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610" windowHeight="11640"/>
  </bookViews>
  <sheets>
    <sheet name="Core Spending Power - Summary" sheetId="1" r:id="rId1"/>
    <sheet name="per Dwelling" sheetId="2" r:id="rId2"/>
  </sheets>
  <externalReferences>
    <externalReference r:id="rId3"/>
  </externalReferences>
  <definedNames>
    <definedName name="_xlnm._FilterDatabase" localSheetId="1" hidden="1">'per Dwelling'!$A$9:$M$391</definedName>
    <definedName name="_xlnm._FilterDatabase" hidden="1">#REF!</definedName>
    <definedName name="NEG_A">[1]Parameters!$K$4</definedName>
    <definedName name="NEG_B">[1]Parameters!$K$7</definedName>
    <definedName name="NEG_C">[1]Parameters!$K$10</definedName>
    <definedName name="NEG_D">[1]Parameters!$K$13</definedName>
  </definedNames>
  <calcPr calcId="145621"/>
</workbook>
</file>

<file path=xl/calcChain.xml><?xml version="1.0" encoding="utf-8"?>
<calcChain xmlns="http://schemas.openxmlformats.org/spreadsheetml/2006/main">
  <c r="H11" i="1" l="1"/>
  <c r="E11" i="1"/>
  <c r="I11" i="1" l="1"/>
  <c r="J11" i="1" s="1"/>
  <c r="I15" i="1"/>
  <c r="F11" i="1"/>
  <c r="G11" i="1"/>
  <c r="G15" i="1" l="1"/>
  <c r="E15" i="1"/>
  <c r="J15" i="1" s="1"/>
  <c r="F15" i="1"/>
  <c r="E13" i="1"/>
  <c r="H15" i="1"/>
</calcChain>
</file>

<file path=xl/comments1.xml><?xml version="1.0" encoding="utf-8"?>
<comments xmlns="http://schemas.openxmlformats.org/spreadsheetml/2006/main">
  <authors>
    <author>James Caddick</author>
  </authors>
  <commentList>
    <comment ref="H30" authorId="0">
      <text>
        <r>
          <rPr>
            <b/>
            <sz val="9"/>
            <color indexed="81"/>
            <rFont val="Tahoma"/>
            <family val="2"/>
          </rPr>
          <t>James Caddick:</t>
        </r>
        <r>
          <rPr>
            <sz val="9"/>
            <color indexed="81"/>
            <rFont val="Tahoma"/>
            <family val="2"/>
          </rPr>
          <t xml:space="preserve">
Data revised upwards by 815,.</t>
        </r>
      </text>
    </comment>
  </commentList>
</comments>
</file>

<file path=xl/sharedStrings.xml><?xml version="1.0" encoding="utf-8"?>
<sst xmlns="http://schemas.openxmlformats.org/spreadsheetml/2006/main" count="1196" uniqueCount="789">
  <si>
    <t>Core Spending Power - Local Authority Summary</t>
  </si>
  <si>
    <t>Please select:</t>
  </si>
  <si>
    <t>England</t>
  </si>
  <si>
    <t>Core Spending Power</t>
  </si>
  <si>
    <t>2015-16 (adjusted)</t>
  </si>
  <si>
    <t>2016-17</t>
  </si>
  <si>
    <t>2017-18</t>
  </si>
  <si>
    <t>2018-19</t>
  </si>
  <si>
    <t>2019-20</t>
  </si>
  <si>
    <t>Percentage Change over the Spending Review Period</t>
  </si>
  <si>
    <t>£ millions</t>
  </si>
  <si>
    <t>Dwellings As At September 2015</t>
  </si>
  <si>
    <t xml:space="preserve">Core Spending Power per Dwelling </t>
  </si>
  <si>
    <t>£</t>
  </si>
  <si>
    <t>For detailed information about the components of Core Spending Power please see the Supporting Information table</t>
  </si>
  <si>
    <t>Adur</t>
  </si>
  <si>
    <t>Allerdale</t>
  </si>
  <si>
    <t>Amber Valley</t>
  </si>
  <si>
    <t>Arun</t>
  </si>
  <si>
    <t>Ashfield</t>
  </si>
  <si>
    <t>Ashford</t>
  </si>
  <si>
    <t>Avon Fire</t>
  </si>
  <si>
    <t>Aylesbury Vale</t>
  </si>
  <si>
    <t>Babergh</t>
  </si>
  <si>
    <t>Barking and Dagenham</t>
  </si>
  <si>
    <t>Barnet</t>
  </si>
  <si>
    <t>Barnsley</t>
  </si>
  <si>
    <t>Barrow-in-Furness</t>
  </si>
  <si>
    <t>Basildon</t>
  </si>
  <si>
    <t>Basingstoke and Deane</t>
  </si>
  <si>
    <t>Bassetlaw</t>
  </si>
  <si>
    <t>Bath &amp; North East Somerset</t>
  </si>
  <si>
    <t>Bedford</t>
  </si>
  <si>
    <t>Bedfordshire Fire</t>
  </si>
  <si>
    <t>Berkshire Fire Authority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</si>
  <si>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</si>
  <si>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</si>
  <si>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</si>
  <si>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</si>
  <si>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</si>
  <si>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</si>
  <si>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</si>
  <si>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</si>
  <si>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</t>
  </si>
  <si>
    <t>Bracknell Forest</t>
  </si>
  <si>
    <t>Bradford</t>
  </si>
  <si>
    <t>Braintree</t>
  </si>
  <si>
    <t>Breckland</t>
  </si>
  <si>
    <t>Brent</t>
  </si>
  <si>
    <t>Brentwood</t>
  </si>
  <si>
    <t>Brighton &amp; Hove</t>
  </si>
  <si>
    <t>Bristol</t>
  </si>
  <si>
    <t>Broadland</t>
  </si>
  <si>
    <t>Bromley</t>
  </si>
  <si>
    <t>Bromsgrove</t>
  </si>
  <si>
    <t>Broxbourne</t>
  </si>
  <si>
    <t>Broxtowe</t>
  </si>
  <si>
    <t>Buckinghamshire</t>
  </si>
  <si>
    <t>Buckinghamshire Fire</t>
  </si>
  <si>
    <t>Burnley</t>
  </si>
  <si>
    <t>Bury</t>
  </si>
  <si>
    <t>Calderdale</t>
  </si>
  <si>
    <t>Cambridge</t>
  </si>
  <si>
    <t>Cambridgeshire</t>
  </si>
  <si>
    <t>Cambridgeshire Fire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</si>
  <si>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</si>
  <si>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</si>
  <si>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</si>
  <si>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</si>
  <si>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</si>
  <si>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</si>
  <si>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</si>
  <si>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</si>
  <si>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</si>
  <si>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</si>
  <si>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</si>
  <si>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Fire</t>
  </si>
  <si>
    <t>Cheshire West &amp; Chester</t>
  </si>
  <si>
    <t>Chesterfield</t>
  </si>
  <si>
    <t>Chichester</t>
  </si>
  <si>
    <t>Chiltern</t>
  </si>
  <si>
    <t>Chorley</t>
  </si>
  <si>
    <t>Christchurch</t>
  </si>
  <si>
    <t>City of London</t>
  </si>
  <si>
    <t>Cleveland Fire</t>
  </si>
  <si>
    <t>Colchester</t>
  </si>
  <si>
    <t>Copeland</t>
  </si>
  <si>
    <t>Corby</t>
  </si>
  <si>
    <t>Cornwall</t>
  </si>
  <si>
    <t>Cotswold</t>
  </si>
  <si>
    <t>Coventry</t>
  </si>
  <si>
    <t>Craven</t>
  </si>
  <si>
    <t>Crawley</t>
  </si>
  <si>
    <t>Croydon</t>
  </si>
  <si>
    <t>Cumbria</t>
  </si>
  <si>
    <t>Dacorum</t>
  </si>
  <si>
    <t>Darlington</t>
  </si>
  <si>
    <t>Dartford</t>
  </si>
  <si>
    <t>Daventry</t>
  </si>
  <si>
    <t>Derby</t>
  </si>
  <si>
    <t>Derbyshire</t>
  </si>
  <si>
    <t>Derbyshire Dales</t>
  </si>
  <si>
    <t>Derbyshire Fire</t>
  </si>
  <si>
    <t>Devon</t>
  </si>
  <si>
    <t>Devon and Somerset Fire</t>
  </si>
  <si>
    <t>Doncaster</t>
  </si>
  <si>
    <t>Dorset</t>
  </si>
  <si>
    <t>Dorset and Wiltshire Fire</t>
  </si>
  <si>
    <t>Dover</t>
  </si>
  <si>
    <t>Dudley</t>
  </si>
  <si>
    <t>Durham</t>
  </si>
  <si>
    <t>Durham Fire</t>
  </si>
  <si>
    <t>Ealing</t>
  </si>
  <si>
    <t>East Cambridgeshire</t>
  </si>
  <si>
    <t>East Devon</t>
  </si>
  <si>
    <t>East Dorset</t>
  </si>
  <si>
    <t>East Hampshire</t>
  </si>
  <si>
    <t>East Hertfordshire</t>
  </si>
  <si>
    <t>East Lindsey</t>
  </si>
  <si>
    <t>East Northamptonshire</t>
  </si>
  <si>
    <t>East Riding of Yorkshire</t>
  </si>
  <si>
    <t>East Staffordshire</t>
  </si>
  <si>
    <t>East Sussex</t>
  </si>
  <si>
    <t>East Sussex Fire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</si>
  <si>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</si>
  <si>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</si>
  <si>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</si>
  <si>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</si>
  <si>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</si>
  <si>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</si>
  <si>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</si>
  <si>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</si>
  <si>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Essex</t>
  </si>
  <si>
    <t>Essex Fire Auhtority</t>
  </si>
  <si>
    <t>Exeter</t>
  </si>
  <si>
    <t>Fareham</t>
  </si>
  <si>
    <t>Fenland</t>
  </si>
  <si>
    <t>Forest Heath</t>
  </si>
  <si>
    <t>Forest of Dean</t>
  </si>
  <si>
    <t>Fylde</t>
  </si>
  <si>
    <t>Gateshead</t>
  </si>
  <si>
    <t>Gedling</t>
  </si>
  <si>
    <t>Gloucester</t>
  </si>
  <si>
    <t>Gloucestershire</t>
  </si>
  <si>
    <t>Gosport</t>
  </si>
  <si>
    <t>Gravesham</t>
  </si>
  <si>
    <t>Great Yarmouth</t>
  </si>
  <si>
    <t>Greater London Authority</t>
  </si>
  <si>
    <t>Greater Manchester Fire</t>
  </si>
  <si>
    <t>Greenwich</t>
  </si>
  <si>
    <t>Guildford</t>
  </si>
  <si>
    <t>Hackney</t>
  </si>
  <si>
    <t>Halton</t>
  </si>
  <si>
    <t>Hambleton</t>
  </si>
  <si>
    <t>Hammersmith and Fulham</t>
  </si>
  <si>
    <t>Hampshire</t>
  </si>
  <si>
    <t>Hampshire Fire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</si>
  <si>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</si>
  <si>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</si>
  <si>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</si>
  <si>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</si>
  <si>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</si>
  <si>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</si>
  <si>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</si>
  <si>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</si>
  <si>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</si>
  <si>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</si>
  <si>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 &amp; Worcester Fire</t>
  </si>
  <si>
    <t>Herefordshire</t>
  </si>
  <si>
    <t>Hertfordshire</t>
  </si>
  <si>
    <t>Hertsmere</t>
  </si>
  <si>
    <t>High Peak</t>
  </si>
  <si>
    <t>Hillingdon</t>
  </si>
  <si>
    <t>Hinckley and Bosworth</t>
  </si>
  <si>
    <t>Horsham</t>
  </si>
  <si>
    <t>Hounslow</t>
  </si>
  <si>
    <t>Humberside Fire</t>
  </si>
  <si>
    <t>Huntingdonshire</t>
  </si>
  <si>
    <t>Hyndburn</t>
  </si>
  <si>
    <t>Ipswich</t>
  </si>
  <si>
    <t>Isle of Wight Council</t>
  </si>
  <si>
    <t>Isles of Scilly</t>
  </si>
  <si>
    <t>Islington</t>
  </si>
  <si>
    <t>Kensington and Chelsea</t>
  </si>
  <si>
    <t>Kent</t>
  </si>
  <si>
    <t>Kent Fire</t>
  </si>
  <si>
    <t>Kettering</t>
  </si>
  <si>
    <t>King's Lynn and West Norfolk</t>
  </si>
  <si>
    <t>Kingston upon Hull</t>
  </si>
  <si>
    <t>Kingston upon Thames</t>
  </si>
  <si>
    <t>Kirklees</t>
  </si>
  <si>
    <t>Knowsley</t>
  </si>
  <si>
    <t>Lambeth</t>
  </si>
  <si>
    <t>Lancashire</t>
  </si>
  <si>
    <t>Lancashire Fire</t>
  </si>
  <si>
    <t>Lancaster</t>
  </si>
  <si>
    <t>Leeds</t>
  </si>
  <si>
    <t>Leicester</t>
  </si>
  <si>
    <t>Leicestershire</t>
  </si>
  <si>
    <t>Leicestershire Fire</t>
  </si>
  <si>
    <t>Lewes</t>
  </si>
  <si>
    <t>Lewisham</t>
  </si>
  <si>
    <t>Lichfield</t>
  </si>
  <si>
    <t>Lincoln</t>
  </si>
  <si>
    <t>Lincolnshire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</si>
  <si>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</si>
  <si>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</si>
  <si>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</si>
  <si>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</si>
  <si>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</si>
  <si>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</si>
  <si>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</si>
  <si>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</si>
  <si>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</si>
  <si>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</si>
  <si>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Merseyside Fire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</si>
  <si>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</si>
  <si>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</si>
  <si>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</si>
  <si>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</si>
  <si>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</si>
  <si>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</si>
  <si>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</si>
  <si>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</si>
  <si>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</si>
  <si>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</si>
  <si>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</si>
  <si>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</si>
  <si>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Norfolk</t>
  </si>
  <si>
    <t>North Devon</t>
  </si>
  <si>
    <t>North Dorset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</si>
  <si>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</si>
  <si>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</si>
  <si>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</si>
  <si>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</si>
  <si>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</si>
  <si>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</si>
  <si>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</si>
  <si>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</si>
  <si>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</si>
  <si>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</si>
  <si>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 Yorkshire</t>
  </si>
  <si>
    <t>North Yorkshire Fire</t>
  </si>
  <si>
    <t>Northampton</t>
  </si>
  <si>
    <t>Northamptonshire</t>
  </si>
  <si>
    <t>Northumberland</t>
  </si>
  <si>
    <t>Norwich</t>
  </si>
  <si>
    <t>Nottingham</t>
  </si>
  <si>
    <t>Nottinghamshire</t>
  </si>
  <si>
    <t>Nottinghamshire Fire</t>
  </si>
  <si>
    <t>Nuneaton and Bedworth</t>
  </si>
  <si>
    <t>Oadby and Wigston</t>
  </si>
  <si>
    <t>Oldham</t>
  </si>
  <si>
    <t>Oxford</t>
  </si>
  <si>
    <t>Oxfordshire</t>
  </si>
  <si>
    <t>Pendle</t>
  </si>
  <si>
    <t>Peterborough</t>
  </si>
  <si>
    <t>Plymouth</t>
  </si>
  <si>
    <t>Poole</t>
  </si>
  <si>
    <t>Portsmouth</t>
  </si>
  <si>
    <t>Preston</t>
  </si>
  <si>
    <t>Purbeck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</si>
  <si>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</si>
  <si>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</si>
  <si>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</si>
  <si>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</si>
  <si>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</si>
  <si>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</si>
  <si>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</si>
  <si>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</si>
  <si>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</si>
  <si>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</si>
  <si>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</si>
  <si>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</si>
  <si>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</si>
  <si>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</si>
  <si>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</si>
  <si>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</si>
  <si>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</si>
  <si>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</si>
  <si>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</si>
  <si>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</si>
  <si>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</si>
  <si>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</si>
  <si>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</si>
  <si>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</si>
  <si>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</si>
  <si>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</si>
  <si>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</si>
  <si>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Shepway</t>
  </si>
  <si>
    <t>Shropshire</t>
  </si>
  <si>
    <t>Shropshire Fire</t>
  </si>
  <si>
    <t>Slough</t>
  </si>
  <si>
    <t>Solihull</t>
  </si>
  <si>
    <t>Somerset</t>
  </si>
  <si>
    <t>South Bucks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</si>
  <si>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</si>
  <si>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</si>
  <si>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</si>
  <si>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</si>
  <si>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</si>
  <si>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</si>
  <si>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</si>
  <si>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</si>
  <si>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</si>
  <si>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</si>
  <si>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</si>
  <si>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</si>
  <si>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</si>
  <si>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</si>
  <si>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 Yorkshire Fire</t>
  </si>
  <si>
    <t>Southampton</t>
  </si>
  <si>
    <t>Southend-on-Sea</t>
  </si>
  <si>
    <t>Southwark</t>
  </si>
  <si>
    <t>Spelthorne</t>
  </si>
  <si>
    <t>St Albans</t>
  </si>
  <si>
    <t>St Edmundsbury</t>
  </si>
  <si>
    <t>St Helens</t>
  </si>
  <si>
    <t>Stafford</t>
  </si>
  <si>
    <t>Staffordshire</t>
  </si>
  <si>
    <t>Staffordshire Fire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</si>
  <si>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</si>
  <si>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</si>
  <si>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</si>
  <si>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</si>
  <si>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</si>
  <si>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</si>
  <si>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</si>
  <si>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Suffolk</t>
  </si>
  <si>
    <t>Suffolk Coastal</t>
  </si>
  <si>
    <t>Sunderland</t>
  </si>
  <si>
    <t>Surrey</t>
  </si>
  <si>
    <t>Surrey Heath</t>
  </si>
  <si>
    <t>Sutton</t>
  </si>
  <si>
    <t>Swale</t>
  </si>
  <si>
    <t>Swindon</t>
  </si>
  <si>
    <t>Tameside</t>
  </si>
  <si>
    <t>Tamworth</t>
  </si>
  <si>
    <t>Tandridge</t>
  </si>
  <si>
    <t>Taunton Deane</t>
  </si>
  <si>
    <t>Teignbridge</t>
  </si>
  <si>
    <t>Telford and the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</si>
  <si>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</si>
  <si>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</si>
  <si>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</si>
  <si>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</si>
  <si>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</si>
  <si>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</si>
  <si>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</si>
  <si>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</si>
  <si>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</si>
  <si>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</si>
  <si>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</si>
  <si>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</si>
  <si>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Tyne and Wear Fire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</si>
  <si>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</si>
  <si>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</si>
  <si>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</si>
  <si>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</si>
  <si>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</si>
  <si>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</si>
  <si>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</si>
  <si>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</si>
  <si>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Warwickshire</t>
  </si>
  <si>
    <t>Watford</t>
  </si>
  <si>
    <t>Waveney</t>
  </si>
  <si>
    <t>Waverley</t>
  </si>
  <si>
    <t>Wealden</t>
  </si>
  <si>
    <t>Wellingborough</t>
  </si>
  <si>
    <t>Welwyn Hatfield</t>
  </si>
  <si>
    <t>West Berkshire</t>
  </si>
  <si>
    <t>West Devon</t>
  </si>
  <si>
    <t>West Dorset</t>
  </si>
  <si>
    <t>West Lancashire</t>
  </si>
  <si>
    <t>West Lindsey</t>
  </si>
  <si>
    <t>West Midlands Fire</t>
  </si>
  <si>
    <t>West Oxfordshire</t>
  </si>
  <si>
    <t>West Somerset</t>
  </si>
  <si>
    <t>West Sussex</t>
  </si>
  <si>
    <t>West Yorkshire Fire</t>
  </si>
  <si>
    <t>Westminster</t>
  </si>
  <si>
    <t>Weymouth and Portland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</si>
  <si>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</si>
  <si>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</si>
  <si>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</si>
  <si>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</si>
  <si>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</si>
  <si>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</si>
  <si>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</si>
  <si>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</si>
  <si>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</si>
  <si>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Worcestershire</t>
  </si>
  <si>
    <t>Worthing</t>
  </si>
  <si>
    <t>Wychavon</t>
  </si>
  <si>
    <t>Wycombe</t>
  </si>
  <si>
    <t>Wyre</t>
  </si>
  <si>
    <t>Wyre Forest</t>
  </si>
  <si>
    <t>York</t>
  </si>
  <si>
    <t>Rcode</t>
  </si>
  <si>
    <t>Local Authority</t>
  </si>
  <si>
    <t>Adjusted Core Spending Power</t>
  </si>
  <si>
    <t xml:space="preserve">Core Spending Power </t>
  </si>
  <si>
    <t>Adjusted Core Spending Power per Dwelling</t>
  </si>
  <si>
    <t>Core Spending Power per Dwelling</t>
  </si>
  <si>
    <t>2015-16</t>
  </si>
  <si>
    <t>TE</t>
  </si>
  <si>
    <t>R570</t>
  </si>
  <si>
    <t>R285</t>
  </si>
  <si>
    <t>R46</t>
  </si>
  <si>
    <t>R52</t>
  </si>
  <si>
    <t>R286</t>
  </si>
  <si>
    <t>R229</t>
  </si>
  <si>
    <t>R157</t>
  </si>
  <si>
    <t>R950</t>
  </si>
  <si>
    <t>R17</t>
  </si>
  <si>
    <t>R262</t>
  </si>
  <si>
    <t>R383</t>
  </si>
  <si>
    <t>R384</t>
  </si>
  <si>
    <t>R349</t>
  </si>
  <si>
    <t>R47</t>
  </si>
  <si>
    <t>R94</t>
  </si>
  <si>
    <t>R114</t>
  </si>
  <si>
    <t>R230</t>
  </si>
  <si>
    <t>R602</t>
  </si>
  <si>
    <t>R679</t>
  </si>
  <si>
    <t>R954</t>
  </si>
  <si>
    <t>R964</t>
  </si>
  <si>
    <t>R385</t>
  </si>
  <si>
    <t>R358</t>
  </si>
  <si>
    <t>R185</t>
  </si>
  <si>
    <t>R659</t>
  </si>
  <si>
    <t>R660</t>
  </si>
  <si>
    <t>R53</t>
  </si>
  <si>
    <t>R334</t>
  </si>
  <si>
    <t>R194</t>
  </si>
  <si>
    <t>R622</t>
  </si>
  <si>
    <t>R642</t>
  </si>
  <si>
    <t>R365</t>
  </si>
  <si>
    <t>R95</t>
  </si>
  <si>
    <t>R201</t>
  </si>
  <si>
    <t>R386</t>
  </si>
  <si>
    <t>R96</t>
  </si>
  <si>
    <t>R625</t>
  </si>
  <si>
    <t>R603</t>
  </si>
  <si>
    <t>R202</t>
  </si>
  <si>
    <t>R387</t>
  </si>
  <si>
    <t>R127</t>
  </si>
  <si>
    <t>R136</t>
  </si>
  <si>
    <t>R231</t>
  </si>
  <si>
    <t>R633</t>
  </si>
  <si>
    <t>R955</t>
  </si>
  <si>
    <t>R173</t>
  </si>
  <si>
    <t>R335</t>
  </si>
  <si>
    <t>R366</t>
  </si>
  <si>
    <t>R22</t>
  </si>
  <si>
    <t>R663</t>
  </si>
  <si>
    <t>R965</t>
  </si>
  <si>
    <t>R371</t>
  </si>
  <si>
    <t>R253</t>
  </si>
  <si>
    <t>R158</t>
  </si>
  <si>
    <t>R48</t>
  </si>
  <si>
    <t>R97</t>
  </si>
  <si>
    <t>R680</t>
  </si>
  <si>
    <t>R186</t>
  </si>
  <si>
    <t>R98</t>
  </si>
  <si>
    <t>R108</t>
  </si>
  <si>
    <t>R237</t>
  </si>
  <si>
    <t>R677</t>
  </si>
  <si>
    <t>R966</t>
  </si>
  <si>
    <t>R678</t>
  </si>
  <si>
    <t>R54</t>
  </si>
  <si>
    <t>R287</t>
  </si>
  <si>
    <t>R19</t>
  </si>
  <si>
    <t>R174</t>
  </si>
  <si>
    <t>R72</t>
  </si>
  <si>
    <t>R370</t>
  </si>
  <si>
    <t>R951</t>
  </si>
  <si>
    <t>R99</t>
  </si>
  <si>
    <t>R49</t>
  </si>
  <si>
    <t>R208</t>
  </si>
  <si>
    <t>R672</t>
  </si>
  <si>
    <t>R109</t>
  </si>
  <si>
    <t>R359</t>
  </si>
  <si>
    <t>R221</t>
  </si>
  <si>
    <t>R288</t>
  </si>
  <si>
    <t>R388</t>
  </si>
  <si>
    <t>R412</t>
  </si>
  <si>
    <t>R137</t>
  </si>
  <si>
    <t>R624</t>
  </si>
  <si>
    <t>R159</t>
  </si>
  <si>
    <t>R209</t>
  </si>
  <si>
    <t>R621</t>
  </si>
  <si>
    <t>R634</t>
  </si>
  <si>
    <t>R60</t>
  </si>
  <si>
    <t>R956</t>
  </si>
  <si>
    <t>R665</t>
  </si>
  <si>
    <t>R751</t>
  </si>
  <si>
    <t>R350</t>
  </si>
  <si>
    <t>R635</t>
  </si>
  <si>
    <t>R753</t>
  </si>
  <si>
    <t>R160</t>
  </si>
  <si>
    <t>R360</t>
  </si>
  <si>
    <t>R673</t>
  </si>
  <si>
    <t>R958</t>
  </si>
  <si>
    <t>R389</t>
  </si>
  <si>
    <t>R23</t>
  </si>
  <si>
    <t>R61</t>
  </si>
  <si>
    <t>R78</t>
  </si>
  <si>
    <t>R115</t>
  </si>
  <si>
    <t>R138</t>
  </si>
  <si>
    <t>R195</t>
  </si>
  <si>
    <t>R210</t>
  </si>
  <si>
    <t>R610</t>
  </si>
  <si>
    <t>R254</t>
  </si>
  <si>
    <t>R637</t>
  </si>
  <si>
    <t>R959</t>
  </si>
  <si>
    <t>R88</t>
  </si>
  <si>
    <t>R116</t>
  </si>
  <si>
    <t>R50</t>
  </si>
  <si>
    <t>R269</t>
  </si>
  <si>
    <t>R390</t>
  </si>
  <si>
    <t>R100</t>
  </si>
  <si>
    <t>R270</t>
  </si>
  <si>
    <t>R56</t>
  </si>
  <si>
    <t>R666</t>
  </si>
  <si>
    <t>R968</t>
  </si>
  <si>
    <t>R62</t>
  </si>
  <si>
    <t>R117</t>
  </si>
  <si>
    <t>R24</t>
  </si>
  <si>
    <t>R263</t>
  </si>
  <si>
    <t>R110</t>
  </si>
  <si>
    <t>R175</t>
  </si>
  <si>
    <t>R353</t>
  </si>
  <si>
    <t>R232</t>
  </si>
  <si>
    <t>R111</t>
  </si>
  <si>
    <t>R419</t>
  </si>
  <si>
    <t>R118</t>
  </si>
  <si>
    <t>R162</t>
  </si>
  <si>
    <t>R203</t>
  </si>
  <si>
    <t>R301</t>
  </si>
  <si>
    <t>R372</t>
  </si>
  <si>
    <t>R271</t>
  </si>
  <si>
    <t>R373</t>
  </si>
  <si>
    <t>R650</t>
  </si>
  <si>
    <t>R222</t>
  </si>
  <si>
    <t>R374</t>
  </si>
  <si>
    <t>R638</t>
  </si>
  <si>
    <t>R960</t>
  </si>
  <si>
    <t>R187</t>
  </si>
  <si>
    <t>R391</t>
  </si>
  <si>
    <t>R101</t>
  </si>
  <si>
    <t>R614</t>
  </si>
  <si>
    <t>R392</t>
  </si>
  <si>
    <t>R119</t>
  </si>
  <si>
    <t>R606</t>
  </si>
  <si>
    <t>R89</t>
  </si>
  <si>
    <t>R120</t>
  </si>
  <si>
    <t>R393</t>
  </si>
  <si>
    <t>R969</t>
  </si>
  <si>
    <t>R656</t>
  </si>
  <si>
    <t>R422</t>
  </si>
  <si>
    <t>R139</t>
  </si>
  <si>
    <t>R57</t>
  </si>
  <si>
    <t>R394</t>
  </si>
  <si>
    <t>R188</t>
  </si>
  <si>
    <t>R289</t>
  </si>
  <si>
    <t>R395</t>
  </si>
  <si>
    <t>R952</t>
  </si>
  <si>
    <t>R648</t>
  </si>
  <si>
    <t>R176</t>
  </si>
  <si>
    <t>R264</t>
  </si>
  <si>
    <t>R601</t>
  </si>
  <si>
    <t>R403</t>
  </si>
  <si>
    <t>R375</t>
  </si>
  <si>
    <t>R376</t>
  </si>
  <si>
    <t>R667</t>
  </si>
  <si>
    <t>R970</t>
  </si>
  <si>
    <t>R211</t>
  </si>
  <si>
    <t>R207</t>
  </si>
  <si>
    <t>R611</t>
  </si>
  <si>
    <t>R396</t>
  </si>
  <si>
    <t>R367</t>
  </si>
  <si>
    <t>R344</t>
  </si>
  <si>
    <t>R377</t>
  </si>
  <si>
    <t>R668</t>
  </si>
  <si>
    <t>R971</t>
  </si>
  <si>
    <t>R177</t>
  </si>
  <si>
    <t>R368</t>
  </si>
  <si>
    <t>R628</t>
  </si>
  <si>
    <t>R639</t>
  </si>
  <si>
    <t>R961</t>
  </si>
  <si>
    <t>R91</t>
  </si>
  <si>
    <t>R378</t>
  </si>
  <si>
    <t>R255</t>
  </si>
  <si>
    <t>R196</t>
  </si>
  <si>
    <t>R428</t>
  </si>
  <si>
    <t>R345</t>
  </si>
  <si>
    <t>R619</t>
  </si>
  <si>
    <t>R163</t>
  </si>
  <si>
    <t>R102</t>
  </si>
  <si>
    <t>R657</t>
  </si>
  <si>
    <t>R336</t>
  </si>
  <si>
    <t>R233</t>
  </si>
  <si>
    <t>R658</t>
  </si>
  <si>
    <t>R190</t>
  </si>
  <si>
    <t>R248</t>
  </si>
  <si>
    <t>R302</t>
  </si>
  <si>
    <t>R397</t>
  </si>
  <si>
    <t>R67</t>
  </si>
  <si>
    <t>R265</t>
  </si>
  <si>
    <t>R290</t>
  </si>
  <si>
    <t>R607</t>
  </si>
  <si>
    <t>R620</t>
  </si>
  <si>
    <t>R272</t>
  </si>
  <si>
    <t>R121</t>
  </si>
  <si>
    <t>R234</t>
  </si>
  <si>
    <t>R354</t>
  </si>
  <si>
    <t>R256</t>
  </si>
  <si>
    <t>R398</t>
  </si>
  <si>
    <t>R429</t>
  </si>
  <si>
    <t>R63</t>
  </si>
  <si>
    <t>R73</t>
  </si>
  <si>
    <t>R58</t>
  </si>
  <si>
    <t>R612</t>
  </si>
  <si>
    <t>R140</t>
  </si>
  <si>
    <t>R197</t>
  </si>
  <si>
    <t>R613</t>
  </si>
  <si>
    <t>R204</t>
  </si>
  <si>
    <t>R605</t>
  </si>
  <si>
    <t>R355</t>
  </si>
  <si>
    <t>R280</t>
  </si>
  <si>
    <t>R191</t>
  </si>
  <si>
    <t>R618</t>
  </si>
  <si>
    <t>R953</t>
  </si>
  <si>
    <t>R212</t>
  </si>
  <si>
    <t>R430</t>
  </si>
  <si>
    <t>R674</t>
  </si>
  <si>
    <t>R205</t>
  </si>
  <si>
    <t>R661</t>
  </si>
  <si>
    <t>R669</t>
  </si>
  <si>
    <t>R972</t>
  </si>
  <si>
    <t>R281</t>
  </si>
  <si>
    <t>R192</t>
  </si>
  <si>
    <t>R337</t>
  </si>
  <si>
    <t>R238</t>
  </si>
  <si>
    <t>R434</t>
  </si>
  <si>
    <t>R178</t>
  </si>
  <si>
    <t>R649</t>
  </si>
  <si>
    <t>R652</t>
  </si>
  <si>
    <t>R623</t>
  </si>
  <si>
    <t>R626</t>
  </si>
  <si>
    <t>R179</t>
  </si>
  <si>
    <t>R75</t>
  </si>
  <si>
    <t>R644</t>
  </si>
  <si>
    <t>R399</t>
  </si>
  <si>
    <t>R608</t>
  </si>
  <si>
    <t>R131</t>
  </si>
  <si>
    <t>R273</t>
  </si>
  <si>
    <t>R180</t>
  </si>
  <si>
    <t>R400</t>
  </si>
  <si>
    <t>R224</t>
  </si>
  <si>
    <t>R338</t>
  </si>
  <si>
    <t>R103</t>
  </si>
  <si>
    <t>R181</t>
  </si>
  <si>
    <t>R92</t>
  </si>
  <si>
    <t>R351</t>
  </si>
  <si>
    <t>R282</t>
  </si>
  <si>
    <t>R274</t>
  </si>
  <si>
    <t>R236</t>
  </si>
  <si>
    <t>R123</t>
  </si>
  <si>
    <t>R629</t>
  </si>
  <si>
    <t>R615</t>
  </si>
  <si>
    <t>R339</t>
  </si>
  <si>
    <t>R361</t>
  </si>
  <si>
    <t>R226</t>
  </si>
  <si>
    <t>R249</t>
  </si>
  <si>
    <t>R347</t>
  </si>
  <si>
    <t>R616</t>
  </si>
  <si>
    <t>R165</t>
  </si>
  <si>
    <t>R352</t>
  </si>
  <si>
    <t>R166</t>
  </si>
  <si>
    <t>R675</t>
  </si>
  <si>
    <t>R973</t>
  </si>
  <si>
    <t>R645</t>
  </si>
  <si>
    <t>R362</t>
  </si>
  <si>
    <t>R436</t>
  </si>
  <si>
    <t>R18</t>
  </si>
  <si>
    <t>R27</t>
  </si>
  <si>
    <t>R59</t>
  </si>
  <si>
    <t>R604</t>
  </si>
  <si>
    <t>R65</t>
  </si>
  <si>
    <t>R198</t>
  </si>
  <si>
    <t>R199</t>
  </si>
  <si>
    <t>R51</t>
  </si>
  <si>
    <t>R206</t>
  </si>
  <si>
    <t>R213</t>
  </si>
  <si>
    <t>R239</t>
  </si>
  <si>
    <t>R182</t>
  </si>
  <si>
    <t>R252</t>
  </si>
  <si>
    <t>R257</t>
  </si>
  <si>
    <t>R356</t>
  </si>
  <si>
    <t>R303</t>
  </si>
  <si>
    <t>R627</t>
  </si>
  <si>
    <t>R654</t>
  </si>
  <si>
    <t>R379</t>
  </si>
  <si>
    <t>R275</t>
  </si>
  <si>
    <t>R141</t>
  </si>
  <si>
    <t>R266</t>
  </si>
  <si>
    <t>R346</t>
  </si>
  <si>
    <t>R258</t>
  </si>
  <si>
    <t>R640</t>
  </si>
  <si>
    <t>R962</t>
  </si>
  <si>
    <t>R259</t>
  </si>
  <si>
    <t>R142</t>
  </si>
  <si>
    <t>R340</t>
  </si>
  <si>
    <t>R609</t>
  </si>
  <si>
    <t>R630</t>
  </si>
  <si>
    <t>R283</t>
  </si>
  <si>
    <t>R112</t>
  </si>
  <si>
    <t>R438</t>
  </si>
  <si>
    <t>R267</t>
  </si>
  <si>
    <t>R357</t>
  </si>
  <si>
    <t>R439</t>
  </si>
  <si>
    <t>R276</t>
  </si>
  <si>
    <t>R401</t>
  </si>
  <si>
    <t>R167</t>
  </si>
  <si>
    <t>R631</t>
  </si>
  <si>
    <t>R341</t>
  </si>
  <si>
    <t>R261</t>
  </si>
  <si>
    <t>R277</t>
  </si>
  <si>
    <t>R250</t>
  </si>
  <si>
    <t>R66</t>
  </si>
  <si>
    <t>R662</t>
  </si>
  <si>
    <t>R105</t>
  </si>
  <si>
    <t>R125</t>
  </si>
  <si>
    <t>R113</t>
  </si>
  <si>
    <t>R168</t>
  </si>
  <si>
    <t>R143</t>
  </si>
  <si>
    <t>R655</t>
  </si>
  <si>
    <t>R169</t>
  </si>
  <si>
    <t>R653</t>
  </si>
  <si>
    <t>R69</t>
  </si>
  <si>
    <t>R380</t>
  </si>
  <si>
    <t>R342</t>
  </si>
  <si>
    <t>R170</t>
  </si>
  <si>
    <t>R304</t>
  </si>
  <si>
    <t>R107</t>
  </si>
  <si>
    <t>R240</t>
  </si>
  <si>
    <t>R369</t>
  </si>
  <si>
    <t>R363</t>
  </si>
  <si>
    <t>R402</t>
  </si>
  <si>
    <t>R381</t>
  </si>
  <si>
    <t>R651</t>
  </si>
  <si>
    <t>R284</t>
  </si>
  <si>
    <t>R440</t>
  </si>
  <si>
    <t>R144</t>
  </si>
  <si>
    <t>R268</t>
  </si>
  <si>
    <t>R278</t>
  </si>
  <si>
    <t>R93</t>
  </si>
  <si>
    <t>R214</t>
  </si>
  <si>
    <t>R145</t>
  </si>
  <si>
    <t>R643</t>
  </si>
  <si>
    <t>R70</t>
  </si>
  <si>
    <t>R76</t>
  </si>
  <si>
    <t>R183</t>
  </si>
  <si>
    <t>R200</t>
  </si>
  <si>
    <t>R305</t>
  </si>
  <si>
    <t>R241</t>
  </si>
  <si>
    <t>R251</t>
  </si>
  <si>
    <t>R441</t>
  </si>
  <si>
    <t>R306</t>
  </si>
  <si>
    <t>R382</t>
  </si>
  <si>
    <t>R77</t>
  </si>
  <si>
    <t>R343</t>
  </si>
  <si>
    <t>R676</t>
  </si>
  <si>
    <t>R126</t>
  </si>
  <si>
    <t>R646</t>
  </si>
  <si>
    <t>R348</t>
  </si>
  <si>
    <t>R279</t>
  </si>
  <si>
    <t>R647</t>
  </si>
  <si>
    <t>R364</t>
  </si>
  <si>
    <t>R133</t>
  </si>
  <si>
    <t>R671</t>
  </si>
  <si>
    <t>R291</t>
  </si>
  <si>
    <t>R134</t>
  </si>
  <si>
    <t>R21</t>
  </si>
  <si>
    <t>R184</t>
  </si>
  <si>
    <t>R135</t>
  </si>
  <si>
    <t>R617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</si>
</sst>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#,##0.0"/>
    <numFmt numFmtId="165" formatCode="#,##0.000"/>
    <numFmt numFmtId="166" formatCode="0.0%"/>
    <numFmt numFmtId="167" formatCode="0.000"/>
    <numFmt numFmtId="168" formatCode="_(* #,##0.00_);_(* \(#,##0.00\);_(* &quot;-&quot;??_);_(@_)"/>
    <numFmt numFmtId="169" formatCode="_(* #,##0_);_(* \(#,##0\);_(* &quot;-&quot;??_);_(@_)"/>
    <numFmt numFmtId="170" formatCode="0.0"/>
    <numFmt numFmtId="171" formatCode="0.0000"/>
    <numFmt numFmtId="172" formatCode="#,##0.0_-;\(#,##0.0\);_-* &quot;-&quot;??_-"/>
    <numFmt numFmtId="173" formatCode="&quot;to &quot;0.0000;&quot;to &quot;\-0.0000;&quot;to 0&quot;"/>
    <numFmt numFmtId="174" formatCode="_(* #,##0_);_(* \(#,##0\);_(* &quot;-&quot;_);_(@_)"/>
    <numFmt numFmtId="175" formatCode="_(&quot;£&quot;* #,##0.00_);_(&quot;£&quot;* \(#,##0.00\);_(&quot;£&quot;* &quot;-&quot;??_);_(@_)"/>
    <numFmt numFmtId="176" formatCode="_-[$€-2]* #,##0.00_-;\-[$€-2]* #,##0.00_-;_-[$€-2]* &quot;-&quot;??_-"/>
    <numFmt numFmtId="177" formatCode="#,##0;\-#,##0;\-"/>
    <numFmt numFmtId="178" formatCode="#\ ##0"/>
    <numFmt numFmtId="179" formatCode="[&lt;0.0001]&quot;&lt;0.0001&quot;;0.0000"/>
    <numFmt numFmtId="180" formatCode="#,##0.0,,;\-#,##0.0,,;\-"/>
    <numFmt numFmtId="181" formatCode="#,##0,;\-#,##0,;\-"/>
    <numFmt numFmtId="182" formatCode="0.0%;\-0.0%;\-"/>
    <numFmt numFmtId="183" formatCode="#,##0.0,,;\-#,##0.0,,"/>
    <numFmt numFmtId="184" formatCode="#,##0,;\-#,##0,"/>
    <numFmt numFmtId="185" formatCode="0.0%;\-0.0%"/>
  </numFmts>
  <fonts count="7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0"/>
      <name val="System"/>
      <family val="2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sz val="11"/>
      <color indexed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u/>
      <sz val="10"/>
      <color theme="10"/>
      <name val="System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System"/>
      <family val="2"/>
    </font>
    <font>
      <u/>
      <sz val="10"/>
      <color theme="10"/>
      <name val="Arial"/>
      <family val="2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i/>
      <sz val="7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4">
    <xf numFmtId="0" fontId="0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20" applyNumberFormat="0" applyFill="0" applyProtection="0">
      <alignment horizontal="center"/>
    </xf>
    <xf numFmtId="170" fontId="11" fillId="0" borderId="0" applyFont="0" applyFill="0" applyBorder="0" applyProtection="0">
      <alignment horizontal="right"/>
    </xf>
    <xf numFmtId="170" fontId="11" fillId="0" borderId="0" applyFont="0" applyFill="0" applyBorder="0" applyProtection="0">
      <alignment horizontal="right"/>
    </xf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167" fontId="11" fillId="0" borderId="0" applyFont="0" applyFill="0" applyBorder="0" applyProtection="0">
      <alignment horizontal="right"/>
    </xf>
    <xf numFmtId="167" fontId="11" fillId="0" borderId="0" applyFont="0" applyFill="0" applyBorder="0" applyProtection="0">
      <alignment horizontal="right"/>
    </xf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171" fontId="11" fillId="0" borderId="0" applyFont="0" applyFill="0" applyBorder="0" applyProtection="0">
      <alignment horizontal="right"/>
    </xf>
    <xf numFmtId="171" fontId="11" fillId="0" borderId="0" applyFont="0" applyFill="0" applyBorder="0" applyProtection="0">
      <alignment horizontal="right"/>
    </xf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9" fillId="7" borderId="0" applyNumberFormat="0" applyBorder="0" applyAlignment="0" applyProtection="0"/>
    <xf numFmtId="172" fontId="11" fillId="0" borderId="0" applyBorder="0"/>
    <xf numFmtId="0" fontId="20" fillId="24" borderId="21" applyNumberFormat="0" applyAlignment="0" applyProtection="0"/>
    <xf numFmtId="3" fontId="6" fillId="25" borderId="22">
      <alignment horizontal="right"/>
    </xf>
    <xf numFmtId="0" fontId="21" fillId="26" borderId="23" applyNumberFormat="0" applyAlignment="0" applyProtection="0"/>
    <xf numFmtId="171" fontId="22" fillId="0" borderId="0" applyFont="0" applyFill="0" applyBorder="0" applyProtection="0">
      <alignment horizontal="right"/>
    </xf>
    <xf numFmtId="173" fontId="22" fillId="0" borderId="0" applyFont="0" applyFill="0" applyBorder="0" applyProtection="0">
      <alignment horizontal="left"/>
    </xf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24" fillId="0" borderId="24" applyNumberFormat="0" applyBorder="0" applyAlignment="0" applyProtection="0">
      <alignment horizontal="right" vertical="center"/>
    </xf>
    <xf numFmtId="176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>
      <alignment horizontal="right"/>
      <protection locked="0"/>
    </xf>
    <xf numFmtId="0" fontId="27" fillId="0" borderId="0">
      <alignment horizontal="left"/>
    </xf>
    <xf numFmtId="0" fontId="28" fillId="0" borderId="0">
      <alignment horizontal="left"/>
    </xf>
    <xf numFmtId="0" fontId="11" fillId="0" borderId="0" applyFont="0" applyFill="0" applyBorder="0" applyProtection="0">
      <alignment horizontal="right"/>
    </xf>
    <xf numFmtId="0" fontId="11" fillId="0" borderId="0" applyFont="0" applyFill="0" applyBorder="0" applyProtection="0">
      <alignment horizontal="right"/>
    </xf>
    <xf numFmtId="0" fontId="29" fillId="8" borderId="0" applyNumberFormat="0" applyBorder="0" applyAlignment="0" applyProtection="0"/>
    <xf numFmtId="38" fontId="30" fillId="27" borderId="0" applyNumberFormat="0" applyBorder="0" applyAlignment="0" applyProtection="0"/>
    <xf numFmtId="0" fontId="31" fillId="28" borderId="25" applyProtection="0">
      <alignment horizontal="right"/>
    </xf>
    <xf numFmtId="0" fontId="32" fillId="0" borderId="0">
      <alignment horizontal="left" wrapText="1"/>
    </xf>
    <xf numFmtId="0" fontId="33" fillId="28" borderId="0" applyProtection="0">
      <alignment horizontal="left"/>
    </xf>
    <xf numFmtId="0" fontId="34" fillId="0" borderId="26" applyNumberFormat="0" applyFill="0" applyAlignment="0" applyProtection="0"/>
    <xf numFmtId="0" fontId="35" fillId="0" borderId="0">
      <alignment vertical="top" wrapText="1"/>
    </xf>
    <xf numFmtId="0" fontId="35" fillId="0" borderId="0">
      <alignment vertical="top" wrapText="1"/>
    </xf>
    <xf numFmtId="0" fontId="35" fillId="0" borderId="0">
      <alignment vertical="top" wrapText="1"/>
    </xf>
    <xf numFmtId="0" fontId="35" fillId="0" borderId="0">
      <alignment vertical="top" wrapText="1"/>
    </xf>
    <xf numFmtId="0" fontId="36" fillId="0" borderId="27" applyNumberFormat="0" applyFill="0" applyAlignment="0" applyProtection="0"/>
    <xf numFmtId="177" fontId="37" fillId="0" borderId="0" applyNumberFormat="0" applyFill="0" applyAlignment="0" applyProtection="0"/>
    <xf numFmtId="0" fontId="38" fillId="0" borderId="28" applyNumberFormat="0" applyFill="0" applyAlignment="0" applyProtection="0"/>
    <xf numFmtId="177" fontId="39" fillId="0" borderId="0" applyNumberFormat="0" applyFill="0" applyAlignment="0" applyProtection="0"/>
    <xf numFmtId="0" fontId="38" fillId="0" borderId="0" applyNumberFormat="0" applyFill="0" applyBorder="0" applyAlignment="0" applyProtection="0"/>
    <xf numFmtId="177" fontId="6" fillId="0" borderId="0" applyNumberFormat="0" applyFill="0" applyAlignment="0" applyProtection="0"/>
    <xf numFmtId="177" fontId="40" fillId="0" borderId="0" applyNumberFormat="0" applyFill="0" applyAlignment="0" applyProtection="0"/>
    <xf numFmtId="177" fontId="5" fillId="0" borderId="0" applyNumberFormat="0" applyFill="0" applyAlignment="0" applyProtection="0"/>
    <xf numFmtId="177" fontId="5" fillId="0" borderId="0" applyNumberFormat="0" applyFont="0" applyFill="0" applyBorder="0" applyAlignment="0" applyProtection="0"/>
    <xf numFmtId="177" fontId="5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6" fillId="0" borderId="0" applyFill="0" applyBorder="0" applyProtection="0">
      <alignment horizontal="left"/>
    </xf>
    <xf numFmtId="10" fontId="30" fillId="29" borderId="22" applyNumberFormat="0" applyBorder="0" applyAlignment="0" applyProtection="0"/>
    <xf numFmtId="0" fontId="47" fillId="11" borderId="21" applyNumberFormat="0" applyAlignment="0" applyProtection="0"/>
    <xf numFmtId="0" fontId="47" fillId="11" borderId="21" applyNumberFormat="0" applyAlignment="0" applyProtection="0"/>
    <xf numFmtId="0" fontId="47" fillId="11" borderId="21" applyNumberFormat="0" applyAlignment="0" applyProtection="0"/>
    <xf numFmtId="0" fontId="47" fillId="11" borderId="21" applyNumberFormat="0" applyAlignment="0" applyProtection="0"/>
    <xf numFmtId="0" fontId="47" fillId="11" borderId="21" applyNumberFormat="0" applyAlignment="0" applyProtection="0"/>
    <xf numFmtId="0" fontId="47" fillId="11" borderId="21" applyNumberFormat="0" applyAlignment="0" applyProtection="0"/>
    <xf numFmtId="0" fontId="47" fillId="11" borderId="21" applyNumberFormat="0" applyAlignment="0" applyProtection="0"/>
    <xf numFmtId="0" fontId="47" fillId="11" borderId="21" applyNumberFormat="0" applyAlignment="0" applyProtection="0"/>
    <xf numFmtId="0" fontId="47" fillId="11" borderId="21" applyNumberFormat="0" applyAlignment="0" applyProtection="0"/>
    <xf numFmtId="0" fontId="47" fillId="11" borderId="21" applyNumberFormat="0" applyAlignment="0" applyProtection="0"/>
    <xf numFmtId="0" fontId="47" fillId="11" borderId="21" applyNumberFormat="0" applyAlignment="0" applyProtection="0"/>
    <xf numFmtId="0" fontId="47" fillId="11" borderId="21" applyNumberFormat="0" applyAlignment="0" applyProtection="0"/>
    <xf numFmtId="0" fontId="47" fillId="11" borderId="21" applyNumberFormat="0" applyAlignment="0" applyProtection="0"/>
    <xf numFmtId="0" fontId="47" fillId="11" borderId="21" applyNumberFormat="0" applyAlignment="0" applyProtection="0"/>
    <xf numFmtId="0" fontId="47" fillId="11" borderId="21" applyNumberFormat="0" applyAlignment="0" applyProtection="0"/>
    <xf numFmtId="0" fontId="47" fillId="11" borderId="21" applyNumberFormat="0" applyAlignment="0" applyProtection="0"/>
    <xf numFmtId="0" fontId="47" fillId="11" borderId="21" applyNumberFormat="0" applyAlignment="0" applyProtection="0"/>
    <xf numFmtId="0" fontId="47" fillId="11" borderId="21" applyNumberFormat="0" applyAlignment="0" applyProtection="0"/>
    <xf numFmtId="0" fontId="31" fillId="0" borderId="29" applyProtection="0">
      <alignment horizontal="right"/>
    </xf>
    <xf numFmtId="0" fontId="31" fillId="0" borderId="25" applyProtection="0">
      <alignment horizontal="right"/>
    </xf>
    <xf numFmtId="0" fontId="31" fillId="0" borderId="30" applyProtection="0">
      <alignment horizontal="center"/>
      <protection locked="0"/>
    </xf>
    <xf numFmtId="0" fontId="30" fillId="0" borderId="0">
      <alignment horizontal="left" vertical="center"/>
    </xf>
    <xf numFmtId="0" fontId="30" fillId="0" borderId="0">
      <alignment horizontal="left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48" fillId="0" borderId="31" applyNumberFormat="0" applyFill="0" applyAlignment="0" applyProtection="0"/>
    <xf numFmtId="0" fontId="11" fillId="0" borderId="0"/>
    <xf numFmtId="0" fontId="11" fillId="0" borderId="0"/>
    <xf numFmtId="0" fontId="11" fillId="0" borderId="0"/>
    <xf numFmtId="1" fontId="11" fillId="0" borderId="0" applyFont="0" applyFill="0" applyBorder="0" applyProtection="0">
      <alignment horizontal="right"/>
    </xf>
    <xf numFmtId="1" fontId="11" fillId="0" borderId="0" applyFont="0" applyFill="0" applyBorder="0" applyProtection="0">
      <alignment horizontal="right"/>
    </xf>
    <xf numFmtId="0" fontId="49" fillId="30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78" fontId="23" fillId="0" borderId="0"/>
    <xf numFmtId="0" fontId="11" fillId="0" borderId="0">
      <alignment vertical="top"/>
    </xf>
    <xf numFmtId="0" fontId="2" fillId="0" borderId="0"/>
    <xf numFmtId="0" fontId="2" fillId="0" borderId="0"/>
    <xf numFmtId="0" fontId="11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top"/>
    </xf>
    <xf numFmtId="0" fontId="2" fillId="0" borderId="0"/>
    <xf numFmtId="0" fontId="11" fillId="0" borderId="0">
      <alignment vertical="top"/>
    </xf>
    <xf numFmtId="0" fontId="2" fillId="0" borderId="0"/>
    <xf numFmtId="0" fontId="11" fillId="0" borderId="0">
      <alignment vertical="top"/>
    </xf>
    <xf numFmtId="0" fontId="2" fillId="0" borderId="0"/>
    <xf numFmtId="0" fontId="11" fillId="0" borderId="0">
      <alignment vertical="top"/>
    </xf>
    <xf numFmtId="0" fontId="2" fillId="0" borderId="0"/>
    <xf numFmtId="178" fontId="23" fillId="0" borderId="0"/>
    <xf numFmtId="0" fontId="11" fillId="0" borderId="0">
      <alignment vertical="top"/>
    </xf>
    <xf numFmtId="0" fontId="2" fillId="0" borderId="0"/>
    <xf numFmtId="0" fontId="11" fillId="0" borderId="0">
      <alignment vertical="top"/>
    </xf>
    <xf numFmtId="178" fontId="23" fillId="0" borderId="0"/>
    <xf numFmtId="0" fontId="2" fillId="0" borderId="0"/>
    <xf numFmtId="0" fontId="11" fillId="0" borderId="0">
      <alignment vertical="top"/>
    </xf>
    <xf numFmtId="0" fontId="2" fillId="0" borderId="0"/>
    <xf numFmtId="0" fontId="2" fillId="0" borderId="0"/>
    <xf numFmtId="0" fontId="11" fillId="0" borderId="0">
      <alignment vertical="top"/>
    </xf>
    <xf numFmtId="178" fontId="23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2" fillId="0" borderId="0"/>
    <xf numFmtId="0" fontId="11" fillId="0" borderId="0">
      <alignment vertical="top"/>
    </xf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78" fontId="23" fillId="0" borderId="0"/>
    <xf numFmtId="0" fontId="51" fillId="0" borderId="0"/>
    <xf numFmtId="0" fontId="11" fillId="0" borderId="0"/>
    <xf numFmtId="0" fontId="2" fillId="0" borderId="0"/>
    <xf numFmtId="178" fontId="23" fillId="0" borderId="0"/>
    <xf numFmtId="178" fontId="23" fillId="0" borderId="0"/>
    <xf numFmtId="178" fontId="23" fillId="0" borderId="0"/>
    <xf numFmtId="178" fontId="23" fillId="0" borderId="0"/>
    <xf numFmtId="178" fontId="23" fillId="0" borderId="0"/>
    <xf numFmtId="178" fontId="23" fillId="0" borderId="0"/>
    <xf numFmtId="178" fontId="2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178" fontId="23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178" fontId="23" fillId="0" borderId="0"/>
    <xf numFmtId="0" fontId="11" fillId="0" borderId="0">
      <alignment vertical="top"/>
    </xf>
    <xf numFmtId="178" fontId="23" fillId="0" borderId="0"/>
    <xf numFmtId="0" fontId="11" fillId="0" borderId="0">
      <alignment vertical="top"/>
    </xf>
    <xf numFmtId="178" fontId="23" fillId="0" borderId="0"/>
    <xf numFmtId="0" fontId="11" fillId="0" borderId="0">
      <alignment vertical="top"/>
    </xf>
    <xf numFmtId="0" fontId="11" fillId="31" borderId="32" applyNumberFormat="0" applyFont="0" applyAlignment="0" applyProtection="0"/>
    <xf numFmtId="0" fontId="2" fillId="2" borderId="1" applyNumberFormat="0" applyFont="0" applyAlignment="0" applyProtection="0"/>
    <xf numFmtId="0" fontId="52" fillId="24" borderId="33" applyNumberFormat="0" applyAlignment="0" applyProtection="0"/>
    <xf numFmtId="40" fontId="53" fillId="25" borderId="0">
      <alignment horizontal="right"/>
    </xf>
    <xf numFmtId="0" fontId="54" fillId="25" borderId="0">
      <alignment horizontal="right"/>
    </xf>
    <xf numFmtId="0" fontId="55" fillId="25" borderId="13"/>
    <xf numFmtId="0" fontId="55" fillId="0" borderId="0" applyBorder="0">
      <alignment horizontal="centerContinuous"/>
    </xf>
    <xf numFmtId="0" fontId="56" fillId="0" borderId="0" applyBorder="0">
      <alignment horizontal="centerContinuous"/>
    </xf>
    <xf numFmtId="179" fontId="11" fillId="0" borderId="0" applyFont="0" applyFill="0" applyBorder="0" applyProtection="0">
      <alignment horizontal="right"/>
    </xf>
    <xf numFmtId="179" fontId="11" fillId="0" borderId="0" applyFont="0" applyFill="0" applyBorder="0" applyProtection="0">
      <alignment horizontal="right"/>
    </xf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2" fontId="57" fillId="32" borderId="12" applyAlignment="0" applyProtection="0">
      <protection locked="0"/>
    </xf>
    <xf numFmtId="0" fontId="58" fillId="29" borderId="12" applyNumberFormat="0" applyAlignment="0" applyProtection="0"/>
    <xf numFmtId="0" fontId="59" fillId="33" borderId="22" applyNumberFormat="0" applyAlignment="0" applyProtection="0">
      <alignment horizontal="center" vertical="center"/>
    </xf>
    <xf numFmtId="0" fontId="11" fillId="0" borderId="0"/>
    <xf numFmtId="4" fontId="51" fillId="34" borderId="33" applyNumberFormat="0" applyProtection="0">
      <alignment vertical="center"/>
    </xf>
    <xf numFmtId="4" fontId="60" fillId="34" borderId="33" applyNumberFormat="0" applyProtection="0">
      <alignment vertical="center"/>
    </xf>
    <xf numFmtId="4" fontId="51" fillId="34" borderId="33" applyNumberFormat="0" applyProtection="0">
      <alignment horizontal="left" vertical="center" indent="1"/>
    </xf>
    <xf numFmtId="4" fontId="51" fillId="34" borderId="33" applyNumberFormat="0" applyProtection="0">
      <alignment horizontal="left" vertical="center" indent="1"/>
    </xf>
    <xf numFmtId="0" fontId="11" fillId="35" borderId="33" applyNumberFormat="0" applyProtection="0">
      <alignment horizontal="left" vertical="center" indent="1"/>
    </xf>
    <xf numFmtId="4" fontId="51" fillId="36" borderId="33" applyNumberFormat="0" applyProtection="0">
      <alignment horizontal="right" vertical="center"/>
    </xf>
    <xf numFmtId="4" fontId="51" fillId="37" borderId="33" applyNumberFormat="0" applyProtection="0">
      <alignment horizontal="right" vertical="center"/>
    </xf>
    <xf numFmtId="4" fontId="51" fillId="38" borderId="33" applyNumberFormat="0" applyProtection="0">
      <alignment horizontal="right" vertical="center"/>
    </xf>
    <xf numFmtId="4" fontId="51" fillId="39" borderId="33" applyNumberFormat="0" applyProtection="0">
      <alignment horizontal="right" vertical="center"/>
    </xf>
    <xf numFmtId="4" fontId="51" fillId="40" borderId="33" applyNumberFormat="0" applyProtection="0">
      <alignment horizontal="right" vertical="center"/>
    </xf>
    <xf numFmtId="4" fontId="51" fillId="41" borderId="33" applyNumberFormat="0" applyProtection="0">
      <alignment horizontal="right" vertical="center"/>
    </xf>
    <xf numFmtId="4" fontId="51" fillId="42" borderId="33" applyNumberFormat="0" applyProtection="0">
      <alignment horizontal="right" vertical="center"/>
    </xf>
    <xf numFmtId="4" fontId="51" fillId="43" borderId="33" applyNumberFormat="0" applyProtection="0">
      <alignment horizontal="right" vertical="center"/>
    </xf>
    <xf numFmtId="4" fontId="51" fillId="44" borderId="33" applyNumberFormat="0" applyProtection="0">
      <alignment horizontal="right" vertical="center"/>
    </xf>
    <xf numFmtId="4" fontId="61" fillId="45" borderId="33" applyNumberFormat="0" applyProtection="0">
      <alignment horizontal="left" vertical="center" indent="1"/>
    </xf>
    <xf numFmtId="4" fontId="51" fillId="46" borderId="34" applyNumberFormat="0" applyProtection="0">
      <alignment horizontal="left" vertical="center" indent="1"/>
    </xf>
    <xf numFmtId="4" fontId="62" fillId="47" borderId="0" applyNumberFormat="0" applyProtection="0">
      <alignment horizontal="left" vertical="center" indent="1"/>
    </xf>
    <xf numFmtId="0" fontId="11" fillId="35" borderId="33" applyNumberFormat="0" applyProtection="0">
      <alignment horizontal="left" vertical="center" indent="1"/>
    </xf>
    <xf numFmtId="4" fontId="51" fillId="46" borderId="33" applyNumberFormat="0" applyProtection="0">
      <alignment horizontal="left" vertical="center" indent="1"/>
    </xf>
    <xf numFmtId="4" fontId="51" fillId="48" borderId="33" applyNumberFormat="0" applyProtection="0">
      <alignment horizontal="left" vertical="center" indent="1"/>
    </xf>
    <xf numFmtId="0" fontId="11" fillId="48" borderId="33" applyNumberFormat="0" applyProtection="0">
      <alignment horizontal="left" vertical="center" indent="1"/>
    </xf>
    <xf numFmtId="0" fontId="11" fillId="48" borderId="33" applyNumberFormat="0" applyProtection="0">
      <alignment horizontal="left" vertical="center" indent="1"/>
    </xf>
    <xf numFmtId="0" fontId="11" fillId="33" borderId="33" applyNumberFormat="0" applyProtection="0">
      <alignment horizontal="left" vertical="center" indent="1"/>
    </xf>
    <xf numFmtId="0" fontId="11" fillId="33" borderId="33" applyNumberFormat="0" applyProtection="0">
      <alignment horizontal="left" vertical="center" indent="1"/>
    </xf>
    <xf numFmtId="0" fontId="11" fillId="27" borderId="33" applyNumberFormat="0" applyProtection="0">
      <alignment horizontal="left" vertical="center" indent="1"/>
    </xf>
    <xf numFmtId="0" fontId="11" fillId="27" borderId="33" applyNumberFormat="0" applyProtection="0">
      <alignment horizontal="left" vertical="center" indent="1"/>
    </xf>
    <xf numFmtId="0" fontId="11" fillId="35" borderId="33" applyNumberFormat="0" applyProtection="0">
      <alignment horizontal="left" vertical="center" indent="1"/>
    </xf>
    <xf numFmtId="0" fontId="11" fillId="35" borderId="33" applyNumberFormat="0" applyProtection="0">
      <alignment horizontal="left" vertical="center" indent="1"/>
    </xf>
    <xf numFmtId="4" fontId="51" fillId="29" borderId="33" applyNumberFormat="0" applyProtection="0">
      <alignment vertical="center"/>
    </xf>
    <xf numFmtId="4" fontId="60" fillId="29" borderId="33" applyNumberFormat="0" applyProtection="0">
      <alignment vertical="center"/>
    </xf>
    <xf numFmtId="4" fontId="51" fillId="29" borderId="33" applyNumberFormat="0" applyProtection="0">
      <alignment horizontal="left" vertical="center" indent="1"/>
    </xf>
    <xf numFmtId="4" fontId="51" fillId="29" borderId="33" applyNumberFormat="0" applyProtection="0">
      <alignment horizontal="left" vertical="center" indent="1"/>
    </xf>
    <xf numFmtId="4" fontId="51" fillId="46" borderId="33" applyNumberFormat="0" applyProtection="0">
      <alignment horizontal="right" vertical="center"/>
    </xf>
    <xf numFmtId="4" fontId="60" fillId="46" borderId="33" applyNumberFormat="0" applyProtection="0">
      <alignment horizontal="right" vertical="center"/>
    </xf>
    <xf numFmtId="0" fontId="11" fillId="35" borderId="33" applyNumberFormat="0" applyProtection="0">
      <alignment horizontal="left" vertical="center" indent="1"/>
    </xf>
    <xf numFmtId="0" fontId="11" fillId="35" borderId="33" applyNumberFormat="0" applyProtection="0">
      <alignment horizontal="left" vertical="center" indent="1"/>
    </xf>
    <xf numFmtId="0" fontId="63" fillId="0" borderId="0"/>
    <xf numFmtId="4" fontId="64" fillId="46" borderId="33" applyNumberFormat="0" applyProtection="0">
      <alignment horizontal="right" vertical="center"/>
    </xf>
    <xf numFmtId="0" fontId="11" fillId="0" borderId="0"/>
    <xf numFmtId="0" fontId="11" fillId="0" borderId="0">
      <alignment horizontal="left" wrapText="1"/>
    </xf>
    <xf numFmtId="0" fontId="65" fillId="25" borderId="16">
      <alignment horizontal="center"/>
    </xf>
    <xf numFmtId="0" fontId="32" fillId="0" borderId="0">
      <alignment horizontal="left"/>
    </xf>
    <xf numFmtId="3" fontId="66" fillId="25" borderId="0"/>
    <xf numFmtId="3" fontId="65" fillId="25" borderId="0"/>
    <xf numFmtId="0" fontId="66" fillId="25" borderId="0"/>
    <xf numFmtId="0" fontId="65" fillId="25" borderId="0"/>
    <xf numFmtId="0" fontId="66" fillId="25" borderId="0">
      <alignment horizontal="center"/>
    </xf>
    <xf numFmtId="0" fontId="67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67" fillId="0" borderId="0">
      <alignment wrapText="1"/>
    </xf>
    <xf numFmtId="0" fontId="32" fillId="49" borderId="0">
      <alignment horizontal="right" vertical="top" wrapText="1"/>
    </xf>
    <xf numFmtId="0" fontId="32" fillId="49" borderId="0">
      <alignment horizontal="right" vertical="top" wrapText="1"/>
    </xf>
    <xf numFmtId="0" fontId="32" fillId="49" borderId="0">
      <alignment horizontal="right" vertical="top" wrapText="1"/>
    </xf>
    <xf numFmtId="0" fontId="32" fillId="49" borderId="0">
      <alignment horizontal="right" vertical="top" wrapText="1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180" fontId="30" fillId="0" borderId="0">
      <alignment wrapText="1"/>
      <protection locked="0"/>
    </xf>
    <xf numFmtId="180" fontId="30" fillId="0" borderId="0">
      <alignment wrapText="1"/>
      <protection locked="0"/>
    </xf>
    <xf numFmtId="180" fontId="32" fillId="50" borderId="0">
      <alignment wrapText="1"/>
      <protection locked="0"/>
    </xf>
    <xf numFmtId="180" fontId="32" fillId="50" borderId="0">
      <alignment wrapText="1"/>
      <protection locked="0"/>
    </xf>
    <xf numFmtId="180" fontId="32" fillId="50" borderId="0">
      <alignment wrapText="1"/>
      <protection locked="0"/>
    </xf>
    <xf numFmtId="180" fontId="32" fillId="50" borderId="0">
      <alignment wrapText="1"/>
      <protection locked="0"/>
    </xf>
    <xf numFmtId="180" fontId="30" fillId="0" borderId="0">
      <alignment wrapText="1"/>
      <protection locked="0"/>
    </xf>
    <xf numFmtId="181" fontId="30" fillId="0" borderId="0">
      <alignment wrapText="1"/>
      <protection locked="0"/>
    </xf>
    <xf numFmtId="181" fontId="30" fillId="0" borderId="0">
      <alignment wrapText="1"/>
      <protection locked="0"/>
    </xf>
    <xf numFmtId="181" fontId="30" fillId="0" borderId="0">
      <alignment wrapText="1"/>
      <protection locked="0"/>
    </xf>
    <xf numFmtId="181" fontId="32" fillId="50" borderId="0">
      <alignment wrapText="1"/>
      <protection locked="0"/>
    </xf>
    <xf numFmtId="181" fontId="32" fillId="50" borderId="0">
      <alignment wrapText="1"/>
      <protection locked="0"/>
    </xf>
    <xf numFmtId="181" fontId="32" fillId="50" borderId="0">
      <alignment wrapText="1"/>
      <protection locked="0"/>
    </xf>
    <xf numFmtId="181" fontId="32" fillId="50" borderId="0">
      <alignment wrapText="1"/>
      <protection locked="0"/>
    </xf>
    <xf numFmtId="181" fontId="32" fillId="50" borderId="0">
      <alignment wrapText="1"/>
      <protection locked="0"/>
    </xf>
    <xf numFmtId="181" fontId="30" fillId="0" borderId="0">
      <alignment wrapText="1"/>
      <protection locked="0"/>
    </xf>
    <xf numFmtId="182" fontId="30" fillId="0" borderId="0">
      <alignment wrapText="1"/>
      <protection locked="0"/>
    </xf>
    <xf numFmtId="182" fontId="30" fillId="0" borderId="0">
      <alignment wrapText="1"/>
      <protection locked="0"/>
    </xf>
    <xf numFmtId="182" fontId="32" fillId="50" borderId="0">
      <alignment wrapText="1"/>
      <protection locked="0"/>
    </xf>
    <xf numFmtId="182" fontId="32" fillId="50" borderId="0">
      <alignment wrapText="1"/>
      <protection locked="0"/>
    </xf>
    <xf numFmtId="182" fontId="32" fillId="50" borderId="0">
      <alignment wrapText="1"/>
      <protection locked="0"/>
    </xf>
    <xf numFmtId="182" fontId="32" fillId="50" borderId="0">
      <alignment wrapText="1"/>
      <protection locked="0"/>
    </xf>
    <xf numFmtId="182" fontId="30" fillId="0" borderId="0">
      <alignment wrapText="1"/>
      <protection locked="0"/>
    </xf>
    <xf numFmtId="183" fontId="32" fillId="49" borderId="35">
      <alignment wrapText="1"/>
    </xf>
    <xf numFmtId="183" fontId="32" fillId="49" borderId="35">
      <alignment wrapText="1"/>
    </xf>
    <xf numFmtId="183" fontId="32" fillId="49" borderId="35">
      <alignment wrapText="1"/>
    </xf>
    <xf numFmtId="184" fontId="32" fillId="49" borderId="35">
      <alignment wrapText="1"/>
    </xf>
    <xf numFmtId="184" fontId="32" fillId="49" borderId="35">
      <alignment wrapText="1"/>
    </xf>
    <xf numFmtId="184" fontId="32" fillId="49" borderId="35">
      <alignment wrapText="1"/>
    </xf>
    <xf numFmtId="184" fontId="32" fillId="49" borderId="35">
      <alignment wrapText="1"/>
    </xf>
    <xf numFmtId="185" fontId="32" fillId="49" borderId="35">
      <alignment wrapText="1"/>
    </xf>
    <xf numFmtId="185" fontId="32" fillId="49" borderId="35">
      <alignment wrapText="1"/>
    </xf>
    <xf numFmtId="185" fontId="32" fillId="49" borderId="35">
      <alignment wrapText="1"/>
    </xf>
    <xf numFmtId="0" fontId="68" fillId="0" borderId="36">
      <alignment horizontal="right"/>
    </xf>
    <xf numFmtId="0" fontId="68" fillId="0" borderId="36">
      <alignment horizontal="right"/>
    </xf>
    <xf numFmtId="0" fontId="68" fillId="0" borderId="36">
      <alignment horizontal="right"/>
    </xf>
    <xf numFmtId="0" fontId="68" fillId="0" borderId="36">
      <alignment horizontal="right"/>
    </xf>
    <xf numFmtId="40" fontId="71" fillId="0" borderId="0"/>
    <xf numFmtId="0" fontId="72" fillId="0" borderId="0" applyNumberFormat="0" applyFill="0" applyBorder="0" applyAlignment="0" applyProtection="0"/>
    <xf numFmtId="0" fontId="73" fillId="0" borderId="0" applyNumberFormat="0" applyFill="0" applyBorder="0" applyProtection="0">
      <alignment horizontal="left" vertical="center" indent="10"/>
    </xf>
    <xf numFmtId="0" fontId="73" fillId="0" borderId="0" applyNumberFormat="0" applyFill="0" applyBorder="0" applyProtection="0">
      <alignment horizontal="left" vertical="center" indent="10"/>
    </xf>
    <xf numFmtId="0" fontId="74" fillId="0" borderId="37" applyNumberFormat="0" applyFill="0" applyAlignment="0" applyProtection="0"/>
    <xf numFmtId="0" fontId="75" fillId="0" borderId="0" applyNumberFormat="0" applyFill="0" applyBorder="0" applyAlignment="0" applyProtection="0"/>
    <xf numFmtId="0" fontId="30" fillId="0" borderId="0"/>
  </cellStyleXfs>
  <cellXfs count="78">
    <xf numFmtId="0" fontId="0" fillId="0" borderId="0" xfId="0"/>
    <xf numFmtId="0" fontId="0" fillId="3" borderId="0" xfId="0" applyFill="1"/>
    <xf numFmtId="0" fontId="3" fillId="3" borderId="0" xfId="0" applyFont="1" applyFill="1"/>
    <xf numFmtId="0" fontId="4" fillId="3" borderId="0" xfId="0" applyFont="1" applyFill="1" applyAlignment="1"/>
    <xf numFmtId="0" fontId="0" fillId="3" borderId="0" xfId="0" applyFill="1" applyAlignment="1"/>
    <xf numFmtId="3" fontId="0" fillId="3" borderId="0" xfId="0" applyNumberFormat="1" applyFill="1"/>
    <xf numFmtId="0" fontId="5" fillId="3" borderId="0" xfId="0" applyFont="1" applyFill="1"/>
    <xf numFmtId="0" fontId="6" fillId="3" borderId="0" xfId="0" applyFont="1" applyFill="1" applyAlignment="1"/>
    <xf numFmtId="0" fontId="7" fillId="5" borderId="2" xfId="0" applyFont="1" applyFill="1" applyBorder="1"/>
    <xf numFmtId="164" fontId="8" fillId="5" borderId="3" xfId="0" applyNumberFormat="1" applyFont="1" applyFill="1" applyBorder="1" applyAlignment="1">
      <alignment horizontal="center"/>
    </xf>
    <xf numFmtId="164" fontId="8" fillId="5" borderId="4" xfId="0" applyNumberFormat="1" applyFont="1" applyFill="1" applyBorder="1" applyAlignment="1">
      <alignment horizontal="center"/>
    </xf>
    <xf numFmtId="0" fontId="0" fillId="3" borderId="5" xfId="0" applyFill="1" applyBorder="1"/>
    <xf numFmtId="0" fontId="0" fillId="3" borderId="0" xfId="0" applyFill="1" applyBorder="1" applyAlignment="1"/>
    <xf numFmtId="0" fontId="0" fillId="3" borderId="0" xfId="0" applyFill="1" applyBorder="1"/>
    <xf numFmtId="0" fontId="0" fillId="3" borderId="6" xfId="0" applyFill="1" applyBorder="1"/>
    <xf numFmtId="0" fontId="9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165" fontId="0" fillId="3" borderId="7" xfId="0" applyNumberFormat="1" applyFill="1" applyBorder="1" applyAlignment="1">
      <alignment vertical="top"/>
    </xf>
    <xf numFmtId="164" fontId="0" fillId="3" borderId="8" xfId="0" applyNumberFormat="1" applyFill="1" applyBorder="1" applyAlignment="1">
      <alignment horizontal="center" vertical="top" wrapText="1"/>
    </xf>
    <xf numFmtId="164" fontId="0" fillId="3" borderId="9" xfId="0" applyNumberFormat="1" applyFill="1" applyBorder="1"/>
    <xf numFmtId="164" fontId="0" fillId="3" borderId="10" xfId="0" applyNumberFormat="1" applyFill="1" applyBorder="1"/>
    <xf numFmtId="165" fontId="0" fillId="3" borderId="11" xfId="0" applyNumberFormat="1" applyFill="1" applyBorder="1" applyAlignment="1">
      <alignment vertical="top"/>
    </xf>
    <xf numFmtId="164" fontId="0" fillId="3" borderId="0" xfId="0" applyNumberFormat="1" applyFill="1" applyBorder="1" applyAlignment="1">
      <alignment horizontal="right" vertical="top" wrapText="1"/>
    </xf>
    <xf numFmtId="164" fontId="9" fillId="3" borderId="0" xfId="0" applyNumberFormat="1" applyFont="1" applyFill="1" applyBorder="1" applyAlignment="1">
      <alignment horizontal="right" vertical="top" wrapText="1"/>
    </xf>
    <xf numFmtId="166" fontId="0" fillId="3" borderId="12" xfId="2" applyNumberFormat="1" applyFont="1" applyFill="1" applyBorder="1" applyAlignment="1">
      <alignment horizontal="right"/>
    </xf>
    <xf numFmtId="164" fontId="0" fillId="3" borderId="11" xfId="0" applyNumberFormat="1" applyFill="1" applyBorder="1" applyAlignment="1">
      <alignment horizontal="left" vertical="center"/>
    </xf>
    <xf numFmtId="164" fontId="0" fillId="3" borderId="0" xfId="0" applyNumberFormat="1" applyFill="1" applyBorder="1" applyAlignment="1">
      <alignment horizontal="center" vertical="top" wrapText="1"/>
    </xf>
    <xf numFmtId="164" fontId="0" fillId="3" borderId="13" xfId="0" applyNumberFormat="1" applyFill="1" applyBorder="1" applyAlignment="1">
      <alignment vertical="top" wrapText="1"/>
    </xf>
    <xf numFmtId="166" fontId="0" fillId="3" borderId="12" xfId="0" applyNumberFormat="1" applyFill="1" applyBorder="1" applyAlignment="1">
      <alignment vertical="top" wrapText="1"/>
    </xf>
    <xf numFmtId="164" fontId="0" fillId="3" borderId="6" xfId="0" applyNumberFormat="1" applyFill="1" applyBorder="1" applyAlignment="1">
      <alignment vertical="top" wrapText="1"/>
    </xf>
    <xf numFmtId="3" fontId="0" fillId="3" borderId="11" xfId="0" applyNumberFormat="1" applyFill="1" applyBorder="1" applyAlignment="1">
      <alignment vertical="top"/>
    </xf>
    <xf numFmtId="3" fontId="0" fillId="3" borderId="0" xfId="0" applyNumberFormat="1" applyFont="1" applyFill="1" applyBorder="1" applyAlignment="1">
      <alignment horizontal="right" vertical="top" wrapText="1"/>
    </xf>
    <xf numFmtId="3" fontId="0" fillId="3" borderId="13" xfId="0" applyNumberFormat="1" applyFill="1" applyBorder="1"/>
    <xf numFmtId="166" fontId="0" fillId="3" borderId="12" xfId="0" applyNumberFormat="1" applyFill="1" applyBorder="1"/>
    <xf numFmtId="164" fontId="0" fillId="3" borderId="11" xfId="0" applyNumberFormat="1" applyFill="1" applyBorder="1" applyAlignment="1">
      <alignment vertical="top"/>
    </xf>
    <xf numFmtId="3" fontId="0" fillId="3" borderId="0" xfId="0" applyNumberFormat="1" applyFill="1" applyBorder="1" applyAlignment="1">
      <alignment horizontal="right" vertical="top" wrapText="1"/>
    </xf>
    <xf numFmtId="3" fontId="0" fillId="3" borderId="13" xfId="0" applyNumberFormat="1" applyFill="1" applyBorder="1" applyAlignment="1">
      <alignment horizontal="right"/>
    </xf>
    <xf numFmtId="166" fontId="0" fillId="3" borderId="14" xfId="2" applyNumberFormat="1" applyFont="1" applyFill="1" applyBorder="1" applyAlignment="1">
      <alignment horizontal="right"/>
    </xf>
    <xf numFmtId="2" fontId="0" fillId="3" borderId="8" xfId="0" applyNumberFormat="1" applyFill="1" applyBorder="1" applyAlignment="1">
      <alignment vertical="top"/>
    </xf>
    <xf numFmtId="166" fontId="0" fillId="3" borderId="8" xfId="2" applyNumberFormat="1" applyFont="1" applyFill="1" applyBorder="1"/>
    <xf numFmtId="166" fontId="0" fillId="3" borderId="0" xfId="2" applyNumberFormat="1" applyFont="1" applyFill="1" applyBorder="1"/>
    <xf numFmtId="0" fontId="0" fillId="3" borderId="15" xfId="0" applyFill="1" applyBorder="1"/>
    <xf numFmtId="0" fontId="0" fillId="3" borderId="16" xfId="0" applyFill="1" applyBorder="1" applyAlignment="1"/>
    <xf numFmtId="0" fontId="0" fillId="3" borderId="16" xfId="0" applyFill="1" applyBorder="1"/>
    <xf numFmtId="0" fontId="0" fillId="3" borderId="17" xfId="0" applyFill="1" applyBorder="1"/>
    <xf numFmtId="0" fontId="10" fillId="3" borderId="0" xfId="0" applyFont="1" applyFill="1"/>
    <xf numFmtId="165" fontId="2" fillId="3" borderId="0" xfId="3" applyNumberFormat="1" applyFont="1" applyFill="1" applyAlignment="1">
      <alignment wrapText="1"/>
    </xf>
    <xf numFmtId="165" fontId="0" fillId="3" borderId="0" xfId="3" applyNumberFormat="1" applyFont="1" applyFill="1" applyAlignment="1">
      <alignment wrapText="1"/>
    </xf>
    <xf numFmtId="165" fontId="7" fillId="3" borderId="0" xfId="3" applyNumberFormat="1" applyFont="1" applyFill="1" applyAlignment="1">
      <alignment wrapText="1"/>
    </xf>
    <xf numFmtId="165" fontId="12" fillId="3" borderId="0" xfId="3" applyNumberFormat="1" applyFont="1" applyFill="1" applyAlignment="1"/>
    <xf numFmtId="165" fontId="13" fillId="3" borderId="16" xfId="3" applyNumberFormat="1" applyFont="1" applyFill="1" applyBorder="1" applyAlignment="1">
      <alignment wrapText="1"/>
    </xf>
    <xf numFmtId="165" fontId="7" fillId="3" borderId="16" xfId="3" applyNumberFormat="1" applyFont="1" applyFill="1" applyBorder="1" applyAlignment="1">
      <alignment wrapText="1"/>
    </xf>
    <xf numFmtId="165" fontId="2" fillId="3" borderId="2" xfId="3" applyNumberFormat="1" applyFont="1" applyFill="1" applyBorder="1" applyAlignment="1">
      <alignment wrapText="1"/>
    </xf>
    <xf numFmtId="165" fontId="2" fillId="3" borderId="3" xfId="3" applyNumberFormat="1" applyFont="1" applyFill="1" applyBorder="1" applyAlignment="1">
      <alignment horizontal="left" vertical="top" wrapText="1"/>
    </xf>
    <xf numFmtId="165" fontId="0" fillId="3" borderId="3" xfId="3" applyNumberFormat="1" applyFont="1" applyFill="1" applyBorder="1" applyAlignment="1">
      <alignment horizontal="left" vertical="top" wrapText="1"/>
    </xf>
    <xf numFmtId="165" fontId="0" fillId="3" borderId="3" xfId="3" applyNumberFormat="1" applyFont="1" applyFill="1" applyBorder="1" applyAlignment="1">
      <alignment horizontal="center" vertical="top" wrapText="1"/>
    </xf>
    <xf numFmtId="165" fontId="2" fillId="3" borderId="0" xfId="3" applyNumberFormat="1" applyFont="1" applyFill="1" applyBorder="1" applyAlignment="1">
      <alignment wrapText="1"/>
    </xf>
    <xf numFmtId="165" fontId="2" fillId="3" borderId="0" xfId="3" applyNumberFormat="1" applyFont="1" applyFill="1" applyBorder="1" applyAlignment="1">
      <alignment horizontal="left" vertical="top" wrapText="1"/>
    </xf>
    <xf numFmtId="167" fontId="0" fillId="3" borderId="0" xfId="0" applyNumberFormat="1" applyFill="1" applyBorder="1"/>
    <xf numFmtId="0" fontId="0" fillId="3" borderId="12" xfId="0" applyFill="1" applyBorder="1"/>
    <xf numFmtId="3" fontId="0" fillId="3" borderId="12" xfId="0" applyNumberFormat="1" applyFill="1" applyBorder="1"/>
    <xf numFmtId="169" fontId="0" fillId="3" borderId="0" xfId="1" applyNumberFormat="1" applyFont="1" applyFill="1"/>
    <xf numFmtId="166" fontId="0" fillId="3" borderId="0" xfId="2" applyNumberFormat="1" applyFont="1" applyFill="1"/>
    <xf numFmtId="167" fontId="0" fillId="3" borderId="0" xfId="0" applyNumberFormat="1" applyFill="1"/>
    <xf numFmtId="3" fontId="0" fillId="3" borderId="12" xfId="1" applyNumberFormat="1" applyFont="1" applyFill="1" applyBorder="1"/>
    <xf numFmtId="0" fontId="7" fillId="3" borderId="0" xfId="0" applyFont="1" applyFill="1"/>
    <xf numFmtId="0" fontId="0" fillId="3" borderId="3" xfId="0" applyFill="1" applyBorder="1" applyAlignment="1">
      <alignment horizontal="center"/>
    </xf>
    <xf numFmtId="165" fontId="2" fillId="3" borderId="0" xfId="3" applyNumberFormat="1" applyFont="1" applyFill="1"/>
    <xf numFmtId="165" fontId="0" fillId="3" borderId="0" xfId="0" applyNumberFormat="1" applyFill="1"/>
    <xf numFmtId="164" fontId="4" fillId="4" borderId="2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164" fontId="8" fillId="5" borderId="3" xfId="0" applyNumberFormat="1" applyFont="1" applyFill="1" applyBorder="1" applyAlignment="1">
      <alignment horizontal="center"/>
    </xf>
    <xf numFmtId="165" fontId="0" fillId="3" borderId="3" xfId="3" applyNumberFormat="1" applyFont="1" applyFill="1" applyBorder="1" applyAlignment="1">
      <alignment horizontal="center" vertical="top" wrapText="1"/>
    </xf>
    <xf numFmtId="165" fontId="2" fillId="3" borderId="18" xfId="3" applyNumberFormat="1" applyFont="1" applyFill="1" applyBorder="1" applyAlignment="1">
      <alignment horizontal="center" vertical="center" wrapText="1"/>
    </xf>
    <xf numFmtId="165" fontId="2" fillId="3" borderId="12" xfId="3" applyNumberFormat="1" applyFont="1" applyFill="1" applyBorder="1" applyAlignment="1">
      <alignment horizontal="center" vertical="center" wrapText="1"/>
    </xf>
    <xf numFmtId="165" fontId="2" fillId="3" borderId="19" xfId="3" applyNumberFormat="1" applyFont="1" applyFill="1" applyBorder="1" applyAlignment="1">
      <alignment horizontal="center" vertical="center" wrapText="1"/>
    </xf>
    <xf numFmtId="165" fontId="2" fillId="3" borderId="3" xfId="3" applyNumberFormat="1" applyFont="1" applyFill="1" applyBorder="1" applyAlignment="1">
      <alignment horizontal="center" vertical="top" wrapText="1"/>
    </xf>
  </cellXfs>
  <cellStyles count="414">
    <cellStyle name=" 1" xfId="4"/>
    <cellStyle name=" 1 2" xfId="5"/>
    <cellStyle name=" 1 2 2" xfId="6"/>
    <cellStyle name=" 1 3" xfId="7"/>
    <cellStyle name=" Writer Import]_x000d__x000a_Display Dialog=No_x000d__x000a__x000d__x000a_[Horizontal Arrange]_x000d__x000a_Dimensions Interlocking=Yes_x000d__x000a_Sum Hierarchy=Yes_x000d__x000a_Generate" xfId="8"/>
    <cellStyle name=" Writer Import]_x000d__x000a_Display Dialog=No_x000d__x000a__x000d__x000a_[Horizontal Arrange]_x000d__x000a_Dimensions Interlocking=Yes_x000d__x000a_Sum Hierarchy=Yes_x000d__x000a_Generate 2" xfId="9"/>
    <cellStyle name="%" xfId="10"/>
    <cellStyle name="% 2" xfId="11"/>
    <cellStyle name="% 2 2" xfId="12"/>
    <cellStyle name="% 3" xfId="13"/>
    <cellStyle name="%_charts tables TP 2" xfId="14"/>
    <cellStyle name="%_charts tables TP-formatted " xfId="15"/>
    <cellStyle name="%_PEF FSBR2011" xfId="16"/>
    <cellStyle name="%_PEF FSBR2011 AA simplification" xfId="17"/>
    <cellStyle name="]_x000d__x000a_Zoomed=1_x000d__x000a_Row=0_x000d__x000a_Column=0_x000d__x000a_Height=0_x000d__x000a_Width=0_x000d__x000a_FontName=FoxFont_x000d__x000a_FontStyle=0_x000d__x000a_FontSize=9_x000d__x000a_PrtFontName=FoxPrin" xfId="18"/>
    <cellStyle name="_TableHead" xfId="19"/>
    <cellStyle name="1dp" xfId="20"/>
    <cellStyle name="1dp 2" xfId="21"/>
    <cellStyle name="20% - Accent1 2" xfId="22"/>
    <cellStyle name="20% - Accent2 2" xfId="23"/>
    <cellStyle name="20% - Accent3 2" xfId="24"/>
    <cellStyle name="20% - Accent4 2" xfId="25"/>
    <cellStyle name="20% - Accent5 2" xfId="26"/>
    <cellStyle name="20% - Accent6 2" xfId="27"/>
    <cellStyle name="3dp" xfId="28"/>
    <cellStyle name="3dp 2" xfId="29"/>
    <cellStyle name="40% - Accent1 2" xfId="30"/>
    <cellStyle name="40% - Accent2 2" xfId="31"/>
    <cellStyle name="40% - Accent3 2" xfId="32"/>
    <cellStyle name="40% - Accent4 2" xfId="33"/>
    <cellStyle name="40% - Accent5 2" xfId="34"/>
    <cellStyle name="40% - Accent6 2" xfId="35"/>
    <cellStyle name="4dp" xfId="36"/>
    <cellStyle name="4dp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Bad 2" xfId="50"/>
    <cellStyle name="Bid £m format" xfId="51"/>
    <cellStyle name="Calculation 2" xfId="52"/>
    <cellStyle name="CellNationValue" xfId="53"/>
    <cellStyle name="Check Cell 2" xfId="54"/>
    <cellStyle name="CIL" xfId="55"/>
    <cellStyle name="CIU" xfId="56"/>
    <cellStyle name="Comma" xfId="1" builtinId="3"/>
    <cellStyle name="Comma [0] 2" xfId="57"/>
    <cellStyle name="Comma [0] 3" xfId="58"/>
    <cellStyle name="Comma 2" xfId="59"/>
    <cellStyle name="Comma 3" xfId="60"/>
    <cellStyle name="Comma 3 2" xfId="61"/>
    <cellStyle name="Comma 4" xfId="62"/>
    <cellStyle name="Comma 5" xfId="63"/>
    <cellStyle name="Comma 5 2" xfId="64"/>
    <cellStyle name="Comma 6" xfId="65"/>
    <cellStyle name="Comma 7" xfId="66"/>
    <cellStyle name="Comma 8" xfId="67"/>
    <cellStyle name="Currency 2" xfId="68"/>
    <cellStyle name="Description" xfId="69"/>
    <cellStyle name="Euro" xfId="70"/>
    <cellStyle name="Explanatory Text 2" xfId="71"/>
    <cellStyle name="Flash" xfId="72"/>
    <cellStyle name="footnote ref" xfId="73"/>
    <cellStyle name="footnote text" xfId="74"/>
    <cellStyle name="General" xfId="75"/>
    <cellStyle name="General 2" xfId="76"/>
    <cellStyle name="Good 2" xfId="77"/>
    <cellStyle name="Grey" xfId="78"/>
    <cellStyle name="HeaderLabel" xfId="79"/>
    <cellStyle name="HeaderLEA" xfId="80"/>
    <cellStyle name="HeaderText" xfId="81"/>
    <cellStyle name="Heading 1 2" xfId="82"/>
    <cellStyle name="Heading 1 2 2" xfId="83"/>
    <cellStyle name="Heading 1 2_asset sales" xfId="84"/>
    <cellStyle name="Heading 1 3" xfId="85"/>
    <cellStyle name="Heading 1 4" xfId="86"/>
    <cellStyle name="Heading 2 2" xfId="87"/>
    <cellStyle name="Heading 2 3" xfId="88"/>
    <cellStyle name="Heading 3 2" xfId="89"/>
    <cellStyle name="Heading 3 3" xfId="90"/>
    <cellStyle name="Heading 4 2" xfId="91"/>
    <cellStyle name="Heading 4 3" xfId="92"/>
    <cellStyle name="Heading 5" xfId="93"/>
    <cellStyle name="Heading 6" xfId="94"/>
    <cellStyle name="Heading 7" xfId="95"/>
    <cellStyle name="Heading 8" xfId="96"/>
    <cellStyle name="Hyperlink 2" xfId="97"/>
    <cellStyle name="Hyperlink 2 2" xfId="98"/>
    <cellStyle name="Hyperlink 3" xfId="99"/>
    <cellStyle name="Hyperlink 4" xfId="100"/>
    <cellStyle name="Hyperlink 4 2" xfId="101"/>
    <cellStyle name="Hyperlink 5" xfId="102"/>
    <cellStyle name="Information" xfId="103"/>
    <cellStyle name="Input [yellow]" xfId="104"/>
    <cellStyle name="Input 10" xfId="105"/>
    <cellStyle name="Input 11" xfId="106"/>
    <cellStyle name="Input 12" xfId="107"/>
    <cellStyle name="Input 13" xfId="108"/>
    <cellStyle name="Input 14" xfId="109"/>
    <cellStyle name="Input 15" xfId="110"/>
    <cellStyle name="Input 16" xfId="111"/>
    <cellStyle name="Input 17" xfId="112"/>
    <cellStyle name="Input 18" xfId="113"/>
    <cellStyle name="Input 19" xfId="114"/>
    <cellStyle name="Input 2" xfId="115"/>
    <cellStyle name="Input 3" xfId="116"/>
    <cellStyle name="Input 4" xfId="117"/>
    <cellStyle name="Input 5" xfId="118"/>
    <cellStyle name="Input 6" xfId="119"/>
    <cellStyle name="Input 7" xfId="120"/>
    <cellStyle name="Input 8" xfId="121"/>
    <cellStyle name="Input 9" xfId="122"/>
    <cellStyle name="LabelIntersect" xfId="123"/>
    <cellStyle name="LabelLeft" xfId="124"/>
    <cellStyle name="LabelTop" xfId="125"/>
    <cellStyle name="LEAName" xfId="126"/>
    <cellStyle name="LEAName 2" xfId="127"/>
    <cellStyle name="LEANumber" xfId="128"/>
    <cellStyle name="LEANumber 2" xfId="129"/>
    <cellStyle name="Linked Cell 2" xfId="130"/>
    <cellStyle name="Mik" xfId="131"/>
    <cellStyle name="Mik 2" xfId="132"/>
    <cellStyle name="Mik_For fiscal tables" xfId="133"/>
    <cellStyle name="N" xfId="134"/>
    <cellStyle name="N 2" xfId="135"/>
    <cellStyle name="Neutral 2" xfId="136"/>
    <cellStyle name="Normal" xfId="0" builtinId="0"/>
    <cellStyle name="Normal - Style1" xfId="137"/>
    <cellStyle name="Normal - Style2" xfId="138"/>
    <cellStyle name="Normal - Style3" xfId="139"/>
    <cellStyle name="Normal - Style4" xfId="140"/>
    <cellStyle name="Normal - Style5" xfId="141"/>
    <cellStyle name="Normal 10" xfId="142"/>
    <cellStyle name="Normal 10 2" xfId="143"/>
    <cellStyle name="Normal 11" xfId="144"/>
    <cellStyle name="Normal 11 10" xfId="145"/>
    <cellStyle name="Normal 11 11" xfId="146"/>
    <cellStyle name="Normal 11 2" xfId="147"/>
    <cellStyle name="Normal 11 3" xfId="148"/>
    <cellStyle name="Normal 11 4" xfId="149"/>
    <cellStyle name="Normal 11 5" xfId="150"/>
    <cellStyle name="Normal 11 6" xfId="151"/>
    <cellStyle name="Normal 11 7" xfId="152"/>
    <cellStyle name="Normal 11 8" xfId="153"/>
    <cellStyle name="Normal 11 9" xfId="154"/>
    <cellStyle name="Normal 12" xfId="155"/>
    <cellStyle name="Normal 12 2" xfId="156"/>
    <cellStyle name="Normal 13" xfId="157"/>
    <cellStyle name="Normal 13 2" xfId="158"/>
    <cellStyle name="Normal 14" xfId="159"/>
    <cellStyle name="Normal 14 2" xfId="160"/>
    <cellStyle name="Normal 15" xfId="161"/>
    <cellStyle name="Normal 15 2" xfId="162"/>
    <cellStyle name="Normal 16" xfId="163"/>
    <cellStyle name="Normal 16 2" xfId="164"/>
    <cellStyle name="Normal 16 3" xfId="165"/>
    <cellStyle name="Normal 17" xfId="166"/>
    <cellStyle name="Normal 17 2" xfId="167"/>
    <cellStyle name="Normal 18" xfId="168"/>
    <cellStyle name="Normal 18 2" xfId="169"/>
    <cellStyle name="Normal 18 3" xfId="170"/>
    <cellStyle name="Normal 19" xfId="171"/>
    <cellStyle name="Normal 19 2" xfId="172"/>
    <cellStyle name="Normal 19 3" xfId="173"/>
    <cellStyle name="Normal 2" xfId="3"/>
    <cellStyle name="Normal 2 2" xfId="174"/>
    <cellStyle name="Normal 2 2 2" xfId="175"/>
    <cellStyle name="Normal 2 2 3" xfId="176"/>
    <cellStyle name="Normal 2 3" xfId="177"/>
    <cellStyle name="Normal 2_Economy Tables" xfId="178"/>
    <cellStyle name="Normal 20" xfId="179"/>
    <cellStyle name="Normal 20 2" xfId="180"/>
    <cellStyle name="Normal 21" xfId="181"/>
    <cellStyle name="Normal 21 2" xfId="182"/>
    <cellStyle name="Normal 21 3" xfId="183"/>
    <cellStyle name="Normal 21_Copy of Fiscal Tables" xfId="184"/>
    <cellStyle name="Normal 22" xfId="185"/>
    <cellStyle name="Normal 22 2" xfId="186"/>
    <cellStyle name="Normal 22 3" xfId="187"/>
    <cellStyle name="Normal 22_Copy of Fiscal Tables" xfId="188"/>
    <cellStyle name="Normal 23" xfId="189"/>
    <cellStyle name="Normal 24" xfId="190"/>
    <cellStyle name="Normal 24 2" xfId="191"/>
    <cellStyle name="Normal 25" xfId="192"/>
    <cellStyle name="Normal 25 2" xfId="193"/>
    <cellStyle name="Normal 26" xfId="194"/>
    <cellStyle name="Normal 26 2" xfId="195"/>
    <cellStyle name="Normal 27" xfId="196"/>
    <cellStyle name="Normal 27 2" xfId="197"/>
    <cellStyle name="Normal 28" xfId="198"/>
    <cellStyle name="Normal 28 2" xfId="199"/>
    <cellStyle name="Normal 29" xfId="200"/>
    <cellStyle name="Normal 29 2" xfId="201"/>
    <cellStyle name="Normal 3" xfId="202"/>
    <cellStyle name="Normal 3 10" xfId="203"/>
    <cellStyle name="Normal 3 11" xfId="204"/>
    <cellStyle name="Normal 3 2" xfId="205"/>
    <cellStyle name="Normal 3 2 2" xfId="206"/>
    <cellStyle name="Normal 3 3" xfId="207"/>
    <cellStyle name="Normal 3 4" xfId="208"/>
    <cellStyle name="Normal 3 5" xfId="209"/>
    <cellStyle name="Normal 3 6" xfId="210"/>
    <cellStyle name="Normal 3 7" xfId="211"/>
    <cellStyle name="Normal 3 8" xfId="212"/>
    <cellStyle name="Normal 3 9" xfId="213"/>
    <cellStyle name="Normal 3_asset sales" xfId="214"/>
    <cellStyle name="Normal 30" xfId="215"/>
    <cellStyle name="Normal 30 2" xfId="216"/>
    <cellStyle name="Normal 31" xfId="217"/>
    <cellStyle name="Normal 31 2" xfId="218"/>
    <cellStyle name="Normal 32" xfId="219"/>
    <cellStyle name="Normal 32 2" xfId="220"/>
    <cellStyle name="Normal 33" xfId="221"/>
    <cellStyle name="Normal 33 2" xfId="222"/>
    <cellStyle name="Normal 34" xfId="223"/>
    <cellStyle name="Normal 34 2" xfId="224"/>
    <cellStyle name="Normal 35" xfId="225"/>
    <cellStyle name="Normal 35 2" xfId="226"/>
    <cellStyle name="Normal 36" xfId="227"/>
    <cellStyle name="Normal 36 2" xfId="228"/>
    <cellStyle name="Normal 37" xfId="229"/>
    <cellStyle name="Normal 37 2" xfId="230"/>
    <cellStyle name="Normal 38" xfId="231"/>
    <cellStyle name="Normal 38 2" xfId="232"/>
    <cellStyle name="Normal 39" xfId="233"/>
    <cellStyle name="Normal 39 2" xfId="234"/>
    <cellStyle name="Normal 4" xfId="235"/>
    <cellStyle name="Normal 4 2" xfId="236"/>
    <cellStyle name="Normal 4 3" xfId="237"/>
    <cellStyle name="Normal 4 6" xfId="238"/>
    <cellStyle name="Normal 40" xfId="239"/>
    <cellStyle name="Normal 40 2" xfId="240"/>
    <cellStyle name="Normal 41" xfId="241"/>
    <cellStyle name="Normal 41 2" xfId="242"/>
    <cellStyle name="Normal 42" xfId="243"/>
    <cellStyle name="Normal 42 2" xfId="244"/>
    <cellStyle name="Normal 43" xfId="245"/>
    <cellStyle name="Normal 43 2" xfId="246"/>
    <cellStyle name="Normal 44" xfId="247"/>
    <cellStyle name="Normal 44 2" xfId="248"/>
    <cellStyle name="Normal 45" xfId="249"/>
    <cellStyle name="Normal 45 2" xfId="250"/>
    <cellStyle name="Normal 46" xfId="251"/>
    <cellStyle name="Normal 46 2" xfId="252"/>
    <cellStyle name="Normal 47" xfId="253"/>
    <cellStyle name="Normal 47 2" xfId="254"/>
    <cellStyle name="Normal 48" xfId="255"/>
    <cellStyle name="Normal 48 2" xfId="256"/>
    <cellStyle name="Normal 49" xfId="257"/>
    <cellStyle name="Normal 49 2" xfId="258"/>
    <cellStyle name="Normal 5" xfId="259"/>
    <cellStyle name="Normal 5 2" xfId="260"/>
    <cellStyle name="Normal 5 3" xfId="261"/>
    <cellStyle name="Normal 50" xfId="262"/>
    <cellStyle name="Normal 51" xfId="263"/>
    <cellStyle name="Normal 52" xfId="264"/>
    <cellStyle name="Normal 53" xfId="265"/>
    <cellStyle name="Normal 54" xfId="266"/>
    <cellStyle name="Normal 55" xfId="267"/>
    <cellStyle name="Normal 56" xfId="268"/>
    <cellStyle name="Normal 57" xfId="269"/>
    <cellStyle name="Normal 6" xfId="270"/>
    <cellStyle name="Normal 6 2" xfId="271"/>
    <cellStyle name="Normal 6 3" xfId="272"/>
    <cellStyle name="Normal 7" xfId="273"/>
    <cellStyle name="Normal 7 2" xfId="274"/>
    <cellStyle name="Normal 8" xfId="275"/>
    <cellStyle name="Normal 8 2" xfId="276"/>
    <cellStyle name="Normal 9" xfId="277"/>
    <cellStyle name="Normal 9 2" xfId="278"/>
    <cellStyle name="Note 2" xfId="279"/>
    <cellStyle name="Note 2 2" xfId="280"/>
    <cellStyle name="Output 2" xfId="281"/>
    <cellStyle name="Output Amounts" xfId="282"/>
    <cellStyle name="Output Column Headings" xfId="283"/>
    <cellStyle name="Output Line Items" xfId="284"/>
    <cellStyle name="Output Report Heading" xfId="285"/>
    <cellStyle name="Output Report Title" xfId="286"/>
    <cellStyle name="P" xfId="287"/>
    <cellStyle name="P 2" xfId="288"/>
    <cellStyle name="Percent" xfId="2" builtinId="5"/>
    <cellStyle name="Percent [2]" xfId="289"/>
    <cellStyle name="Percent 2" xfId="290"/>
    <cellStyle name="Percent 3" xfId="291"/>
    <cellStyle name="Percent 3 2" xfId="292"/>
    <cellStyle name="Percent 4" xfId="293"/>
    <cellStyle name="Percent 4 2" xfId="294"/>
    <cellStyle name="Percent 5" xfId="295"/>
    <cellStyle name="Percent 6" xfId="296"/>
    <cellStyle name="Percent 7" xfId="297"/>
    <cellStyle name="Percent 8" xfId="298"/>
    <cellStyle name="Percent 9" xfId="299"/>
    <cellStyle name="Refdb standard" xfId="300"/>
    <cellStyle name="ReportData" xfId="301"/>
    <cellStyle name="ReportElements" xfId="302"/>
    <cellStyle name="ReportHeader" xfId="303"/>
    <cellStyle name="Row_Headings" xfId="304"/>
    <cellStyle name="SAPBEXaggData" xfId="305"/>
    <cellStyle name="SAPBEXaggDataEmph" xfId="306"/>
    <cellStyle name="SAPBEXaggItem" xfId="307"/>
    <cellStyle name="SAPBEXaggItemX" xfId="308"/>
    <cellStyle name="SAPBEXchaText" xfId="309"/>
    <cellStyle name="SAPBEXexcBad7" xfId="310"/>
    <cellStyle name="SAPBEXexcBad8" xfId="311"/>
    <cellStyle name="SAPBEXexcBad9" xfId="312"/>
    <cellStyle name="SAPBEXexcCritical4" xfId="313"/>
    <cellStyle name="SAPBEXexcCritical5" xfId="314"/>
    <cellStyle name="SAPBEXexcCritical6" xfId="315"/>
    <cellStyle name="SAPBEXexcGood1" xfId="316"/>
    <cellStyle name="SAPBEXexcGood2" xfId="317"/>
    <cellStyle name="SAPBEXexcGood3" xfId="318"/>
    <cellStyle name="SAPBEXfilterDrill" xfId="319"/>
    <cellStyle name="SAPBEXfilterItem" xfId="320"/>
    <cellStyle name="SAPBEXfilterText" xfId="321"/>
    <cellStyle name="SAPBEXformats" xfId="322"/>
    <cellStyle name="SAPBEXheaderItem" xfId="323"/>
    <cellStyle name="SAPBEXheaderText" xfId="324"/>
    <cellStyle name="SAPBEXHLevel0" xfId="325"/>
    <cellStyle name="SAPBEXHLevel0X" xfId="326"/>
    <cellStyle name="SAPBEXHLevel1" xfId="327"/>
    <cellStyle name="SAPBEXHLevel1X" xfId="328"/>
    <cellStyle name="SAPBEXHLevel2" xfId="329"/>
    <cellStyle name="SAPBEXHLevel2X" xfId="330"/>
    <cellStyle name="SAPBEXHLevel3" xfId="331"/>
    <cellStyle name="SAPBEXHLevel3X" xfId="332"/>
    <cellStyle name="SAPBEXresData" xfId="333"/>
    <cellStyle name="SAPBEXresDataEmph" xfId="334"/>
    <cellStyle name="SAPBEXresItem" xfId="335"/>
    <cellStyle name="SAPBEXresItemX" xfId="336"/>
    <cellStyle name="SAPBEXstdData" xfId="337"/>
    <cellStyle name="SAPBEXstdDataEmph" xfId="338"/>
    <cellStyle name="SAPBEXstdItem" xfId="339"/>
    <cellStyle name="SAPBEXstdItemX" xfId="340"/>
    <cellStyle name="SAPBEXtitle" xfId="341"/>
    <cellStyle name="SAPBEXundefined" xfId="342"/>
    <cellStyle name="Style 1" xfId="343"/>
    <cellStyle name="Style 1 2" xfId="344"/>
    <cellStyle name="Style1" xfId="345"/>
    <cellStyle name="Style1 2" xfId="346"/>
    <cellStyle name="Style2" xfId="347"/>
    <cellStyle name="Style3" xfId="348"/>
    <cellStyle name="Style4" xfId="349"/>
    <cellStyle name="Style5" xfId="350"/>
    <cellStyle name="Style6" xfId="351"/>
    <cellStyle name="Table Footnote" xfId="352"/>
    <cellStyle name="Table Footnote 2" xfId="353"/>
    <cellStyle name="Table Footnote 2 2" xfId="354"/>
    <cellStyle name="Table Footnote_Table 5.6 sales of assets 23Feb2010" xfId="355"/>
    <cellStyle name="Table Header" xfId="356"/>
    <cellStyle name="Table Header 2" xfId="357"/>
    <cellStyle name="Table Header 2 2" xfId="358"/>
    <cellStyle name="Table Header_Table 5.6 sales of assets 23Feb2010" xfId="359"/>
    <cellStyle name="Table Heading 1" xfId="360"/>
    <cellStyle name="Table Heading 1 2" xfId="361"/>
    <cellStyle name="Table Heading 1 2 2" xfId="362"/>
    <cellStyle name="Table Heading 1_Table 5.6 sales of assets 23Feb2010" xfId="363"/>
    <cellStyle name="Table Heading 2" xfId="364"/>
    <cellStyle name="Table Heading 2 2" xfId="365"/>
    <cellStyle name="Table Heading 2_Table 5.6 sales of assets 23Feb2010" xfId="366"/>
    <cellStyle name="Table Of Which" xfId="367"/>
    <cellStyle name="Table Of Which 2" xfId="368"/>
    <cellStyle name="Table Of Which_Table 5.6 sales of assets 23Feb2010" xfId="369"/>
    <cellStyle name="Table Row Billions" xfId="370"/>
    <cellStyle name="Table Row Billions 2" xfId="371"/>
    <cellStyle name="Table Row Billions Check" xfId="372"/>
    <cellStyle name="Table Row Billions Check 2" xfId="373"/>
    <cellStyle name="Table Row Billions Check 3" xfId="374"/>
    <cellStyle name="Table Row Billions Check_asset sales" xfId="375"/>
    <cellStyle name="Table Row Billions_Table 5.6 sales of assets 23Feb2010" xfId="376"/>
    <cellStyle name="Table Row Millions" xfId="377"/>
    <cellStyle name="Table Row Millions 2" xfId="378"/>
    <cellStyle name="Table Row Millions 2 2" xfId="379"/>
    <cellStyle name="Table Row Millions Check" xfId="380"/>
    <cellStyle name="Table Row Millions Check 2" xfId="381"/>
    <cellStyle name="Table Row Millions Check 3" xfId="382"/>
    <cellStyle name="Table Row Millions Check 4" xfId="383"/>
    <cellStyle name="Table Row Millions Check_asset sales" xfId="384"/>
    <cellStyle name="Table Row Millions_Table 5.6 sales of assets 23Feb2010" xfId="385"/>
    <cellStyle name="Table Row Percentage" xfId="386"/>
    <cellStyle name="Table Row Percentage 2" xfId="387"/>
    <cellStyle name="Table Row Percentage Check" xfId="388"/>
    <cellStyle name="Table Row Percentage Check 2" xfId="389"/>
    <cellStyle name="Table Row Percentage Check 3" xfId="390"/>
    <cellStyle name="Table Row Percentage Check_asset sales" xfId="391"/>
    <cellStyle name="Table Row Percentage_Table 5.6 sales of assets 23Feb2010" xfId="392"/>
    <cellStyle name="Table Total Billions" xfId="393"/>
    <cellStyle name="Table Total Billions 2" xfId="394"/>
    <cellStyle name="Table Total Billions_Table 5.6 sales of assets 23Feb2010" xfId="395"/>
    <cellStyle name="Table Total Millions" xfId="396"/>
    <cellStyle name="Table Total Millions 2" xfId="397"/>
    <cellStyle name="Table Total Millions 2 2" xfId="398"/>
    <cellStyle name="Table Total Millions_Table 5.6 sales of assets 23Feb2010" xfId="399"/>
    <cellStyle name="Table Total Percentage" xfId="400"/>
    <cellStyle name="Table Total Percentage 2" xfId="401"/>
    <cellStyle name="Table Total Percentage_Table 5.6 sales of assets 23Feb2010" xfId="402"/>
    <cellStyle name="Table Units" xfId="403"/>
    <cellStyle name="Table Units 2" xfId="404"/>
    <cellStyle name="Table Units 2 2" xfId="405"/>
    <cellStyle name="Table Units_Table 5.6 sales of assets 23Feb2010" xfId="406"/>
    <cellStyle name="Times New Roman" xfId="407"/>
    <cellStyle name="Title 2" xfId="408"/>
    <cellStyle name="Title 3" xfId="409"/>
    <cellStyle name="Title 4" xfId="410"/>
    <cellStyle name="Total 2" xfId="411"/>
    <cellStyle name="Warning Text 2" xfId="412"/>
    <cellStyle name="whole number" xfId="4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pnet/Spending%20Power/2016-17%20to%202019-20/Public%20Tables/Final%20Settlement/160201%20Core%20Spending%20Power%20FINAL%20SETTL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KI LA Data"/>
      <sheetName val="KI Local Authority Dropdown"/>
      <sheetName val="KI 2016-17"/>
      <sheetName val="KI 2017-18"/>
      <sheetName val="KI 2018-19"/>
      <sheetName val="KI 2019-20"/>
      <sheetName val="Core Spending Power - Summary"/>
      <sheetName val="per Dwelling"/>
      <sheetName val="Core Spending Power - detail"/>
      <sheetName val="Change over the SR"/>
      <sheetName val="2016-17 (SoS)"/>
      <sheetName val="2017-18 (SoS)"/>
      <sheetName val="2016-17"/>
      <sheetName val="2017-18"/>
      <sheetName val="2018-19"/>
      <sheetName val="2019-20"/>
      <sheetName val="Area Spending Power"/>
      <sheetName val="SoS cribsheet"/>
      <sheetName val="Changes on provisional 1617"/>
      <sheetName val="Changes on provisional 1718"/>
      <sheetName val="LA Data"/>
      <sheetName val="25112015 deflator update"/>
      <sheetName val="PHG assumptions"/>
      <sheetName val="for briefing pack"/>
      <sheetName val="HoC table"/>
      <sheetName val="HoC table (v2)"/>
      <sheetName val="Visible Lines - Summary"/>
      <sheetName val="2016-17 (visible)"/>
      <sheetName val="2017-18 (visible)"/>
      <sheetName val="2018-19 (visible)"/>
      <sheetName val="2019-20 (visible)"/>
      <sheetName val="NHB"/>
      <sheetName val="Transition Grant"/>
      <sheetName val="SFA"/>
    </sheetNames>
    <sheetDataSet>
      <sheetData sheetId="0">
        <row r="4">
          <cell r="K4" t="str">
            <v>No</v>
          </cell>
        </row>
        <row r="7">
          <cell r="K7" t="str">
            <v>No</v>
          </cell>
        </row>
        <row r="10">
          <cell r="K10" t="str">
            <v>No</v>
          </cell>
        </row>
        <row r="13">
          <cell r="K13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5"/>
  <sheetViews>
    <sheetView tabSelected="1" workbookViewId="0">
      <selection activeCell="B5" sqref="B5:K5"/>
    </sheetView>
  </sheetViews>
  <sheetFormatPr defaultRowHeight="15" x14ac:dyDescent="0.25"/>
  <cols>
    <col min="1" max="1" width="9.140625" style="65"/>
    <col min="2" max="2" width="9" style="65" customWidth="1"/>
    <col min="3" max="3" width="45" style="65" bestFit="1" customWidth="1"/>
    <col min="4" max="4" width="10.28515625" style="65" customWidth="1"/>
    <col min="5" max="5" width="11.140625" style="65" bestFit="1" customWidth="1"/>
    <col min="6" max="6" width="8.7109375" style="65" customWidth="1"/>
    <col min="7" max="9" width="9.42578125" style="65" bestFit="1" customWidth="1"/>
    <col min="10" max="10" width="13.7109375" style="65" customWidth="1"/>
    <col min="11" max="16384" width="9.140625" style="65"/>
  </cols>
  <sheetData>
    <row r="1" spans="2:31" s="1" customFormat="1" x14ac:dyDescent="0.25"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1" s="1" customFormat="1" ht="18" x14ac:dyDescent="0.25">
      <c r="B2" s="3" t="s">
        <v>0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s="1" customFormat="1" x14ac:dyDescent="0.25">
      <c r="C3" s="4"/>
      <c r="E3" s="5"/>
      <c r="F3" s="5"/>
      <c r="G3" s="5"/>
      <c r="H3" s="5"/>
      <c r="I3" s="5"/>
      <c r="J3" s="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2:31" s="1" customFormat="1" ht="15.75" thickBot="1" x14ac:dyDescent="0.3">
      <c r="B4" s="6" t="s">
        <v>1</v>
      </c>
      <c r="C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2:31" s="1" customFormat="1" ht="18.75" thickBot="1" x14ac:dyDescent="0.3">
      <c r="B5" s="69" t="s">
        <v>2</v>
      </c>
      <c r="C5" s="70"/>
      <c r="D5" s="70"/>
      <c r="E5" s="70"/>
      <c r="F5" s="70"/>
      <c r="G5" s="70"/>
      <c r="H5" s="70"/>
      <c r="I5" s="70"/>
      <c r="J5" s="70"/>
      <c r="K5" s="7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1" s="1" customFormat="1" ht="15.75" thickBot="1" x14ac:dyDescent="0.3">
      <c r="C6" s="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2:31" s="1" customFormat="1" ht="18.75" thickBot="1" x14ac:dyDescent="0.3">
      <c r="B7" s="8"/>
      <c r="C7" s="72" t="s">
        <v>3</v>
      </c>
      <c r="D7" s="72"/>
      <c r="E7" s="72"/>
      <c r="F7" s="72"/>
      <c r="G7" s="72"/>
      <c r="H7" s="72"/>
      <c r="I7" s="72"/>
      <c r="J7" s="9"/>
      <c r="K7" s="10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2:31" s="1" customFormat="1" x14ac:dyDescent="0.25">
      <c r="B8" s="11"/>
      <c r="C8" s="12"/>
      <c r="D8" s="13"/>
      <c r="E8" s="13"/>
      <c r="F8" s="13"/>
      <c r="G8" s="13"/>
      <c r="H8" s="13"/>
      <c r="I8" s="13"/>
      <c r="J8" s="13"/>
      <c r="K8" s="1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2:31" s="1" customFormat="1" ht="46.5" customHeight="1" x14ac:dyDescent="0.25">
      <c r="B9" s="11"/>
      <c r="C9" s="12"/>
      <c r="D9" s="13"/>
      <c r="E9" s="15" t="s">
        <v>4</v>
      </c>
      <c r="F9" s="13" t="s">
        <v>5</v>
      </c>
      <c r="G9" s="13" t="s">
        <v>6</v>
      </c>
      <c r="H9" s="13" t="s">
        <v>7</v>
      </c>
      <c r="I9" s="13" t="s">
        <v>8</v>
      </c>
      <c r="J9" s="16" t="s">
        <v>9</v>
      </c>
      <c r="K9" s="1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2:31" s="1" customFormat="1" x14ac:dyDescent="0.25">
      <c r="B10" s="11"/>
      <c r="C10" s="17"/>
      <c r="D10" s="18"/>
      <c r="E10" s="18"/>
      <c r="F10" s="18"/>
      <c r="G10" s="18"/>
      <c r="H10" s="18"/>
      <c r="I10" s="19"/>
      <c r="J10" s="20"/>
      <c r="K10" s="1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2:31" s="1" customFormat="1" x14ac:dyDescent="0.25">
      <c r="B11" s="11"/>
      <c r="C11" s="21" t="s">
        <v>3</v>
      </c>
      <c r="D11" s="22" t="s">
        <v>10</v>
      </c>
      <c r="E11" s="23">
        <f>VLOOKUP($B$5,'per Dwelling'!$B$7:$M$391,2,0)</f>
        <v>44501.321258722914</v>
      </c>
      <c r="F11" s="23">
        <f>VLOOKUP($B$5,'per Dwelling'!$B$7:$M$391,3,0)</f>
        <v>43479.539900010393</v>
      </c>
      <c r="G11" s="23">
        <f>VLOOKUP($B$5,'per Dwelling'!$B$7:$M$391,4,0)</f>
        <v>42896.177629281956</v>
      </c>
      <c r="H11" s="23">
        <f>VLOOKUP($B$5,'per Dwelling'!$B$7:$M$391,5,0)</f>
        <v>43225.252861187866</v>
      </c>
      <c r="I11" s="23">
        <f>VLOOKUP($B$5,'per Dwelling'!$B$7:$M$391,6,0)</f>
        <v>44318.073880973585</v>
      </c>
      <c r="J11" s="24">
        <f>I11/E11-1</f>
        <v>-4.1177963387639682E-3</v>
      </c>
      <c r="K11" s="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2:31" s="1" customFormat="1" x14ac:dyDescent="0.25">
      <c r="B12" s="11"/>
      <c r="C12" s="25"/>
      <c r="D12" s="22"/>
      <c r="E12" s="26"/>
      <c r="F12" s="26"/>
      <c r="G12" s="26"/>
      <c r="H12" s="26"/>
      <c r="I12" s="27"/>
      <c r="J12" s="28"/>
      <c r="K12" s="29"/>
      <c r="L12" s="2"/>
      <c r="M12" s="2"/>
      <c r="N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2:31" s="1" customFormat="1" x14ac:dyDescent="0.25">
      <c r="B13" s="11"/>
      <c r="C13" s="30" t="s">
        <v>11</v>
      </c>
      <c r="D13" s="22"/>
      <c r="E13" s="31">
        <f>VLOOKUP($B$5,'per Dwelling'!$B:$H,7,0)</f>
        <v>23653120</v>
      </c>
      <c r="F13" s="26"/>
      <c r="G13" s="26"/>
      <c r="H13" s="26"/>
      <c r="I13" s="32"/>
      <c r="J13" s="33"/>
      <c r="K13" s="2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2:31" s="1" customFormat="1" x14ac:dyDescent="0.25">
      <c r="B14" s="11"/>
      <c r="C14" s="34"/>
      <c r="D14" s="22"/>
      <c r="E14" s="26"/>
      <c r="F14" s="26"/>
      <c r="G14" s="26"/>
      <c r="H14" s="26"/>
      <c r="I14" s="27"/>
      <c r="J14" s="28"/>
      <c r="K14" s="2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2:31" s="1" customFormat="1" x14ac:dyDescent="0.25">
      <c r="B15" s="11"/>
      <c r="C15" s="21" t="s">
        <v>12</v>
      </c>
      <c r="D15" s="22" t="s">
        <v>13</v>
      </c>
      <c r="E15" s="35">
        <f>VLOOKUP($B$5,'per Dwelling'!$B:$M,8,0)</f>
        <v>1881.4144289938458</v>
      </c>
      <c r="F15" s="35">
        <f>VLOOKUP($B$5,'per Dwelling'!$B:$M,9,0)</f>
        <v>1838.2158421388126</v>
      </c>
      <c r="G15" s="35">
        <f>VLOOKUP($B$5,'per Dwelling'!$B:$M,10,0)</f>
        <v>1813.5526150157762</v>
      </c>
      <c r="H15" s="35">
        <f>VLOOKUP($B$5,'per Dwelling'!$B:$M,11,0)</f>
        <v>1827.4651657450629</v>
      </c>
      <c r="I15" s="36">
        <f>VLOOKUP($B$5,'per Dwelling'!$B:$M,12,0)</f>
        <v>1873.6671475464373</v>
      </c>
      <c r="J15" s="37">
        <f>I15/E15-1</f>
        <v>-4.1177963387639682E-3</v>
      </c>
      <c r="K15" s="1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2:31" s="1" customFormat="1" x14ac:dyDescent="0.25">
      <c r="B16" s="11"/>
      <c r="C16" s="38"/>
      <c r="D16" s="18"/>
      <c r="E16" s="18"/>
      <c r="F16" s="18"/>
      <c r="G16" s="18"/>
      <c r="H16" s="18"/>
      <c r="I16" s="39"/>
      <c r="J16" s="40"/>
      <c r="K16" s="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s="2" customFormat="1" ht="15.75" thickBot="1" x14ac:dyDescent="0.3">
      <c r="A17" s="1"/>
      <c r="B17" s="41"/>
      <c r="C17" s="42"/>
      <c r="D17" s="43"/>
      <c r="E17" s="43"/>
      <c r="F17" s="43"/>
      <c r="G17" s="43"/>
      <c r="H17" s="43"/>
      <c r="I17" s="43"/>
      <c r="J17" s="43"/>
      <c r="K17" s="44"/>
    </row>
    <row r="18" spans="1:31" s="2" customForma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31" s="2" customFormat="1" x14ac:dyDescent="0.25">
      <c r="A19" s="1"/>
      <c r="B19" s="45" t="s">
        <v>14</v>
      </c>
      <c r="C19" s="1"/>
      <c r="D19" s="1"/>
      <c r="E19" s="1"/>
      <c r="F19" s="1"/>
      <c r="G19" s="1"/>
      <c r="H19" s="1"/>
      <c r="I19" s="1"/>
      <c r="J19" s="1"/>
      <c r="K19" s="1"/>
    </row>
    <row r="20" spans="1:31" s="1" customFormat="1" x14ac:dyDescent="0.25">
      <c r="A20"/>
      <c r="B20"/>
      <c r="C2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C21" s="48" t="s">
        <v>2</v>
      </c>
      <c r="D21" s="48"/>
      <c r="E21" s="48"/>
    </row>
    <row r="23" spans="1:31" x14ac:dyDescent="0.25">
      <c r="C23" s="48" t="s">
        <v>15</v>
      </c>
      <c r="D23" s="48"/>
      <c r="E23" s="48"/>
    </row>
    <row r="24" spans="1:31" x14ac:dyDescent="0.25">
      <c r="C24" s="48" t="s">
        <v>16</v>
      </c>
      <c r="D24" s="48"/>
      <c r="E24" s="48"/>
    </row>
    <row r="25" spans="1:31" x14ac:dyDescent="0.25">
      <c r="C25" s="48" t="s">
        <v>17</v>
      </c>
      <c r="D25" s="48"/>
      <c r="E25" s="48"/>
    </row>
    <row r="26" spans="1:31" x14ac:dyDescent="0.25">
      <c r="C26" s="48" t="s">
        <v>18</v>
      </c>
      <c r="D26" s="48"/>
      <c r="E26" s="48"/>
    </row>
    <row r="27" spans="1:31" x14ac:dyDescent="0.25">
      <c r="C27" s="48" t="s">
        <v>19</v>
      </c>
      <c r="D27" s="48"/>
      <c r="E27" s="48"/>
    </row>
    <row r="28" spans="1:31" x14ac:dyDescent="0.25">
      <c r="C28" s="48" t="s">
        <v>20</v>
      </c>
      <c r="D28" s="48"/>
      <c r="E28" s="48"/>
    </row>
    <row r="29" spans="1:31" x14ac:dyDescent="0.25">
      <c r="C29" s="48" t="s">
        <v>21</v>
      </c>
      <c r="D29" s="48"/>
      <c r="E29" s="48"/>
    </row>
    <row r="30" spans="1:31" x14ac:dyDescent="0.25">
      <c r="C30" s="48" t="s">
        <v>22</v>
      </c>
      <c r="D30" s="48"/>
      <c r="E30" s="48"/>
    </row>
    <row r="31" spans="1:31" x14ac:dyDescent="0.25">
      <c r="C31" s="48" t="s">
        <v>23</v>
      </c>
      <c r="D31" s="48"/>
      <c r="E31" s="48"/>
    </row>
    <row r="32" spans="1:31" x14ac:dyDescent="0.25">
      <c r="C32" s="48" t="s">
        <v>24</v>
      </c>
      <c r="D32" s="48"/>
      <c r="E32" s="48"/>
    </row>
    <row r="33" spans="3:5" x14ac:dyDescent="0.25">
      <c r="C33" s="48" t="s">
        <v>25</v>
      </c>
      <c r="D33" s="48"/>
      <c r="E33" s="48"/>
    </row>
    <row r="34" spans="3:5" x14ac:dyDescent="0.25">
      <c r="C34" s="48" t="s">
        <v>26</v>
      </c>
      <c r="D34" s="48"/>
      <c r="E34" s="48"/>
    </row>
    <row r="35" spans="3:5" x14ac:dyDescent="0.25">
      <c r="C35" s="48" t="s">
        <v>27</v>
      </c>
      <c r="D35" s="48"/>
      <c r="E35" s="48"/>
    </row>
    <row r="36" spans="3:5" x14ac:dyDescent="0.25">
      <c r="C36" s="48" t="s">
        <v>28</v>
      </c>
      <c r="D36" s="48"/>
      <c r="E36" s="48"/>
    </row>
    <row r="37" spans="3:5" x14ac:dyDescent="0.25">
      <c r="C37" s="48" t="s">
        <v>29</v>
      </c>
      <c r="D37" s="48"/>
      <c r="E37" s="48"/>
    </row>
    <row r="38" spans="3:5" x14ac:dyDescent="0.25">
      <c r="C38" s="48" t="s">
        <v>30</v>
      </c>
      <c r="D38" s="48"/>
      <c r="E38" s="48"/>
    </row>
    <row r="39" spans="3:5" x14ac:dyDescent="0.25">
      <c r="C39" s="48" t="s">
        <v>31</v>
      </c>
      <c r="D39" s="48"/>
      <c r="E39" s="48"/>
    </row>
    <row r="40" spans="3:5" x14ac:dyDescent="0.25">
      <c r="C40" s="48" t="s">
        <v>32</v>
      </c>
      <c r="D40" s="48"/>
      <c r="E40" s="48"/>
    </row>
    <row r="41" spans="3:5" x14ac:dyDescent="0.25">
      <c r="C41" s="48" t="s">
        <v>33</v>
      </c>
      <c r="D41" s="48"/>
      <c r="E41" s="48"/>
    </row>
    <row r="42" spans="3:5" x14ac:dyDescent="0.25">
      <c r="C42" s="48" t="s">
        <v>34</v>
      </c>
      <c r="D42" s="48"/>
      <c r="E42" s="48"/>
    </row>
    <row r="43" spans="3:5" x14ac:dyDescent="0.25">
      <c r="C43" s="48" t="s">
        <v>35</v>
      </c>
      <c r="D43" s="48"/>
      <c r="E43" s="48"/>
    </row>
    <row r="44" spans="3:5" x14ac:dyDescent="0.25">
      <c r="C44" s="48" t="s">
        <v>36</v>
      </c>
      <c r="D44" s="48"/>
      <c r="E44" s="48"/>
    </row>
    <row r="45" spans="3:5" x14ac:dyDescent="0.25">
      <c r="C45" s="48" t="s">
        <v>37</v>
      </c>
      <c r="D45" s="48"/>
      <c r="E45" s="48"/>
    </row>
    <row r="46" spans="3:5" x14ac:dyDescent="0.25">
      <c r="C46" s="48" t="s">
        <v>38</v>
      </c>
      <c r="D46" s="48"/>
      <c r="E46" s="48"/>
    </row>
    <row r="47" spans="3:5" x14ac:dyDescent="0.25">
      <c r="C47" s="48" t="s">
        <v>39</v>
      </c>
      <c r="D47" s="48"/>
      <c r="E47" s="48"/>
    </row>
    <row r="48" spans="3:5" x14ac:dyDescent="0.25">
      <c r="C48" s="48" t="s">
        <v>40</v>
      </c>
      <c r="D48" s="48"/>
      <c r="E48" s="48"/>
    </row>
    <row r="49" spans="3:5" x14ac:dyDescent="0.25">
      <c r="C49" s="48" t="s">
        <v>41</v>
      </c>
      <c r="D49" s="48"/>
      <c r="E49" s="48"/>
    </row>
    <row r="50" spans="3:5" x14ac:dyDescent="0.25">
      <c r="C50" s="48" t="s">
        <v>42</v>
      </c>
      <c r="D50" s="48"/>
      <c r="E50" s="48"/>
    </row>
    <row r="51" spans="3:5" x14ac:dyDescent="0.25">
      <c r="C51" s="48" t="s">
        <v>43</v>
      </c>
      <c r="D51" s="48"/>
      <c r="E51" s="48"/>
    </row>
    <row r="52" spans="3:5" x14ac:dyDescent="0.25">
      <c r="C52" s="48" t="s">
        <v>44</v>
      </c>
      <c r="D52" s="48"/>
      <c r="E52" s="48"/>
    </row>
    <row r="53" spans="3:5" x14ac:dyDescent="0.25">
      <c r="C53" s="48" t="s">
        <v>45</v>
      </c>
      <c r="D53" s="48"/>
      <c r="E53" s="48"/>
    </row>
    <row r="54" spans="3:5" x14ac:dyDescent="0.25">
      <c r="C54" s="48" t="s">
        <v>46</v>
      </c>
      <c r="D54" s="48"/>
      <c r="E54" s="48"/>
    </row>
    <row r="55" spans="3:5" x14ac:dyDescent="0.25">
      <c r="C55" s="48" t="s">
        <v>47</v>
      </c>
      <c r="D55" s="48"/>
      <c r="E55" s="48"/>
    </row>
    <row r="56" spans="3:5" x14ac:dyDescent="0.25">
      <c r="C56" s="48" t="s">
        <v>48</v>
      </c>
      <c r="D56" s="48"/>
      <c r="E56" s="48"/>
    </row>
    <row r="57" spans="3:5" x14ac:dyDescent="0.25">
      <c r="C57" s="48" t="s">
        <v>49</v>
      </c>
      <c r="D57" s="48"/>
      <c r="E57" s="48"/>
    </row>
    <row r="58" spans="3:5" x14ac:dyDescent="0.25">
      <c r="C58" s="48" t="s">
        <v>50</v>
      </c>
      <c r="D58" s="48"/>
      <c r="E58" s="48"/>
    </row>
    <row r="59" spans="3:5" x14ac:dyDescent="0.25">
      <c r="C59" s="48" t="s">
        <v>51</v>
      </c>
      <c r="D59" s="48"/>
      <c r="E59" s="48"/>
    </row>
    <row r="60" spans="3:5" x14ac:dyDescent="0.25">
      <c r="C60" s="48" t="s">
        <v>52</v>
      </c>
      <c r="D60" s="48"/>
      <c r="E60" s="48"/>
    </row>
    <row r="61" spans="3:5" x14ac:dyDescent="0.25">
      <c r="C61" s="48" t="s">
        <v>53</v>
      </c>
      <c r="D61" s="48"/>
      <c r="E61" s="48"/>
    </row>
    <row r="62" spans="3:5" x14ac:dyDescent="0.25">
      <c r="C62" s="48" t="s">
        <v>54</v>
      </c>
      <c r="D62" s="48"/>
      <c r="E62" s="48"/>
    </row>
    <row r="63" spans="3:5" x14ac:dyDescent="0.25">
      <c r="C63" s="48" t="s">
        <v>55</v>
      </c>
      <c r="D63" s="48"/>
      <c r="E63" s="48"/>
    </row>
    <row r="64" spans="3:5" x14ac:dyDescent="0.25">
      <c r="C64" s="48" t="s">
        <v>56</v>
      </c>
      <c r="D64" s="48"/>
      <c r="E64" s="48"/>
    </row>
    <row r="65" spans="3:5" x14ac:dyDescent="0.25">
      <c r="C65" s="48" t="s">
        <v>57</v>
      </c>
      <c r="D65" s="48"/>
      <c r="E65" s="48"/>
    </row>
    <row r="66" spans="3:5" x14ac:dyDescent="0.25">
      <c r="C66" s="48" t="s">
        <v>58</v>
      </c>
      <c r="D66" s="48"/>
      <c r="E66" s="48"/>
    </row>
    <row r="67" spans="3:5" x14ac:dyDescent="0.25">
      <c r="C67" s="48" t="s">
        <v>59</v>
      </c>
      <c r="D67" s="48"/>
      <c r="E67" s="48"/>
    </row>
    <row r="68" spans="3:5" x14ac:dyDescent="0.25">
      <c r="C68" s="48" t="s">
        <v>60</v>
      </c>
      <c r="D68" s="48"/>
      <c r="E68" s="48"/>
    </row>
    <row r="69" spans="3:5" x14ac:dyDescent="0.25">
      <c r="C69" s="48" t="s">
        <v>61</v>
      </c>
      <c r="D69" s="48"/>
      <c r="E69" s="48"/>
    </row>
    <row r="70" spans="3:5" x14ac:dyDescent="0.25">
      <c r="C70" s="48" t="s">
        <v>62</v>
      </c>
      <c r="D70" s="48"/>
      <c r="E70" s="48"/>
    </row>
    <row r="71" spans="3:5" x14ac:dyDescent="0.25">
      <c r="C71" s="48" t="s">
        <v>63</v>
      </c>
      <c r="D71" s="48"/>
      <c r="E71" s="48"/>
    </row>
    <row r="72" spans="3:5" x14ac:dyDescent="0.25">
      <c r="C72" s="48" t="s">
        <v>64</v>
      </c>
      <c r="D72" s="48"/>
      <c r="E72" s="48"/>
    </row>
    <row r="73" spans="3:5" x14ac:dyDescent="0.25">
      <c r="C73" s="48" t="s">
        <v>65</v>
      </c>
      <c r="D73" s="48"/>
      <c r="E73" s="48"/>
    </row>
    <row r="74" spans="3:5" x14ac:dyDescent="0.25">
      <c r="C74" s="48" t="s">
        <v>66</v>
      </c>
      <c r="D74" s="48"/>
      <c r="E74" s="48"/>
    </row>
    <row r="75" spans="3:5" x14ac:dyDescent="0.25">
      <c r="C75" s="48" t="s">
        <v>67</v>
      </c>
      <c r="D75" s="48"/>
      <c r="E75" s="48"/>
    </row>
    <row r="76" spans="3:5" x14ac:dyDescent="0.25">
      <c r="C76" s="48" t="s">
        <v>68</v>
      </c>
      <c r="D76" s="48"/>
      <c r="E76" s="48"/>
    </row>
    <row r="77" spans="3:5" x14ac:dyDescent="0.25">
      <c r="C77" s="48" t="s">
        <v>69</v>
      </c>
      <c r="D77" s="48"/>
      <c r="E77" s="48"/>
    </row>
    <row r="78" spans="3:5" x14ac:dyDescent="0.25">
      <c r="C78" s="48" t="s">
        <v>70</v>
      </c>
      <c r="D78" s="48"/>
      <c r="E78" s="48"/>
    </row>
    <row r="79" spans="3:5" x14ac:dyDescent="0.25">
      <c r="C79" s="48" t="s">
        <v>71</v>
      </c>
      <c r="D79" s="48"/>
      <c r="E79" s="48"/>
    </row>
    <row r="80" spans="3:5" x14ac:dyDescent="0.25">
      <c r="C80" s="48" t="s">
        <v>72</v>
      </c>
      <c r="D80" s="48"/>
      <c r="E80" s="48"/>
    </row>
    <row r="81" spans="3:5" x14ac:dyDescent="0.25">
      <c r="C81" s="48" t="s">
        <v>73</v>
      </c>
      <c r="D81" s="48"/>
      <c r="E81" s="48"/>
    </row>
    <row r="82" spans="3:5" x14ac:dyDescent="0.25">
      <c r="C82" s="48" t="s">
        <v>74</v>
      </c>
      <c r="D82" s="48"/>
      <c r="E82" s="48"/>
    </row>
    <row r="83" spans="3:5" x14ac:dyDescent="0.25">
      <c r="C83" s="48" t="s">
        <v>75</v>
      </c>
      <c r="D83" s="48"/>
      <c r="E83" s="48"/>
    </row>
    <row r="84" spans="3:5" x14ac:dyDescent="0.25">
      <c r="C84" s="48" t="s">
        <v>76</v>
      </c>
      <c r="D84" s="48"/>
      <c r="E84" s="48"/>
    </row>
    <row r="85" spans="3:5" x14ac:dyDescent="0.25">
      <c r="C85" s="48" t="s">
        <v>77</v>
      </c>
      <c r="D85" s="48"/>
      <c r="E85" s="48"/>
    </row>
    <row r="86" spans="3:5" x14ac:dyDescent="0.25">
      <c r="C86" s="48" t="s">
        <v>78</v>
      </c>
      <c r="D86" s="48"/>
      <c r="E86" s="48"/>
    </row>
    <row r="87" spans="3:5" x14ac:dyDescent="0.25">
      <c r="C87" s="48" t="s">
        <v>79</v>
      </c>
      <c r="D87" s="48"/>
      <c r="E87" s="48"/>
    </row>
    <row r="88" spans="3:5" x14ac:dyDescent="0.25">
      <c r="C88" s="48" t="s">
        <v>80</v>
      </c>
      <c r="D88" s="48"/>
      <c r="E88" s="48"/>
    </row>
    <row r="89" spans="3:5" x14ac:dyDescent="0.25">
      <c r="C89" s="48" t="s">
        <v>81</v>
      </c>
      <c r="D89" s="48"/>
      <c r="E89" s="48"/>
    </row>
    <row r="90" spans="3:5" x14ac:dyDescent="0.25">
      <c r="C90" s="48" t="s">
        <v>82</v>
      </c>
      <c r="D90" s="48"/>
      <c r="E90" s="48"/>
    </row>
    <row r="91" spans="3:5" x14ac:dyDescent="0.25">
      <c r="C91" s="48" t="s">
        <v>83</v>
      </c>
      <c r="D91" s="48"/>
      <c r="E91" s="48"/>
    </row>
    <row r="92" spans="3:5" x14ac:dyDescent="0.25">
      <c r="C92" s="48" t="s">
        <v>84</v>
      </c>
      <c r="D92" s="48"/>
      <c r="E92" s="48"/>
    </row>
    <row r="93" spans="3:5" x14ac:dyDescent="0.25">
      <c r="C93" s="48" t="s">
        <v>85</v>
      </c>
      <c r="D93" s="48"/>
      <c r="E93" s="48"/>
    </row>
    <row r="94" spans="3:5" x14ac:dyDescent="0.25">
      <c r="C94" s="48" t="s">
        <v>86</v>
      </c>
      <c r="D94" s="48"/>
      <c r="E94" s="48"/>
    </row>
    <row r="95" spans="3:5" x14ac:dyDescent="0.25">
      <c r="C95" s="48" t="s">
        <v>87</v>
      </c>
      <c r="D95" s="48"/>
      <c r="E95" s="48"/>
    </row>
    <row r="96" spans="3:5" x14ac:dyDescent="0.25">
      <c r="C96" s="48" t="s">
        <v>88</v>
      </c>
      <c r="D96" s="48"/>
      <c r="E96" s="48"/>
    </row>
    <row r="97" spans="3:5" x14ac:dyDescent="0.25">
      <c r="C97" s="48" t="s">
        <v>89</v>
      </c>
      <c r="D97" s="48"/>
      <c r="E97" s="48"/>
    </row>
    <row r="98" spans="3:5" x14ac:dyDescent="0.25">
      <c r="C98" s="48" t="s">
        <v>90</v>
      </c>
      <c r="D98" s="48"/>
      <c r="E98" s="48"/>
    </row>
    <row r="99" spans="3:5" x14ac:dyDescent="0.25">
      <c r="C99" s="48" t="s">
        <v>91</v>
      </c>
      <c r="D99" s="48"/>
      <c r="E99" s="48"/>
    </row>
    <row r="100" spans="3:5" x14ac:dyDescent="0.25">
      <c r="C100" s="48" t="s">
        <v>92</v>
      </c>
      <c r="D100" s="48"/>
      <c r="E100" s="48"/>
    </row>
    <row r="101" spans="3:5" x14ac:dyDescent="0.25">
      <c r="C101" s="48" t="s">
        <v>93</v>
      </c>
      <c r="D101" s="48"/>
      <c r="E101" s="48"/>
    </row>
    <row r="102" spans="3:5" x14ac:dyDescent="0.25">
      <c r="C102" s="48" t="s">
        <v>94</v>
      </c>
      <c r="D102" s="48"/>
      <c r="E102" s="48"/>
    </row>
    <row r="103" spans="3:5" x14ac:dyDescent="0.25">
      <c r="C103" s="48" t="s">
        <v>95</v>
      </c>
      <c r="D103" s="48"/>
      <c r="E103" s="48"/>
    </row>
    <row r="104" spans="3:5" x14ac:dyDescent="0.25">
      <c r="C104" s="48" t="s">
        <v>96</v>
      </c>
      <c r="D104" s="48"/>
      <c r="E104" s="48"/>
    </row>
    <row r="105" spans="3:5" x14ac:dyDescent="0.25">
      <c r="C105" s="48" t="s">
        <v>97</v>
      </c>
      <c r="D105" s="48"/>
      <c r="E105" s="48"/>
    </row>
    <row r="106" spans="3:5" x14ac:dyDescent="0.25">
      <c r="C106" s="48" t="s">
        <v>98</v>
      </c>
      <c r="D106" s="48"/>
      <c r="E106" s="48"/>
    </row>
    <row r="107" spans="3:5" x14ac:dyDescent="0.25">
      <c r="C107" s="48" t="s">
        <v>99</v>
      </c>
      <c r="D107" s="48"/>
      <c r="E107" s="48"/>
    </row>
    <row r="108" spans="3:5" x14ac:dyDescent="0.25">
      <c r="C108" s="48" t="s">
        <v>100</v>
      </c>
      <c r="D108" s="48"/>
      <c r="E108" s="48"/>
    </row>
    <row r="109" spans="3:5" x14ac:dyDescent="0.25">
      <c r="C109" s="48" t="s">
        <v>101</v>
      </c>
      <c r="D109" s="48"/>
      <c r="E109" s="48"/>
    </row>
    <row r="110" spans="3:5" x14ac:dyDescent="0.25">
      <c r="C110" s="48" t="s">
        <v>102</v>
      </c>
      <c r="D110" s="48"/>
      <c r="E110" s="48"/>
    </row>
    <row r="111" spans="3:5" x14ac:dyDescent="0.25">
      <c r="C111" s="48" t="s">
        <v>103</v>
      </c>
      <c r="D111" s="48"/>
      <c r="E111" s="48"/>
    </row>
    <row r="112" spans="3:5" x14ac:dyDescent="0.25">
      <c r="C112" s="48" t="s">
        <v>104</v>
      </c>
      <c r="D112" s="48"/>
      <c r="E112" s="48"/>
    </row>
    <row r="113" spans="3:5" x14ac:dyDescent="0.25">
      <c r="C113" s="48" t="s">
        <v>105</v>
      </c>
      <c r="D113" s="48"/>
      <c r="E113" s="48"/>
    </row>
    <row r="114" spans="3:5" x14ac:dyDescent="0.25">
      <c r="C114" s="48" t="s">
        <v>106</v>
      </c>
      <c r="D114" s="48"/>
      <c r="E114" s="48"/>
    </row>
    <row r="115" spans="3:5" x14ac:dyDescent="0.25">
      <c r="C115" s="48" t="s">
        <v>107</v>
      </c>
      <c r="D115" s="48"/>
      <c r="E115" s="48"/>
    </row>
    <row r="116" spans="3:5" x14ac:dyDescent="0.25">
      <c r="C116" s="48" t="s">
        <v>108</v>
      </c>
      <c r="D116" s="48"/>
      <c r="E116" s="48"/>
    </row>
    <row r="117" spans="3:5" x14ac:dyDescent="0.25">
      <c r="C117" s="48" t="s">
        <v>109</v>
      </c>
      <c r="D117" s="48"/>
      <c r="E117" s="48"/>
    </row>
    <row r="118" spans="3:5" x14ac:dyDescent="0.25">
      <c r="C118" s="48" t="s">
        <v>110</v>
      </c>
      <c r="D118" s="48"/>
      <c r="E118" s="48"/>
    </row>
    <row r="119" spans="3:5" x14ac:dyDescent="0.25">
      <c r="C119" s="48" t="s">
        <v>111</v>
      </c>
      <c r="D119" s="48"/>
      <c r="E119" s="48"/>
    </row>
    <row r="120" spans="3:5" x14ac:dyDescent="0.25">
      <c r="C120" s="48" t="s">
        <v>112</v>
      </c>
      <c r="D120" s="48"/>
      <c r="E120" s="48"/>
    </row>
    <row r="121" spans="3:5" x14ac:dyDescent="0.25">
      <c r="C121" s="48" t="s">
        <v>113</v>
      </c>
      <c r="D121" s="48"/>
      <c r="E121" s="48"/>
    </row>
    <row r="122" spans="3:5" x14ac:dyDescent="0.25">
      <c r="C122" s="48" t="s">
        <v>114</v>
      </c>
      <c r="D122" s="48"/>
      <c r="E122" s="48"/>
    </row>
    <row r="123" spans="3:5" x14ac:dyDescent="0.25">
      <c r="C123" s="48" t="s">
        <v>115</v>
      </c>
      <c r="D123" s="48"/>
      <c r="E123" s="48"/>
    </row>
    <row r="124" spans="3:5" x14ac:dyDescent="0.25">
      <c r="C124" s="48" t="s">
        <v>116</v>
      </c>
      <c r="D124" s="48"/>
      <c r="E124" s="48"/>
    </row>
    <row r="125" spans="3:5" x14ac:dyDescent="0.25">
      <c r="C125" s="48" t="s">
        <v>117</v>
      </c>
      <c r="D125" s="48"/>
      <c r="E125" s="48"/>
    </row>
    <row r="126" spans="3:5" x14ac:dyDescent="0.25">
      <c r="C126" s="48" t="s">
        <v>118</v>
      </c>
      <c r="D126" s="48"/>
      <c r="E126" s="48"/>
    </row>
    <row r="127" spans="3:5" x14ac:dyDescent="0.25">
      <c r="C127" s="48" t="s">
        <v>119</v>
      </c>
      <c r="D127" s="48"/>
      <c r="E127" s="48"/>
    </row>
    <row r="128" spans="3:5" x14ac:dyDescent="0.25">
      <c r="C128" s="48" t="s">
        <v>120</v>
      </c>
      <c r="D128" s="48"/>
      <c r="E128" s="48"/>
    </row>
    <row r="129" spans="3:5" x14ac:dyDescent="0.25">
      <c r="C129" s="48" t="s">
        <v>121</v>
      </c>
      <c r="D129" s="48"/>
      <c r="E129" s="48"/>
    </row>
    <row r="130" spans="3:5" x14ac:dyDescent="0.25">
      <c r="C130" s="48" t="s">
        <v>122</v>
      </c>
      <c r="D130" s="48"/>
      <c r="E130" s="48"/>
    </row>
    <row r="131" spans="3:5" x14ac:dyDescent="0.25">
      <c r="C131" s="48" t="s">
        <v>123</v>
      </c>
      <c r="D131" s="48"/>
      <c r="E131" s="48"/>
    </row>
    <row r="132" spans="3:5" x14ac:dyDescent="0.25">
      <c r="C132" s="48" t="s">
        <v>124</v>
      </c>
      <c r="D132" s="48"/>
      <c r="E132" s="48"/>
    </row>
    <row r="133" spans="3:5" x14ac:dyDescent="0.25">
      <c r="C133" s="48" t="s">
        <v>125</v>
      </c>
      <c r="D133" s="48"/>
      <c r="E133" s="48"/>
    </row>
    <row r="134" spans="3:5" x14ac:dyDescent="0.25">
      <c r="C134" s="48" t="s">
        <v>126</v>
      </c>
      <c r="D134" s="48"/>
      <c r="E134" s="48"/>
    </row>
    <row r="135" spans="3:5" x14ac:dyDescent="0.25">
      <c r="C135" s="48" t="s">
        <v>127</v>
      </c>
      <c r="D135" s="48"/>
      <c r="E135" s="48"/>
    </row>
    <row r="136" spans="3:5" x14ac:dyDescent="0.25">
      <c r="C136" s="48" t="s">
        <v>128</v>
      </c>
      <c r="D136" s="48"/>
      <c r="E136" s="48"/>
    </row>
    <row r="137" spans="3:5" x14ac:dyDescent="0.25">
      <c r="C137" s="48" t="s">
        <v>129</v>
      </c>
      <c r="D137" s="48"/>
      <c r="E137" s="48"/>
    </row>
    <row r="138" spans="3:5" x14ac:dyDescent="0.25">
      <c r="C138" s="48" t="s">
        <v>130</v>
      </c>
      <c r="D138" s="48"/>
      <c r="E138" s="48"/>
    </row>
    <row r="139" spans="3:5" x14ac:dyDescent="0.25">
      <c r="C139" s="48" t="s">
        <v>131</v>
      </c>
      <c r="D139" s="48"/>
      <c r="E139" s="48"/>
    </row>
    <row r="140" spans="3:5" x14ac:dyDescent="0.25">
      <c r="C140" s="48" t="s">
        <v>132</v>
      </c>
      <c r="D140" s="48"/>
      <c r="E140" s="48"/>
    </row>
    <row r="141" spans="3:5" x14ac:dyDescent="0.25">
      <c r="C141" s="48" t="s">
        <v>133</v>
      </c>
      <c r="D141" s="48"/>
      <c r="E141" s="48"/>
    </row>
    <row r="142" spans="3:5" x14ac:dyDescent="0.25">
      <c r="C142" s="48" t="s">
        <v>134</v>
      </c>
      <c r="D142" s="48"/>
      <c r="E142" s="48"/>
    </row>
    <row r="143" spans="3:5" x14ac:dyDescent="0.25">
      <c r="C143" s="48" t="s">
        <v>135</v>
      </c>
      <c r="D143" s="48"/>
      <c r="E143" s="48"/>
    </row>
    <row r="144" spans="3:5" x14ac:dyDescent="0.25">
      <c r="C144" s="48" t="s">
        <v>136</v>
      </c>
      <c r="D144" s="48"/>
      <c r="E144" s="48"/>
    </row>
    <row r="145" spans="3:5" x14ac:dyDescent="0.25">
      <c r="C145" s="48" t="s">
        <v>137</v>
      </c>
      <c r="D145" s="48"/>
      <c r="E145" s="48"/>
    </row>
    <row r="146" spans="3:5" x14ac:dyDescent="0.25">
      <c r="C146" s="48" t="s">
        <v>138</v>
      </c>
      <c r="D146" s="48"/>
      <c r="E146" s="48"/>
    </row>
    <row r="147" spans="3:5" x14ac:dyDescent="0.25">
      <c r="C147" s="48" t="s">
        <v>139</v>
      </c>
      <c r="D147" s="48"/>
      <c r="E147" s="48"/>
    </row>
    <row r="148" spans="3:5" x14ac:dyDescent="0.25">
      <c r="C148" s="48" t="s">
        <v>140</v>
      </c>
      <c r="D148" s="48"/>
      <c r="E148" s="48"/>
    </row>
    <row r="149" spans="3:5" x14ac:dyDescent="0.25">
      <c r="C149" s="48" t="s">
        <v>141</v>
      </c>
      <c r="D149" s="48"/>
      <c r="E149" s="48"/>
    </row>
    <row r="150" spans="3:5" x14ac:dyDescent="0.25">
      <c r="C150" s="48" t="s">
        <v>142</v>
      </c>
      <c r="D150" s="48"/>
      <c r="E150" s="48"/>
    </row>
    <row r="151" spans="3:5" x14ac:dyDescent="0.25">
      <c r="C151" s="48" t="s">
        <v>143</v>
      </c>
      <c r="D151" s="48"/>
      <c r="E151" s="48"/>
    </row>
    <row r="152" spans="3:5" x14ac:dyDescent="0.25">
      <c r="C152" s="48" t="s">
        <v>144</v>
      </c>
      <c r="D152" s="48"/>
      <c r="E152" s="48"/>
    </row>
    <row r="153" spans="3:5" x14ac:dyDescent="0.25">
      <c r="C153" s="48" t="s">
        <v>145</v>
      </c>
      <c r="D153" s="48"/>
      <c r="E153" s="48"/>
    </row>
    <row r="154" spans="3:5" x14ac:dyDescent="0.25">
      <c r="C154" s="48" t="s">
        <v>146</v>
      </c>
      <c r="D154" s="48"/>
      <c r="E154" s="48"/>
    </row>
    <row r="155" spans="3:5" x14ac:dyDescent="0.25">
      <c r="C155" s="48" t="s">
        <v>147</v>
      </c>
      <c r="D155" s="48"/>
      <c r="E155" s="48"/>
    </row>
    <row r="156" spans="3:5" x14ac:dyDescent="0.25">
      <c r="C156" s="48" t="s">
        <v>148</v>
      </c>
      <c r="D156" s="48"/>
      <c r="E156" s="48"/>
    </row>
    <row r="157" spans="3:5" x14ac:dyDescent="0.25">
      <c r="C157" s="48" t="s">
        <v>149</v>
      </c>
      <c r="D157" s="48"/>
      <c r="E157" s="48"/>
    </row>
    <row r="158" spans="3:5" x14ac:dyDescent="0.25">
      <c r="C158" s="48" t="s">
        <v>150</v>
      </c>
      <c r="D158" s="48"/>
      <c r="E158" s="48"/>
    </row>
    <row r="159" spans="3:5" x14ac:dyDescent="0.25">
      <c r="C159" s="48" t="s">
        <v>151</v>
      </c>
      <c r="D159" s="48"/>
      <c r="E159" s="48"/>
    </row>
    <row r="160" spans="3:5" x14ac:dyDescent="0.25">
      <c r="C160" s="48" t="s">
        <v>152</v>
      </c>
      <c r="D160" s="48"/>
      <c r="E160" s="48"/>
    </row>
    <row r="161" spans="3:5" x14ac:dyDescent="0.25">
      <c r="C161" s="48" t="s">
        <v>153</v>
      </c>
      <c r="D161" s="48"/>
      <c r="E161" s="48"/>
    </row>
    <row r="162" spans="3:5" x14ac:dyDescent="0.25">
      <c r="C162" s="48" t="s">
        <v>154</v>
      </c>
      <c r="D162" s="48"/>
      <c r="E162" s="48"/>
    </row>
    <row r="163" spans="3:5" x14ac:dyDescent="0.25">
      <c r="C163" s="48" t="s">
        <v>155</v>
      </c>
      <c r="D163" s="48"/>
      <c r="E163" s="48"/>
    </row>
    <row r="164" spans="3:5" x14ac:dyDescent="0.25">
      <c r="C164" s="48" t="s">
        <v>156</v>
      </c>
      <c r="D164" s="48"/>
      <c r="E164" s="48"/>
    </row>
    <row r="165" spans="3:5" x14ac:dyDescent="0.25">
      <c r="C165" s="48" t="s">
        <v>157</v>
      </c>
      <c r="D165" s="48"/>
      <c r="E165" s="48"/>
    </row>
    <row r="166" spans="3:5" x14ac:dyDescent="0.25">
      <c r="C166" s="48" t="s">
        <v>158</v>
      </c>
      <c r="D166" s="48"/>
      <c r="E166" s="48"/>
    </row>
    <row r="167" spans="3:5" x14ac:dyDescent="0.25">
      <c r="C167" s="48" t="s">
        <v>159</v>
      </c>
      <c r="D167" s="48"/>
      <c r="E167" s="48"/>
    </row>
    <row r="168" spans="3:5" x14ac:dyDescent="0.25">
      <c r="C168" s="48" t="s">
        <v>160</v>
      </c>
      <c r="D168" s="48"/>
      <c r="E168" s="48"/>
    </row>
    <row r="169" spans="3:5" x14ac:dyDescent="0.25">
      <c r="C169" s="48" t="s">
        <v>161</v>
      </c>
      <c r="D169" s="48"/>
      <c r="E169" s="48"/>
    </row>
    <row r="170" spans="3:5" x14ac:dyDescent="0.25">
      <c r="C170" s="48" t="s">
        <v>162</v>
      </c>
      <c r="D170" s="48"/>
      <c r="E170" s="48"/>
    </row>
    <row r="171" spans="3:5" x14ac:dyDescent="0.25">
      <c r="C171" s="48" t="s">
        <v>163</v>
      </c>
      <c r="D171" s="48"/>
      <c r="E171" s="48"/>
    </row>
    <row r="172" spans="3:5" x14ac:dyDescent="0.25">
      <c r="C172" s="48" t="s">
        <v>164</v>
      </c>
      <c r="D172" s="48"/>
      <c r="E172" s="48"/>
    </row>
    <row r="173" spans="3:5" x14ac:dyDescent="0.25">
      <c r="C173" s="48" t="s">
        <v>165</v>
      </c>
      <c r="D173" s="48"/>
      <c r="E173" s="48"/>
    </row>
    <row r="174" spans="3:5" x14ac:dyDescent="0.25">
      <c r="C174" s="48" t="s">
        <v>166</v>
      </c>
      <c r="D174" s="48"/>
      <c r="E174" s="48"/>
    </row>
    <row r="175" spans="3:5" x14ac:dyDescent="0.25">
      <c r="C175" s="48" t="s">
        <v>167</v>
      </c>
      <c r="D175" s="48"/>
      <c r="E175" s="48"/>
    </row>
    <row r="176" spans="3:5" x14ac:dyDescent="0.25">
      <c r="C176" s="48" t="s">
        <v>168</v>
      </c>
      <c r="D176" s="48"/>
      <c r="E176" s="48"/>
    </row>
    <row r="177" spans="3:5" x14ac:dyDescent="0.25">
      <c r="C177" s="48" t="s">
        <v>169</v>
      </c>
      <c r="D177" s="48"/>
      <c r="E177" s="48"/>
    </row>
    <row r="178" spans="3:5" x14ac:dyDescent="0.25">
      <c r="C178" s="48" t="s">
        <v>170</v>
      </c>
      <c r="D178" s="48"/>
      <c r="E178" s="48"/>
    </row>
    <row r="179" spans="3:5" x14ac:dyDescent="0.25">
      <c r="C179" s="48" t="s">
        <v>171</v>
      </c>
      <c r="D179" s="48"/>
      <c r="E179" s="48"/>
    </row>
    <row r="180" spans="3:5" x14ac:dyDescent="0.25">
      <c r="C180" s="48" t="s">
        <v>172</v>
      </c>
      <c r="D180" s="48"/>
      <c r="E180" s="48"/>
    </row>
    <row r="181" spans="3:5" x14ac:dyDescent="0.25">
      <c r="C181" s="48" t="s">
        <v>173</v>
      </c>
      <c r="D181" s="48"/>
      <c r="E181" s="48"/>
    </row>
    <row r="182" spans="3:5" x14ac:dyDescent="0.25">
      <c r="C182" s="48" t="s">
        <v>174</v>
      </c>
      <c r="D182" s="48"/>
      <c r="E182" s="48"/>
    </row>
    <row r="183" spans="3:5" x14ac:dyDescent="0.25">
      <c r="C183" s="48" t="s">
        <v>175</v>
      </c>
      <c r="D183" s="48"/>
      <c r="E183" s="48"/>
    </row>
    <row r="184" spans="3:5" x14ac:dyDescent="0.25">
      <c r="C184" s="48" t="s">
        <v>176</v>
      </c>
      <c r="D184" s="48"/>
      <c r="E184" s="48"/>
    </row>
    <row r="185" spans="3:5" x14ac:dyDescent="0.25">
      <c r="C185" s="48" t="s">
        <v>177</v>
      </c>
      <c r="D185" s="48"/>
      <c r="E185" s="48"/>
    </row>
    <row r="186" spans="3:5" x14ac:dyDescent="0.25">
      <c r="C186" s="48" t="s">
        <v>178</v>
      </c>
      <c r="D186" s="48"/>
      <c r="E186" s="48"/>
    </row>
    <row r="187" spans="3:5" x14ac:dyDescent="0.25">
      <c r="C187" s="48" t="s">
        <v>179</v>
      </c>
      <c r="D187" s="48"/>
      <c r="E187" s="48"/>
    </row>
    <row r="188" spans="3:5" x14ac:dyDescent="0.25">
      <c r="C188" s="48" t="s">
        <v>180</v>
      </c>
      <c r="D188" s="48"/>
      <c r="E188" s="48"/>
    </row>
    <row r="189" spans="3:5" x14ac:dyDescent="0.25">
      <c r="C189" s="48" t="s">
        <v>181</v>
      </c>
      <c r="D189" s="48"/>
      <c r="E189" s="48"/>
    </row>
    <row r="190" spans="3:5" x14ac:dyDescent="0.25">
      <c r="C190" s="48" t="s">
        <v>182</v>
      </c>
      <c r="D190" s="48"/>
      <c r="E190" s="48"/>
    </row>
    <row r="191" spans="3:5" x14ac:dyDescent="0.25">
      <c r="C191" s="48" t="s">
        <v>183</v>
      </c>
      <c r="D191" s="48"/>
      <c r="E191" s="48"/>
    </row>
    <row r="192" spans="3:5" x14ac:dyDescent="0.25">
      <c r="C192" s="48" t="s">
        <v>184</v>
      </c>
      <c r="D192" s="48"/>
      <c r="E192" s="48"/>
    </row>
    <row r="193" spans="3:5" x14ac:dyDescent="0.25">
      <c r="C193" s="48" t="s">
        <v>185</v>
      </c>
      <c r="D193" s="48"/>
      <c r="E193" s="48"/>
    </row>
    <row r="194" spans="3:5" x14ac:dyDescent="0.25">
      <c r="C194" s="48" t="s">
        <v>186</v>
      </c>
      <c r="D194" s="48"/>
      <c r="E194" s="48"/>
    </row>
    <row r="195" spans="3:5" x14ac:dyDescent="0.25">
      <c r="C195" s="48" t="s">
        <v>187</v>
      </c>
      <c r="D195" s="48"/>
      <c r="E195" s="48"/>
    </row>
    <row r="196" spans="3:5" x14ac:dyDescent="0.25">
      <c r="C196" s="48" t="s">
        <v>188</v>
      </c>
      <c r="D196" s="48"/>
      <c r="E196" s="48"/>
    </row>
    <row r="197" spans="3:5" x14ac:dyDescent="0.25">
      <c r="C197" s="48" t="s">
        <v>189</v>
      </c>
      <c r="D197" s="48"/>
      <c r="E197" s="48"/>
    </row>
    <row r="198" spans="3:5" x14ac:dyDescent="0.25">
      <c r="C198" s="48" t="s">
        <v>190</v>
      </c>
      <c r="D198" s="48"/>
      <c r="E198" s="48"/>
    </row>
    <row r="199" spans="3:5" x14ac:dyDescent="0.25">
      <c r="C199" s="48" t="s">
        <v>191</v>
      </c>
      <c r="D199" s="48"/>
      <c r="E199" s="48"/>
    </row>
    <row r="200" spans="3:5" x14ac:dyDescent="0.25">
      <c r="C200" s="48" t="s">
        <v>192</v>
      </c>
      <c r="D200" s="48"/>
      <c r="E200" s="48"/>
    </row>
    <row r="201" spans="3:5" x14ac:dyDescent="0.25">
      <c r="C201" s="48" t="s">
        <v>193</v>
      </c>
      <c r="D201" s="48"/>
      <c r="E201" s="48"/>
    </row>
    <row r="202" spans="3:5" x14ac:dyDescent="0.25">
      <c r="C202" s="48" t="s">
        <v>194</v>
      </c>
      <c r="D202" s="48"/>
      <c r="E202" s="48"/>
    </row>
    <row r="203" spans="3:5" x14ac:dyDescent="0.25">
      <c r="C203" s="48" t="s">
        <v>195</v>
      </c>
      <c r="D203" s="48"/>
      <c r="E203" s="48"/>
    </row>
    <row r="204" spans="3:5" x14ac:dyDescent="0.25">
      <c r="C204" s="48" t="s">
        <v>196</v>
      </c>
      <c r="D204" s="48"/>
      <c r="E204" s="48"/>
    </row>
    <row r="205" spans="3:5" x14ac:dyDescent="0.25">
      <c r="C205" s="48" t="s">
        <v>197</v>
      </c>
      <c r="D205" s="48"/>
      <c r="E205" s="48"/>
    </row>
    <row r="206" spans="3:5" x14ac:dyDescent="0.25">
      <c r="C206" s="48" t="s">
        <v>198</v>
      </c>
      <c r="D206" s="48"/>
      <c r="E206" s="48"/>
    </row>
    <row r="207" spans="3:5" x14ac:dyDescent="0.25">
      <c r="C207" s="48" t="s">
        <v>199</v>
      </c>
      <c r="D207" s="48"/>
      <c r="E207" s="48"/>
    </row>
    <row r="208" spans="3:5" x14ac:dyDescent="0.25">
      <c r="C208" s="48" t="s">
        <v>200</v>
      </c>
      <c r="D208" s="48"/>
      <c r="E208" s="48"/>
    </row>
    <row r="209" spans="3:5" x14ac:dyDescent="0.25">
      <c r="C209" s="48" t="s">
        <v>201</v>
      </c>
      <c r="D209" s="48"/>
      <c r="E209" s="48"/>
    </row>
    <row r="210" spans="3:5" x14ac:dyDescent="0.25">
      <c r="C210" s="48" t="s">
        <v>202</v>
      </c>
      <c r="D210" s="48"/>
      <c r="E210" s="48"/>
    </row>
    <row r="211" spans="3:5" x14ac:dyDescent="0.25">
      <c r="C211" s="48" t="s">
        <v>203</v>
      </c>
      <c r="D211" s="48"/>
      <c r="E211" s="48"/>
    </row>
    <row r="212" spans="3:5" x14ac:dyDescent="0.25">
      <c r="C212" s="48" t="s">
        <v>204</v>
      </c>
      <c r="D212" s="48"/>
      <c r="E212" s="48"/>
    </row>
    <row r="213" spans="3:5" x14ac:dyDescent="0.25">
      <c r="C213" s="48" t="s">
        <v>205</v>
      </c>
      <c r="D213" s="48"/>
      <c r="E213" s="48"/>
    </row>
    <row r="214" spans="3:5" x14ac:dyDescent="0.25">
      <c r="C214" s="48" t="s">
        <v>206</v>
      </c>
      <c r="D214" s="48"/>
      <c r="E214" s="48"/>
    </row>
    <row r="215" spans="3:5" x14ac:dyDescent="0.25">
      <c r="C215" s="48" t="s">
        <v>207</v>
      </c>
      <c r="D215" s="48"/>
      <c r="E215" s="48"/>
    </row>
    <row r="216" spans="3:5" x14ac:dyDescent="0.25">
      <c r="C216" s="48" t="s">
        <v>208</v>
      </c>
      <c r="D216" s="48"/>
      <c r="E216" s="48"/>
    </row>
    <row r="217" spans="3:5" x14ac:dyDescent="0.25">
      <c r="C217" s="48" t="s">
        <v>209</v>
      </c>
      <c r="D217" s="48"/>
      <c r="E217" s="48"/>
    </row>
    <row r="218" spans="3:5" x14ac:dyDescent="0.25">
      <c r="C218" s="48" t="s">
        <v>210</v>
      </c>
      <c r="D218" s="48"/>
      <c r="E218" s="48"/>
    </row>
    <row r="219" spans="3:5" x14ac:dyDescent="0.25">
      <c r="C219" s="48" t="s">
        <v>211</v>
      </c>
      <c r="D219" s="48"/>
      <c r="E219" s="48"/>
    </row>
    <row r="220" spans="3:5" x14ac:dyDescent="0.25">
      <c r="C220" s="48" t="s">
        <v>212</v>
      </c>
      <c r="D220" s="48"/>
      <c r="E220" s="48"/>
    </row>
    <row r="221" spans="3:5" x14ac:dyDescent="0.25">
      <c r="C221" s="48" t="s">
        <v>213</v>
      </c>
      <c r="D221" s="48"/>
      <c r="E221" s="48"/>
    </row>
    <row r="222" spans="3:5" x14ac:dyDescent="0.25">
      <c r="C222" s="48" t="s">
        <v>214</v>
      </c>
      <c r="D222" s="48"/>
      <c r="E222" s="48"/>
    </row>
    <row r="223" spans="3:5" x14ac:dyDescent="0.25">
      <c r="C223" s="48" t="s">
        <v>215</v>
      </c>
      <c r="D223" s="48"/>
      <c r="E223" s="48"/>
    </row>
    <row r="224" spans="3:5" x14ac:dyDescent="0.25">
      <c r="C224" s="48" t="s">
        <v>216</v>
      </c>
      <c r="D224" s="48"/>
      <c r="E224" s="48"/>
    </row>
    <row r="225" spans="3:5" x14ac:dyDescent="0.25">
      <c r="C225" s="48" t="s">
        <v>217</v>
      </c>
      <c r="D225" s="48"/>
      <c r="E225" s="48"/>
    </row>
    <row r="226" spans="3:5" x14ac:dyDescent="0.25">
      <c r="C226" s="48" t="s">
        <v>218</v>
      </c>
      <c r="D226" s="48"/>
      <c r="E226" s="48"/>
    </row>
    <row r="227" spans="3:5" x14ac:dyDescent="0.25">
      <c r="C227" s="48" t="s">
        <v>219</v>
      </c>
      <c r="D227" s="48"/>
      <c r="E227" s="48"/>
    </row>
    <row r="228" spans="3:5" x14ac:dyDescent="0.25">
      <c r="C228" s="48" t="s">
        <v>220</v>
      </c>
      <c r="D228" s="48"/>
      <c r="E228" s="48"/>
    </row>
    <row r="229" spans="3:5" x14ac:dyDescent="0.25">
      <c r="C229" s="48" t="s">
        <v>221</v>
      </c>
      <c r="D229" s="48"/>
      <c r="E229" s="48"/>
    </row>
    <row r="230" spans="3:5" x14ac:dyDescent="0.25">
      <c r="C230" s="48" t="s">
        <v>222</v>
      </c>
      <c r="D230" s="48"/>
      <c r="E230" s="48"/>
    </row>
    <row r="231" spans="3:5" x14ac:dyDescent="0.25">
      <c r="C231" s="48" t="s">
        <v>223</v>
      </c>
      <c r="D231" s="48"/>
      <c r="E231" s="48"/>
    </row>
    <row r="232" spans="3:5" x14ac:dyDescent="0.25">
      <c r="C232" s="48" t="s">
        <v>224</v>
      </c>
      <c r="D232" s="48"/>
      <c r="E232" s="48"/>
    </row>
    <row r="233" spans="3:5" x14ac:dyDescent="0.25">
      <c r="C233" s="48" t="s">
        <v>225</v>
      </c>
      <c r="D233" s="48"/>
      <c r="E233" s="48"/>
    </row>
    <row r="234" spans="3:5" x14ac:dyDescent="0.25">
      <c r="C234" s="48" t="s">
        <v>226</v>
      </c>
      <c r="D234" s="48"/>
      <c r="E234" s="48"/>
    </row>
    <row r="235" spans="3:5" x14ac:dyDescent="0.25">
      <c r="C235" s="48" t="s">
        <v>227</v>
      </c>
      <c r="D235" s="48"/>
      <c r="E235" s="48"/>
    </row>
    <row r="236" spans="3:5" x14ac:dyDescent="0.25">
      <c r="C236" s="48" t="s">
        <v>228</v>
      </c>
      <c r="D236" s="48"/>
      <c r="E236" s="48"/>
    </row>
    <row r="237" spans="3:5" x14ac:dyDescent="0.25">
      <c r="C237" s="48" t="s">
        <v>229</v>
      </c>
      <c r="D237" s="48"/>
      <c r="E237" s="48"/>
    </row>
    <row r="238" spans="3:5" x14ac:dyDescent="0.25">
      <c r="C238" s="48" t="s">
        <v>230</v>
      </c>
      <c r="D238" s="48"/>
      <c r="E238" s="48"/>
    </row>
    <row r="239" spans="3:5" x14ac:dyDescent="0.25">
      <c r="C239" s="48" t="s">
        <v>231</v>
      </c>
      <c r="D239" s="48"/>
      <c r="E239" s="48"/>
    </row>
    <row r="240" spans="3:5" x14ac:dyDescent="0.25">
      <c r="C240" s="48" t="s">
        <v>232</v>
      </c>
      <c r="D240" s="48"/>
      <c r="E240" s="48"/>
    </row>
    <row r="241" spans="3:5" x14ac:dyDescent="0.25">
      <c r="C241" s="48" t="s">
        <v>233</v>
      </c>
      <c r="D241" s="48"/>
      <c r="E241" s="48"/>
    </row>
    <row r="242" spans="3:5" x14ac:dyDescent="0.25">
      <c r="C242" s="48" t="s">
        <v>234</v>
      </c>
      <c r="D242" s="48"/>
      <c r="E242" s="48"/>
    </row>
    <row r="243" spans="3:5" x14ac:dyDescent="0.25">
      <c r="C243" s="48" t="s">
        <v>235</v>
      </c>
      <c r="D243" s="48"/>
      <c r="E243" s="48"/>
    </row>
    <row r="244" spans="3:5" x14ac:dyDescent="0.25">
      <c r="C244" s="48" t="s">
        <v>236</v>
      </c>
      <c r="D244" s="48"/>
      <c r="E244" s="48"/>
    </row>
    <row r="245" spans="3:5" x14ac:dyDescent="0.25">
      <c r="C245" s="48" t="s">
        <v>237</v>
      </c>
      <c r="D245" s="48"/>
      <c r="E245" s="48"/>
    </row>
    <row r="246" spans="3:5" x14ac:dyDescent="0.25">
      <c r="C246" s="48" t="s">
        <v>238</v>
      </c>
      <c r="D246" s="48"/>
      <c r="E246" s="48"/>
    </row>
    <row r="247" spans="3:5" x14ac:dyDescent="0.25">
      <c r="C247" s="48" t="s">
        <v>239</v>
      </c>
      <c r="D247" s="48"/>
      <c r="E247" s="48"/>
    </row>
    <row r="248" spans="3:5" x14ac:dyDescent="0.25">
      <c r="C248" s="48" t="s">
        <v>240</v>
      </c>
      <c r="D248" s="48"/>
      <c r="E248" s="48"/>
    </row>
    <row r="249" spans="3:5" x14ac:dyDescent="0.25">
      <c r="C249" s="48" t="s">
        <v>241</v>
      </c>
      <c r="D249" s="48"/>
      <c r="E249" s="48"/>
    </row>
    <row r="250" spans="3:5" x14ac:dyDescent="0.25">
      <c r="C250" s="48" t="s">
        <v>242</v>
      </c>
      <c r="D250" s="48"/>
      <c r="E250" s="48"/>
    </row>
    <row r="251" spans="3:5" x14ac:dyDescent="0.25">
      <c r="C251" s="48" t="s">
        <v>243</v>
      </c>
      <c r="D251" s="48"/>
      <c r="E251" s="48"/>
    </row>
    <row r="252" spans="3:5" x14ac:dyDescent="0.25">
      <c r="C252" s="48" t="s">
        <v>244</v>
      </c>
      <c r="D252" s="48"/>
      <c r="E252" s="48"/>
    </row>
    <row r="253" spans="3:5" x14ac:dyDescent="0.25">
      <c r="C253" s="48" t="s">
        <v>245</v>
      </c>
      <c r="D253" s="48"/>
      <c r="E253" s="48"/>
    </row>
    <row r="254" spans="3:5" x14ac:dyDescent="0.25">
      <c r="C254" s="48" t="s">
        <v>246</v>
      </c>
      <c r="D254" s="48"/>
      <c r="E254" s="48"/>
    </row>
    <row r="255" spans="3:5" x14ac:dyDescent="0.25">
      <c r="C255" s="48" t="s">
        <v>247</v>
      </c>
      <c r="D255" s="48"/>
      <c r="E255" s="48"/>
    </row>
    <row r="256" spans="3:5" x14ac:dyDescent="0.25">
      <c r="C256" s="48" t="s">
        <v>248</v>
      </c>
      <c r="D256" s="48"/>
      <c r="E256" s="48"/>
    </row>
    <row r="257" spans="3:5" x14ac:dyDescent="0.25">
      <c r="C257" s="48" t="s">
        <v>249</v>
      </c>
      <c r="D257" s="48"/>
      <c r="E257" s="48"/>
    </row>
    <row r="258" spans="3:5" x14ac:dyDescent="0.25">
      <c r="C258" s="48" t="s">
        <v>250</v>
      </c>
      <c r="D258" s="48"/>
      <c r="E258" s="48"/>
    </row>
    <row r="259" spans="3:5" x14ac:dyDescent="0.25">
      <c r="C259" s="48" t="s">
        <v>251</v>
      </c>
      <c r="D259" s="48"/>
      <c r="E259" s="48"/>
    </row>
    <row r="260" spans="3:5" x14ac:dyDescent="0.25">
      <c r="C260" s="48" t="s">
        <v>252</v>
      </c>
      <c r="D260" s="48"/>
      <c r="E260" s="48"/>
    </row>
    <row r="261" spans="3:5" x14ac:dyDescent="0.25">
      <c r="C261" s="48" t="s">
        <v>253</v>
      </c>
      <c r="D261" s="48"/>
      <c r="E261" s="48"/>
    </row>
    <row r="262" spans="3:5" x14ac:dyDescent="0.25">
      <c r="C262" s="48" t="s">
        <v>254</v>
      </c>
      <c r="D262" s="48"/>
      <c r="E262" s="48"/>
    </row>
    <row r="263" spans="3:5" x14ac:dyDescent="0.25">
      <c r="C263" s="48" t="s">
        <v>255</v>
      </c>
      <c r="D263" s="48"/>
      <c r="E263" s="48"/>
    </row>
    <row r="264" spans="3:5" x14ac:dyDescent="0.25">
      <c r="C264" s="48" t="s">
        <v>256</v>
      </c>
      <c r="D264" s="48"/>
      <c r="E264" s="48"/>
    </row>
    <row r="265" spans="3:5" x14ac:dyDescent="0.25">
      <c r="C265" s="48" t="s">
        <v>257</v>
      </c>
      <c r="D265" s="48"/>
      <c r="E265" s="48"/>
    </row>
    <row r="266" spans="3:5" x14ac:dyDescent="0.25">
      <c r="C266" s="48" t="s">
        <v>258</v>
      </c>
      <c r="D266" s="48"/>
      <c r="E266" s="48"/>
    </row>
    <row r="267" spans="3:5" x14ac:dyDescent="0.25">
      <c r="C267" s="48" t="s">
        <v>259</v>
      </c>
      <c r="D267" s="48"/>
      <c r="E267" s="48"/>
    </row>
    <row r="268" spans="3:5" x14ac:dyDescent="0.25">
      <c r="C268" s="48" t="s">
        <v>260</v>
      </c>
      <c r="D268" s="48"/>
      <c r="E268" s="48"/>
    </row>
    <row r="269" spans="3:5" x14ac:dyDescent="0.25">
      <c r="C269" s="48" t="s">
        <v>261</v>
      </c>
      <c r="D269" s="48"/>
      <c r="E269" s="48"/>
    </row>
    <row r="270" spans="3:5" x14ac:dyDescent="0.25">
      <c r="C270" s="48" t="s">
        <v>262</v>
      </c>
      <c r="D270" s="48"/>
      <c r="E270" s="48"/>
    </row>
    <row r="271" spans="3:5" x14ac:dyDescent="0.25">
      <c r="C271" s="48" t="s">
        <v>263</v>
      </c>
      <c r="D271" s="48"/>
      <c r="E271" s="48"/>
    </row>
    <row r="272" spans="3:5" x14ac:dyDescent="0.25">
      <c r="C272" s="48" t="s">
        <v>264</v>
      </c>
      <c r="D272" s="48"/>
      <c r="E272" s="48"/>
    </row>
    <row r="273" spans="3:5" x14ac:dyDescent="0.25">
      <c r="C273" s="48" t="s">
        <v>265</v>
      </c>
      <c r="D273" s="48"/>
      <c r="E273" s="48"/>
    </row>
    <row r="274" spans="3:5" x14ac:dyDescent="0.25">
      <c r="C274" s="48" t="s">
        <v>266</v>
      </c>
      <c r="D274" s="48"/>
      <c r="E274" s="48"/>
    </row>
    <row r="275" spans="3:5" x14ac:dyDescent="0.25">
      <c r="C275" s="48" t="s">
        <v>267</v>
      </c>
      <c r="D275" s="48"/>
      <c r="E275" s="48"/>
    </row>
    <row r="276" spans="3:5" x14ac:dyDescent="0.25">
      <c r="C276" s="48" t="s">
        <v>268</v>
      </c>
      <c r="D276" s="48"/>
      <c r="E276" s="48"/>
    </row>
    <row r="277" spans="3:5" x14ac:dyDescent="0.25">
      <c r="C277" s="48" t="s">
        <v>269</v>
      </c>
      <c r="D277" s="48"/>
      <c r="E277" s="48"/>
    </row>
    <row r="278" spans="3:5" x14ac:dyDescent="0.25">
      <c r="C278" s="48" t="s">
        <v>270</v>
      </c>
      <c r="D278" s="48"/>
      <c r="E278" s="48"/>
    </row>
    <row r="279" spans="3:5" x14ac:dyDescent="0.25">
      <c r="C279" s="48" t="s">
        <v>271</v>
      </c>
      <c r="D279" s="48"/>
      <c r="E279" s="48"/>
    </row>
    <row r="280" spans="3:5" x14ac:dyDescent="0.25">
      <c r="C280" s="48" t="s">
        <v>272</v>
      </c>
      <c r="D280" s="48"/>
      <c r="E280" s="48"/>
    </row>
    <row r="281" spans="3:5" x14ac:dyDescent="0.25">
      <c r="C281" s="48" t="s">
        <v>273</v>
      </c>
      <c r="D281" s="48"/>
      <c r="E281" s="48"/>
    </row>
    <row r="282" spans="3:5" x14ac:dyDescent="0.25">
      <c r="C282" s="48" t="s">
        <v>274</v>
      </c>
      <c r="D282" s="48"/>
      <c r="E282" s="48"/>
    </row>
    <row r="283" spans="3:5" x14ac:dyDescent="0.25">
      <c r="C283" s="48" t="s">
        <v>275</v>
      </c>
      <c r="D283" s="48"/>
      <c r="E283" s="48"/>
    </row>
    <row r="284" spans="3:5" x14ac:dyDescent="0.25">
      <c r="C284" s="48" t="s">
        <v>276</v>
      </c>
      <c r="D284" s="48"/>
      <c r="E284" s="48"/>
    </row>
    <row r="285" spans="3:5" x14ac:dyDescent="0.25">
      <c r="C285" s="48" t="s">
        <v>277</v>
      </c>
      <c r="D285" s="48"/>
      <c r="E285" s="48"/>
    </row>
    <row r="286" spans="3:5" x14ac:dyDescent="0.25">
      <c r="C286" s="48" t="s">
        <v>278</v>
      </c>
      <c r="D286" s="48"/>
      <c r="E286" s="48"/>
    </row>
    <row r="287" spans="3:5" x14ac:dyDescent="0.25">
      <c r="C287" s="48" t="s">
        <v>279</v>
      </c>
      <c r="D287" s="48"/>
      <c r="E287" s="48"/>
    </row>
    <row r="288" spans="3:5" x14ac:dyDescent="0.25">
      <c r="C288" s="48" t="s">
        <v>280</v>
      </c>
      <c r="D288" s="48"/>
      <c r="E288" s="48"/>
    </row>
    <row r="289" spans="3:5" x14ac:dyDescent="0.25">
      <c r="C289" s="48" t="s">
        <v>281</v>
      </c>
      <c r="D289" s="48"/>
      <c r="E289" s="48"/>
    </row>
    <row r="290" spans="3:5" x14ac:dyDescent="0.25">
      <c r="C290" s="48" t="s">
        <v>282</v>
      </c>
      <c r="D290" s="48"/>
      <c r="E290" s="48"/>
    </row>
    <row r="291" spans="3:5" x14ac:dyDescent="0.25">
      <c r="C291" s="48" t="s">
        <v>283</v>
      </c>
      <c r="D291" s="48"/>
      <c r="E291" s="48"/>
    </row>
    <row r="292" spans="3:5" x14ac:dyDescent="0.25">
      <c r="C292" s="48" t="s">
        <v>284</v>
      </c>
      <c r="D292" s="48"/>
      <c r="E292" s="48"/>
    </row>
    <row r="293" spans="3:5" x14ac:dyDescent="0.25">
      <c r="C293" s="48" t="s">
        <v>285</v>
      </c>
      <c r="D293" s="48"/>
      <c r="E293" s="48"/>
    </row>
    <row r="294" spans="3:5" x14ac:dyDescent="0.25">
      <c r="C294" s="48" t="s">
        <v>286</v>
      </c>
      <c r="D294" s="48"/>
      <c r="E294" s="48"/>
    </row>
    <row r="295" spans="3:5" x14ac:dyDescent="0.25">
      <c r="C295" s="48" t="s">
        <v>287</v>
      </c>
      <c r="D295" s="48"/>
      <c r="E295" s="48"/>
    </row>
    <row r="296" spans="3:5" x14ac:dyDescent="0.25">
      <c r="C296" s="48" t="s">
        <v>288</v>
      </c>
      <c r="D296" s="48"/>
      <c r="E296" s="48"/>
    </row>
    <row r="297" spans="3:5" x14ac:dyDescent="0.25">
      <c r="C297" s="48" t="s">
        <v>289</v>
      </c>
      <c r="D297" s="48"/>
      <c r="E297" s="48"/>
    </row>
    <row r="298" spans="3:5" x14ac:dyDescent="0.25">
      <c r="C298" s="48" t="s">
        <v>290</v>
      </c>
      <c r="D298" s="48"/>
      <c r="E298" s="48"/>
    </row>
    <row r="299" spans="3:5" x14ac:dyDescent="0.25">
      <c r="C299" s="48" t="s">
        <v>291</v>
      </c>
      <c r="D299" s="48"/>
      <c r="E299" s="48"/>
    </row>
    <row r="300" spans="3:5" x14ac:dyDescent="0.25">
      <c r="C300" s="48" t="s">
        <v>292</v>
      </c>
      <c r="D300" s="48"/>
      <c r="E300" s="48"/>
    </row>
    <row r="301" spans="3:5" x14ac:dyDescent="0.25">
      <c r="C301" s="48" t="s">
        <v>293</v>
      </c>
      <c r="D301" s="48"/>
      <c r="E301" s="48"/>
    </row>
    <row r="302" spans="3:5" x14ac:dyDescent="0.25">
      <c r="C302" s="48" t="s">
        <v>294</v>
      </c>
      <c r="D302" s="48"/>
      <c r="E302" s="48"/>
    </row>
    <row r="303" spans="3:5" x14ac:dyDescent="0.25">
      <c r="C303" s="48" t="s">
        <v>295</v>
      </c>
      <c r="D303" s="48"/>
      <c r="E303" s="48"/>
    </row>
    <row r="304" spans="3:5" x14ac:dyDescent="0.25">
      <c r="C304" s="48" t="s">
        <v>296</v>
      </c>
      <c r="D304" s="48"/>
      <c r="E304" s="48"/>
    </row>
    <row r="305" spans="3:5" x14ac:dyDescent="0.25">
      <c r="C305" s="48" t="s">
        <v>297</v>
      </c>
      <c r="D305" s="48"/>
      <c r="E305" s="48"/>
    </row>
    <row r="306" spans="3:5" x14ac:dyDescent="0.25">
      <c r="C306" s="48" t="s">
        <v>298</v>
      </c>
      <c r="D306" s="48"/>
      <c r="E306" s="48"/>
    </row>
    <row r="307" spans="3:5" x14ac:dyDescent="0.25">
      <c r="C307" s="48" t="s">
        <v>299</v>
      </c>
      <c r="D307" s="48"/>
      <c r="E307" s="48"/>
    </row>
    <row r="308" spans="3:5" x14ac:dyDescent="0.25">
      <c r="C308" s="48" t="s">
        <v>300</v>
      </c>
      <c r="D308" s="48"/>
      <c r="E308" s="48"/>
    </row>
    <row r="309" spans="3:5" x14ac:dyDescent="0.25">
      <c r="C309" s="48" t="s">
        <v>301</v>
      </c>
      <c r="D309" s="48"/>
      <c r="E309" s="48"/>
    </row>
    <row r="310" spans="3:5" x14ac:dyDescent="0.25">
      <c r="C310" s="48" t="s">
        <v>302</v>
      </c>
      <c r="D310" s="48"/>
      <c r="E310" s="48"/>
    </row>
    <row r="311" spans="3:5" x14ac:dyDescent="0.25">
      <c r="C311" s="48" t="s">
        <v>303</v>
      </c>
      <c r="D311" s="48"/>
      <c r="E311" s="48"/>
    </row>
    <row r="312" spans="3:5" x14ac:dyDescent="0.25">
      <c r="C312" s="48" t="s">
        <v>304</v>
      </c>
      <c r="D312" s="48"/>
      <c r="E312" s="48"/>
    </row>
    <row r="313" spans="3:5" x14ac:dyDescent="0.25">
      <c r="C313" s="48" t="s">
        <v>305</v>
      </c>
      <c r="D313" s="48"/>
      <c r="E313" s="48"/>
    </row>
    <row r="314" spans="3:5" x14ac:dyDescent="0.25">
      <c r="C314" s="48" t="s">
        <v>306</v>
      </c>
      <c r="D314" s="48"/>
      <c r="E314" s="48"/>
    </row>
    <row r="315" spans="3:5" x14ac:dyDescent="0.25">
      <c r="C315" s="48" t="s">
        <v>307</v>
      </c>
      <c r="D315" s="48"/>
      <c r="E315" s="48"/>
    </row>
    <row r="316" spans="3:5" x14ac:dyDescent="0.25">
      <c r="C316" s="48" t="s">
        <v>308</v>
      </c>
      <c r="D316" s="48"/>
      <c r="E316" s="48"/>
    </row>
    <row r="317" spans="3:5" x14ac:dyDescent="0.25">
      <c r="C317" s="48" t="s">
        <v>309</v>
      </c>
      <c r="D317" s="48"/>
      <c r="E317" s="48"/>
    </row>
    <row r="318" spans="3:5" x14ac:dyDescent="0.25">
      <c r="C318" s="48" t="s">
        <v>310</v>
      </c>
      <c r="D318" s="48"/>
      <c r="E318" s="48"/>
    </row>
    <row r="319" spans="3:5" x14ac:dyDescent="0.25">
      <c r="C319" s="48" t="s">
        <v>311</v>
      </c>
      <c r="D319" s="48"/>
      <c r="E319" s="48"/>
    </row>
    <row r="320" spans="3:5" x14ac:dyDescent="0.25">
      <c r="C320" s="48" t="s">
        <v>312</v>
      </c>
      <c r="D320" s="48"/>
      <c r="E320" s="48"/>
    </row>
    <row r="321" spans="3:5" x14ac:dyDescent="0.25">
      <c r="C321" s="48" t="s">
        <v>313</v>
      </c>
      <c r="D321" s="48"/>
      <c r="E321" s="48"/>
    </row>
    <row r="322" spans="3:5" x14ac:dyDescent="0.25">
      <c r="C322" s="48" t="s">
        <v>314</v>
      </c>
      <c r="D322" s="48"/>
      <c r="E322" s="48"/>
    </row>
    <row r="323" spans="3:5" x14ac:dyDescent="0.25">
      <c r="C323" s="48" t="s">
        <v>315</v>
      </c>
      <c r="D323" s="48"/>
      <c r="E323" s="48"/>
    </row>
    <row r="324" spans="3:5" x14ac:dyDescent="0.25">
      <c r="C324" s="48" t="s">
        <v>316</v>
      </c>
      <c r="D324" s="48"/>
      <c r="E324" s="48"/>
    </row>
    <row r="325" spans="3:5" x14ac:dyDescent="0.25">
      <c r="C325" s="48" t="s">
        <v>317</v>
      </c>
      <c r="D325" s="48"/>
      <c r="E325" s="48"/>
    </row>
    <row r="326" spans="3:5" x14ac:dyDescent="0.25">
      <c r="C326" s="48" t="s">
        <v>318</v>
      </c>
      <c r="D326" s="48"/>
      <c r="E326" s="48"/>
    </row>
    <row r="327" spans="3:5" x14ac:dyDescent="0.25">
      <c r="C327" s="48" t="s">
        <v>319</v>
      </c>
      <c r="D327" s="48"/>
      <c r="E327" s="48"/>
    </row>
    <row r="328" spans="3:5" x14ac:dyDescent="0.25">
      <c r="C328" s="48" t="s">
        <v>320</v>
      </c>
      <c r="D328" s="48"/>
      <c r="E328" s="48"/>
    </row>
    <row r="329" spans="3:5" x14ac:dyDescent="0.25">
      <c r="C329" s="48" t="s">
        <v>321</v>
      </c>
      <c r="D329" s="48"/>
      <c r="E329" s="48"/>
    </row>
    <row r="330" spans="3:5" x14ac:dyDescent="0.25">
      <c r="C330" s="48" t="s">
        <v>322</v>
      </c>
      <c r="D330" s="48"/>
      <c r="E330" s="48"/>
    </row>
    <row r="331" spans="3:5" x14ac:dyDescent="0.25">
      <c r="C331" s="48" t="s">
        <v>323</v>
      </c>
      <c r="D331" s="48"/>
      <c r="E331" s="48"/>
    </row>
    <row r="332" spans="3:5" x14ac:dyDescent="0.25">
      <c r="C332" s="48" t="s">
        <v>324</v>
      </c>
      <c r="D332" s="48"/>
      <c r="E332" s="48"/>
    </row>
    <row r="333" spans="3:5" x14ac:dyDescent="0.25">
      <c r="C333" s="48" t="s">
        <v>325</v>
      </c>
      <c r="D333" s="48"/>
      <c r="E333" s="48"/>
    </row>
    <row r="334" spans="3:5" x14ac:dyDescent="0.25">
      <c r="C334" s="48" t="s">
        <v>326</v>
      </c>
      <c r="D334" s="48"/>
      <c r="E334" s="48"/>
    </row>
    <row r="335" spans="3:5" x14ac:dyDescent="0.25">
      <c r="C335" s="48" t="s">
        <v>327</v>
      </c>
      <c r="D335" s="48"/>
      <c r="E335" s="48"/>
    </row>
    <row r="336" spans="3:5" x14ac:dyDescent="0.25">
      <c r="C336" s="48" t="s">
        <v>328</v>
      </c>
      <c r="D336" s="48"/>
      <c r="E336" s="48"/>
    </row>
    <row r="337" spans="3:5" x14ac:dyDescent="0.25">
      <c r="C337" s="48" t="s">
        <v>329</v>
      </c>
      <c r="D337" s="48"/>
      <c r="E337" s="48"/>
    </row>
    <row r="338" spans="3:5" x14ac:dyDescent="0.25">
      <c r="C338" s="48" t="s">
        <v>330</v>
      </c>
      <c r="D338" s="48"/>
      <c r="E338" s="48"/>
    </row>
    <row r="339" spans="3:5" x14ac:dyDescent="0.25">
      <c r="C339" s="48" t="s">
        <v>331</v>
      </c>
      <c r="D339" s="48"/>
      <c r="E339" s="48"/>
    </row>
    <row r="340" spans="3:5" x14ac:dyDescent="0.25">
      <c r="C340" s="48" t="s">
        <v>332</v>
      </c>
      <c r="D340" s="48"/>
      <c r="E340" s="48"/>
    </row>
    <row r="341" spans="3:5" x14ac:dyDescent="0.25">
      <c r="C341" s="48" t="s">
        <v>333</v>
      </c>
      <c r="D341" s="48"/>
      <c r="E341" s="48"/>
    </row>
    <row r="342" spans="3:5" x14ac:dyDescent="0.25">
      <c r="C342" s="48" t="s">
        <v>334</v>
      </c>
      <c r="D342" s="48"/>
      <c r="E342" s="48"/>
    </row>
    <row r="343" spans="3:5" x14ac:dyDescent="0.25">
      <c r="C343" s="48" t="s">
        <v>335</v>
      </c>
      <c r="D343" s="48"/>
      <c r="E343" s="48"/>
    </row>
    <row r="344" spans="3:5" x14ac:dyDescent="0.25">
      <c r="C344" s="48" t="s">
        <v>336</v>
      </c>
      <c r="D344" s="48"/>
      <c r="E344" s="48"/>
    </row>
    <row r="345" spans="3:5" x14ac:dyDescent="0.25">
      <c r="C345" s="48" t="s">
        <v>337</v>
      </c>
      <c r="D345" s="48"/>
      <c r="E345" s="48"/>
    </row>
    <row r="346" spans="3:5" x14ac:dyDescent="0.25">
      <c r="C346" s="48" t="s">
        <v>338</v>
      </c>
      <c r="D346" s="48"/>
      <c r="E346" s="48"/>
    </row>
    <row r="347" spans="3:5" x14ac:dyDescent="0.25">
      <c r="C347" s="48" t="s">
        <v>339</v>
      </c>
      <c r="D347" s="48"/>
      <c r="E347" s="48"/>
    </row>
    <row r="348" spans="3:5" x14ac:dyDescent="0.25">
      <c r="C348" s="48" t="s">
        <v>340</v>
      </c>
      <c r="D348" s="48"/>
      <c r="E348" s="48"/>
    </row>
    <row r="349" spans="3:5" x14ac:dyDescent="0.25">
      <c r="C349" s="48" t="s">
        <v>341</v>
      </c>
      <c r="D349" s="48"/>
      <c r="E349" s="48"/>
    </row>
    <row r="350" spans="3:5" x14ac:dyDescent="0.25">
      <c r="C350" s="48" t="s">
        <v>342</v>
      </c>
      <c r="D350" s="48"/>
      <c r="E350" s="48"/>
    </row>
    <row r="351" spans="3:5" x14ac:dyDescent="0.25">
      <c r="C351" s="48" t="s">
        <v>343</v>
      </c>
      <c r="D351" s="48"/>
      <c r="E351" s="48"/>
    </row>
    <row r="352" spans="3:5" x14ac:dyDescent="0.25">
      <c r="C352" s="48" t="s">
        <v>344</v>
      </c>
      <c r="D352" s="48"/>
      <c r="E352" s="48"/>
    </row>
    <row r="353" spans="3:5" x14ac:dyDescent="0.25">
      <c r="C353" s="48" t="s">
        <v>345</v>
      </c>
      <c r="D353" s="48"/>
      <c r="E353" s="48"/>
    </row>
    <row r="354" spans="3:5" x14ac:dyDescent="0.25">
      <c r="C354" s="48" t="s">
        <v>346</v>
      </c>
      <c r="D354" s="48"/>
      <c r="E354" s="48"/>
    </row>
    <row r="355" spans="3:5" x14ac:dyDescent="0.25">
      <c r="C355" s="48" t="s">
        <v>347</v>
      </c>
      <c r="D355" s="48"/>
      <c r="E355" s="48"/>
    </row>
    <row r="356" spans="3:5" x14ac:dyDescent="0.25">
      <c r="C356" s="48" t="s">
        <v>348</v>
      </c>
      <c r="D356" s="48"/>
      <c r="E356" s="48"/>
    </row>
    <row r="357" spans="3:5" x14ac:dyDescent="0.25">
      <c r="C357" s="48" t="s">
        <v>349</v>
      </c>
      <c r="D357" s="48"/>
      <c r="E357" s="48"/>
    </row>
    <row r="358" spans="3:5" x14ac:dyDescent="0.25">
      <c r="C358" s="48" t="s">
        <v>350</v>
      </c>
      <c r="D358" s="48"/>
      <c r="E358" s="48"/>
    </row>
    <row r="359" spans="3:5" x14ac:dyDescent="0.25">
      <c r="C359" s="48" t="s">
        <v>351</v>
      </c>
      <c r="D359" s="48"/>
      <c r="E359" s="48"/>
    </row>
    <row r="360" spans="3:5" x14ac:dyDescent="0.25">
      <c r="C360" s="48" t="s">
        <v>352</v>
      </c>
      <c r="D360" s="48"/>
      <c r="E360" s="48"/>
    </row>
    <row r="361" spans="3:5" x14ac:dyDescent="0.25">
      <c r="C361" s="48" t="s">
        <v>353</v>
      </c>
      <c r="D361" s="48"/>
      <c r="E361" s="48"/>
    </row>
    <row r="362" spans="3:5" x14ac:dyDescent="0.25">
      <c r="C362" s="48" t="s">
        <v>354</v>
      </c>
      <c r="D362" s="48"/>
      <c r="E362" s="48"/>
    </row>
    <row r="363" spans="3:5" x14ac:dyDescent="0.25">
      <c r="C363" s="48" t="s">
        <v>355</v>
      </c>
      <c r="D363" s="48"/>
      <c r="E363" s="48"/>
    </row>
    <row r="364" spans="3:5" x14ac:dyDescent="0.25">
      <c r="C364" s="48" t="s">
        <v>356</v>
      </c>
      <c r="D364" s="48"/>
      <c r="E364" s="48"/>
    </row>
    <row r="365" spans="3:5" x14ac:dyDescent="0.25">
      <c r="C365" s="48" t="s">
        <v>357</v>
      </c>
      <c r="D365" s="48"/>
      <c r="E365" s="48"/>
    </row>
    <row r="366" spans="3:5" x14ac:dyDescent="0.25">
      <c r="C366" s="48" t="s">
        <v>358</v>
      </c>
      <c r="D366" s="48"/>
      <c r="E366" s="48"/>
    </row>
    <row r="367" spans="3:5" x14ac:dyDescent="0.25">
      <c r="C367" s="48" t="s">
        <v>359</v>
      </c>
      <c r="D367" s="48"/>
      <c r="E367" s="48"/>
    </row>
    <row r="368" spans="3:5" x14ac:dyDescent="0.25">
      <c r="C368" s="48" t="s">
        <v>360</v>
      </c>
      <c r="D368" s="48"/>
      <c r="E368" s="48"/>
    </row>
    <row r="369" spans="3:5" x14ac:dyDescent="0.25">
      <c r="C369" s="48" t="s">
        <v>361</v>
      </c>
      <c r="D369" s="48"/>
      <c r="E369" s="48"/>
    </row>
    <row r="370" spans="3:5" x14ac:dyDescent="0.25">
      <c r="C370" s="48" t="s">
        <v>362</v>
      </c>
      <c r="D370" s="48"/>
      <c r="E370" s="48"/>
    </row>
    <row r="371" spans="3:5" x14ac:dyDescent="0.25">
      <c r="C371" s="48" t="s">
        <v>363</v>
      </c>
      <c r="D371" s="48"/>
      <c r="E371" s="48"/>
    </row>
    <row r="372" spans="3:5" x14ac:dyDescent="0.25">
      <c r="C372" s="48" t="s">
        <v>364</v>
      </c>
      <c r="D372" s="48"/>
      <c r="E372" s="48"/>
    </row>
    <row r="373" spans="3:5" x14ac:dyDescent="0.25">
      <c r="C373" s="48" t="s">
        <v>365</v>
      </c>
      <c r="D373" s="48"/>
      <c r="E373" s="48"/>
    </row>
    <row r="374" spans="3:5" x14ac:dyDescent="0.25">
      <c r="C374" s="48" t="s">
        <v>366</v>
      </c>
      <c r="D374" s="48"/>
      <c r="E374" s="48"/>
    </row>
    <row r="375" spans="3:5" x14ac:dyDescent="0.25">
      <c r="C375" s="48" t="s">
        <v>367</v>
      </c>
      <c r="D375" s="48"/>
      <c r="E375" s="48"/>
    </row>
    <row r="376" spans="3:5" x14ac:dyDescent="0.25">
      <c r="C376" s="48" t="s">
        <v>368</v>
      </c>
      <c r="D376" s="48"/>
      <c r="E376" s="48"/>
    </row>
    <row r="377" spans="3:5" x14ac:dyDescent="0.25">
      <c r="C377" s="48" t="s">
        <v>369</v>
      </c>
      <c r="D377" s="48"/>
      <c r="E377" s="48"/>
    </row>
    <row r="378" spans="3:5" x14ac:dyDescent="0.25">
      <c r="C378" s="48" t="s">
        <v>370</v>
      </c>
      <c r="D378" s="48"/>
      <c r="E378" s="48"/>
    </row>
    <row r="379" spans="3:5" x14ac:dyDescent="0.25">
      <c r="C379" s="48" t="s">
        <v>371</v>
      </c>
      <c r="D379" s="48"/>
      <c r="E379" s="48"/>
    </row>
    <row r="380" spans="3:5" x14ac:dyDescent="0.25">
      <c r="C380" s="48" t="s">
        <v>372</v>
      </c>
      <c r="D380" s="48"/>
      <c r="E380" s="48"/>
    </row>
    <row r="381" spans="3:5" x14ac:dyDescent="0.25">
      <c r="C381" s="48" t="s">
        <v>373</v>
      </c>
      <c r="D381" s="48"/>
      <c r="E381" s="48"/>
    </row>
    <row r="382" spans="3:5" x14ac:dyDescent="0.25">
      <c r="C382" s="48" t="s">
        <v>374</v>
      </c>
      <c r="D382" s="48"/>
      <c r="E382" s="48"/>
    </row>
    <row r="383" spans="3:5" x14ac:dyDescent="0.25">
      <c r="C383" s="48" t="s">
        <v>375</v>
      </c>
      <c r="D383" s="48"/>
      <c r="E383" s="48"/>
    </row>
    <row r="384" spans="3:5" x14ac:dyDescent="0.25">
      <c r="C384" s="48" t="s">
        <v>376</v>
      </c>
      <c r="D384" s="48"/>
      <c r="E384" s="48"/>
    </row>
    <row r="385" spans="3:5" x14ac:dyDescent="0.25">
      <c r="C385" s="48" t="s">
        <v>377</v>
      </c>
      <c r="D385" s="48"/>
      <c r="E385" s="48"/>
    </row>
    <row r="386" spans="3:5" x14ac:dyDescent="0.25">
      <c r="C386" s="48" t="s">
        <v>378</v>
      </c>
      <c r="D386" s="48"/>
      <c r="E386" s="48"/>
    </row>
    <row r="387" spans="3:5" x14ac:dyDescent="0.25">
      <c r="C387" s="48" t="s">
        <v>379</v>
      </c>
      <c r="D387" s="48"/>
      <c r="E387" s="48"/>
    </row>
    <row r="388" spans="3:5" x14ac:dyDescent="0.25">
      <c r="C388" s="48" t="s">
        <v>380</v>
      </c>
      <c r="D388" s="48"/>
      <c r="E388" s="48"/>
    </row>
    <row r="389" spans="3:5" x14ac:dyDescent="0.25">
      <c r="C389" s="48" t="s">
        <v>381</v>
      </c>
      <c r="D389" s="48"/>
      <c r="E389" s="48"/>
    </row>
    <row r="390" spans="3:5" x14ac:dyDescent="0.25">
      <c r="C390" s="48" t="s">
        <v>382</v>
      </c>
      <c r="D390" s="48"/>
      <c r="E390" s="48"/>
    </row>
    <row r="391" spans="3:5" x14ac:dyDescent="0.25">
      <c r="C391" s="48" t="s">
        <v>383</v>
      </c>
      <c r="D391" s="48"/>
      <c r="E391" s="48"/>
    </row>
    <row r="392" spans="3:5" x14ac:dyDescent="0.25">
      <c r="C392" s="48" t="s">
        <v>384</v>
      </c>
      <c r="D392" s="48"/>
      <c r="E392" s="48"/>
    </row>
    <row r="393" spans="3:5" x14ac:dyDescent="0.25">
      <c r="C393" s="48" t="s">
        <v>385</v>
      </c>
      <c r="D393" s="48"/>
      <c r="E393" s="48"/>
    </row>
    <row r="394" spans="3:5" x14ac:dyDescent="0.25">
      <c r="C394" s="48" t="s">
        <v>386</v>
      </c>
      <c r="D394" s="48"/>
      <c r="E394" s="48"/>
    </row>
    <row r="395" spans="3:5" x14ac:dyDescent="0.25">
      <c r="C395" s="48" t="s">
        <v>387</v>
      </c>
      <c r="D395" s="48"/>
      <c r="E395" s="48"/>
    </row>
    <row r="396" spans="3:5" x14ac:dyDescent="0.25">
      <c r="C396" s="48" t="s">
        <v>388</v>
      </c>
      <c r="D396" s="48"/>
      <c r="E396" s="48"/>
    </row>
    <row r="397" spans="3:5" x14ac:dyDescent="0.25">
      <c r="C397" s="48" t="s">
        <v>389</v>
      </c>
      <c r="D397" s="48"/>
      <c r="E397" s="48"/>
    </row>
    <row r="398" spans="3:5" x14ac:dyDescent="0.25">
      <c r="C398" s="48" t="s">
        <v>390</v>
      </c>
      <c r="D398" s="48"/>
      <c r="E398" s="48"/>
    </row>
    <row r="399" spans="3:5" x14ac:dyDescent="0.25">
      <c r="C399" s="48" t="s">
        <v>391</v>
      </c>
      <c r="D399" s="48"/>
      <c r="E399" s="48"/>
    </row>
    <row r="400" spans="3:5" x14ac:dyDescent="0.25">
      <c r="C400" s="48" t="s">
        <v>392</v>
      </c>
      <c r="D400" s="48"/>
      <c r="E400" s="48"/>
    </row>
    <row r="401" spans="3:5" x14ac:dyDescent="0.25">
      <c r="C401" s="48" t="s">
        <v>393</v>
      </c>
      <c r="D401" s="48"/>
      <c r="E401" s="48"/>
    </row>
    <row r="402" spans="3:5" x14ac:dyDescent="0.25">
      <c r="C402" s="48" t="s">
        <v>394</v>
      </c>
      <c r="D402" s="48"/>
      <c r="E402" s="48"/>
    </row>
    <row r="403" spans="3:5" x14ac:dyDescent="0.25">
      <c r="C403" s="48" t="s">
        <v>395</v>
      </c>
      <c r="D403" s="48"/>
      <c r="E403" s="48"/>
    </row>
    <row r="404" spans="3:5" x14ac:dyDescent="0.25">
      <c r="C404" s="48" t="s">
        <v>396</v>
      </c>
      <c r="D404" s="48"/>
      <c r="E404" s="48"/>
    </row>
    <row r="405" spans="3:5" x14ac:dyDescent="0.25">
      <c r="C405" s="48" t="s">
        <v>397</v>
      </c>
      <c r="D405" s="48"/>
      <c r="E405" s="48"/>
    </row>
  </sheetData>
  <mergeCells count="2">
    <mergeCell ref="B5:K5"/>
    <mergeCell ref="C7:I7"/>
  </mergeCells>
  <dataValidations count="1">
    <dataValidation type="list" allowBlank="1" showInputMessage="1" showErrorMessage="1" sqref="B5:K5">
      <formula1>$C$21:$C$405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5"/>
  <sheetViews>
    <sheetView zoomScaleNormal="100" workbookViewId="0">
      <selection activeCell="F12" sqref="F12"/>
    </sheetView>
  </sheetViews>
  <sheetFormatPr defaultRowHeight="15" x14ac:dyDescent="0.25"/>
  <cols>
    <col min="1" max="1" width="6.7109375" style="46" customWidth="1"/>
    <col min="2" max="2" width="30.140625" style="46" bestFit="1" customWidth="1"/>
    <col min="3" max="13" width="14.28515625" style="1" customWidth="1"/>
    <col min="14" max="16384" width="9.140625" style="1"/>
  </cols>
  <sheetData>
    <row r="1" spans="1:15" ht="15.75" x14ac:dyDescent="0.25">
      <c r="A1" s="48">
        <v>0</v>
      </c>
      <c r="B1" s="49" t="s">
        <v>3</v>
      </c>
    </row>
    <row r="2" spans="1:15" ht="15.75" thickBot="1" x14ac:dyDescent="0.3">
      <c r="A2" s="50"/>
      <c r="B2" s="51"/>
    </row>
    <row r="3" spans="1:15" ht="60.75" thickBot="1" x14ac:dyDescent="0.3">
      <c r="A3" s="52" t="s">
        <v>398</v>
      </c>
      <c r="B3" s="53" t="s">
        <v>399</v>
      </c>
      <c r="C3" s="54" t="s">
        <v>400</v>
      </c>
      <c r="D3" s="73" t="s">
        <v>401</v>
      </c>
      <c r="E3" s="73"/>
      <c r="F3" s="73"/>
      <c r="G3" s="73"/>
      <c r="H3" s="74" t="s">
        <v>11</v>
      </c>
      <c r="I3" s="54" t="s">
        <v>402</v>
      </c>
      <c r="J3" s="73" t="s">
        <v>403</v>
      </c>
      <c r="K3" s="77"/>
      <c r="L3" s="77"/>
      <c r="M3" s="77"/>
    </row>
    <row r="4" spans="1:15" ht="15.75" thickBot="1" x14ac:dyDescent="0.3">
      <c r="A4" s="52"/>
      <c r="B4" s="53"/>
      <c r="C4" s="53" t="s">
        <v>10</v>
      </c>
      <c r="D4" s="53" t="s">
        <v>10</v>
      </c>
      <c r="E4" s="53" t="s">
        <v>10</v>
      </c>
      <c r="F4" s="53" t="s">
        <v>10</v>
      </c>
      <c r="G4" s="53" t="s">
        <v>10</v>
      </c>
      <c r="H4" s="75"/>
      <c r="I4" s="55" t="s">
        <v>13</v>
      </c>
      <c r="J4" s="55" t="s">
        <v>13</v>
      </c>
      <c r="K4" s="55" t="s">
        <v>13</v>
      </c>
      <c r="L4" s="55" t="s">
        <v>13</v>
      </c>
      <c r="M4" s="55" t="s">
        <v>13</v>
      </c>
    </row>
    <row r="5" spans="1:15" ht="15.75" thickBot="1" x14ac:dyDescent="0.3">
      <c r="A5" s="52"/>
      <c r="B5" s="53"/>
      <c r="C5" s="66" t="s">
        <v>404</v>
      </c>
      <c r="D5" s="66" t="s">
        <v>5</v>
      </c>
      <c r="E5" s="66" t="s">
        <v>6</v>
      </c>
      <c r="F5" s="66" t="s">
        <v>7</v>
      </c>
      <c r="G5" s="66" t="s">
        <v>8</v>
      </c>
      <c r="H5" s="76"/>
      <c r="I5" s="66" t="s">
        <v>404</v>
      </c>
      <c r="J5" s="66" t="s">
        <v>5</v>
      </c>
      <c r="K5" s="66" t="s">
        <v>6</v>
      </c>
      <c r="L5" s="66" t="s">
        <v>7</v>
      </c>
      <c r="M5" s="66" t="s">
        <v>8</v>
      </c>
    </row>
    <row r="6" spans="1:15" s="13" customFormat="1" x14ac:dyDescent="0.25">
      <c r="A6" s="56"/>
      <c r="B6" s="57"/>
      <c r="C6" s="58"/>
      <c r="D6" s="58"/>
      <c r="E6" s="58"/>
      <c r="F6" s="58"/>
      <c r="G6" s="58"/>
      <c r="H6" s="59"/>
    </row>
    <row r="7" spans="1:15" x14ac:dyDescent="0.25">
      <c r="A7" s="46" t="s">
        <v>405</v>
      </c>
      <c r="B7" s="46" t="s">
        <v>2</v>
      </c>
      <c r="C7" s="5">
        <v>44501.321258722914</v>
      </c>
      <c r="D7" s="5">
        <v>43479.539900010393</v>
      </c>
      <c r="E7" s="5">
        <v>42896.177629281956</v>
      </c>
      <c r="F7" s="5">
        <v>43225.252861187866</v>
      </c>
      <c r="G7" s="5">
        <v>44318.073880973585</v>
      </c>
      <c r="H7" s="60">
        <v>23653120</v>
      </c>
      <c r="I7" s="61">
        <v>1881.4144289938458</v>
      </c>
      <c r="J7" s="61">
        <v>1838.2158421388126</v>
      </c>
      <c r="K7" s="61">
        <v>1813.5526150157762</v>
      </c>
      <c r="L7" s="61">
        <v>1827.4651657450629</v>
      </c>
      <c r="M7" s="61">
        <v>1873.6671475464373</v>
      </c>
      <c r="O7" s="62"/>
    </row>
    <row r="8" spans="1:15" x14ac:dyDescent="0.25">
      <c r="B8" s="47"/>
      <c r="H8" s="59"/>
    </row>
    <row r="9" spans="1:15" x14ac:dyDescent="0.25">
      <c r="A9" s="46" t="s">
        <v>407</v>
      </c>
      <c r="B9" s="46" t="s">
        <v>15</v>
      </c>
      <c r="C9" s="63">
        <v>9.1460095186853874</v>
      </c>
      <c r="D9" s="63">
        <v>8.883820729559968</v>
      </c>
      <c r="E9" s="68">
        <v>8.5988714061534246</v>
      </c>
      <c r="F9" s="63">
        <v>8.2036522282607987</v>
      </c>
      <c r="G9" s="63">
        <v>8.0657144115591901</v>
      </c>
      <c r="H9" s="64">
        <v>28098</v>
      </c>
      <c r="I9" s="61">
        <v>325.50393332925432</v>
      </c>
      <c r="J9" s="61">
        <v>316.17270729446818</v>
      </c>
      <c r="K9" s="61">
        <v>306.03144017913814</v>
      </c>
      <c r="L9" s="61">
        <v>291.96569963203069</v>
      </c>
      <c r="M9" s="61">
        <v>287.0565311253182</v>
      </c>
      <c r="O9" s="62"/>
    </row>
    <row r="10" spans="1:15" x14ac:dyDescent="0.25">
      <c r="A10" s="46" t="s">
        <v>408</v>
      </c>
      <c r="B10" s="46" t="s">
        <v>16</v>
      </c>
      <c r="C10" s="63">
        <v>11.485825627798121</v>
      </c>
      <c r="D10" s="63">
        <v>11.629498228021058</v>
      </c>
      <c r="E10" s="68">
        <v>11.194321460350849</v>
      </c>
      <c r="F10" s="63">
        <v>10.449272243781637</v>
      </c>
      <c r="G10" s="63">
        <v>10.325729467399061</v>
      </c>
      <c r="H10" s="64">
        <v>46301</v>
      </c>
      <c r="I10" s="61">
        <v>248.06862978765301</v>
      </c>
      <c r="J10" s="61">
        <v>251.17164268635793</v>
      </c>
      <c r="K10" s="61">
        <v>241.77277942918835</v>
      </c>
      <c r="L10" s="61">
        <v>225.68135124039733</v>
      </c>
      <c r="M10" s="61">
        <v>223.01309836502583</v>
      </c>
    </row>
    <row r="11" spans="1:15" ht="13.5" customHeight="1" x14ac:dyDescent="0.25">
      <c r="A11" s="46" t="s">
        <v>409</v>
      </c>
      <c r="B11" s="46" t="s">
        <v>17</v>
      </c>
      <c r="C11" s="63">
        <v>12.391853278834205</v>
      </c>
      <c r="D11" s="63">
        <v>12.22686940814425</v>
      </c>
      <c r="E11" s="68">
        <v>11.896872578212541</v>
      </c>
      <c r="F11" s="63">
        <v>11.164673595316367</v>
      </c>
      <c r="G11" s="63">
        <v>11.033802126882696</v>
      </c>
      <c r="H11" s="64">
        <v>55901</v>
      </c>
      <c r="I11" s="61">
        <v>221.67498396869831</v>
      </c>
      <c r="J11" s="61">
        <v>218.72362584111644</v>
      </c>
      <c r="K11" s="61">
        <v>212.82038922760847</v>
      </c>
      <c r="L11" s="61">
        <v>199.72225175428648</v>
      </c>
      <c r="M11" s="61">
        <v>197.38112246440485</v>
      </c>
    </row>
    <row r="12" spans="1:15" x14ac:dyDescent="0.25">
      <c r="A12" s="46" t="s">
        <v>410</v>
      </c>
      <c r="B12" s="46" t="s">
        <v>18</v>
      </c>
      <c r="C12" s="63">
        <v>18.408151728286288</v>
      </c>
      <c r="D12" s="63">
        <v>18.708843754826123</v>
      </c>
      <c r="E12" s="68">
        <v>18.313531789146765</v>
      </c>
      <c r="F12" s="63">
        <v>16.716724206608607</v>
      </c>
      <c r="G12" s="63">
        <v>16.558897082516019</v>
      </c>
      <c r="H12" s="64">
        <v>72772</v>
      </c>
      <c r="I12" s="61">
        <v>252.95651800536314</v>
      </c>
      <c r="J12" s="61">
        <v>257.08849220615241</v>
      </c>
      <c r="K12" s="61">
        <v>251.65629348027764</v>
      </c>
      <c r="L12" s="61">
        <v>229.71368392525432</v>
      </c>
      <c r="M12" s="61">
        <v>227.54489477430906</v>
      </c>
    </row>
    <row r="13" spans="1:15" x14ac:dyDescent="0.25">
      <c r="A13" s="46" t="s">
        <v>411</v>
      </c>
      <c r="B13" s="46" t="s">
        <v>19</v>
      </c>
      <c r="C13" s="63">
        <v>14.088586141513028</v>
      </c>
      <c r="D13" s="63">
        <v>14.066843123714806</v>
      </c>
      <c r="E13" s="68">
        <v>13.712514571396863</v>
      </c>
      <c r="F13" s="63">
        <v>12.489986739075061</v>
      </c>
      <c r="G13" s="63">
        <v>12.313829774334527</v>
      </c>
      <c r="H13" s="64">
        <v>54470</v>
      </c>
      <c r="I13" s="61">
        <v>258.6485430789981</v>
      </c>
      <c r="J13" s="61">
        <v>258.24936889507632</v>
      </c>
      <c r="K13" s="61">
        <v>251.74434682204631</v>
      </c>
      <c r="L13" s="61">
        <v>229.30028894942282</v>
      </c>
      <c r="M13" s="61">
        <v>226.06627087083766</v>
      </c>
    </row>
    <row r="14" spans="1:15" x14ac:dyDescent="0.25">
      <c r="A14" s="46" t="s">
        <v>412</v>
      </c>
      <c r="B14" s="46" t="s">
        <v>20</v>
      </c>
      <c r="C14" s="63">
        <v>14.039599585035543</v>
      </c>
      <c r="D14" s="63">
        <v>14.268524017285092</v>
      </c>
      <c r="E14" s="68">
        <v>13.980453842428608</v>
      </c>
      <c r="F14" s="63">
        <v>12.514917926163108</v>
      </c>
      <c r="G14" s="63">
        <v>12.397641301865734</v>
      </c>
      <c r="H14" s="64">
        <v>51910</v>
      </c>
      <c r="I14" s="61">
        <v>270.46040425805325</v>
      </c>
      <c r="J14" s="61">
        <v>274.87042992265634</v>
      </c>
      <c r="K14" s="61">
        <v>269.32101410958592</v>
      </c>
      <c r="L14" s="61">
        <v>241.08876760090749</v>
      </c>
      <c r="M14" s="61">
        <v>238.82953769727862</v>
      </c>
    </row>
    <row r="15" spans="1:15" x14ac:dyDescent="0.25">
      <c r="A15" s="46" t="s">
        <v>413</v>
      </c>
      <c r="B15" s="46" t="s">
        <v>21</v>
      </c>
      <c r="C15" s="63">
        <v>42.890912474220997</v>
      </c>
      <c r="D15" s="63">
        <v>42.335741993125581</v>
      </c>
      <c r="E15" s="68">
        <v>41.626720732028105</v>
      </c>
      <c r="F15" s="63">
        <v>41.990543328823492</v>
      </c>
      <c r="G15" s="63">
        <v>42.867531187117827</v>
      </c>
      <c r="H15" s="64">
        <v>482217</v>
      </c>
      <c r="I15" s="61">
        <v>88.945251773000535</v>
      </c>
      <c r="J15" s="61">
        <v>87.793964113927103</v>
      </c>
      <c r="K15" s="61">
        <v>86.323627603398691</v>
      </c>
      <c r="L15" s="61">
        <v>87.078106596871308</v>
      </c>
      <c r="M15" s="61">
        <v>88.896764707834507</v>
      </c>
    </row>
    <row r="16" spans="1:15" x14ac:dyDescent="0.25">
      <c r="A16" s="46" t="s">
        <v>414</v>
      </c>
      <c r="B16" s="46" t="s">
        <v>22</v>
      </c>
      <c r="C16" s="63">
        <v>22.73725860137688</v>
      </c>
      <c r="D16" s="63">
        <v>24.404385975870525</v>
      </c>
      <c r="E16" s="68">
        <v>24.351001094735089</v>
      </c>
      <c r="F16" s="63">
        <v>21.567706261729811</v>
      </c>
      <c r="G16" s="63">
        <v>21.708452948325267</v>
      </c>
      <c r="H16" s="64">
        <v>76963</v>
      </c>
      <c r="I16" s="61">
        <v>295.43103311171444</v>
      </c>
      <c r="J16" s="61">
        <v>317.09244670647615</v>
      </c>
      <c r="K16" s="61">
        <v>316.39880325266802</v>
      </c>
      <c r="L16" s="61">
        <v>280.23473957264935</v>
      </c>
      <c r="M16" s="61">
        <v>282.06349737309182</v>
      </c>
    </row>
    <row r="17" spans="1:13" x14ac:dyDescent="0.25">
      <c r="A17" s="46" t="s">
        <v>415</v>
      </c>
      <c r="B17" s="46" t="s">
        <v>23</v>
      </c>
      <c r="C17" s="63">
        <v>9.7486758979802488</v>
      </c>
      <c r="D17" s="63">
        <v>9.7892849180484198</v>
      </c>
      <c r="E17" s="68">
        <v>9.5721260429559951</v>
      </c>
      <c r="F17" s="63">
        <v>8.8751663426520313</v>
      </c>
      <c r="G17" s="63">
        <v>8.8865650173383415</v>
      </c>
      <c r="H17" s="64">
        <v>39811</v>
      </c>
      <c r="I17" s="61">
        <v>244.87392675341607</v>
      </c>
      <c r="J17" s="61">
        <v>245.89397196876291</v>
      </c>
      <c r="K17" s="61">
        <v>240.43922641872837</v>
      </c>
      <c r="L17" s="61">
        <v>222.93251469825</v>
      </c>
      <c r="M17" s="61">
        <v>223.21883442612196</v>
      </c>
    </row>
    <row r="18" spans="1:13" x14ac:dyDescent="0.25">
      <c r="A18" s="46" t="s">
        <v>416</v>
      </c>
      <c r="B18" s="46" t="s">
        <v>24</v>
      </c>
      <c r="C18" s="63">
        <v>146.95800084163434</v>
      </c>
      <c r="D18" s="63">
        <v>142.69826437977682</v>
      </c>
      <c r="E18" s="68">
        <v>140.28414313719659</v>
      </c>
      <c r="F18" s="63">
        <v>141.7027814123106</v>
      </c>
      <c r="G18" s="63">
        <v>145.05792778905547</v>
      </c>
      <c r="H18" s="64">
        <v>73988</v>
      </c>
      <c r="I18" s="61">
        <v>1986.2410234312908</v>
      </c>
      <c r="J18" s="61">
        <v>1928.6676809722769</v>
      </c>
      <c r="K18" s="61">
        <v>1896.0391298210061</v>
      </c>
      <c r="L18" s="61">
        <v>1915.2130266031058</v>
      </c>
      <c r="M18" s="61">
        <v>1960.5601961001171</v>
      </c>
    </row>
    <row r="19" spans="1:13" x14ac:dyDescent="0.25">
      <c r="A19" s="46" t="s">
        <v>417</v>
      </c>
      <c r="B19" s="46" t="s">
        <v>25</v>
      </c>
      <c r="C19" s="63">
        <v>263.2425506401766</v>
      </c>
      <c r="D19" s="63">
        <v>258.95952918296143</v>
      </c>
      <c r="E19" s="68">
        <v>256.8536912938041</v>
      </c>
      <c r="F19" s="63">
        <v>257.63982681187986</v>
      </c>
      <c r="G19" s="63">
        <v>265.51373302139388</v>
      </c>
      <c r="H19" s="64">
        <v>144884</v>
      </c>
      <c r="I19" s="61">
        <v>1816.9194020055811</v>
      </c>
      <c r="J19" s="61">
        <v>1787.3576736075856</v>
      </c>
      <c r="K19" s="61">
        <v>1772.8230259642478</v>
      </c>
      <c r="L19" s="61">
        <v>1778.2489909988669</v>
      </c>
      <c r="M19" s="61">
        <v>1832.5952694665655</v>
      </c>
    </row>
    <row r="20" spans="1:13" x14ac:dyDescent="0.25">
      <c r="A20" s="46" t="s">
        <v>418</v>
      </c>
      <c r="B20" s="46" t="s">
        <v>26</v>
      </c>
      <c r="C20" s="63">
        <v>178.79311883251307</v>
      </c>
      <c r="D20" s="63">
        <v>172.24985514797982</v>
      </c>
      <c r="E20" s="68">
        <v>169.4073484957255</v>
      </c>
      <c r="F20" s="63">
        <v>171.7097471714435</v>
      </c>
      <c r="G20" s="63">
        <v>176.24421083981952</v>
      </c>
      <c r="H20" s="64">
        <v>108239</v>
      </c>
      <c r="I20" s="61">
        <v>1651.8363882936194</v>
      </c>
      <c r="J20" s="61">
        <v>1591.3843914668448</v>
      </c>
      <c r="K20" s="61">
        <v>1565.1230009121066</v>
      </c>
      <c r="L20" s="61">
        <v>1586.3944342745544</v>
      </c>
      <c r="M20" s="61">
        <v>1628.2875011762815</v>
      </c>
    </row>
    <row r="21" spans="1:13" x14ac:dyDescent="0.25">
      <c r="A21" s="46" t="s">
        <v>419</v>
      </c>
      <c r="B21" s="46" t="s">
        <v>27</v>
      </c>
      <c r="C21" s="63">
        <v>10.715360363605642</v>
      </c>
      <c r="D21" s="63">
        <v>10.109453745224053</v>
      </c>
      <c r="E21" s="68">
        <v>9.697671164903813</v>
      </c>
      <c r="F21" s="63">
        <v>9.3734726961361527</v>
      </c>
      <c r="G21" s="63">
        <v>9.1820830912870885</v>
      </c>
      <c r="H21" s="64">
        <v>33470</v>
      </c>
      <c r="I21" s="61">
        <v>320.1482032747428</v>
      </c>
      <c r="J21" s="61">
        <v>302.04522692632366</v>
      </c>
      <c r="K21" s="61">
        <v>289.74219196007806</v>
      </c>
      <c r="L21" s="61">
        <v>280.05595148300426</v>
      </c>
      <c r="M21" s="61">
        <v>274.33770813525808</v>
      </c>
    </row>
    <row r="22" spans="1:13" x14ac:dyDescent="0.25">
      <c r="A22" s="46" t="s">
        <v>420</v>
      </c>
      <c r="B22" s="46" t="s">
        <v>28</v>
      </c>
      <c r="C22" s="63">
        <v>26.941787200654243</v>
      </c>
      <c r="D22" s="63">
        <v>26.950236386132062</v>
      </c>
      <c r="E22" s="68">
        <v>26.358457952793543</v>
      </c>
      <c r="F22" s="63">
        <v>24.842592334617724</v>
      </c>
      <c r="G22" s="63">
        <v>24.739919142358161</v>
      </c>
      <c r="H22" s="64">
        <v>76994</v>
      </c>
      <c r="I22" s="61">
        <v>349.92060680902722</v>
      </c>
      <c r="J22" s="61">
        <v>350.03034504158842</v>
      </c>
      <c r="K22" s="61">
        <v>342.34431193071589</v>
      </c>
      <c r="L22" s="61">
        <v>322.65621132319046</v>
      </c>
      <c r="M22" s="61">
        <v>321.32268933109282</v>
      </c>
    </row>
    <row r="23" spans="1:13" x14ac:dyDescent="0.25">
      <c r="A23" s="46" t="s">
        <v>421</v>
      </c>
      <c r="B23" s="46" t="s">
        <v>29</v>
      </c>
      <c r="C23" s="63">
        <v>16.200918754744468</v>
      </c>
      <c r="D23" s="63">
        <v>16.361935728051822</v>
      </c>
      <c r="E23" s="68">
        <v>16.145373224999076</v>
      </c>
      <c r="F23" s="63">
        <v>14.195165116570244</v>
      </c>
      <c r="G23" s="63">
        <v>14.08679745521561</v>
      </c>
      <c r="H23" s="64">
        <v>73225</v>
      </c>
      <c r="I23" s="61">
        <v>221.24846370426042</v>
      </c>
      <c r="J23" s="61">
        <v>223.44739812976201</v>
      </c>
      <c r="K23" s="61">
        <v>220.48990406280745</v>
      </c>
      <c r="L23" s="61">
        <v>193.8568127903072</v>
      </c>
      <c r="M23" s="61">
        <v>192.37688569772087</v>
      </c>
    </row>
    <row r="24" spans="1:13" x14ac:dyDescent="0.25">
      <c r="A24" s="46" t="s">
        <v>422</v>
      </c>
      <c r="B24" s="46" t="s">
        <v>30</v>
      </c>
      <c r="C24" s="63">
        <v>13.208960506763281</v>
      </c>
      <c r="D24" s="63">
        <v>13.05291279439898</v>
      </c>
      <c r="E24" s="68">
        <v>12.675090841145062</v>
      </c>
      <c r="F24" s="63">
        <v>11.845861025900566</v>
      </c>
      <c r="G24" s="63">
        <v>11.69987647182645</v>
      </c>
      <c r="H24" s="64">
        <v>51300</v>
      </c>
      <c r="I24" s="61">
        <v>257.48461026829011</v>
      </c>
      <c r="J24" s="61">
        <v>254.44274453019452</v>
      </c>
      <c r="K24" s="61">
        <v>247.07779417436765</v>
      </c>
      <c r="L24" s="61">
        <v>230.91347029045937</v>
      </c>
      <c r="M24" s="61">
        <v>228.06776748199707</v>
      </c>
    </row>
    <row r="25" spans="1:13" x14ac:dyDescent="0.25">
      <c r="A25" s="46" t="s">
        <v>423</v>
      </c>
      <c r="B25" s="46" t="s">
        <v>31</v>
      </c>
      <c r="C25" s="63">
        <v>122.10655884940219</v>
      </c>
      <c r="D25" s="63">
        <v>120.86036834208667</v>
      </c>
      <c r="E25" s="68">
        <v>119.89157216802026</v>
      </c>
      <c r="F25" s="63">
        <v>120.28857484667715</v>
      </c>
      <c r="G25" s="63">
        <v>124.11543616617227</v>
      </c>
      <c r="H25" s="64">
        <v>79092</v>
      </c>
      <c r="I25" s="61">
        <v>1543.8547368811282</v>
      </c>
      <c r="J25" s="61">
        <v>1528.0985225065324</v>
      </c>
      <c r="K25" s="61">
        <v>1515.8495444295286</v>
      </c>
      <c r="L25" s="61">
        <v>1520.8690492929393</v>
      </c>
      <c r="M25" s="61">
        <v>1569.2539848046865</v>
      </c>
    </row>
    <row r="26" spans="1:13" x14ac:dyDescent="0.25">
      <c r="A26" s="46" t="s">
        <v>424</v>
      </c>
      <c r="B26" s="46" t="s">
        <v>32</v>
      </c>
      <c r="C26" s="63">
        <v>135.74901312943081</v>
      </c>
      <c r="D26" s="63">
        <v>133.76932846280479</v>
      </c>
      <c r="E26" s="68">
        <v>132.48300878869296</v>
      </c>
      <c r="F26" s="63">
        <v>131.14523364301252</v>
      </c>
      <c r="G26" s="63">
        <v>134.37277451459479</v>
      </c>
      <c r="H26" s="64">
        <v>70884</v>
      </c>
      <c r="I26" s="61">
        <v>1915.0868056180634</v>
      </c>
      <c r="J26" s="61">
        <v>1887.158293307443</v>
      </c>
      <c r="K26" s="61">
        <v>1869.0114664620078</v>
      </c>
      <c r="L26" s="61">
        <v>1850.1387286695519</v>
      </c>
      <c r="M26" s="61">
        <v>1895.671442280272</v>
      </c>
    </row>
    <row r="27" spans="1:13" x14ac:dyDescent="0.25">
      <c r="A27" s="46" t="s">
        <v>425</v>
      </c>
      <c r="B27" s="46" t="s">
        <v>33</v>
      </c>
      <c r="C27" s="63">
        <v>28.421353230746</v>
      </c>
      <c r="D27" s="63">
        <v>28.1216037893278</v>
      </c>
      <c r="E27" s="68">
        <v>27.677963878475161</v>
      </c>
      <c r="F27" s="63">
        <v>27.842461666788523</v>
      </c>
      <c r="G27" s="63">
        <v>28.430586849934535</v>
      </c>
      <c r="H27" s="64">
        <v>264128</v>
      </c>
      <c r="I27" s="61">
        <v>107.60446916171703</v>
      </c>
      <c r="J27" s="61">
        <v>106.46960484813349</v>
      </c>
      <c r="K27" s="61">
        <v>104.78996501118837</v>
      </c>
      <c r="L27" s="61">
        <v>105.41276073263163</v>
      </c>
      <c r="M27" s="61">
        <v>107.63942804221641</v>
      </c>
    </row>
    <row r="28" spans="1:13" x14ac:dyDescent="0.25">
      <c r="A28" s="46" t="s">
        <v>426</v>
      </c>
      <c r="B28" s="47" t="s">
        <v>34</v>
      </c>
      <c r="C28" s="63">
        <v>32.900283730759</v>
      </c>
      <c r="D28" s="63">
        <v>32.523276922760374</v>
      </c>
      <c r="E28" s="68">
        <v>31.986993536712344</v>
      </c>
      <c r="F28" s="63">
        <v>32.17400747778791</v>
      </c>
      <c r="G28" s="63">
        <v>32.832892758673651</v>
      </c>
      <c r="H28" s="64">
        <v>363352</v>
      </c>
      <c r="I28" s="61">
        <v>90.546587691161733</v>
      </c>
      <c r="J28" s="61">
        <v>89.509007581519782</v>
      </c>
      <c r="K28" s="61">
        <v>88.033074089897255</v>
      </c>
      <c r="L28" s="61">
        <v>88.547764916081121</v>
      </c>
      <c r="M28" s="61">
        <v>90.361117480222063</v>
      </c>
    </row>
    <row r="29" spans="1:13" x14ac:dyDescent="0.25">
      <c r="A29" s="46" t="s">
        <v>427</v>
      </c>
      <c r="B29" s="46" t="s">
        <v>35</v>
      </c>
      <c r="C29" s="63">
        <v>157.7798254253743</v>
      </c>
      <c r="D29" s="63">
        <v>154.7763954477131</v>
      </c>
      <c r="E29" s="68">
        <v>153.50679227110464</v>
      </c>
      <c r="F29" s="63">
        <v>155.80010983232944</v>
      </c>
      <c r="G29" s="63">
        <v>160.96346842967321</v>
      </c>
      <c r="H29" s="64">
        <v>96832</v>
      </c>
      <c r="I29" s="61">
        <v>1629.4182235766511</v>
      </c>
      <c r="J29" s="61">
        <v>1598.401307911776</v>
      </c>
      <c r="K29" s="61">
        <v>1585.2899069636549</v>
      </c>
      <c r="L29" s="61">
        <v>1608.9733748381675</v>
      </c>
      <c r="M29" s="61">
        <v>1662.2962288259378</v>
      </c>
    </row>
    <row r="30" spans="1:13" x14ac:dyDescent="0.25">
      <c r="A30" s="46" t="s">
        <v>428</v>
      </c>
      <c r="B30" s="46" t="s">
        <v>36</v>
      </c>
      <c r="C30" s="63">
        <v>901.91994387049419</v>
      </c>
      <c r="D30" s="63">
        <v>859.4332580562035</v>
      </c>
      <c r="E30" s="68">
        <v>837.88627719288752</v>
      </c>
      <c r="F30" s="63">
        <v>845.36091190491311</v>
      </c>
      <c r="G30" s="63">
        <v>858.73098874828463</v>
      </c>
      <c r="H30" s="64">
        <v>434085</v>
      </c>
      <c r="I30" s="61">
        <v>2077.7496201676959</v>
      </c>
      <c r="J30" s="61">
        <v>1979.8732000787943</v>
      </c>
      <c r="K30" s="61">
        <v>1930.2355004040396</v>
      </c>
      <c r="L30" s="61">
        <v>1947.4547885895922</v>
      </c>
      <c r="M30" s="61">
        <v>1978.2553848861044</v>
      </c>
    </row>
    <row r="31" spans="1:13" x14ac:dyDescent="0.25">
      <c r="A31" s="46" t="s">
        <v>429</v>
      </c>
      <c r="B31" s="46" t="s">
        <v>37</v>
      </c>
      <c r="C31" s="63">
        <v>9.4603954729858675</v>
      </c>
      <c r="D31" s="63">
        <v>9.7821233597053343</v>
      </c>
      <c r="E31" s="68">
        <v>9.6382978482304029</v>
      </c>
      <c r="F31" s="63">
        <v>8.9202443686517565</v>
      </c>
      <c r="G31" s="63">
        <v>8.9157322093012414</v>
      </c>
      <c r="H31" s="64">
        <v>40651</v>
      </c>
      <c r="I31" s="61">
        <v>232.72233088942136</v>
      </c>
      <c r="J31" s="61">
        <v>240.63672135261947</v>
      </c>
      <c r="K31" s="61">
        <v>237.09866542595267</v>
      </c>
      <c r="L31" s="61">
        <v>219.43480772064049</v>
      </c>
      <c r="M31" s="61">
        <v>219.3238102211813</v>
      </c>
    </row>
    <row r="32" spans="1:13" x14ac:dyDescent="0.25">
      <c r="A32" s="46" t="s">
        <v>430</v>
      </c>
      <c r="B32" s="46" t="s">
        <v>38</v>
      </c>
      <c r="C32" s="63">
        <v>120.80850756027887</v>
      </c>
      <c r="D32" s="63">
        <v>116.36993554158299</v>
      </c>
      <c r="E32" s="68">
        <v>114.92309828864963</v>
      </c>
      <c r="F32" s="63">
        <v>117.94200065863055</v>
      </c>
      <c r="G32" s="63">
        <v>121.55871221743891</v>
      </c>
      <c r="H32" s="64">
        <v>60568</v>
      </c>
      <c r="I32" s="61">
        <v>1994.5929791354984</v>
      </c>
      <c r="J32" s="61">
        <v>1921.310519442329</v>
      </c>
      <c r="K32" s="61">
        <v>1897.4227032203412</v>
      </c>
      <c r="L32" s="61">
        <v>1947.2658938487409</v>
      </c>
      <c r="M32" s="61">
        <v>2006.9791344841979</v>
      </c>
    </row>
    <row r="33" spans="1:13" x14ac:dyDescent="0.25">
      <c r="A33" s="46" t="s">
        <v>431</v>
      </c>
      <c r="B33" s="46" t="s">
        <v>39</v>
      </c>
      <c r="C33" s="63">
        <v>131.41571722742989</v>
      </c>
      <c r="D33" s="63">
        <v>124.96334683920128</v>
      </c>
      <c r="E33" s="68">
        <v>121.88826075219882</v>
      </c>
      <c r="F33" s="63">
        <v>123.86969327847365</v>
      </c>
      <c r="G33" s="63">
        <v>126.19896829134069</v>
      </c>
      <c r="H33" s="64">
        <v>71157</v>
      </c>
      <c r="I33" s="61">
        <v>1846.8417334546129</v>
      </c>
      <c r="J33" s="61">
        <v>1756.1637904802237</v>
      </c>
      <c r="K33" s="61">
        <v>1712.9482798909287</v>
      </c>
      <c r="L33" s="61">
        <v>1740.7942054678197</v>
      </c>
      <c r="M33" s="61">
        <v>1773.5285114794144</v>
      </c>
    </row>
    <row r="34" spans="1:13" x14ac:dyDescent="0.25">
      <c r="A34" s="46" t="s">
        <v>432</v>
      </c>
      <c r="B34" s="46" t="s">
        <v>40</v>
      </c>
      <c r="C34" s="63">
        <v>10.043742949643185</v>
      </c>
      <c r="D34" s="63">
        <v>9.8130505763788438</v>
      </c>
      <c r="E34" s="68">
        <v>9.4940274647206984</v>
      </c>
      <c r="F34" s="63">
        <v>8.910661947879472</v>
      </c>
      <c r="G34" s="63">
        <v>8.7617482115003593</v>
      </c>
      <c r="H34" s="64">
        <v>35117</v>
      </c>
      <c r="I34" s="61">
        <v>286.00800038850656</v>
      </c>
      <c r="J34" s="61">
        <v>279.43874979009723</v>
      </c>
      <c r="K34" s="61">
        <v>270.35417218784914</v>
      </c>
      <c r="L34" s="61">
        <v>253.74211771732985</v>
      </c>
      <c r="M34" s="61">
        <v>249.50161493010108</v>
      </c>
    </row>
    <row r="35" spans="1:13" x14ac:dyDescent="0.25">
      <c r="A35" s="46" t="s">
        <v>433</v>
      </c>
      <c r="B35" s="46" t="s">
        <v>41</v>
      </c>
      <c r="C35" s="63">
        <v>211.72494450240285</v>
      </c>
      <c r="D35" s="63">
        <v>202.33827956589013</v>
      </c>
      <c r="E35" s="68">
        <v>197.79458235985209</v>
      </c>
      <c r="F35" s="63">
        <v>200.36290788493284</v>
      </c>
      <c r="G35" s="63">
        <v>204.43302632118733</v>
      </c>
      <c r="H35" s="64">
        <v>123425</v>
      </c>
      <c r="I35" s="61">
        <v>1715.4137695151132</v>
      </c>
      <c r="J35" s="61">
        <v>1639.3622002502746</v>
      </c>
      <c r="K35" s="61">
        <v>1602.5487734239587</v>
      </c>
      <c r="L35" s="61">
        <v>1623.3575684418299</v>
      </c>
      <c r="M35" s="61">
        <v>1656.3340192115643</v>
      </c>
    </row>
    <row r="36" spans="1:13" x14ac:dyDescent="0.25">
      <c r="A36" s="46" t="s">
        <v>434</v>
      </c>
      <c r="B36" s="46" t="s">
        <v>42</v>
      </c>
      <c r="C36" s="63">
        <v>8.5045716877269477</v>
      </c>
      <c r="D36" s="63">
        <v>8.3009692678739615</v>
      </c>
      <c r="E36" s="68">
        <v>8.0103754493614616</v>
      </c>
      <c r="F36" s="63">
        <v>7.4636837039965647</v>
      </c>
      <c r="G36" s="63">
        <v>7.3397758960194883</v>
      </c>
      <c r="H36" s="64">
        <v>28950</v>
      </c>
      <c r="I36" s="61">
        <v>293.76758852251982</v>
      </c>
      <c r="J36" s="61">
        <v>286.73468973657896</v>
      </c>
      <c r="K36" s="61">
        <v>276.69690671369466</v>
      </c>
      <c r="L36" s="61">
        <v>257.81290860091758</v>
      </c>
      <c r="M36" s="61">
        <v>253.53284614920511</v>
      </c>
    </row>
    <row r="37" spans="1:13" x14ac:dyDescent="0.25">
      <c r="A37" s="46" t="s">
        <v>435</v>
      </c>
      <c r="B37" s="46" t="s">
        <v>43</v>
      </c>
      <c r="C37" s="63">
        <v>134.53489079168307</v>
      </c>
      <c r="D37" s="63">
        <v>131.39453237583274</v>
      </c>
      <c r="E37" s="68">
        <v>130.05223600185775</v>
      </c>
      <c r="F37" s="63">
        <v>132.08519367908468</v>
      </c>
      <c r="G37" s="63">
        <v>136.45510457407946</v>
      </c>
      <c r="H37" s="64">
        <v>88933</v>
      </c>
      <c r="I37" s="61">
        <v>1512.766810876537</v>
      </c>
      <c r="J37" s="61">
        <v>1477.4553020344838</v>
      </c>
      <c r="K37" s="61">
        <v>1462.3619578992921</v>
      </c>
      <c r="L37" s="61">
        <v>1485.2213877760189</v>
      </c>
      <c r="M37" s="61">
        <v>1534.3585010522468</v>
      </c>
    </row>
    <row r="38" spans="1:13" x14ac:dyDescent="0.25">
      <c r="A38" s="46" t="s">
        <v>436</v>
      </c>
      <c r="B38" s="46" t="s">
        <v>44</v>
      </c>
      <c r="C38" s="63">
        <v>81.944354832543524</v>
      </c>
      <c r="D38" s="63">
        <v>80.718256471335295</v>
      </c>
      <c r="E38" s="68">
        <v>79.656522407004104</v>
      </c>
      <c r="F38" s="63">
        <v>78.214671847509919</v>
      </c>
      <c r="G38" s="63">
        <v>79.764469637568553</v>
      </c>
      <c r="H38" s="64">
        <v>48287</v>
      </c>
      <c r="I38" s="61">
        <v>1697.0272502442381</v>
      </c>
      <c r="J38" s="61">
        <v>1671.6353567489241</v>
      </c>
      <c r="K38" s="61">
        <v>1649.6473669311431</v>
      </c>
      <c r="L38" s="61">
        <v>1619.7873516165826</v>
      </c>
      <c r="M38" s="61">
        <v>1651.8829009374895</v>
      </c>
    </row>
    <row r="39" spans="1:13" x14ac:dyDescent="0.25">
      <c r="A39" s="46" t="s">
        <v>437</v>
      </c>
      <c r="B39" s="46" t="s">
        <v>45</v>
      </c>
      <c r="C39" s="63">
        <v>396.34886493663271</v>
      </c>
      <c r="D39" s="63">
        <v>381.9021912056055</v>
      </c>
      <c r="E39" s="68">
        <v>375.25769956324825</v>
      </c>
      <c r="F39" s="63">
        <v>379.98048723531934</v>
      </c>
      <c r="G39" s="63">
        <v>388.83780061532332</v>
      </c>
      <c r="H39" s="64">
        <v>213276</v>
      </c>
      <c r="I39" s="61">
        <v>1858.3847452907628</v>
      </c>
      <c r="J39" s="61">
        <v>1790.6477578612009</v>
      </c>
      <c r="K39" s="61">
        <v>1759.4933305353075</v>
      </c>
      <c r="L39" s="61">
        <v>1781.6373489530906</v>
      </c>
      <c r="M39" s="61">
        <v>1823.1671665603412</v>
      </c>
    </row>
    <row r="40" spans="1:13" x14ac:dyDescent="0.25">
      <c r="A40" s="46" t="s">
        <v>438</v>
      </c>
      <c r="B40" s="46" t="s">
        <v>46</v>
      </c>
      <c r="C40" s="63">
        <v>15.858287672535308</v>
      </c>
      <c r="D40" s="63">
        <v>15.940083410535873</v>
      </c>
      <c r="E40" s="68">
        <v>15.540063396436059</v>
      </c>
      <c r="F40" s="63">
        <v>14.390761694566187</v>
      </c>
      <c r="G40" s="63">
        <v>14.23268392654832</v>
      </c>
      <c r="H40" s="64">
        <v>63423</v>
      </c>
      <c r="I40" s="61">
        <v>250.04001186533765</v>
      </c>
      <c r="J40" s="61">
        <v>251.32969759449838</v>
      </c>
      <c r="K40" s="61">
        <v>245.02252174189266</v>
      </c>
      <c r="L40" s="61">
        <v>226.90130858783385</v>
      </c>
      <c r="M40" s="61">
        <v>224.4088725943005</v>
      </c>
    </row>
    <row r="41" spans="1:13" x14ac:dyDescent="0.25">
      <c r="A41" s="46" t="s">
        <v>439</v>
      </c>
      <c r="B41" s="46" t="s">
        <v>47</v>
      </c>
      <c r="C41" s="63">
        <v>11.581678022361952</v>
      </c>
      <c r="D41" s="63">
        <v>12.209286775032972</v>
      </c>
      <c r="E41" s="68">
        <v>11.922988739721429</v>
      </c>
      <c r="F41" s="63">
        <v>10.745427112970926</v>
      </c>
      <c r="G41" s="63">
        <v>10.774471122266061</v>
      </c>
      <c r="H41" s="64">
        <v>59111</v>
      </c>
      <c r="I41" s="61">
        <v>195.93101152682161</v>
      </c>
      <c r="J41" s="61">
        <v>206.54847278904049</v>
      </c>
      <c r="K41" s="61">
        <v>201.70507586949009</v>
      </c>
      <c r="L41" s="61">
        <v>181.78388308387485</v>
      </c>
      <c r="M41" s="61">
        <v>182.27523002936948</v>
      </c>
    </row>
    <row r="42" spans="1:13" x14ac:dyDescent="0.25">
      <c r="A42" s="46" t="s">
        <v>440</v>
      </c>
      <c r="B42" s="46" t="s">
        <v>48</v>
      </c>
      <c r="C42" s="63">
        <v>247.70159258788132</v>
      </c>
      <c r="D42" s="63">
        <v>241.96689749342539</v>
      </c>
      <c r="E42" s="68">
        <v>238.22845320084849</v>
      </c>
      <c r="F42" s="63">
        <v>239.83884252581015</v>
      </c>
      <c r="G42" s="63">
        <v>245.5310196739276</v>
      </c>
      <c r="H42" s="64">
        <v>116527</v>
      </c>
      <c r="I42" s="61">
        <v>2125.7012759951026</v>
      </c>
      <c r="J42" s="61">
        <v>2076.4878310900081</v>
      </c>
      <c r="K42" s="61">
        <v>2044.4056158731325</v>
      </c>
      <c r="L42" s="61">
        <v>2058.2254973165886</v>
      </c>
      <c r="M42" s="61">
        <v>2107.074065872524</v>
      </c>
    </row>
    <row r="43" spans="1:13" x14ac:dyDescent="0.25">
      <c r="A43" s="46" t="s">
        <v>441</v>
      </c>
      <c r="B43" s="46" t="s">
        <v>49</v>
      </c>
      <c r="C43" s="63">
        <v>9.5205673462276899</v>
      </c>
      <c r="D43" s="63">
        <v>9.3457940760587874</v>
      </c>
      <c r="E43" s="68">
        <v>9.0915186929594967</v>
      </c>
      <c r="F43" s="63">
        <v>8.4122923958223996</v>
      </c>
      <c r="G43" s="63">
        <v>8.2381567379590557</v>
      </c>
      <c r="H43" s="64">
        <v>32826</v>
      </c>
      <c r="I43" s="61">
        <v>290.03129672295404</v>
      </c>
      <c r="J43" s="61">
        <v>284.70706379268836</v>
      </c>
      <c r="K43" s="61">
        <v>276.96090577467544</v>
      </c>
      <c r="L43" s="61">
        <v>256.26918893018944</v>
      </c>
      <c r="M43" s="61">
        <v>250.96438000240835</v>
      </c>
    </row>
    <row r="44" spans="1:13" x14ac:dyDescent="0.25">
      <c r="A44" s="46" t="s">
        <v>442</v>
      </c>
      <c r="B44" s="46" t="s">
        <v>50</v>
      </c>
      <c r="C44" s="63">
        <v>217.36258431763449</v>
      </c>
      <c r="D44" s="63">
        <v>210.86345969307627</v>
      </c>
      <c r="E44" s="68">
        <v>207.88989542161525</v>
      </c>
      <c r="F44" s="63">
        <v>211.2931838966428</v>
      </c>
      <c r="G44" s="63">
        <v>217.06655768671496</v>
      </c>
      <c r="H44" s="64">
        <v>128251</v>
      </c>
      <c r="I44" s="61">
        <v>1694.821750455236</v>
      </c>
      <c r="J44" s="61">
        <v>1644.1467099131878</v>
      </c>
      <c r="K44" s="61">
        <v>1620.9612043696754</v>
      </c>
      <c r="L44" s="61">
        <v>1647.4973598384636</v>
      </c>
      <c r="M44" s="61">
        <v>1692.513568601531</v>
      </c>
    </row>
    <row r="45" spans="1:13" x14ac:dyDescent="0.25">
      <c r="A45" s="46" t="s">
        <v>443</v>
      </c>
      <c r="B45" s="46" t="s">
        <v>51</v>
      </c>
      <c r="C45" s="63">
        <v>357.15025750925156</v>
      </c>
      <c r="D45" s="63">
        <v>346.65179384111804</v>
      </c>
      <c r="E45" s="68">
        <v>342.07404422574268</v>
      </c>
      <c r="F45" s="63">
        <v>346.10460735580665</v>
      </c>
      <c r="G45" s="63">
        <v>355.63296542462336</v>
      </c>
      <c r="H45" s="64">
        <v>195053</v>
      </c>
      <c r="I45" s="61">
        <v>1831.0421142420346</v>
      </c>
      <c r="J45" s="61">
        <v>1777.2184680118635</v>
      </c>
      <c r="K45" s="61">
        <v>1753.7492077832317</v>
      </c>
      <c r="L45" s="61">
        <v>1774.413145943957</v>
      </c>
      <c r="M45" s="61">
        <v>1823.2632434498489</v>
      </c>
    </row>
    <row r="46" spans="1:13" x14ac:dyDescent="0.25">
      <c r="A46" s="46" t="s">
        <v>444</v>
      </c>
      <c r="B46" s="46" t="s">
        <v>52</v>
      </c>
      <c r="C46" s="63">
        <v>11.12698348563695</v>
      </c>
      <c r="D46" s="63">
        <v>11.195451779966037</v>
      </c>
      <c r="E46" s="68">
        <v>10.95196926683332</v>
      </c>
      <c r="F46" s="63">
        <v>10.201319390918766</v>
      </c>
      <c r="G46" s="63">
        <v>10.121023288030083</v>
      </c>
      <c r="H46" s="64">
        <v>55997</v>
      </c>
      <c r="I46" s="61">
        <v>198.70677867808902</v>
      </c>
      <c r="J46" s="61">
        <v>199.92949229362355</v>
      </c>
      <c r="K46" s="61">
        <v>195.58135733759522</v>
      </c>
      <c r="L46" s="61">
        <v>182.17617713303866</v>
      </c>
      <c r="M46" s="61">
        <v>180.7422413348944</v>
      </c>
    </row>
    <row r="47" spans="1:13" x14ac:dyDescent="0.25">
      <c r="A47" s="46" t="s">
        <v>445</v>
      </c>
      <c r="B47" s="46" t="s">
        <v>53</v>
      </c>
      <c r="C47" s="63">
        <v>204.862212312742</v>
      </c>
      <c r="D47" s="63">
        <v>200.82783565195103</v>
      </c>
      <c r="E47" s="68">
        <v>197.93116060445314</v>
      </c>
      <c r="F47" s="63">
        <v>196.95739237770931</v>
      </c>
      <c r="G47" s="63">
        <v>201.80330664331092</v>
      </c>
      <c r="H47" s="64">
        <v>138119</v>
      </c>
      <c r="I47" s="61">
        <v>1483.2297679011722</v>
      </c>
      <c r="J47" s="61">
        <v>1454.0203422552365</v>
      </c>
      <c r="K47" s="61">
        <v>1433.0480281818805</v>
      </c>
      <c r="L47" s="61">
        <v>1425.9978162143464</v>
      </c>
      <c r="M47" s="61">
        <v>1461.0828824659238</v>
      </c>
    </row>
    <row r="48" spans="1:13" x14ac:dyDescent="0.25">
      <c r="A48" s="46" t="s">
        <v>446</v>
      </c>
      <c r="B48" s="46" t="s">
        <v>54</v>
      </c>
      <c r="C48" s="63">
        <v>11.182165944046798</v>
      </c>
      <c r="D48" s="63">
        <v>11.269442938487318</v>
      </c>
      <c r="E48" s="68">
        <v>11.042813246418731</v>
      </c>
      <c r="F48" s="63">
        <v>10.647088875778788</v>
      </c>
      <c r="G48" s="63">
        <v>10.233778235046584</v>
      </c>
      <c r="H48" s="64">
        <v>40313</v>
      </c>
      <c r="I48" s="61">
        <v>277.38362176089095</v>
      </c>
      <c r="J48" s="61">
        <v>279.54860562318157</v>
      </c>
      <c r="K48" s="61">
        <v>273.92685353158367</v>
      </c>
      <c r="L48" s="61">
        <v>264.1105567876067</v>
      </c>
      <c r="M48" s="61">
        <v>253.85801689396928</v>
      </c>
    </row>
    <row r="49" spans="1:13" x14ac:dyDescent="0.25">
      <c r="A49" s="46" t="s">
        <v>447</v>
      </c>
      <c r="B49" s="46" t="s">
        <v>55</v>
      </c>
      <c r="C49" s="63">
        <v>9.0493937941907205</v>
      </c>
      <c r="D49" s="63">
        <v>8.9161750157877666</v>
      </c>
      <c r="E49" s="68">
        <v>8.7150712776383443</v>
      </c>
      <c r="F49" s="63">
        <v>8.1104508556995931</v>
      </c>
      <c r="G49" s="63">
        <v>8.039021122469812</v>
      </c>
      <c r="H49" s="64">
        <v>39951</v>
      </c>
      <c r="I49" s="61">
        <v>226.51232244976899</v>
      </c>
      <c r="J49" s="61">
        <v>223.17776816069099</v>
      </c>
      <c r="K49" s="61">
        <v>218.1440083511888</v>
      </c>
      <c r="L49" s="61">
        <v>203.00995859176473</v>
      </c>
      <c r="M49" s="61">
        <v>201.22202504242227</v>
      </c>
    </row>
    <row r="50" spans="1:13" x14ac:dyDescent="0.25">
      <c r="A50" s="46" t="s">
        <v>448</v>
      </c>
      <c r="B50" s="46" t="s">
        <v>56</v>
      </c>
      <c r="C50" s="63">
        <v>10.817764328992581</v>
      </c>
      <c r="D50" s="63">
        <v>10.372035560605541</v>
      </c>
      <c r="E50" s="68">
        <v>10.024102828540437</v>
      </c>
      <c r="F50" s="63">
        <v>9.6185985181676443</v>
      </c>
      <c r="G50" s="63">
        <v>9.4747438689269234</v>
      </c>
      <c r="H50" s="64">
        <v>49660</v>
      </c>
      <c r="I50" s="61">
        <v>217.83657529183611</v>
      </c>
      <c r="J50" s="61">
        <v>208.86096577941083</v>
      </c>
      <c r="K50" s="61">
        <v>201.85466831535317</v>
      </c>
      <c r="L50" s="61">
        <v>193.68905594377054</v>
      </c>
      <c r="M50" s="61">
        <v>190.79226477903592</v>
      </c>
    </row>
    <row r="51" spans="1:13" x14ac:dyDescent="0.25">
      <c r="A51" s="46" t="s">
        <v>449</v>
      </c>
      <c r="B51" s="46" t="s">
        <v>57</v>
      </c>
      <c r="C51" s="63">
        <v>320.32571159726996</v>
      </c>
      <c r="D51" s="63">
        <v>318.687139284279</v>
      </c>
      <c r="E51" s="68">
        <v>319.08799490778989</v>
      </c>
      <c r="F51" s="63">
        <v>322.74296959047336</v>
      </c>
      <c r="G51" s="63">
        <v>331.74380761101389</v>
      </c>
      <c r="H51" s="64">
        <v>215510</v>
      </c>
      <c r="I51" s="61">
        <v>1486.3612435491159</v>
      </c>
      <c r="J51" s="61">
        <v>1478.7580125482762</v>
      </c>
      <c r="K51" s="61">
        <v>1480.6180451384616</v>
      </c>
      <c r="L51" s="61">
        <v>1497.5776975104327</v>
      </c>
      <c r="M51" s="61">
        <v>1539.3429892395429</v>
      </c>
    </row>
    <row r="52" spans="1:13" x14ac:dyDescent="0.25">
      <c r="A52" s="46" t="s">
        <v>450</v>
      </c>
      <c r="B52" s="46" t="s">
        <v>58</v>
      </c>
      <c r="C52" s="63">
        <v>26.825253132573</v>
      </c>
      <c r="D52" s="63">
        <v>26.634345993173248</v>
      </c>
      <c r="E52" s="68">
        <v>26.296154373547349</v>
      </c>
      <c r="F52" s="63">
        <v>26.499308698849593</v>
      </c>
      <c r="G52" s="63">
        <v>27.140413972121976</v>
      </c>
      <c r="H52" s="64">
        <v>323183</v>
      </c>
      <c r="I52" s="61">
        <v>83.003292662587441</v>
      </c>
      <c r="J52" s="61">
        <v>82.41258356155258</v>
      </c>
      <c r="K52" s="61">
        <v>81.366143558130688</v>
      </c>
      <c r="L52" s="61">
        <v>81.994748173169967</v>
      </c>
      <c r="M52" s="61">
        <v>83.978470315957139</v>
      </c>
    </row>
    <row r="53" spans="1:13" x14ac:dyDescent="0.25">
      <c r="A53" s="46" t="s">
        <v>451</v>
      </c>
      <c r="B53" s="46" t="s">
        <v>59</v>
      </c>
      <c r="C53" s="63">
        <v>15.367178985002351</v>
      </c>
      <c r="D53" s="63">
        <v>14.692115038759376</v>
      </c>
      <c r="E53" s="68">
        <v>14.121039776516669</v>
      </c>
      <c r="F53" s="63">
        <v>13.548598129280272</v>
      </c>
      <c r="G53" s="63">
        <v>13.286665095184246</v>
      </c>
      <c r="H53" s="64">
        <v>40670</v>
      </c>
      <c r="I53" s="61">
        <v>377.85047910013157</v>
      </c>
      <c r="J53" s="61">
        <v>361.25190653453097</v>
      </c>
      <c r="K53" s="61">
        <v>347.21022317473984</v>
      </c>
      <c r="L53" s="61">
        <v>333.13494293779866</v>
      </c>
      <c r="M53" s="61">
        <v>326.69449459513754</v>
      </c>
    </row>
    <row r="54" spans="1:13" x14ac:dyDescent="0.25">
      <c r="A54" s="46" t="s">
        <v>452</v>
      </c>
      <c r="B54" s="46" t="s">
        <v>60</v>
      </c>
      <c r="C54" s="63">
        <v>132.57862965723851</v>
      </c>
      <c r="D54" s="63">
        <v>126.88540737872418</v>
      </c>
      <c r="E54" s="68">
        <v>123.50738437380717</v>
      </c>
      <c r="F54" s="63">
        <v>124.4044428915422</v>
      </c>
      <c r="G54" s="63">
        <v>126.35008294460008</v>
      </c>
      <c r="H54" s="64">
        <v>82684</v>
      </c>
      <c r="I54" s="61">
        <v>1603.4375412079544</v>
      </c>
      <c r="J54" s="61">
        <v>1534.5823542489984</v>
      </c>
      <c r="K54" s="61">
        <v>1493.7277390281938</v>
      </c>
      <c r="L54" s="61">
        <v>1504.576978515096</v>
      </c>
      <c r="M54" s="61">
        <v>1528.1080129722809</v>
      </c>
    </row>
    <row r="55" spans="1:13" x14ac:dyDescent="0.25">
      <c r="A55" s="46" t="s">
        <v>453</v>
      </c>
      <c r="B55" s="46" t="s">
        <v>61</v>
      </c>
      <c r="C55" s="63">
        <v>150.39717384877889</v>
      </c>
      <c r="D55" s="63">
        <v>144.598614784245</v>
      </c>
      <c r="E55" s="68">
        <v>141.88274407396213</v>
      </c>
      <c r="F55" s="63">
        <v>143.5837732642855</v>
      </c>
      <c r="G55" s="63">
        <v>146.91114915516874</v>
      </c>
      <c r="H55" s="64">
        <v>94059</v>
      </c>
      <c r="I55" s="61">
        <v>1598.9663280364334</v>
      </c>
      <c r="J55" s="61">
        <v>1537.318223500622</v>
      </c>
      <c r="K55" s="61">
        <v>1508.4441050187875</v>
      </c>
      <c r="L55" s="61">
        <v>1526.5288091972643</v>
      </c>
      <c r="M55" s="61">
        <v>1561.9042213415914</v>
      </c>
    </row>
    <row r="56" spans="1:13" x14ac:dyDescent="0.25">
      <c r="A56" s="46" t="s">
        <v>454</v>
      </c>
      <c r="B56" s="46" t="s">
        <v>62</v>
      </c>
      <c r="C56" s="63">
        <v>18.926557308788816</v>
      </c>
      <c r="D56" s="63">
        <v>19.67751884546534</v>
      </c>
      <c r="E56" s="68">
        <v>19.376280296101037</v>
      </c>
      <c r="F56" s="63">
        <v>17.05180306754788</v>
      </c>
      <c r="G56" s="63">
        <v>16.904812509870428</v>
      </c>
      <c r="H56" s="64">
        <v>53456</v>
      </c>
      <c r="I56" s="61">
        <v>354.05861472592068</v>
      </c>
      <c r="J56" s="61">
        <v>368.10683263740907</v>
      </c>
      <c r="K56" s="61">
        <v>362.4715709387354</v>
      </c>
      <c r="L56" s="61">
        <v>318.98763595382894</v>
      </c>
      <c r="M56" s="61">
        <v>316.23788741900682</v>
      </c>
    </row>
    <row r="57" spans="1:13" x14ac:dyDescent="0.25">
      <c r="A57" s="46" t="s">
        <v>455</v>
      </c>
      <c r="B57" s="46" t="s">
        <v>63</v>
      </c>
      <c r="C57" s="63">
        <v>364.97246843343635</v>
      </c>
      <c r="D57" s="63">
        <v>358.87916059075047</v>
      </c>
      <c r="E57" s="68">
        <v>356.78871012751807</v>
      </c>
      <c r="F57" s="63">
        <v>362.034304280166</v>
      </c>
      <c r="G57" s="63">
        <v>374.97996371907237</v>
      </c>
      <c r="H57" s="64">
        <v>273691</v>
      </c>
      <c r="I57" s="61">
        <v>1333.5201684872222</v>
      </c>
      <c r="J57" s="61">
        <v>1311.2567113670177</v>
      </c>
      <c r="K57" s="61">
        <v>1303.6187164631576</v>
      </c>
      <c r="L57" s="61">
        <v>1322.7848350152763</v>
      </c>
      <c r="M57" s="61">
        <v>1370.0851095544697</v>
      </c>
    </row>
    <row r="58" spans="1:13" x14ac:dyDescent="0.25">
      <c r="A58" s="46" t="s">
        <v>456</v>
      </c>
      <c r="B58" s="46" t="s">
        <v>64</v>
      </c>
      <c r="C58" s="63">
        <v>28.721692357874002</v>
      </c>
      <c r="D58" s="63">
        <v>28.378268876529322</v>
      </c>
      <c r="E58" s="68">
        <v>27.890446151116397</v>
      </c>
      <c r="F58" s="63">
        <v>28.024652666472065</v>
      </c>
      <c r="G58" s="63">
        <v>28.57545800947819</v>
      </c>
      <c r="H58" s="64">
        <v>355427</v>
      </c>
      <c r="I58" s="61">
        <v>80.808977252358446</v>
      </c>
      <c r="J58" s="61">
        <v>79.842749359303937</v>
      </c>
      <c r="K58" s="61">
        <v>78.470251700395295</v>
      </c>
      <c r="L58" s="61">
        <v>78.847844048066321</v>
      </c>
      <c r="M58" s="61">
        <v>80.397544388800483</v>
      </c>
    </row>
    <row r="59" spans="1:13" x14ac:dyDescent="0.25">
      <c r="A59" s="46" t="s">
        <v>457</v>
      </c>
      <c r="B59" s="46" t="s">
        <v>65</v>
      </c>
      <c r="C59" s="63">
        <v>251.39082142284087</v>
      </c>
      <c r="D59" s="63">
        <v>241.34623699494762</v>
      </c>
      <c r="E59" s="68">
        <v>235.45652360317825</v>
      </c>
      <c r="F59" s="63">
        <v>235.50916383957022</v>
      </c>
      <c r="G59" s="63">
        <v>238.7521993562026</v>
      </c>
      <c r="H59" s="64">
        <v>106730</v>
      </c>
      <c r="I59" s="61">
        <v>2355.3904377667095</v>
      </c>
      <c r="J59" s="61">
        <v>2261.2783378145564</v>
      </c>
      <c r="K59" s="61">
        <v>2206.0950398498853</v>
      </c>
      <c r="L59" s="61">
        <v>2206.5882492229944</v>
      </c>
      <c r="M59" s="61">
        <v>2236.9736658503007</v>
      </c>
    </row>
    <row r="60" spans="1:13" x14ac:dyDescent="0.25">
      <c r="A60" s="46" t="s">
        <v>458</v>
      </c>
      <c r="B60" s="46" t="s">
        <v>66</v>
      </c>
      <c r="C60" s="63">
        <v>11.581947472674758</v>
      </c>
      <c r="D60" s="63">
        <v>11.216831301659562</v>
      </c>
      <c r="E60" s="68">
        <v>10.862113949859687</v>
      </c>
      <c r="F60" s="63">
        <v>10.244132929831069</v>
      </c>
      <c r="G60" s="63">
        <v>10.085468023134428</v>
      </c>
      <c r="H60" s="64">
        <v>42231</v>
      </c>
      <c r="I60" s="61">
        <v>274.25226664475758</v>
      </c>
      <c r="J60" s="61">
        <v>265.60657577749902</v>
      </c>
      <c r="K60" s="61">
        <v>257.20712154246138</v>
      </c>
      <c r="L60" s="61">
        <v>242.57377115936325</v>
      </c>
      <c r="M60" s="61">
        <v>238.81669918151189</v>
      </c>
    </row>
    <row r="61" spans="1:13" x14ac:dyDescent="0.25">
      <c r="A61" s="46" t="s">
        <v>459</v>
      </c>
      <c r="B61" s="46" t="s">
        <v>67</v>
      </c>
      <c r="C61" s="63">
        <v>19.449244513362341</v>
      </c>
      <c r="D61" s="63">
        <v>18.896537663349029</v>
      </c>
      <c r="E61" s="68">
        <v>18.346552216254064</v>
      </c>
      <c r="F61" s="63">
        <v>16.94831618033</v>
      </c>
      <c r="G61" s="63">
        <v>16.674110314536943</v>
      </c>
      <c r="H61" s="64">
        <v>66186</v>
      </c>
      <c r="I61" s="61">
        <v>293.85737940595203</v>
      </c>
      <c r="J61" s="61">
        <v>285.50656730047183</v>
      </c>
      <c r="K61" s="61">
        <v>277.1968726959488</v>
      </c>
      <c r="L61" s="61">
        <v>256.07101472108906</v>
      </c>
      <c r="M61" s="61">
        <v>251.92805600182731</v>
      </c>
    </row>
    <row r="62" spans="1:13" x14ac:dyDescent="0.25">
      <c r="A62" s="46" t="s">
        <v>460</v>
      </c>
      <c r="B62" s="46" t="s">
        <v>68</v>
      </c>
      <c r="C62" s="63">
        <v>13.35166224836971</v>
      </c>
      <c r="D62" s="63">
        <v>13.363654446768219</v>
      </c>
      <c r="E62" s="68">
        <v>12.937964793005886</v>
      </c>
      <c r="F62" s="63">
        <v>11.98251510083095</v>
      </c>
      <c r="G62" s="63">
        <v>11.826449808864975</v>
      </c>
      <c r="H62" s="64">
        <v>50891</v>
      </c>
      <c r="I62" s="61">
        <v>262.35802496256133</v>
      </c>
      <c r="J62" s="61">
        <v>262.59366974058713</v>
      </c>
      <c r="K62" s="61">
        <v>254.22893621673549</v>
      </c>
      <c r="L62" s="61">
        <v>235.45450277713053</v>
      </c>
      <c r="M62" s="61">
        <v>232.38784478326178</v>
      </c>
    </row>
    <row r="63" spans="1:13" x14ac:dyDescent="0.25">
      <c r="A63" s="46" t="s">
        <v>461</v>
      </c>
      <c r="B63" s="46" t="s">
        <v>69</v>
      </c>
      <c r="C63" s="63">
        <v>11.460406776322522</v>
      </c>
      <c r="D63" s="63">
        <v>11.413660904893511</v>
      </c>
      <c r="E63" s="68">
        <v>11.139842309645033</v>
      </c>
      <c r="F63" s="63">
        <v>10.70969027449574</v>
      </c>
      <c r="G63" s="63">
        <v>10.564929964177235</v>
      </c>
      <c r="H63" s="64">
        <v>38078</v>
      </c>
      <c r="I63" s="61">
        <v>300.97186764857719</v>
      </c>
      <c r="J63" s="61">
        <v>299.74423301889573</v>
      </c>
      <c r="K63" s="61">
        <v>292.55324096972095</v>
      </c>
      <c r="L63" s="61">
        <v>281.25663833435948</v>
      </c>
      <c r="M63" s="61">
        <v>277.45495992902028</v>
      </c>
    </row>
    <row r="64" spans="1:13" x14ac:dyDescent="0.25">
      <c r="A64" s="46" t="s">
        <v>462</v>
      </c>
      <c r="B64" s="46" t="s">
        <v>70</v>
      </c>
      <c r="C64" s="63">
        <v>193.0895746827976</v>
      </c>
      <c r="D64" s="63">
        <v>191.79829222511515</v>
      </c>
      <c r="E64" s="68">
        <v>189.88730657238392</v>
      </c>
      <c r="F64" s="63">
        <v>185.7770416684173</v>
      </c>
      <c r="G64" s="63">
        <v>189.21029137825292</v>
      </c>
      <c r="H64" s="64">
        <v>114093</v>
      </c>
      <c r="I64" s="61">
        <v>1692.3875670093487</v>
      </c>
      <c r="J64" s="61">
        <v>1681.0697608539974</v>
      </c>
      <c r="K64" s="61">
        <v>1664.3203927706688</v>
      </c>
      <c r="L64" s="61">
        <v>1628.2948267502588</v>
      </c>
      <c r="M64" s="61">
        <v>1658.3865038017489</v>
      </c>
    </row>
    <row r="65" spans="1:13" x14ac:dyDescent="0.25">
      <c r="A65" s="46" t="s">
        <v>463</v>
      </c>
      <c r="B65" s="46" t="s">
        <v>71</v>
      </c>
      <c r="C65" s="63">
        <v>17.276413454771234</v>
      </c>
      <c r="D65" s="63">
        <v>17.395537780128478</v>
      </c>
      <c r="E65" s="68">
        <v>17.084675727614837</v>
      </c>
      <c r="F65" s="63">
        <v>15.428894179149832</v>
      </c>
      <c r="G65" s="63">
        <v>15.307002211739739</v>
      </c>
      <c r="H65" s="64">
        <v>71638</v>
      </c>
      <c r="I65" s="61">
        <v>241.1626993323548</v>
      </c>
      <c r="J65" s="61">
        <v>242.82556436707443</v>
      </c>
      <c r="K65" s="61">
        <v>238.48621859369101</v>
      </c>
      <c r="L65" s="61">
        <v>215.37304474091729</v>
      </c>
      <c r="M65" s="61">
        <v>213.67154599150925</v>
      </c>
    </row>
    <row r="66" spans="1:13" x14ac:dyDescent="0.25">
      <c r="A66" s="46" t="s">
        <v>464</v>
      </c>
      <c r="B66" s="46" t="s">
        <v>72</v>
      </c>
      <c r="C66" s="63">
        <v>18.036409620850037</v>
      </c>
      <c r="D66" s="63">
        <v>18.176714247432034</v>
      </c>
      <c r="E66" s="68">
        <v>17.789599122368038</v>
      </c>
      <c r="F66" s="63">
        <v>17.141288858041431</v>
      </c>
      <c r="G66" s="63">
        <v>16.74226954167051</v>
      </c>
      <c r="H66" s="64">
        <v>72500</v>
      </c>
      <c r="I66" s="61">
        <v>248.77806373586256</v>
      </c>
      <c r="J66" s="61">
        <v>250.71329996457976</v>
      </c>
      <c r="K66" s="61">
        <v>245.37378099817983</v>
      </c>
      <c r="L66" s="61">
        <v>236.43157045574387</v>
      </c>
      <c r="M66" s="61">
        <v>230.92785574717945</v>
      </c>
    </row>
    <row r="67" spans="1:13" x14ac:dyDescent="0.25">
      <c r="A67" s="46" t="s">
        <v>465</v>
      </c>
      <c r="B67" s="46" t="s">
        <v>73</v>
      </c>
      <c r="C67" s="63">
        <v>13.831384861842119</v>
      </c>
      <c r="D67" s="63">
        <v>13.884150399724241</v>
      </c>
      <c r="E67" s="68">
        <v>13.560295612092688</v>
      </c>
      <c r="F67" s="63">
        <v>12.668215000631806</v>
      </c>
      <c r="G67" s="63">
        <v>12.568863825487082</v>
      </c>
      <c r="H67" s="64">
        <v>54518</v>
      </c>
      <c r="I67" s="61">
        <v>253.70308635390367</v>
      </c>
      <c r="J67" s="61">
        <v>254.6709417022679</v>
      </c>
      <c r="K67" s="61">
        <v>248.73061396406118</v>
      </c>
      <c r="L67" s="61">
        <v>232.36756668681548</v>
      </c>
      <c r="M67" s="61">
        <v>230.54521122357903</v>
      </c>
    </row>
    <row r="68" spans="1:13" x14ac:dyDescent="0.25">
      <c r="A68" s="46" t="s">
        <v>466</v>
      </c>
      <c r="B68" s="46" t="s">
        <v>74</v>
      </c>
      <c r="C68" s="63">
        <v>14.926855469656068</v>
      </c>
      <c r="D68" s="63">
        <v>15.509786072118807</v>
      </c>
      <c r="E68" s="68">
        <v>15.208897827251949</v>
      </c>
      <c r="F68" s="63">
        <v>13.769046082923138</v>
      </c>
      <c r="G68" s="63">
        <v>13.640457150334699</v>
      </c>
      <c r="H68" s="64">
        <v>61206</v>
      </c>
      <c r="I68" s="61">
        <v>243.87895744953221</v>
      </c>
      <c r="J68" s="61">
        <v>253.40303356074253</v>
      </c>
      <c r="K68" s="61">
        <v>248.48704093147646</v>
      </c>
      <c r="L68" s="61">
        <v>224.96235798652319</v>
      </c>
      <c r="M68" s="61">
        <v>222.86143760962486</v>
      </c>
    </row>
    <row r="69" spans="1:13" x14ac:dyDescent="0.25">
      <c r="A69" s="46" t="s">
        <v>467</v>
      </c>
      <c r="B69" s="46" t="s">
        <v>75</v>
      </c>
      <c r="C69" s="63">
        <v>257.18029660681157</v>
      </c>
      <c r="D69" s="63">
        <v>252.93073029975324</v>
      </c>
      <c r="E69" s="68">
        <v>248.57574467933611</v>
      </c>
      <c r="F69" s="63">
        <v>245.47260711119102</v>
      </c>
      <c r="G69" s="63">
        <v>250.42379484471476</v>
      </c>
      <c r="H69" s="64">
        <v>169189</v>
      </c>
      <c r="I69" s="61">
        <v>1520.0769353020087</v>
      </c>
      <c r="J69" s="61">
        <v>1494.9596622697295</v>
      </c>
      <c r="K69" s="61">
        <v>1469.2193031422617</v>
      </c>
      <c r="L69" s="61">
        <v>1450.8780541949595</v>
      </c>
      <c r="M69" s="61">
        <v>1480.1422955671749</v>
      </c>
    </row>
    <row r="70" spans="1:13" x14ac:dyDescent="0.25">
      <c r="A70" s="46" t="s">
        <v>468</v>
      </c>
      <c r="B70" s="46" t="s">
        <v>76</v>
      </c>
      <c r="C70" s="63">
        <v>41.949563397790996</v>
      </c>
      <c r="D70" s="63">
        <v>41.229726790240662</v>
      </c>
      <c r="E70" s="68">
        <v>40.303970792907911</v>
      </c>
      <c r="F70" s="63">
        <v>40.312910783216765</v>
      </c>
      <c r="G70" s="63">
        <v>40.881030771582473</v>
      </c>
      <c r="H70" s="64">
        <v>467801</v>
      </c>
      <c r="I70" s="61">
        <v>89.673949815821246</v>
      </c>
      <c r="J70" s="61">
        <v>88.135183101875924</v>
      </c>
      <c r="K70" s="61">
        <v>86.156230518763124</v>
      </c>
      <c r="L70" s="61">
        <v>86.175341188276136</v>
      </c>
      <c r="M70" s="61">
        <v>87.389789187245157</v>
      </c>
    </row>
    <row r="71" spans="1:13" x14ac:dyDescent="0.25">
      <c r="A71" s="46" t="s">
        <v>469</v>
      </c>
      <c r="B71" s="46" t="s">
        <v>77</v>
      </c>
      <c r="C71" s="63">
        <v>245.39055222143617</v>
      </c>
      <c r="D71" s="63">
        <v>240.60038811093941</v>
      </c>
      <c r="E71" s="68">
        <v>237.02806457576455</v>
      </c>
      <c r="F71" s="63">
        <v>237.93722910393083</v>
      </c>
      <c r="G71" s="63">
        <v>244.08507518217962</v>
      </c>
      <c r="H71" s="64">
        <v>151657</v>
      </c>
      <c r="I71" s="61">
        <v>1618.0628142547735</v>
      </c>
      <c r="J71" s="61">
        <v>1586.4773014825521</v>
      </c>
      <c r="K71" s="61">
        <v>1562.9220186062269</v>
      </c>
      <c r="L71" s="61">
        <v>1568.9168920915674</v>
      </c>
      <c r="M71" s="61">
        <v>1609.4547246891316</v>
      </c>
    </row>
    <row r="72" spans="1:13" x14ac:dyDescent="0.25">
      <c r="A72" s="46" t="s">
        <v>470</v>
      </c>
      <c r="B72" s="46" t="s">
        <v>78</v>
      </c>
      <c r="C72" s="63">
        <v>10.275631130900008</v>
      </c>
      <c r="D72" s="63">
        <v>10.044673114231674</v>
      </c>
      <c r="E72" s="68">
        <v>9.7042013368060953</v>
      </c>
      <c r="F72" s="63">
        <v>9.2713455340437001</v>
      </c>
      <c r="G72" s="63">
        <v>9.1251491821778163</v>
      </c>
      <c r="H72" s="64">
        <v>49064</v>
      </c>
      <c r="I72" s="61">
        <v>209.43321235325305</v>
      </c>
      <c r="J72" s="61">
        <v>204.72593172655459</v>
      </c>
      <c r="K72" s="61">
        <v>197.78659173337061</v>
      </c>
      <c r="L72" s="61">
        <v>188.96432280376041</v>
      </c>
      <c r="M72" s="61">
        <v>185.98461564849617</v>
      </c>
    </row>
    <row r="73" spans="1:13" x14ac:dyDescent="0.25">
      <c r="A73" s="46" t="s">
        <v>471</v>
      </c>
      <c r="B73" s="46" t="s">
        <v>79</v>
      </c>
      <c r="C73" s="63">
        <v>13.490382274102723</v>
      </c>
      <c r="D73" s="63">
        <v>14.301534663891374</v>
      </c>
      <c r="E73" s="68">
        <v>14.041952643884567</v>
      </c>
      <c r="F73" s="63">
        <v>12.778581082166189</v>
      </c>
      <c r="G73" s="63">
        <v>12.539349537515275</v>
      </c>
      <c r="H73" s="64">
        <v>55855</v>
      </c>
      <c r="I73" s="61">
        <v>241.52506085583605</v>
      </c>
      <c r="J73" s="61">
        <v>256.04752777533565</v>
      </c>
      <c r="K73" s="61">
        <v>251.40010104528812</v>
      </c>
      <c r="L73" s="61">
        <v>228.78132812042233</v>
      </c>
      <c r="M73" s="61">
        <v>224.49824612864157</v>
      </c>
    </row>
    <row r="74" spans="1:13" x14ac:dyDescent="0.25">
      <c r="A74" s="46" t="s">
        <v>472</v>
      </c>
      <c r="B74" s="46" t="s">
        <v>80</v>
      </c>
      <c r="C74" s="63">
        <v>10.365748647255842</v>
      </c>
      <c r="D74" s="63">
        <v>10.449816211689614</v>
      </c>
      <c r="E74" s="68">
        <v>10.398438448899336</v>
      </c>
      <c r="F74" s="63">
        <v>10.314245572196544</v>
      </c>
      <c r="G74" s="63">
        <v>9.8632593890722298</v>
      </c>
      <c r="H74" s="64">
        <v>39024</v>
      </c>
      <c r="I74" s="61">
        <v>265.62496533558431</v>
      </c>
      <c r="J74" s="61">
        <v>267.77921821672857</v>
      </c>
      <c r="K74" s="61">
        <v>266.4626498795443</v>
      </c>
      <c r="L74" s="61">
        <v>264.30518583939482</v>
      </c>
      <c r="M74" s="61">
        <v>252.74854933046919</v>
      </c>
    </row>
    <row r="75" spans="1:13" x14ac:dyDescent="0.25">
      <c r="A75" s="46" t="s">
        <v>473</v>
      </c>
      <c r="B75" s="46" t="s">
        <v>81</v>
      </c>
      <c r="C75" s="63">
        <v>14.379708709131181</v>
      </c>
      <c r="D75" s="63">
        <v>15.010426314667331</v>
      </c>
      <c r="E75" s="68">
        <v>14.777012534089762</v>
      </c>
      <c r="F75" s="63">
        <v>13.122232688014492</v>
      </c>
      <c r="G75" s="63">
        <v>13.023800776728073</v>
      </c>
      <c r="H75" s="64">
        <v>49130</v>
      </c>
      <c r="I75" s="61">
        <v>292.68692670733117</v>
      </c>
      <c r="J75" s="61">
        <v>305.52465529548812</v>
      </c>
      <c r="K75" s="61">
        <v>300.77371329309511</v>
      </c>
      <c r="L75" s="61">
        <v>267.09205552645005</v>
      </c>
      <c r="M75" s="61">
        <v>265.0885564162034</v>
      </c>
    </row>
    <row r="76" spans="1:13" x14ac:dyDescent="0.25">
      <c r="A76" s="46" t="s">
        <v>474</v>
      </c>
      <c r="B76" s="46" t="s">
        <v>82</v>
      </c>
      <c r="C76" s="63">
        <v>5.8116908638104086</v>
      </c>
      <c r="D76" s="63">
        <v>5.8151703624126823</v>
      </c>
      <c r="E76" s="68">
        <v>5.6698248122551247</v>
      </c>
      <c r="F76" s="63">
        <v>5.4600166116953615</v>
      </c>
      <c r="G76" s="63">
        <v>5.2358810158282996</v>
      </c>
      <c r="H76" s="64">
        <v>23701</v>
      </c>
      <c r="I76" s="61">
        <v>245.20867743177118</v>
      </c>
      <c r="J76" s="61">
        <v>245.35548552435264</v>
      </c>
      <c r="K76" s="61">
        <v>239.22302064280515</v>
      </c>
      <c r="L76" s="61">
        <v>230.37072746699977</v>
      </c>
      <c r="M76" s="61">
        <v>220.91392835020883</v>
      </c>
    </row>
    <row r="77" spans="1:13" x14ac:dyDescent="0.25">
      <c r="A77" s="46" t="s">
        <v>475</v>
      </c>
      <c r="B77" s="46" t="s">
        <v>83</v>
      </c>
      <c r="C77" s="63">
        <v>34.298960220881952</v>
      </c>
      <c r="D77" s="63">
        <v>32.952607648275105</v>
      </c>
      <c r="E77" s="68">
        <v>31.779715905314053</v>
      </c>
      <c r="F77" s="63">
        <v>30.725577319556088</v>
      </c>
      <c r="G77" s="63">
        <v>30.308016019379497</v>
      </c>
      <c r="H77" s="64">
        <v>6837</v>
      </c>
      <c r="I77" s="61">
        <v>5016.6681616033284</v>
      </c>
      <c r="J77" s="61">
        <v>4819.7466210728544</v>
      </c>
      <c r="K77" s="61">
        <v>4648.1959785452764</v>
      </c>
      <c r="L77" s="61">
        <v>4494.0145267743292</v>
      </c>
      <c r="M77" s="61">
        <v>4432.9407663272623</v>
      </c>
    </row>
    <row r="78" spans="1:13" x14ac:dyDescent="0.25">
      <c r="A78" s="46" t="s">
        <v>476</v>
      </c>
      <c r="B78" s="46" t="s">
        <v>84</v>
      </c>
      <c r="C78" s="63">
        <v>27.240566279549</v>
      </c>
      <c r="D78" s="63">
        <v>26.666670092628848</v>
      </c>
      <c r="E78" s="68">
        <v>25.960653307028434</v>
      </c>
      <c r="F78" s="63">
        <v>25.917763962416895</v>
      </c>
      <c r="G78" s="63">
        <v>26.181050279542532</v>
      </c>
      <c r="H78" s="64">
        <v>253001</v>
      </c>
      <c r="I78" s="61">
        <v>107.66979687649061</v>
      </c>
      <c r="J78" s="61">
        <v>105.4014414671438</v>
      </c>
      <c r="K78" s="61">
        <v>102.61087231682259</v>
      </c>
      <c r="L78" s="61">
        <v>102.44134988564035</v>
      </c>
      <c r="M78" s="61">
        <v>103.48200315232957</v>
      </c>
    </row>
    <row r="79" spans="1:13" x14ac:dyDescent="0.25">
      <c r="A79" s="46" t="s">
        <v>477</v>
      </c>
      <c r="B79" s="46" t="s">
        <v>85</v>
      </c>
      <c r="C79" s="63">
        <v>22.297144801998058</v>
      </c>
      <c r="D79" s="63">
        <v>22.889341956629636</v>
      </c>
      <c r="E79" s="68">
        <v>22.683692484579598</v>
      </c>
      <c r="F79" s="63">
        <v>20.716124879418345</v>
      </c>
      <c r="G79" s="63">
        <v>20.80938492948675</v>
      </c>
      <c r="H79" s="64">
        <v>78847</v>
      </c>
      <c r="I79" s="61">
        <v>282.79002120560148</v>
      </c>
      <c r="J79" s="61">
        <v>290.30073378352546</v>
      </c>
      <c r="K79" s="61">
        <v>287.69252456757516</v>
      </c>
      <c r="L79" s="61">
        <v>262.73827640136398</v>
      </c>
      <c r="M79" s="61">
        <v>263.92107409903679</v>
      </c>
    </row>
    <row r="80" spans="1:13" x14ac:dyDescent="0.25">
      <c r="A80" s="46" t="s">
        <v>478</v>
      </c>
      <c r="B80" s="46" t="s">
        <v>86</v>
      </c>
      <c r="C80" s="63">
        <v>8.4580193625510418</v>
      </c>
      <c r="D80" s="63">
        <v>8.1329125965255784</v>
      </c>
      <c r="E80" s="68">
        <v>7.8242355860645425</v>
      </c>
      <c r="F80" s="63">
        <v>7.4542264642817786</v>
      </c>
      <c r="G80" s="63">
        <v>7.3198882849454234</v>
      </c>
      <c r="H80" s="64">
        <v>33304</v>
      </c>
      <c r="I80" s="61">
        <v>253.9640692574778</v>
      </c>
      <c r="J80" s="61">
        <v>244.20227589855807</v>
      </c>
      <c r="K80" s="61">
        <v>234.93380933415034</v>
      </c>
      <c r="L80" s="61">
        <v>223.82375883622925</v>
      </c>
      <c r="M80" s="61">
        <v>219.79006380451068</v>
      </c>
    </row>
    <row r="81" spans="1:13" x14ac:dyDescent="0.25">
      <c r="A81" s="46" t="s">
        <v>479</v>
      </c>
      <c r="B81" s="46" t="s">
        <v>87</v>
      </c>
      <c r="C81" s="63">
        <v>9.1815267255903912</v>
      </c>
      <c r="D81" s="63">
        <v>9.3927552455799788</v>
      </c>
      <c r="E81" s="68">
        <v>9.2636988233063668</v>
      </c>
      <c r="F81" s="63">
        <v>8.1235247889975497</v>
      </c>
      <c r="G81" s="63">
        <v>8.0660245964859882</v>
      </c>
      <c r="H81" s="64">
        <v>28132</v>
      </c>
      <c r="I81" s="61">
        <v>326.37305295003523</v>
      </c>
      <c r="J81" s="61">
        <v>333.88153155054664</v>
      </c>
      <c r="K81" s="61">
        <v>329.29400054409098</v>
      </c>
      <c r="L81" s="61">
        <v>288.76456664999108</v>
      </c>
      <c r="M81" s="61">
        <v>286.7206240752875</v>
      </c>
    </row>
    <row r="82" spans="1:13" x14ac:dyDescent="0.25">
      <c r="A82" s="46" t="s">
        <v>480</v>
      </c>
      <c r="B82" s="46" t="s">
        <v>88</v>
      </c>
      <c r="C82" s="63">
        <v>444.71344475310383</v>
      </c>
      <c r="D82" s="63">
        <v>435.85590560365773</v>
      </c>
      <c r="E82" s="68">
        <v>428.82709655221186</v>
      </c>
      <c r="F82" s="63">
        <v>432.20327745609546</v>
      </c>
      <c r="G82" s="63">
        <v>444.96250419744757</v>
      </c>
      <c r="H82" s="64">
        <v>263537</v>
      </c>
      <c r="I82" s="61">
        <v>1687.480106220773</v>
      </c>
      <c r="J82" s="61">
        <v>1653.8698763500295</v>
      </c>
      <c r="K82" s="61">
        <v>1627.1988242721586</v>
      </c>
      <c r="L82" s="61">
        <v>1640.0098561344155</v>
      </c>
      <c r="M82" s="61">
        <v>1688.4251706494633</v>
      </c>
    </row>
    <row r="83" spans="1:13" x14ac:dyDescent="0.25">
      <c r="A83" s="46" t="s">
        <v>481</v>
      </c>
      <c r="B83" s="46" t="s">
        <v>89</v>
      </c>
      <c r="C83" s="63">
        <v>10.547987933525404</v>
      </c>
      <c r="D83" s="63">
        <v>11.436860512346742</v>
      </c>
      <c r="E83" s="68">
        <v>11.165939806034165</v>
      </c>
      <c r="F83" s="63">
        <v>9.8309971081797798</v>
      </c>
      <c r="G83" s="63">
        <v>9.8742710501320197</v>
      </c>
      <c r="H83" s="64">
        <v>41340</v>
      </c>
      <c r="I83" s="61">
        <v>255.15210289127728</v>
      </c>
      <c r="J83" s="61">
        <v>276.65361665086459</v>
      </c>
      <c r="K83" s="61">
        <v>270.100140445916</v>
      </c>
      <c r="L83" s="61">
        <v>237.80834804498741</v>
      </c>
      <c r="M83" s="61">
        <v>238.85512941780405</v>
      </c>
    </row>
    <row r="84" spans="1:13" x14ac:dyDescent="0.25">
      <c r="A84" s="46" t="s">
        <v>482</v>
      </c>
      <c r="B84" s="46" t="s">
        <v>90</v>
      </c>
      <c r="C84" s="63">
        <v>246.74519723749069</v>
      </c>
      <c r="D84" s="63">
        <v>239.27629942432657</v>
      </c>
      <c r="E84" s="68">
        <v>235.63931798777367</v>
      </c>
      <c r="F84" s="63">
        <v>238.51151829735525</v>
      </c>
      <c r="G84" s="63">
        <v>244.78590564892639</v>
      </c>
      <c r="H84" s="64">
        <v>138586</v>
      </c>
      <c r="I84" s="61">
        <v>1780.44822159158</v>
      </c>
      <c r="J84" s="61">
        <v>1726.5546261839331</v>
      </c>
      <c r="K84" s="61">
        <v>1700.3111280199564</v>
      </c>
      <c r="L84" s="61">
        <v>1721.036167414856</v>
      </c>
      <c r="M84" s="61">
        <v>1766.3104905901489</v>
      </c>
    </row>
    <row r="85" spans="1:13" x14ac:dyDescent="0.25">
      <c r="A85" s="46" t="s">
        <v>483</v>
      </c>
      <c r="B85" s="46" t="s">
        <v>91</v>
      </c>
      <c r="C85" s="63">
        <v>6.5827647517481598</v>
      </c>
      <c r="D85" s="63">
        <v>6.8531126819061612</v>
      </c>
      <c r="E85" s="68">
        <v>6.6461034279094422</v>
      </c>
      <c r="F85" s="63">
        <v>6.1579283501845623</v>
      </c>
      <c r="G85" s="63">
        <v>6.157817364692022</v>
      </c>
      <c r="H85" s="64">
        <v>26989</v>
      </c>
      <c r="I85" s="61">
        <v>243.90547081211454</v>
      </c>
      <c r="J85" s="61">
        <v>253.92243810093598</v>
      </c>
      <c r="K85" s="61">
        <v>246.25230382412988</v>
      </c>
      <c r="L85" s="61">
        <v>228.16437623419031</v>
      </c>
      <c r="M85" s="61">
        <v>228.16026398503178</v>
      </c>
    </row>
    <row r="86" spans="1:13" x14ac:dyDescent="0.25">
      <c r="A86" s="46" t="s">
        <v>484</v>
      </c>
      <c r="B86" s="46" t="s">
        <v>92</v>
      </c>
      <c r="C86" s="63">
        <v>13.723802814009089</v>
      </c>
      <c r="D86" s="63">
        <v>13.39232017420521</v>
      </c>
      <c r="E86" s="68">
        <v>12.987505197443214</v>
      </c>
      <c r="F86" s="63">
        <v>12.185290823252327</v>
      </c>
      <c r="G86" s="63">
        <v>12.004189137052689</v>
      </c>
      <c r="H86" s="64">
        <v>43505</v>
      </c>
      <c r="I86" s="61">
        <v>315.45346084379008</v>
      </c>
      <c r="J86" s="61">
        <v>307.83404606838775</v>
      </c>
      <c r="K86" s="61">
        <v>298.5290241913163</v>
      </c>
      <c r="L86" s="61">
        <v>280.08943393293475</v>
      </c>
      <c r="M86" s="61">
        <v>275.9266552592274</v>
      </c>
    </row>
    <row r="87" spans="1:13" x14ac:dyDescent="0.25">
      <c r="A87" s="46" t="s">
        <v>485</v>
      </c>
      <c r="B87" s="46" t="s">
        <v>93</v>
      </c>
      <c r="C87" s="63">
        <v>275.29686833721667</v>
      </c>
      <c r="D87" s="63">
        <v>268.66441631235131</v>
      </c>
      <c r="E87" s="68">
        <v>265.45569744522385</v>
      </c>
      <c r="F87" s="63">
        <v>266.90275126962501</v>
      </c>
      <c r="G87" s="63">
        <v>273.96316355672343</v>
      </c>
      <c r="H87" s="64">
        <v>151683</v>
      </c>
      <c r="I87" s="61">
        <v>1814.9487308216258</v>
      </c>
      <c r="J87" s="61">
        <v>1771.222986836701</v>
      </c>
      <c r="K87" s="61">
        <v>1750.0688768367177</v>
      </c>
      <c r="L87" s="61">
        <v>1759.6088636803402</v>
      </c>
      <c r="M87" s="61">
        <v>1806.1560198356008</v>
      </c>
    </row>
    <row r="88" spans="1:13" x14ac:dyDescent="0.25">
      <c r="A88" s="46" t="s">
        <v>486</v>
      </c>
      <c r="B88" s="46" t="s">
        <v>94</v>
      </c>
      <c r="C88" s="63">
        <v>356.43443312933704</v>
      </c>
      <c r="D88" s="63">
        <v>348.70689772421127</v>
      </c>
      <c r="E88" s="68">
        <v>341.87687208972267</v>
      </c>
      <c r="F88" s="63">
        <v>348.67137355415917</v>
      </c>
      <c r="G88" s="63">
        <v>359.88344821917337</v>
      </c>
      <c r="H88" s="64">
        <v>242601</v>
      </c>
      <c r="I88" s="61">
        <v>1469.2207910492416</v>
      </c>
      <c r="J88" s="61">
        <v>1437.3679322187925</v>
      </c>
      <c r="K88" s="61">
        <v>1409.2146037721307</v>
      </c>
      <c r="L88" s="61">
        <v>1437.2215017834187</v>
      </c>
      <c r="M88" s="61">
        <v>1483.437612454909</v>
      </c>
    </row>
    <row r="89" spans="1:13" x14ac:dyDescent="0.25">
      <c r="A89" s="46" t="s">
        <v>487</v>
      </c>
      <c r="B89" s="46" t="s">
        <v>95</v>
      </c>
      <c r="C89" s="63">
        <v>17.253812231045007</v>
      </c>
      <c r="D89" s="63">
        <v>17.584630883700811</v>
      </c>
      <c r="E89" s="68">
        <v>17.203672650278325</v>
      </c>
      <c r="F89" s="63">
        <v>16.171144125148107</v>
      </c>
      <c r="G89" s="63">
        <v>15.611743369619774</v>
      </c>
      <c r="H89" s="64">
        <v>62507</v>
      </c>
      <c r="I89" s="61">
        <v>276.0300803277234</v>
      </c>
      <c r="J89" s="61">
        <v>281.32258600957994</v>
      </c>
      <c r="K89" s="61">
        <v>275.22793687552314</v>
      </c>
      <c r="L89" s="61">
        <v>258.7093305573473</v>
      </c>
      <c r="M89" s="61">
        <v>249.75992080278647</v>
      </c>
    </row>
    <row r="90" spans="1:13" x14ac:dyDescent="0.25">
      <c r="A90" s="46" t="s">
        <v>488</v>
      </c>
      <c r="B90" s="46" t="s">
        <v>96</v>
      </c>
      <c r="C90" s="63">
        <v>80.546040672975536</v>
      </c>
      <c r="D90" s="63">
        <v>78.496858275868263</v>
      </c>
      <c r="E90" s="68">
        <v>77.493483849302265</v>
      </c>
      <c r="F90" s="63">
        <v>78.733184095690603</v>
      </c>
      <c r="G90" s="63">
        <v>81.041832288078268</v>
      </c>
      <c r="H90" s="64">
        <v>49558</v>
      </c>
      <c r="I90" s="61">
        <v>1625.2883625847601</v>
      </c>
      <c r="J90" s="61">
        <v>1583.9391879387438</v>
      </c>
      <c r="K90" s="61">
        <v>1563.6927206364717</v>
      </c>
      <c r="L90" s="61">
        <v>1588.707859390827</v>
      </c>
      <c r="M90" s="61">
        <v>1635.2926326340505</v>
      </c>
    </row>
    <row r="91" spans="1:13" x14ac:dyDescent="0.25">
      <c r="A91" s="46" t="s">
        <v>489</v>
      </c>
      <c r="B91" s="46" t="s">
        <v>97</v>
      </c>
      <c r="C91" s="63">
        <v>12.575345835527866</v>
      </c>
      <c r="D91" s="63">
        <v>13.084838071429738</v>
      </c>
      <c r="E91" s="68">
        <v>12.885000118732677</v>
      </c>
      <c r="F91" s="63">
        <v>11.582412352655711</v>
      </c>
      <c r="G91" s="63">
        <v>11.520504758794656</v>
      </c>
      <c r="H91" s="64">
        <v>42685</v>
      </c>
      <c r="I91" s="61">
        <v>294.60807861140603</v>
      </c>
      <c r="J91" s="61">
        <v>306.54417409932614</v>
      </c>
      <c r="K91" s="61">
        <v>301.86248374681213</v>
      </c>
      <c r="L91" s="61">
        <v>271.34619544701206</v>
      </c>
      <c r="M91" s="61">
        <v>269.89585940716074</v>
      </c>
    </row>
    <row r="92" spans="1:13" x14ac:dyDescent="0.25">
      <c r="A92" s="46" t="s">
        <v>490</v>
      </c>
      <c r="B92" s="46" t="s">
        <v>98</v>
      </c>
      <c r="C92" s="63">
        <v>8.622801080168637</v>
      </c>
      <c r="D92" s="63">
        <v>8.9664880562628149</v>
      </c>
      <c r="E92" s="68">
        <v>8.7705809387269014</v>
      </c>
      <c r="F92" s="63">
        <v>8.1129761548678001</v>
      </c>
      <c r="G92" s="63">
        <v>8.1136291585026381</v>
      </c>
      <c r="H92" s="64">
        <v>33817</v>
      </c>
      <c r="I92" s="61">
        <v>254.98421149624855</v>
      </c>
      <c r="J92" s="61">
        <v>265.14735358733225</v>
      </c>
      <c r="K92" s="61">
        <v>259.35419873811696</v>
      </c>
      <c r="L92" s="61">
        <v>239.90821642569713</v>
      </c>
      <c r="M92" s="61">
        <v>239.92752634777295</v>
      </c>
    </row>
    <row r="93" spans="1:13" x14ac:dyDescent="0.25">
      <c r="A93" s="46" t="s">
        <v>491</v>
      </c>
      <c r="B93" s="46" t="s">
        <v>99</v>
      </c>
      <c r="C93" s="63">
        <v>177.93122490071576</v>
      </c>
      <c r="D93" s="63">
        <v>170.90395651662038</v>
      </c>
      <c r="E93" s="68">
        <v>167.44328070794074</v>
      </c>
      <c r="F93" s="63">
        <v>169.57649138788398</v>
      </c>
      <c r="G93" s="63">
        <v>173.31754528711369</v>
      </c>
      <c r="H93" s="64">
        <v>108328</v>
      </c>
      <c r="I93" s="61">
        <v>1642.5229386743572</v>
      </c>
      <c r="J93" s="61">
        <v>1577.6526522839929</v>
      </c>
      <c r="K93" s="61">
        <v>1545.7063797719957</v>
      </c>
      <c r="L93" s="61">
        <v>1565.3985247386083</v>
      </c>
      <c r="M93" s="61">
        <v>1599.9330301225323</v>
      </c>
    </row>
    <row r="94" spans="1:13" x14ac:dyDescent="0.25">
      <c r="A94" s="46" t="s">
        <v>492</v>
      </c>
      <c r="B94" s="46" t="s">
        <v>100</v>
      </c>
      <c r="C94" s="63">
        <v>465.28302076004223</v>
      </c>
      <c r="D94" s="63">
        <v>449.61582482191108</v>
      </c>
      <c r="E94" s="68">
        <v>443.99910294433022</v>
      </c>
      <c r="F94" s="63">
        <v>457.10791663749427</v>
      </c>
      <c r="G94" s="63">
        <v>472.92519866260835</v>
      </c>
      <c r="H94" s="64">
        <v>352167</v>
      </c>
      <c r="I94" s="61">
        <v>1321.1999442311239</v>
      </c>
      <c r="J94" s="61">
        <v>1276.7119713712843</v>
      </c>
      <c r="K94" s="61">
        <v>1260.7629418552285</v>
      </c>
      <c r="L94" s="61">
        <v>1297.9862299349293</v>
      </c>
      <c r="M94" s="61">
        <v>1342.900381530945</v>
      </c>
    </row>
    <row r="95" spans="1:13" x14ac:dyDescent="0.25">
      <c r="A95" s="46" t="s">
        <v>493</v>
      </c>
      <c r="B95" s="46" t="s">
        <v>101</v>
      </c>
      <c r="C95" s="63">
        <v>9.1430915156510117</v>
      </c>
      <c r="D95" s="63">
        <v>9.252770898824048</v>
      </c>
      <c r="E95" s="68">
        <v>8.9073406163566791</v>
      </c>
      <c r="F95" s="63">
        <v>8.3577002622523171</v>
      </c>
      <c r="G95" s="63">
        <v>8.2808828731709703</v>
      </c>
      <c r="H95" s="64">
        <v>33467</v>
      </c>
      <c r="I95" s="61">
        <v>273.19722459888879</v>
      </c>
      <c r="J95" s="61">
        <v>276.47446436262732</v>
      </c>
      <c r="K95" s="61">
        <v>266.1529451805265</v>
      </c>
      <c r="L95" s="61">
        <v>249.72959220283616</v>
      </c>
      <c r="M95" s="61">
        <v>247.4342747533681</v>
      </c>
    </row>
    <row r="96" spans="1:13" x14ac:dyDescent="0.25">
      <c r="A96" s="46" t="s">
        <v>494</v>
      </c>
      <c r="B96" s="46" t="s">
        <v>102</v>
      </c>
      <c r="C96" s="63">
        <v>37.514829868542002</v>
      </c>
      <c r="D96" s="63">
        <v>36.83245565971675</v>
      </c>
      <c r="E96" s="68">
        <v>35.978788918742275</v>
      </c>
      <c r="F96" s="63">
        <v>36.000852242425701</v>
      </c>
      <c r="G96" s="63">
        <v>36.487629752034259</v>
      </c>
      <c r="H96" s="64">
        <v>460495</v>
      </c>
      <c r="I96" s="61">
        <v>81.466313138127461</v>
      </c>
      <c r="J96" s="61">
        <v>79.984485520400327</v>
      </c>
      <c r="K96" s="61">
        <v>78.130683110006132</v>
      </c>
      <c r="L96" s="61">
        <v>78.17859529946189</v>
      </c>
      <c r="M96" s="61">
        <v>79.235669772818952</v>
      </c>
    </row>
    <row r="97" spans="1:13" x14ac:dyDescent="0.25">
      <c r="A97" s="46" t="s">
        <v>495</v>
      </c>
      <c r="B97" s="46" t="s">
        <v>103</v>
      </c>
      <c r="C97" s="63">
        <v>506.6430614157951</v>
      </c>
      <c r="D97" s="63">
        <v>500.85013191189637</v>
      </c>
      <c r="E97" s="68">
        <v>495.05034315647191</v>
      </c>
      <c r="F97" s="63">
        <v>505.70800500083055</v>
      </c>
      <c r="G97" s="63">
        <v>525.50958835330425</v>
      </c>
      <c r="H97" s="64">
        <v>361321</v>
      </c>
      <c r="I97" s="61">
        <v>1402.1965549076724</v>
      </c>
      <c r="J97" s="61">
        <v>1386.1639149451496</v>
      </c>
      <c r="K97" s="61">
        <v>1370.1122911662258</v>
      </c>
      <c r="L97" s="61">
        <v>1399.6086720695187</v>
      </c>
      <c r="M97" s="61">
        <v>1454.4119726041506</v>
      </c>
    </row>
    <row r="98" spans="1:13" x14ac:dyDescent="0.25">
      <c r="A98" s="46" t="s">
        <v>496</v>
      </c>
      <c r="B98" s="46" t="s">
        <v>104</v>
      </c>
      <c r="C98" s="63">
        <v>73.985183204922095</v>
      </c>
      <c r="D98" s="63">
        <v>73.332384824551823</v>
      </c>
      <c r="E98" s="68">
        <v>71.887982305908679</v>
      </c>
      <c r="F98" s="63">
        <v>72.05090733344133</v>
      </c>
      <c r="G98" s="63">
        <v>73.423700128642096</v>
      </c>
      <c r="H98" s="64">
        <v>794022</v>
      </c>
      <c r="I98" s="61">
        <v>93.177749741092939</v>
      </c>
      <c r="J98" s="61">
        <v>92.355608313814756</v>
      </c>
      <c r="K98" s="61">
        <v>90.536511968067231</v>
      </c>
      <c r="L98" s="61">
        <v>90.741701531495764</v>
      </c>
      <c r="M98" s="61">
        <v>92.470611807534411</v>
      </c>
    </row>
    <row r="99" spans="1:13" x14ac:dyDescent="0.25">
      <c r="A99" s="46" t="s">
        <v>497</v>
      </c>
      <c r="B99" s="46" t="s">
        <v>105</v>
      </c>
      <c r="C99" s="63">
        <v>222.55010956470804</v>
      </c>
      <c r="D99" s="63">
        <v>215.65401941300462</v>
      </c>
      <c r="E99" s="68">
        <v>213.22365467608785</v>
      </c>
      <c r="F99" s="63">
        <v>218.48346715536425</v>
      </c>
      <c r="G99" s="63">
        <v>225.54017596806625</v>
      </c>
      <c r="H99" s="64">
        <v>133768</v>
      </c>
      <c r="I99" s="61">
        <v>1663.7021527174513</v>
      </c>
      <c r="J99" s="61">
        <v>1612.1495381033178</v>
      </c>
      <c r="K99" s="61">
        <v>1593.9810319066432</v>
      </c>
      <c r="L99" s="61">
        <v>1633.3014409676773</v>
      </c>
      <c r="M99" s="61">
        <v>1686.0547811738702</v>
      </c>
    </row>
    <row r="100" spans="1:13" x14ac:dyDescent="0.25">
      <c r="A100" s="46" t="s">
        <v>498</v>
      </c>
      <c r="B100" s="46" t="s">
        <v>106</v>
      </c>
      <c r="C100" s="63">
        <v>271.26047482185942</v>
      </c>
      <c r="D100" s="63">
        <v>266.84384746552848</v>
      </c>
      <c r="E100" s="68">
        <v>263.54137810857253</v>
      </c>
      <c r="F100" s="63">
        <v>269.03284441321443</v>
      </c>
      <c r="G100" s="63">
        <v>276.05235529534053</v>
      </c>
      <c r="H100" s="64">
        <v>198288</v>
      </c>
      <c r="I100" s="61">
        <v>1368.0125616369091</v>
      </c>
      <c r="J100" s="61">
        <v>1345.7387611228539</v>
      </c>
      <c r="K100" s="61">
        <v>1329.083848284175</v>
      </c>
      <c r="L100" s="61">
        <v>1356.7782438332852</v>
      </c>
      <c r="M100" s="61">
        <v>1392.1788272378587</v>
      </c>
    </row>
    <row r="101" spans="1:13" x14ac:dyDescent="0.25">
      <c r="A101" s="47" t="s">
        <v>499</v>
      </c>
      <c r="B101" s="46" t="s">
        <v>107</v>
      </c>
      <c r="C101" s="63">
        <v>53.611868816574905</v>
      </c>
      <c r="D101" s="63">
        <v>53.005068559224753</v>
      </c>
      <c r="E101" s="68">
        <v>52.046333557426784</v>
      </c>
      <c r="F101" s="63">
        <v>52.164693971309312</v>
      </c>
      <c r="G101" s="63">
        <v>53.140176764585576</v>
      </c>
      <c r="H101" s="64">
        <v>659608</v>
      </c>
      <c r="I101" s="61">
        <v>81.278378698522303</v>
      </c>
      <c r="J101" s="61">
        <v>80.358437980171175</v>
      </c>
      <c r="K101" s="61">
        <v>78.904945903365004</v>
      </c>
      <c r="L101" s="61">
        <v>79.084386440597015</v>
      </c>
      <c r="M101" s="61">
        <v>80.563269039468253</v>
      </c>
    </row>
    <row r="102" spans="1:13" x14ac:dyDescent="0.25">
      <c r="A102" s="46" t="s">
        <v>500</v>
      </c>
      <c r="B102" s="46" t="s">
        <v>108</v>
      </c>
      <c r="C102" s="63">
        <v>13.557863067782447</v>
      </c>
      <c r="D102" s="63">
        <v>13.244732365425335</v>
      </c>
      <c r="E102" s="68">
        <v>12.837964722673178</v>
      </c>
      <c r="F102" s="63">
        <v>12.021013677946369</v>
      </c>
      <c r="G102" s="63">
        <v>11.830645037653944</v>
      </c>
      <c r="H102" s="64">
        <v>51111</v>
      </c>
      <c r="I102" s="61">
        <v>265.26311494164554</v>
      </c>
      <c r="J102" s="61">
        <v>259.13663135969432</v>
      </c>
      <c r="K102" s="61">
        <v>251.17811670038108</v>
      </c>
      <c r="L102" s="61">
        <v>235.19425716472716</v>
      </c>
      <c r="M102" s="61">
        <v>231.46964523593638</v>
      </c>
    </row>
    <row r="103" spans="1:13" x14ac:dyDescent="0.25">
      <c r="A103" s="46" t="s">
        <v>501</v>
      </c>
      <c r="B103" s="46" t="s">
        <v>109</v>
      </c>
      <c r="C103" s="63">
        <v>223.1469256859728</v>
      </c>
      <c r="D103" s="63">
        <v>215.42262091212086</v>
      </c>
      <c r="E103" s="68">
        <v>212.26181486592023</v>
      </c>
      <c r="F103" s="63">
        <v>216.71875882029906</v>
      </c>
      <c r="G103" s="63">
        <v>223.04888831492624</v>
      </c>
      <c r="H103" s="64">
        <v>136467</v>
      </c>
      <c r="I103" s="61">
        <v>1635.1713284968</v>
      </c>
      <c r="J103" s="61">
        <v>1578.5693311358852</v>
      </c>
      <c r="K103" s="61">
        <v>1555.4076433564176</v>
      </c>
      <c r="L103" s="61">
        <v>1588.0671431210408</v>
      </c>
      <c r="M103" s="61">
        <v>1634.4529323200936</v>
      </c>
    </row>
    <row r="104" spans="1:13" x14ac:dyDescent="0.25">
      <c r="A104" s="46" t="s">
        <v>502</v>
      </c>
      <c r="B104" s="46" t="s">
        <v>110</v>
      </c>
      <c r="C104" s="63">
        <v>402.05884050007256</v>
      </c>
      <c r="D104" s="63">
        <v>385.5737108175731</v>
      </c>
      <c r="E104" s="68">
        <v>377.72551075481039</v>
      </c>
      <c r="F104" s="63">
        <v>383.38012231689657</v>
      </c>
      <c r="G104" s="63">
        <v>392.32818186573434</v>
      </c>
      <c r="H104" s="64">
        <v>239807</v>
      </c>
      <c r="I104" s="61">
        <v>1676.5934292996974</v>
      </c>
      <c r="J104" s="61">
        <v>1607.8501078682987</v>
      </c>
      <c r="K104" s="61">
        <v>1575.1229561889786</v>
      </c>
      <c r="L104" s="61">
        <v>1598.702799821926</v>
      </c>
      <c r="M104" s="61">
        <v>1636.0163876189367</v>
      </c>
    </row>
    <row r="105" spans="1:13" x14ac:dyDescent="0.25">
      <c r="A105" s="46" t="s">
        <v>503</v>
      </c>
      <c r="B105" s="46" t="s">
        <v>111</v>
      </c>
      <c r="C105" s="63">
        <v>28.466182623176</v>
      </c>
      <c r="D105" s="63">
        <v>27.898633731153982</v>
      </c>
      <c r="E105" s="68">
        <v>27.209559436324149</v>
      </c>
      <c r="F105" s="63">
        <v>27.206702874995102</v>
      </c>
      <c r="G105" s="63">
        <v>27.533917599482209</v>
      </c>
      <c r="H105" s="64">
        <v>289365</v>
      </c>
      <c r="I105" s="61">
        <v>98.374657001282117</v>
      </c>
      <c r="J105" s="61">
        <v>96.413297154645448</v>
      </c>
      <c r="K105" s="61">
        <v>94.031964599464857</v>
      </c>
      <c r="L105" s="61">
        <v>94.022092772087518</v>
      </c>
      <c r="M105" s="61">
        <v>95.152895476240076</v>
      </c>
    </row>
    <row r="106" spans="1:13" x14ac:dyDescent="0.25">
      <c r="A106" s="46" t="s">
        <v>504</v>
      </c>
      <c r="B106" s="46" t="s">
        <v>112</v>
      </c>
      <c r="C106" s="63">
        <v>255.05504819687411</v>
      </c>
      <c r="D106" s="63">
        <v>246.13723260065305</v>
      </c>
      <c r="E106" s="68">
        <v>242.13440849956478</v>
      </c>
      <c r="F106" s="63">
        <v>244.23580838693823</v>
      </c>
      <c r="G106" s="63">
        <v>250.07101533321384</v>
      </c>
      <c r="H106" s="64">
        <v>132685</v>
      </c>
      <c r="I106" s="61">
        <v>1922.2598499971671</v>
      </c>
      <c r="J106" s="61">
        <v>1855.0494223209332</v>
      </c>
      <c r="K106" s="61">
        <v>1824.8815502849966</v>
      </c>
      <c r="L106" s="61">
        <v>1840.7190593280193</v>
      </c>
      <c r="M106" s="61">
        <v>1884.6969539376255</v>
      </c>
    </row>
    <row r="107" spans="1:13" x14ac:dyDescent="0.25">
      <c r="A107" s="46" t="s">
        <v>505</v>
      </c>
      <c r="B107" s="46" t="s">
        <v>113</v>
      </c>
      <c r="C107" s="63">
        <v>9.8014335401252808</v>
      </c>
      <c r="D107" s="63">
        <v>9.794519236216642</v>
      </c>
      <c r="E107" s="68">
        <v>9.5182951547106747</v>
      </c>
      <c r="F107" s="63">
        <v>8.6846171540279347</v>
      </c>
      <c r="G107" s="63">
        <v>8.5916355290342175</v>
      </c>
      <c r="H107" s="64">
        <v>36783</v>
      </c>
      <c r="I107" s="61">
        <v>266.4663986114586</v>
      </c>
      <c r="J107" s="61">
        <v>266.27842308176713</v>
      </c>
      <c r="K107" s="61">
        <v>258.76886482099542</v>
      </c>
      <c r="L107" s="61">
        <v>236.10410118880827</v>
      </c>
      <c r="M107" s="61">
        <v>233.57625884333027</v>
      </c>
    </row>
    <row r="108" spans="1:13" x14ac:dyDescent="0.25">
      <c r="A108" s="46" t="s">
        <v>506</v>
      </c>
      <c r="B108" s="46" t="s">
        <v>114</v>
      </c>
      <c r="C108" s="63">
        <v>14.267426596626478</v>
      </c>
      <c r="D108" s="63">
        <v>15.473227534640072</v>
      </c>
      <c r="E108" s="68">
        <v>15.276227529048041</v>
      </c>
      <c r="F108" s="63">
        <v>13.661841597678965</v>
      </c>
      <c r="G108" s="63">
        <v>13.695633651610031</v>
      </c>
      <c r="H108" s="64">
        <v>66729</v>
      </c>
      <c r="I108" s="61">
        <v>213.81148521072515</v>
      </c>
      <c r="J108" s="61">
        <v>231.88160372012277</v>
      </c>
      <c r="K108" s="61">
        <v>228.92936398039893</v>
      </c>
      <c r="L108" s="61">
        <v>204.73619562227765</v>
      </c>
      <c r="M108" s="61">
        <v>205.24260294040118</v>
      </c>
    </row>
    <row r="109" spans="1:13" x14ac:dyDescent="0.25">
      <c r="A109" s="46" t="s">
        <v>507</v>
      </c>
      <c r="B109" s="46" t="s">
        <v>115</v>
      </c>
      <c r="C109" s="63">
        <v>10.416759693655782</v>
      </c>
      <c r="D109" s="63">
        <v>10.451160656594487</v>
      </c>
      <c r="E109" s="68">
        <v>10.405154682091187</v>
      </c>
      <c r="F109" s="63">
        <v>10.184624705164605</v>
      </c>
      <c r="G109" s="63">
        <v>9.4750349111570618</v>
      </c>
      <c r="H109" s="64">
        <v>39609</v>
      </c>
      <c r="I109" s="61">
        <v>262.98971682334275</v>
      </c>
      <c r="J109" s="61">
        <v>263.85823061916449</v>
      </c>
      <c r="K109" s="61">
        <v>262.69672756421988</v>
      </c>
      <c r="L109" s="61">
        <v>257.12905413326786</v>
      </c>
      <c r="M109" s="61">
        <v>239.21419150084731</v>
      </c>
    </row>
    <row r="110" spans="1:13" x14ac:dyDescent="0.25">
      <c r="A110" s="46" t="s">
        <v>508</v>
      </c>
      <c r="B110" s="46" t="s">
        <v>116</v>
      </c>
      <c r="C110" s="63">
        <v>12.332816750630672</v>
      </c>
      <c r="D110" s="63">
        <v>12.74865337817144</v>
      </c>
      <c r="E110" s="68">
        <v>12.575497303425514</v>
      </c>
      <c r="F110" s="63">
        <v>11.474391425975401</v>
      </c>
      <c r="G110" s="63">
        <v>11.25321894795163</v>
      </c>
      <c r="H110" s="64">
        <v>50893</v>
      </c>
      <c r="I110" s="61">
        <v>242.32835066965345</v>
      </c>
      <c r="J110" s="61">
        <v>250.49915269627337</v>
      </c>
      <c r="K110" s="61">
        <v>247.09679726928096</v>
      </c>
      <c r="L110" s="61">
        <v>225.46109339153523</v>
      </c>
      <c r="M110" s="61">
        <v>221.11526040814317</v>
      </c>
    </row>
    <row r="111" spans="1:13" x14ac:dyDescent="0.25">
      <c r="A111" s="46" t="s">
        <v>509</v>
      </c>
      <c r="B111" s="46" t="s">
        <v>117</v>
      </c>
      <c r="C111" s="63">
        <v>16.220249028189397</v>
      </c>
      <c r="D111" s="63">
        <v>16.555177707149159</v>
      </c>
      <c r="E111" s="68">
        <v>16.229798592639352</v>
      </c>
      <c r="F111" s="63">
        <v>14.894114552250173</v>
      </c>
      <c r="G111" s="63">
        <v>14.649287428610101</v>
      </c>
      <c r="H111" s="64">
        <v>60394</v>
      </c>
      <c r="I111" s="61">
        <v>268.57384886229426</v>
      </c>
      <c r="J111" s="61">
        <v>274.11957656636685</v>
      </c>
      <c r="K111" s="61">
        <v>268.73196994137413</v>
      </c>
      <c r="L111" s="61">
        <v>246.61579879210143</v>
      </c>
      <c r="M111" s="61">
        <v>242.56196689422958</v>
      </c>
    </row>
    <row r="112" spans="1:13" x14ac:dyDescent="0.25">
      <c r="A112" s="46" t="s">
        <v>510</v>
      </c>
      <c r="B112" s="47" t="s">
        <v>118</v>
      </c>
      <c r="C112" s="63">
        <v>17.024156246776773</v>
      </c>
      <c r="D112" s="63">
        <v>17.198215994680826</v>
      </c>
      <c r="E112" s="68">
        <v>16.508712361654485</v>
      </c>
      <c r="F112" s="63">
        <v>15.272224851562214</v>
      </c>
      <c r="G112" s="63">
        <v>15.095082498170061</v>
      </c>
      <c r="H112" s="64">
        <v>67457</v>
      </c>
      <c r="I112" s="61">
        <v>252.37049152462711</v>
      </c>
      <c r="J112" s="61">
        <v>254.9507982074629</v>
      </c>
      <c r="K112" s="61">
        <v>244.72941817238367</v>
      </c>
      <c r="L112" s="61">
        <v>226.39940779403494</v>
      </c>
      <c r="M112" s="61">
        <v>223.77340377084752</v>
      </c>
    </row>
    <row r="113" spans="1:13" x14ac:dyDescent="0.25">
      <c r="A113" s="46" t="s">
        <v>511</v>
      </c>
      <c r="B113" s="46" t="s">
        <v>119</v>
      </c>
      <c r="C113" s="63">
        <v>9.5964303444055599</v>
      </c>
      <c r="D113" s="63">
        <v>9.9040632729302907</v>
      </c>
      <c r="E113" s="68">
        <v>9.7310082578589618</v>
      </c>
      <c r="F113" s="63">
        <v>8.7639360029908175</v>
      </c>
      <c r="G113" s="63">
        <v>8.7078596355083313</v>
      </c>
      <c r="H113" s="64">
        <v>38748</v>
      </c>
      <c r="I113" s="61">
        <v>247.6625979251977</v>
      </c>
      <c r="J113" s="61">
        <v>255.60192198127106</v>
      </c>
      <c r="K113" s="61">
        <v>251.13575559664915</v>
      </c>
      <c r="L113" s="61">
        <v>226.17776409081287</v>
      </c>
      <c r="M113" s="61">
        <v>224.73055733220633</v>
      </c>
    </row>
    <row r="114" spans="1:13" x14ac:dyDescent="0.25">
      <c r="A114" s="46" t="s">
        <v>512</v>
      </c>
      <c r="B114" s="46" t="s">
        <v>120</v>
      </c>
      <c r="C114" s="63">
        <v>234.14065421796062</v>
      </c>
      <c r="D114" s="63">
        <v>228.40312174605111</v>
      </c>
      <c r="E114" s="68">
        <v>224.12041023740233</v>
      </c>
      <c r="F114" s="63">
        <v>226.04459940042938</v>
      </c>
      <c r="G114" s="63">
        <v>232.0787854044159</v>
      </c>
      <c r="H114" s="64">
        <v>152696</v>
      </c>
      <c r="I114" s="61">
        <v>1533.3777847354261</v>
      </c>
      <c r="J114" s="61">
        <v>1495.8029139339021</v>
      </c>
      <c r="K114" s="61">
        <v>1467.7556074645199</v>
      </c>
      <c r="L114" s="61">
        <v>1480.3570453740069</v>
      </c>
      <c r="M114" s="61">
        <v>1519.8746882984224</v>
      </c>
    </row>
    <row r="115" spans="1:13" x14ac:dyDescent="0.25">
      <c r="A115" s="46" t="s">
        <v>513</v>
      </c>
      <c r="B115" s="46" t="s">
        <v>121</v>
      </c>
      <c r="C115" s="63">
        <v>13.414777986662987</v>
      </c>
      <c r="D115" s="63">
        <v>13.114883092531194</v>
      </c>
      <c r="E115" s="68">
        <v>12.770797474671326</v>
      </c>
      <c r="F115" s="63">
        <v>11.887232144711467</v>
      </c>
      <c r="G115" s="63">
        <v>11.745830814612852</v>
      </c>
      <c r="H115" s="64">
        <v>49837</v>
      </c>
      <c r="I115" s="61">
        <v>269.17306392164426</v>
      </c>
      <c r="J115" s="61">
        <v>263.15554894016884</v>
      </c>
      <c r="K115" s="61">
        <v>256.25132882539737</v>
      </c>
      <c r="L115" s="61">
        <v>238.52222534886664</v>
      </c>
      <c r="M115" s="61">
        <v>235.68494922673619</v>
      </c>
    </row>
    <row r="116" spans="1:13" x14ac:dyDescent="0.25">
      <c r="A116" s="46" t="s">
        <v>514</v>
      </c>
      <c r="B116" s="46" t="s">
        <v>122</v>
      </c>
      <c r="C116" s="63">
        <v>366.72427814562451</v>
      </c>
      <c r="D116" s="63">
        <v>356.85144372781627</v>
      </c>
      <c r="E116" s="68">
        <v>352.023156907491</v>
      </c>
      <c r="F116" s="63">
        <v>358.84076006526288</v>
      </c>
      <c r="G116" s="63">
        <v>370.35855131585754</v>
      </c>
      <c r="H116" s="64">
        <v>247657</v>
      </c>
      <c r="I116" s="61">
        <v>1480.7749352759038</v>
      </c>
      <c r="J116" s="61">
        <v>1440.9099832745139</v>
      </c>
      <c r="K116" s="61">
        <v>1421.4141207698187</v>
      </c>
      <c r="L116" s="61">
        <v>1448.9425296489212</v>
      </c>
      <c r="M116" s="61">
        <v>1495.4495585259351</v>
      </c>
    </row>
    <row r="117" spans="1:13" x14ac:dyDescent="0.25">
      <c r="A117" s="46" t="s">
        <v>515</v>
      </c>
      <c r="B117" s="46" t="s">
        <v>123</v>
      </c>
      <c r="C117" s="63">
        <v>37.730940866007998</v>
      </c>
      <c r="D117" s="63">
        <v>37.229975826171788</v>
      </c>
      <c r="E117" s="68">
        <v>36.525301688936686</v>
      </c>
      <c r="F117" s="63">
        <v>36.607583247518164</v>
      </c>
      <c r="G117" s="63">
        <v>37.252153147895527</v>
      </c>
      <c r="H117" s="64">
        <v>375908</v>
      </c>
      <c r="I117" s="61">
        <v>100.37280628772997</v>
      </c>
      <c r="J117" s="61">
        <v>99.040126377123627</v>
      </c>
      <c r="K117" s="61">
        <v>97.165534356642283</v>
      </c>
      <c r="L117" s="61">
        <v>97.384421846617158</v>
      </c>
      <c r="M117" s="61">
        <v>99.099123051106986</v>
      </c>
    </row>
    <row r="118" spans="1:13" x14ac:dyDescent="0.25">
      <c r="A118" s="46" t="s">
        <v>516</v>
      </c>
      <c r="B118" s="46" t="s">
        <v>124</v>
      </c>
      <c r="C118" s="63">
        <v>14.453088641848712</v>
      </c>
      <c r="D118" s="63">
        <v>13.769258028944138</v>
      </c>
      <c r="E118" s="68">
        <v>13.205938860726057</v>
      </c>
      <c r="F118" s="63">
        <v>12.512241862926645</v>
      </c>
      <c r="G118" s="63">
        <v>12.210963552541509</v>
      </c>
      <c r="H118" s="64">
        <v>48264</v>
      </c>
      <c r="I118" s="61">
        <v>299.45898893271823</v>
      </c>
      <c r="J118" s="61">
        <v>285.29044482314225</v>
      </c>
      <c r="K118" s="61">
        <v>273.61882274005586</v>
      </c>
      <c r="L118" s="61">
        <v>259.24585328457329</v>
      </c>
      <c r="M118" s="61">
        <v>253.00355446174183</v>
      </c>
    </row>
    <row r="119" spans="1:13" x14ac:dyDescent="0.25">
      <c r="A119" s="46" t="s">
        <v>517</v>
      </c>
      <c r="B119" s="46" t="s">
        <v>125</v>
      </c>
      <c r="C119" s="63">
        <v>12.091542615105467</v>
      </c>
      <c r="D119" s="63">
        <v>12.102689758676936</v>
      </c>
      <c r="E119" s="68">
        <v>11.866048115174713</v>
      </c>
      <c r="F119" s="63">
        <v>10.845620816268063</v>
      </c>
      <c r="G119" s="63">
        <v>10.758156182682431</v>
      </c>
      <c r="H119" s="64">
        <v>53999</v>
      </c>
      <c r="I119" s="61">
        <v>223.92160253162962</v>
      </c>
      <c r="J119" s="61">
        <v>224.1280349391088</v>
      </c>
      <c r="K119" s="61">
        <v>219.74570112733039</v>
      </c>
      <c r="L119" s="61">
        <v>200.84854934847058</v>
      </c>
      <c r="M119" s="61">
        <v>199.22880391641382</v>
      </c>
    </row>
    <row r="120" spans="1:13" x14ac:dyDescent="0.25">
      <c r="A120" s="46" t="s">
        <v>518</v>
      </c>
      <c r="B120" s="46" t="s">
        <v>126</v>
      </c>
      <c r="C120" s="63">
        <v>7.216920828028802</v>
      </c>
      <c r="D120" s="63">
        <v>7.7089209820584284</v>
      </c>
      <c r="E120" s="68">
        <v>7.3626847120617906</v>
      </c>
      <c r="F120" s="63">
        <v>6.7925923866604823</v>
      </c>
      <c r="G120" s="63">
        <v>6.8163608292241591</v>
      </c>
      <c r="H120" s="64">
        <v>25940</v>
      </c>
      <c r="I120" s="61">
        <v>278.21591472740181</v>
      </c>
      <c r="J120" s="61">
        <v>297.18276723432649</v>
      </c>
      <c r="K120" s="61">
        <v>283.83518550739365</v>
      </c>
      <c r="L120" s="61">
        <v>261.85784065769013</v>
      </c>
      <c r="M120" s="61">
        <v>262.77412603022975</v>
      </c>
    </row>
    <row r="121" spans="1:13" x14ac:dyDescent="0.25">
      <c r="A121" s="46" t="s">
        <v>519</v>
      </c>
      <c r="B121" s="46" t="s">
        <v>127</v>
      </c>
      <c r="C121" s="63">
        <v>19.085209868829072</v>
      </c>
      <c r="D121" s="63">
        <v>19.131352443553464</v>
      </c>
      <c r="E121" s="68">
        <v>18.965073711243793</v>
      </c>
      <c r="F121" s="63">
        <v>18.249090537586564</v>
      </c>
      <c r="G121" s="63">
        <v>17.297343832940829</v>
      </c>
      <c r="H121" s="64">
        <v>56655</v>
      </c>
      <c r="I121" s="61">
        <v>336.86717622149985</v>
      </c>
      <c r="J121" s="61">
        <v>337.68162463248547</v>
      </c>
      <c r="K121" s="61">
        <v>334.74668981102803</v>
      </c>
      <c r="L121" s="61">
        <v>322.10909077021563</v>
      </c>
      <c r="M121" s="61">
        <v>305.310102072912</v>
      </c>
    </row>
    <row r="122" spans="1:13" x14ac:dyDescent="0.25">
      <c r="A122" s="46" t="s">
        <v>520</v>
      </c>
      <c r="B122" s="46" t="s">
        <v>128</v>
      </c>
      <c r="C122" s="63">
        <v>234.51999770696597</v>
      </c>
      <c r="D122" s="63">
        <v>226.24017873478701</v>
      </c>
      <c r="E122" s="68">
        <v>222.19458383475799</v>
      </c>
      <c r="F122" s="63">
        <v>225.29482712063827</v>
      </c>
      <c r="G122" s="63">
        <v>230.45949895403714</v>
      </c>
      <c r="H122" s="64">
        <v>123226</v>
      </c>
      <c r="I122" s="61">
        <v>1903.1697669888333</v>
      </c>
      <c r="J122" s="61">
        <v>1835.9776243226836</v>
      </c>
      <c r="K122" s="61">
        <v>1803.1469319361011</v>
      </c>
      <c r="L122" s="61">
        <v>1828.3059347916696</v>
      </c>
      <c r="M122" s="61">
        <v>1870.218127294866</v>
      </c>
    </row>
    <row r="123" spans="1:13" x14ac:dyDescent="0.25">
      <c r="A123" s="46" t="s">
        <v>521</v>
      </c>
      <c r="B123" s="46" t="s">
        <v>129</v>
      </c>
      <c r="C123" s="63">
        <v>15.272991149723493</v>
      </c>
      <c r="D123" s="63">
        <v>15.272152582338567</v>
      </c>
      <c r="E123" s="68">
        <v>14.898136196194933</v>
      </c>
      <c r="F123" s="63">
        <v>13.798312010881224</v>
      </c>
      <c r="G123" s="63">
        <v>13.646445451783542</v>
      </c>
      <c r="H123" s="64">
        <v>55416</v>
      </c>
      <c r="I123" s="61">
        <v>275.60616337742698</v>
      </c>
      <c r="J123" s="61">
        <v>275.59103115234893</v>
      </c>
      <c r="K123" s="61">
        <v>268.84178208811414</v>
      </c>
      <c r="L123" s="61">
        <v>248.99509186663101</v>
      </c>
      <c r="M123" s="61">
        <v>246.25460971169954</v>
      </c>
    </row>
    <row r="124" spans="1:13" x14ac:dyDescent="0.25">
      <c r="A124" s="46" t="s">
        <v>522</v>
      </c>
      <c r="B124" s="46" t="s">
        <v>130</v>
      </c>
      <c r="C124" s="63">
        <v>9.8393200209909182</v>
      </c>
      <c r="D124" s="63">
        <v>9.7327640174477068</v>
      </c>
      <c r="E124" s="68">
        <v>9.5696261552771524</v>
      </c>
      <c r="F124" s="63">
        <v>8.9654055138230717</v>
      </c>
      <c r="G124" s="63">
        <v>8.5660843242193465</v>
      </c>
      <c r="H124" s="64">
        <v>31538</v>
      </c>
      <c r="I124" s="61">
        <v>311.98300529491149</v>
      </c>
      <c r="J124" s="61">
        <v>308.60435086079355</v>
      </c>
      <c r="K124" s="61">
        <v>303.43161123968395</v>
      </c>
      <c r="L124" s="61">
        <v>284.27311541071316</v>
      </c>
      <c r="M124" s="61">
        <v>271.61152654636777</v>
      </c>
    </row>
    <row r="125" spans="1:13" x14ac:dyDescent="0.25">
      <c r="A125" s="46" t="s">
        <v>523</v>
      </c>
      <c r="B125" s="46" t="s">
        <v>131</v>
      </c>
      <c r="C125" s="63">
        <v>12.039572602194792</v>
      </c>
      <c r="D125" s="63">
        <v>11.729952469847749</v>
      </c>
      <c r="E125" s="68">
        <v>11.366874162976634</v>
      </c>
      <c r="F125" s="63">
        <v>10.680349723547341</v>
      </c>
      <c r="G125" s="63">
        <v>10.514626365098957</v>
      </c>
      <c r="H125" s="64">
        <v>51109</v>
      </c>
      <c r="I125" s="61">
        <v>235.56658518450354</v>
      </c>
      <c r="J125" s="61">
        <v>229.50854976320707</v>
      </c>
      <c r="K125" s="61">
        <v>222.40455033314356</v>
      </c>
      <c r="L125" s="61">
        <v>208.97199560835352</v>
      </c>
      <c r="M125" s="61">
        <v>205.72944814218548</v>
      </c>
    </row>
    <row r="126" spans="1:13" x14ac:dyDescent="0.25">
      <c r="A126" s="46" t="s">
        <v>524</v>
      </c>
      <c r="B126" s="46" t="s">
        <v>132</v>
      </c>
      <c r="C126" s="63">
        <v>880.85524078403228</v>
      </c>
      <c r="D126" s="63">
        <v>862.52901681561389</v>
      </c>
      <c r="E126" s="68">
        <v>855.15110023436364</v>
      </c>
      <c r="F126" s="63">
        <v>873.79111018925516</v>
      </c>
      <c r="G126" s="63">
        <v>905.38310593133281</v>
      </c>
      <c r="H126" s="64">
        <v>620590</v>
      </c>
      <c r="I126" s="61">
        <v>1419.3835556229269</v>
      </c>
      <c r="J126" s="61">
        <v>1389.8532313050707</v>
      </c>
      <c r="K126" s="61">
        <v>1377.9646791510718</v>
      </c>
      <c r="L126" s="61">
        <v>1408.0006287391921</v>
      </c>
      <c r="M126" s="61">
        <v>1458.9070174049418</v>
      </c>
    </row>
    <row r="127" spans="1:13" x14ac:dyDescent="0.25">
      <c r="A127" s="46" t="s">
        <v>525</v>
      </c>
      <c r="B127" s="46" t="s">
        <v>133</v>
      </c>
      <c r="C127" s="63">
        <v>71.497237692962997</v>
      </c>
      <c r="D127" s="63">
        <v>70.50809901991471</v>
      </c>
      <c r="E127" s="68">
        <v>69.192264665628457</v>
      </c>
      <c r="F127" s="63">
        <v>69.519202786610549</v>
      </c>
      <c r="G127" s="63">
        <v>70.794936501816352</v>
      </c>
      <c r="H127" s="64">
        <v>765932</v>
      </c>
      <c r="I127" s="61">
        <v>93.346717062301863</v>
      </c>
      <c r="J127" s="61">
        <v>92.055298668699976</v>
      </c>
      <c r="K127" s="61">
        <v>90.337346743090066</v>
      </c>
      <c r="L127" s="61">
        <v>90.764196804168705</v>
      </c>
      <c r="M127" s="61">
        <v>92.429793378284685</v>
      </c>
    </row>
    <row r="128" spans="1:13" x14ac:dyDescent="0.25">
      <c r="A128" s="46" t="s">
        <v>526</v>
      </c>
      <c r="B128" s="46" t="s">
        <v>134</v>
      </c>
      <c r="C128" s="63">
        <v>14.869869037329675</v>
      </c>
      <c r="D128" s="63">
        <v>14.976522524880224</v>
      </c>
      <c r="E128" s="68">
        <v>14.616769776458053</v>
      </c>
      <c r="F128" s="63">
        <v>12.946336101429091</v>
      </c>
      <c r="G128" s="63">
        <v>12.718754615799085</v>
      </c>
      <c r="H128" s="64">
        <v>54686</v>
      </c>
      <c r="I128" s="61">
        <v>271.91363488515663</v>
      </c>
      <c r="J128" s="61">
        <v>273.86392357971368</v>
      </c>
      <c r="K128" s="61">
        <v>267.28540716925818</v>
      </c>
      <c r="L128" s="61">
        <v>236.73949642374816</v>
      </c>
      <c r="M128" s="61">
        <v>232.57789225394222</v>
      </c>
    </row>
    <row r="129" spans="1:13" x14ac:dyDescent="0.25">
      <c r="A129" s="46" t="s">
        <v>527</v>
      </c>
      <c r="B129" s="46" t="s">
        <v>135</v>
      </c>
      <c r="C129" s="63">
        <v>10.753508084192701</v>
      </c>
      <c r="D129" s="63">
        <v>10.883392052322769</v>
      </c>
      <c r="E129" s="68">
        <v>10.709752637931066</v>
      </c>
      <c r="F129" s="63">
        <v>9.9575717932974968</v>
      </c>
      <c r="G129" s="63">
        <v>9.9053763343630035</v>
      </c>
      <c r="H129" s="64">
        <v>48750</v>
      </c>
      <c r="I129" s="61">
        <v>220.58478121420924</v>
      </c>
      <c r="J129" s="61">
        <v>223.24906773995423</v>
      </c>
      <c r="K129" s="61">
        <v>219.68723359858598</v>
      </c>
      <c r="L129" s="61">
        <v>204.25788293943583</v>
      </c>
      <c r="M129" s="61">
        <v>203.18720685872827</v>
      </c>
    </row>
    <row r="130" spans="1:13" x14ac:dyDescent="0.25">
      <c r="A130" s="46" t="s">
        <v>528</v>
      </c>
      <c r="B130" s="46" t="s">
        <v>136</v>
      </c>
      <c r="C130" s="63">
        <v>14.320228125034841</v>
      </c>
      <c r="D130" s="63">
        <v>14.098384475455568</v>
      </c>
      <c r="E130" s="68">
        <v>13.646498434758241</v>
      </c>
      <c r="F130" s="63">
        <v>12.752281488220959</v>
      </c>
      <c r="G130" s="63">
        <v>12.537686768236968</v>
      </c>
      <c r="H130" s="64">
        <v>43899</v>
      </c>
      <c r="I130" s="61">
        <v>326.20852696040549</v>
      </c>
      <c r="J130" s="61">
        <v>321.15502575128289</v>
      </c>
      <c r="K130" s="61">
        <v>310.86125959038344</v>
      </c>
      <c r="L130" s="61">
        <v>290.49138905717575</v>
      </c>
      <c r="M130" s="61">
        <v>285.60301529048428</v>
      </c>
    </row>
    <row r="131" spans="1:13" x14ac:dyDescent="0.25">
      <c r="A131" s="46" t="s">
        <v>529</v>
      </c>
      <c r="B131" s="46" t="s">
        <v>137</v>
      </c>
      <c r="C131" s="63">
        <v>7.9811519351989295</v>
      </c>
      <c r="D131" s="63">
        <v>7.9211796567885902</v>
      </c>
      <c r="E131" s="68">
        <v>7.7528288420950258</v>
      </c>
      <c r="F131" s="63">
        <v>6.7268752968925467</v>
      </c>
      <c r="G131" s="63">
        <v>6.6153826832699334</v>
      </c>
      <c r="H131" s="64">
        <v>29364</v>
      </c>
      <c r="I131" s="61">
        <v>271.80056992231744</v>
      </c>
      <c r="J131" s="61">
        <v>269.75819564053228</v>
      </c>
      <c r="K131" s="61">
        <v>264.0249571616614</v>
      </c>
      <c r="L131" s="61">
        <v>229.08579542611861</v>
      </c>
      <c r="M131" s="61">
        <v>225.28888037290332</v>
      </c>
    </row>
    <row r="132" spans="1:13" x14ac:dyDescent="0.25">
      <c r="A132" s="46" t="s">
        <v>530</v>
      </c>
      <c r="B132" s="46" t="s">
        <v>138</v>
      </c>
      <c r="C132" s="63">
        <v>10.191224770781963</v>
      </c>
      <c r="D132" s="63">
        <v>10.434991956567325</v>
      </c>
      <c r="E132" s="68">
        <v>10.173205667237266</v>
      </c>
      <c r="F132" s="63">
        <v>9.3503751557012045</v>
      </c>
      <c r="G132" s="63">
        <v>9.2777143776329787</v>
      </c>
      <c r="H132" s="64">
        <v>37526</v>
      </c>
      <c r="I132" s="61">
        <v>271.57770001550824</v>
      </c>
      <c r="J132" s="61">
        <v>278.07365444138264</v>
      </c>
      <c r="K132" s="61">
        <v>271.0975235100268</v>
      </c>
      <c r="L132" s="61">
        <v>249.17057921710824</v>
      </c>
      <c r="M132" s="61">
        <v>247.23430095488405</v>
      </c>
    </row>
    <row r="133" spans="1:13" x14ac:dyDescent="0.25">
      <c r="A133" s="46" t="s">
        <v>531</v>
      </c>
      <c r="B133" s="46" t="s">
        <v>139</v>
      </c>
      <c r="C133" s="63">
        <v>10.170925503038971</v>
      </c>
      <c r="D133" s="63">
        <v>10.028732553035445</v>
      </c>
      <c r="E133" s="68">
        <v>9.7971326115833364</v>
      </c>
      <c r="F133" s="63">
        <v>9.0286810048790187</v>
      </c>
      <c r="G133" s="63">
        <v>8.9405876053522757</v>
      </c>
      <c r="H133" s="64">
        <v>37534</v>
      </c>
      <c r="I133" s="61">
        <v>270.97899246120772</v>
      </c>
      <c r="J133" s="61">
        <v>267.19061525644599</v>
      </c>
      <c r="K133" s="61">
        <v>261.02021131729458</v>
      </c>
      <c r="L133" s="61">
        <v>240.54673109391535</v>
      </c>
      <c r="M133" s="61">
        <v>238.19970174647722</v>
      </c>
    </row>
    <row r="134" spans="1:13" x14ac:dyDescent="0.25">
      <c r="A134" s="46" t="s">
        <v>532</v>
      </c>
      <c r="B134" s="46" t="s">
        <v>140</v>
      </c>
      <c r="C134" s="63">
        <v>178.15157069143964</v>
      </c>
      <c r="D134" s="63">
        <v>172.39903527912492</v>
      </c>
      <c r="E134" s="68">
        <v>170.43717834377685</v>
      </c>
      <c r="F134" s="63">
        <v>174.70867679666873</v>
      </c>
      <c r="G134" s="63">
        <v>180.2493758439953</v>
      </c>
      <c r="H134" s="64">
        <v>92835</v>
      </c>
      <c r="I134" s="61">
        <v>1919.0129874663612</v>
      </c>
      <c r="J134" s="61">
        <v>1857.0478297961427</v>
      </c>
      <c r="K134" s="61">
        <v>1835.9151003799952</v>
      </c>
      <c r="L134" s="61">
        <v>1881.9268249762345</v>
      </c>
      <c r="M134" s="61">
        <v>1941.6101238110118</v>
      </c>
    </row>
    <row r="135" spans="1:13" x14ac:dyDescent="0.25">
      <c r="A135" s="46" t="s">
        <v>533</v>
      </c>
      <c r="B135" s="46" t="s">
        <v>141</v>
      </c>
      <c r="C135" s="63">
        <v>12.491545837527898</v>
      </c>
      <c r="D135" s="63">
        <v>12.36530116018195</v>
      </c>
      <c r="E135" s="68">
        <v>12.082998393038562</v>
      </c>
      <c r="F135" s="63">
        <v>11.165301137586939</v>
      </c>
      <c r="G135" s="63">
        <v>11.05737986751144</v>
      </c>
      <c r="H135" s="64">
        <v>52022</v>
      </c>
      <c r="I135" s="61">
        <v>240.12044591764825</v>
      </c>
      <c r="J135" s="61">
        <v>237.6936903652676</v>
      </c>
      <c r="K135" s="61">
        <v>232.26708686783596</v>
      </c>
      <c r="L135" s="61">
        <v>214.62652603873244</v>
      </c>
      <c r="M135" s="61">
        <v>212.55199468516088</v>
      </c>
    </row>
    <row r="136" spans="1:13" x14ac:dyDescent="0.25">
      <c r="A136" s="46" t="s">
        <v>534</v>
      </c>
      <c r="B136" s="46" t="s">
        <v>142</v>
      </c>
      <c r="C136" s="63">
        <v>15.661157218057351</v>
      </c>
      <c r="D136" s="63">
        <v>15.757984138169185</v>
      </c>
      <c r="E136" s="68">
        <v>15.364679913767015</v>
      </c>
      <c r="F136" s="63">
        <v>13.83934160033029</v>
      </c>
      <c r="G136" s="63">
        <v>13.620968007915227</v>
      </c>
      <c r="H136" s="64">
        <v>55895</v>
      </c>
      <c r="I136" s="61">
        <v>280.18887589332411</v>
      </c>
      <c r="J136" s="61">
        <v>281.92117610106777</v>
      </c>
      <c r="K136" s="61">
        <v>274.88469297373678</v>
      </c>
      <c r="L136" s="61">
        <v>247.59534127078075</v>
      </c>
      <c r="M136" s="61">
        <v>243.68848748394717</v>
      </c>
    </row>
    <row r="137" spans="1:13" x14ac:dyDescent="0.25">
      <c r="A137" s="46" t="s">
        <v>535</v>
      </c>
      <c r="B137" s="46" t="s">
        <v>143</v>
      </c>
      <c r="C137" s="63">
        <v>377.18053019269587</v>
      </c>
      <c r="D137" s="63">
        <v>369.17399684280042</v>
      </c>
      <c r="E137" s="68">
        <v>365.39693654148743</v>
      </c>
      <c r="F137" s="63">
        <v>372.81464130281967</v>
      </c>
      <c r="G137" s="63">
        <v>385.81571026470766</v>
      </c>
      <c r="H137" s="64">
        <v>279865</v>
      </c>
      <c r="I137" s="61">
        <v>1347.723117191131</v>
      </c>
      <c r="J137" s="61">
        <v>1319.1145618165917</v>
      </c>
      <c r="K137" s="61">
        <v>1305.6185537365782</v>
      </c>
      <c r="L137" s="61">
        <v>1332.1231354503768</v>
      </c>
      <c r="M137" s="61">
        <v>1378.5779224437056</v>
      </c>
    </row>
    <row r="138" spans="1:13" x14ac:dyDescent="0.25">
      <c r="A138" s="46" t="s">
        <v>536</v>
      </c>
      <c r="B138" s="46" t="s">
        <v>144</v>
      </c>
      <c r="C138" s="63">
        <v>10.160398140387974</v>
      </c>
      <c r="D138" s="63">
        <v>9.9306729007158907</v>
      </c>
      <c r="E138" s="68">
        <v>9.6724642389872457</v>
      </c>
      <c r="F138" s="63">
        <v>9.2639737676838312</v>
      </c>
      <c r="G138" s="63">
        <v>9.2008375883727886</v>
      </c>
      <c r="H138" s="64">
        <v>36760</v>
      </c>
      <c r="I138" s="61">
        <v>276.39820838922674</v>
      </c>
      <c r="J138" s="61">
        <v>270.14888195636263</v>
      </c>
      <c r="K138" s="61">
        <v>263.12470726298278</v>
      </c>
      <c r="L138" s="61">
        <v>252.01234406104004</v>
      </c>
      <c r="M138" s="61">
        <v>250.29482014071783</v>
      </c>
    </row>
    <row r="139" spans="1:13" x14ac:dyDescent="0.25">
      <c r="A139" s="46" t="s">
        <v>537</v>
      </c>
      <c r="B139" s="46" t="s">
        <v>145</v>
      </c>
      <c r="C139" s="63">
        <v>12.131989425540556</v>
      </c>
      <c r="D139" s="63">
        <v>11.812763700899124</v>
      </c>
      <c r="E139" s="68">
        <v>11.475494738011779</v>
      </c>
      <c r="F139" s="63">
        <v>10.701144983580857</v>
      </c>
      <c r="G139" s="63">
        <v>10.549603413020584</v>
      </c>
      <c r="H139" s="64">
        <v>42444</v>
      </c>
      <c r="I139" s="61">
        <v>285.83520463529726</v>
      </c>
      <c r="J139" s="61">
        <v>278.31410095417783</v>
      </c>
      <c r="K139" s="61">
        <v>270.36789034991472</v>
      </c>
      <c r="L139" s="61">
        <v>252.12385693103516</v>
      </c>
      <c r="M139" s="61">
        <v>248.55346840591326</v>
      </c>
    </row>
    <row r="140" spans="1:13" x14ac:dyDescent="0.25">
      <c r="A140" s="46" t="s">
        <v>538</v>
      </c>
      <c r="B140" s="46" t="s">
        <v>146</v>
      </c>
      <c r="C140" s="63">
        <v>13.134219686088281</v>
      </c>
      <c r="D140" s="63">
        <v>12.668062641561159</v>
      </c>
      <c r="E140" s="68">
        <v>12.214275027374775</v>
      </c>
      <c r="F140" s="63">
        <v>11.548845217420954</v>
      </c>
      <c r="G140" s="63">
        <v>11.329604415059897</v>
      </c>
      <c r="H140" s="64">
        <v>47232</v>
      </c>
      <c r="I140" s="61">
        <v>278.07883820478241</v>
      </c>
      <c r="J140" s="61">
        <v>268.20932083251097</v>
      </c>
      <c r="K140" s="61">
        <v>258.60169011210144</v>
      </c>
      <c r="L140" s="61">
        <v>244.51315246910897</v>
      </c>
      <c r="M140" s="61">
        <v>239.87136718876815</v>
      </c>
    </row>
    <row r="141" spans="1:13" x14ac:dyDescent="0.25">
      <c r="A141" s="47" t="s">
        <v>406</v>
      </c>
      <c r="B141" s="47" t="s">
        <v>147</v>
      </c>
      <c r="C141" s="63">
        <v>1964.17133060111</v>
      </c>
      <c r="D141" s="63">
        <v>1990.067968161693</v>
      </c>
      <c r="E141" s="68">
        <v>2028.3890588309146</v>
      </c>
      <c r="F141" s="63">
        <v>2087.1720759574982</v>
      </c>
      <c r="G141" s="63">
        <v>2155.7521039820185</v>
      </c>
      <c r="H141" s="64">
        <v>3505069</v>
      </c>
      <c r="I141" s="61">
        <v>560.38021807876248</v>
      </c>
      <c r="J141" s="61">
        <v>567.7685569561379</v>
      </c>
      <c r="K141" s="61">
        <v>578.70160582599499</v>
      </c>
      <c r="L141" s="61">
        <v>595.47246458129598</v>
      </c>
      <c r="M141" s="61">
        <v>615.03842120711988</v>
      </c>
    </row>
    <row r="142" spans="1:13" x14ac:dyDescent="0.25">
      <c r="A142" s="46" t="s">
        <v>539</v>
      </c>
      <c r="B142" s="46" t="s">
        <v>148</v>
      </c>
      <c r="C142" s="63">
        <v>99.594861591501996</v>
      </c>
      <c r="D142" s="63">
        <v>97.523336134184575</v>
      </c>
      <c r="E142" s="68">
        <v>94.982738638605895</v>
      </c>
      <c r="F142" s="63">
        <v>94.86841823419735</v>
      </c>
      <c r="G142" s="63">
        <v>95.875275530942133</v>
      </c>
      <c r="H142" s="64">
        <v>1198425</v>
      </c>
      <c r="I142" s="61">
        <v>83.104793033775152</v>
      </c>
      <c r="J142" s="61">
        <v>81.376253110694933</v>
      </c>
      <c r="K142" s="61">
        <v>79.256306100595268</v>
      </c>
      <c r="L142" s="61">
        <v>79.160913894651188</v>
      </c>
      <c r="M142" s="61">
        <v>80.001064339397232</v>
      </c>
    </row>
    <row r="143" spans="1:13" x14ac:dyDescent="0.25">
      <c r="A143" s="46" t="s">
        <v>540</v>
      </c>
      <c r="B143" s="46" t="s">
        <v>149</v>
      </c>
      <c r="C143" s="63">
        <v>222.56124330587647</v>
      </c>
      <c r="D143" s="63">
        <v>215.29353686419765</v>
      </c>
      <c r="E143" s="68">
        <v>211.11466212160084</v>
      </c>
      <c r="F143" s="63">
        <v>210.79058632547446</v>
      </c>
      <c r="G143" s="63">
        <v>214.87125458214987</v>
      </c>
      <c r="H143" s="64">
        <v>109646</v>
      </c>
      <c r="I143" s="61">
        <v>2029.8163481191878</v>
      </c>
      <c r="J143" s="61">
        <v>1963.5329776206854</v>
      </c>
      <c r="K143" s="61">
        <v>1925.4205545263926</v>
      </c>
      <c r="L143" s="61">
        <v>1922.4648990886531</v>
      </c>
      <c r="M143" s="61">
        <v>1959.681653522699</v>
      </c>
    </row>
    <row r="144" spans="1:13" x14ac:dyDescent="0.25">
      <c r="A144" s="46" t="s">
        <v>541</v>
      </c>
      <c r="B144" s="46" t="s">
        <v>150</v>
      </c>
      <c r="C144" s="63">
        <v>14.849507210637045</v>
      </c>
      <c r="D144" s="63">
        <v>14.958931804777736</v>
      </c>
      <c r="E144" s="68">
        <v>14.643555619119088</v>
      </c>
      <c r="F144" s="63">
        <v>13.823780131875845</v>
      </c>
      <c r="G144" s="63">
        <v>13.594099946065812</v>
      </c>
      <c r="H144" s="64">
        <v>57175</v>
      </c>
      <c r="I144" s="61">
        <v>259.7202835266645</v>
      </c>
      <c r="J144" s="61">
        <v>261.63413738133335</v>
      </c>
      <c r="K144" s="61">
        <v>256.1181568713439</v>
      </c>
      <c r="L144" s="61">
        <v>241.78015097290503</v>
      </c>
      <c r="M144" s="61">
        <v>237.76300736450918</v>
      </c>
    </row>
    <row r="145" spans="1:13" x14ac:dyDescent="0.25">
      <c r="A145" s="46" t="s">
        <v>542</v>
      </c>
      <c r="B145" s="46" t="s">
        <v>151</v>
      </c>
      <c r="C145" s="63">
        <v>266.26093484999842</v>
      </c>
      <c r="D145" s="63">
        <v>257.78868994155357</v>
      </c>
      <c r="E145" s="68">
        <v>253.04211535166283</v>
      </c>
      <c r="F145" s="63">
        <v>251.62208313931006</v>
      </c>
      <c r="G145" s="63">
        <v>256.27674646467017</v>
      </c>
      <c r="H145" s="64">
        <v>109768</v>
      </c>
      <c r="I145" s="61">
        <v>2425.66991154069</v>
      </c>
      <c r="J145" s="61">
        <v>2348.4867169079657</v>
      </c>
      <c r="K145" s="61">
        <v>2305.2448377638548</v>
      </c>
      <c r="L145" s="61">
        <v>2292.308169405565</v>
      </c>
      <c r="M145" s="61">
        <v>2334.7127256091958</v>
      </c>
    </row>
    <row r="146" spans="1:13" x14ac:dyDescent="0.25">
      <c r="A146" s="46" t="s">
        <v>543</v>
      </c>
      <c r="B146" s="46" t="s">
        <v>152</v>
      </c>
      <c r="C146" s="63">
        <v>102.73997121726859</v>
      </c>
      <c r="D146" s="63">
        <v>98.547960174623483</v>
      </c>
      <c r="E146" s="68">
        <v>96.449463146061888</v>
      </c>
      <c r="F146" s="63">
        <v>97.508605439707267</v>
      </c>
      <c r="G146" s="63">
        <v>99.469142308350641</v>
      </c>
      <c r="H146" s="64">
        <v>55601</v>
      </c>
      <c r="I146" s="61">
        <v>1847.807974987295</v>
      </c>
      <c r="J146" s="61">
        <v>1772.4134489419882</v>
      </c>
      <c r="K146" s="61">
        <v>1734.6713754440009</v>
      </c>
      <c r="L146" s="61">
        <v>1753.7203546646153</v>
      </c>
      <c r="M146" s="61">
        <v>1788.9811749492033</v>
      </c>
    </row>
    <row r="147" spans="1:13" x14ac:dyDescent="0.25">
      <c r="A147" s="46" t="s">
        <v>544</v>
      </c>
      <c r="B147" s="46" t="s">
        <v>153</v>
      </c>
      <c r="C147" s="63">
        <v>7.9843041627175877</v>
      </c>
      <c r="D147" s="63">
        <v>8.7292365007301722</v>
      </c>
      <c r="E147" s="68">
        <v>8.500145702052091</v>
      </c>
      <c r="F147" s="63">
        <v>7.7559939367968589</v>
      </c>
      <c r="G147" s="63">
        <v>7.8679186901931857</v>
      </c>
      <c r="H147" s="64">
        <v>40486</v>
      </c>
      <c r="I147" s="61">
        <v>197.21148453088938</v>
      </c>
      <c r="J147" s="61">
        <v>215.61123600084406</v>
      </c>
      <c r="K147" s="61">
        <v>209.95271703927509</v>
      </c>
      <c r="L147" s="61">
        <v>191.57224563545074</v>
      </c>
      <c r="M147" s="61">
        <v>194.33677543331487</v>
      </c>
    </row>
    <row r="148" spans="1:13" x14ac:dyDescent="0.25">
      <c r="A148" s="46" t="s">
        <v>545</v>
      </c>
      <c r="B148" s="46" t="s">
        <v>154</v>
      </c>
      <c r="C148" s="63">
        <v>163.93624989974225</v>
      </c>
      <c r="D148" s="63">
        <v>158.87650871144365</v>
      </c>
      <c r="E148" s="68">
        <v>155.744004163006</v>
      </c>
      <c r="F148" s="63">
        <v>156.10353285727342</v>
      </c>
      <c r="G148" s="63">
        <v>159.10379428381958</v>
      </c>
      <c r="H148" s="64">
        <v>85410</v>
      </c>
      <c r="I148" s="61">
        <v>1919.4034644625015</v>
      </c>
      <c r="J148" s="61">
        <v>1860.1628464049134</v>
      </c>
      <c r="K148" s="61">
        <v>1823.4867598993794</v>
      </c>
      <c r="L148" s="61">
        <v>1827.6962048621169</v>
      </c>
      <c r="M148" s="61">
        <v>1862.8239583634186</v>
      </c>
    </row>
    <row r="149" spans="1:13" x14ac:dyDescent="0.25">
      <c r="A149" s="46" t="s">
        <v>546</v>
      </c>
      <c r="B149" s="46" t="s">
        <v>155</v>
      </c>
      <c r="C149" s="63">
        <v>749.57783849440364</v>
      </c>
      <c r="D149" s="63">
        <v>737.4075396772904</v>
      </c>
      <c r="E149" s="68">
        <v>731.03364673883789</v>
      </c>
      <c r="F149" s="63">
        <v>737.80586162961799</v>
      </c>
      <c r="G149" s="63">
        <v>762.06849492873175</v>
      </c>
      <c r="H149" s="64">
        <v>577705</v>
      </c>
      <c r="I149" s="61">
        <v>1297.5096952500041</v>
      </c>
      <c r="J149" s="61">
        <v>1276.4430629426618</v>
      </c>
      <c r="K149" s="61">
        <v>1265.4099354148534</v>
      </c>
      <c r="L149" s="61">
        <v>1277.1325531709401</v>
      </c>
      <c r="M149" s="61">
        <v>1319.1308625141407</v>
      </c>
    </row>
    <row r="150" spans="1:13" x14ac:dyDescent="0.25">
      <c r="A150" s="46" t="s">
        <v>547</v>
      </c>
      <c r="B150" s="46" t="s">
        <v>156</v>
      </c>
      <c r="C150" s="63">
        <v>64.760237314397003</v>
      </c>
      <c r="D150" s="63">
        <v>63.824715552470863</v>
      </c>
      <c r="E150" s="68">
        <v>62.575854727065988</v>
      </c>
      <c r="F150" s="63">
        <v>62.777576015784511</v>
      </c>
      <c r="G150" s="63">
        <v>63.859998077037034</v>
      </c>
      <c r="H150" s="64">
        <v>771447</v>
      </c>
      <c r="I150" s="61">
        <v>83.94645039049604</v>
      </c>
      <c r="J150" s="61">
        <v>82.7337659650901</v>
      </c>
      <c r="K150" s="61">
        <v>81.114910975175206</v>
      </c>
      <c r="L150" s="61">
        <v>81.376395288055448</v>
      </c>
      <c r="M150" s="61">
        <v>82.779501478438604</v>
      </c>
    </row>
    <row r="151" spans="1:13" x14ac:dyDescent="0.25">
      <c r="A151" s="46" t="s">
        <v>548</v>
      </c>
      <c r="B151" s="46" t="s">
        <v>157</v>
      </c>
      <c r="C151" s="63">
        <v>10.381428106146915</v>
      </c>
      <c r="D151" s="63">
        <v>10.988525457506778</v>
      </c>
      <c r="E151" s="68">
        <v>10.766040688024237</v>
      </c>
      <c r="F151" s="63">
        <v>9.5631526671494527</v>
      </c>
      <c r="G151" s="63">
        <v>9.4919057195857768</v>
      </c>
      <c r="H151" s="64">
        <v>37636</v>
      </c>
      <c r="I151" s="61">
        <v>275.83771139725036</v>
      </c>
      <c r="J151" s="61">
        <v>291.96847320402748</v>
      </c>
      <c r="K151" s="61">
        <v>286.05698501499194</v>
      </c>
      <c r="L151" s="61">
        <v>254.09588338690222</v>
      </c>
      <c r="M151" s="61">
        <v>252.20283025788544</v>
      </c>
    </row>
    <row r="152" spans="1:13" x14ac:dyDescent="0.25">
      <c r="A152" s="46" t="s">
        <v>549</v>
      </c>
      <c r="B152" s="46" t="s">
        <v>158</v>
      </c>
      <c r="C152" s="63">
        <v>230.84704657138047</v>
      </c>
      <c r="D152" s="63">
        <v>224.37806901348017</v>
      </c>
      <c r="E152" s="68">
        <v>222.65065937367308</v>
      </c>
      <c r="F152" s="63">
        <v>227.09727194432222</v>
      </c>
      <c r="G152" s="63">
        <v>234.56420064237648</v>
      </c>
      <c r="H152" s="64">
        <v>107054</v>
      </c>
      <c r="I152" s="61">
        <v>2156.3607765368924</v>
      </c>
      <c r="J152" s="61">
        <v>2095.9335383402786</v>
      </c>
      <c r="K152" s="61">
        <v>2079.7976663522431</v>
      </c>
      <c r="L152" s="61">
        <v>2121.3338310041868</v>
      </c>
      <c r="M152" s="61">
        <v>2191.0830108391697</v>
      </c>
    </row>
    <row r="153" spans="1:13" x14ac:dyDescent="0.25">
      <c r="A153" s="46" t="s">
        <v>550</v>
      </c>
      <c r="B153" s="46" t="s">
        <v>159</v>
      </c>
      <c r="C153" s="63">
        <v>12.358429847092173</v>
      </c>
      <c r="D153" s="63">
        <v>12.017604356995681</v>
      </c>
      <c r="E153" s="68">
        <v>11.655228502620096</v>
      </c>
      <c r="F153" s="63">
        <v>11.111749329654257</v>
      </c>
      <c r="G153" s="63">
        <v>10.985740521273659</v>
      </c>
      <c r="H153" s="64">
        <v>36424</v>
      </c>
      <c r="I153" s="61">
        <v>339.29359342994104</v>
      </c>
      <c r="J153" s="61">
        <v>329.93642535129811</v>
      </c>
      <c r="K153" s="61">
        <v>319.9876043987507</v>
      </c>
      <c r="L153" s="61">
        <v>305.06669585038048</v>
      </c>
      <c r="M153" s="61">
        <v>301.60719638901986</v>
      </c>
    </row>
    <row r="154" spans="1:13" x14ac:dyDescent="0.25">
      <c r="A154" s="46" t="s">
        <v>551</v>
      </c>
      <c r="B154" s="46" t="s">
        <v>160</v>
      </c>
      <c r="C154" s="63">
        <v>20.944097551677469</v>
      </c>
      <c r="D154" s="63">
        <v>20.496673559341644</v>
      </c>
      <c r="E154" s="68">
        <v>19.823220262600749</v>
      </c>
      <c r="F154" s="63">
        <v>19.119847362826473</v>
      </c>
      <c r="G154" s="63">
        <v>18.65222285715905</v>
      </c>
      <c r="H154" s="64">
        <v>70835</v>
      </c>
      <c r="I154" s="61">
        <v>295.67442015497238</v>
      </c>
      <c r="J154" s="61">
        <v>289.35799476729926</v>
      </c>
      <c r="K154" s="61">
        <v>279.85064251571606</v>
      </c>
      <c r="L154" s="61">
        <v>269.92090580682532</v>
      </c>
      <c r="M154" s="61">
        <v>263.31930341157687</v>
      </c>
    </row>
    <row r="155" spans="1:13" x14ac:dyDescent="0.25">
      <c r="A155" s="46" t="s">
        <v>552</v>
      </c>
      <c r="B155" s="46" t="s">
        <v>161</v>
      </c>
      <c r="C155" s="63">
        <v>171.70195543005008</v>
      </c>
      <c r="D155" s="63">
        <v>167.86832354606193</v>
      </c>
      <c r="E155" s="68">
        <v>165.64624829089277</v>
      </c>
      <c r="F155" s="63">
        <v>166.74536670964065</v>
      </c>
      <c r="G155" s="63">
        <v>171.16542311290573</v>
      </c>
      <c r="H155" s="64">
        <v>89022</v>
      </c>
      <c r="I155" s="61">
        <v>1928.758682461078</v>
      </c>
      <c r="J155" s="61">
        <v>1885.6948119123579</v>
      </c>
      <c r="K155" s="61">
        <v>1860.7338443406434</v>
      </c>
      <c r="L155" s="61">
        <v>1873.0804375282587</v>
      </c>
      <c r="M155" s="61">
        <v>1922.7317192705816</v>
      </c>
    </row>
    <row r="156" spans="1:13" x14ac:dyDescent="0.25">
      <c r="A156" s="46" t="s">
        <v>553</v>
      </c>
      <c r="B156" s="46" t="s">
        <v>162</v>
      </c>
      <c r="C156" s="63">
        <v>9.7838187530219312</v>
      </c>
      <c r="D156" s="63">
        <v>10.03274643322413</v>
      </c>
      <c r="E156" s="68">
        <v>9.8444379453167432</v>
      </c>
      <c r="F156" s="63">
        <v>9.1752485933688614</v>
      </c>
      <c r="G156" s="63">
        <v>8.9146558969215857</v>
      </c>
      <c r="H156" s="64">
        <v>37782</v>
      </c>
      <c r="I156" s="61">
        <v>258.95449560695386</v>
      </c>
      <c r="J156" s="61">
        <v>265.54302136530964</v>
      </c>
      <c r="K156" s="61">
        <v>260.55894196487066</v>
      </c>
      <c r="L156" s="61">
        <v>242.84708573841675</v>
      </c>
      <c r="M156" s="61">
        <v>235.94981464511105</v>
      </c>
    </row>
    <row r="157" spans="1:13" x14ac:dyDescent="0.25">
      <c r="A157" s="46" t="s">
        <v>554</v>
      </c>
      <c r="B157" s="46" t="s">
        <v>163</v>
      </c>
      <c r="C157" s="63">
        <v>82.98212568649808</v>
      </c>
      <c r="D157" s="63">
        <v>79.745469702781918</v>
      </c>
      <c r="E157" s="68">
        <v>77.973169146302141</v>
      </c>
      <c r="F157" s="63">
        <v>78.662852505727983</v>
      </c>
      <c r="G157" s="63">
        <v>80.131135871702909</v>
      </c>
      <c r="H157" s="64">
        <v>43015</v>
      </c>
      <c r="I157" s="61">
        <v>1929.1439192490545</v>
      </c>
      <c r="J157" s="61">
        <v>1853.8990980537467</v>
      </c>
      <c r="K157" s="61">
        <v>1812.6971788051176</v>
      </c>
      <c r="L157" s="61">
        <v>1828.7307335982327</v>
      </c>
      <c r="M157" s="61">
        <v>1862.8649511031711</v>
      </c>
    </row>
    <row r="158" spans="1:13" x14ac:dyDescent="0.25">
      <c r="A158" s="46" t="s">
        <v>555</v>
      </c>
      <c r="B158" s="46" t="s">
        <v>164</v>
      </c>
      <c r="C158" s="63">
        <v>14.149750213462287</v>
      </c>
      <c r="D158" s="63">
        <v>13.810780798109558</v>
      </c>
      <c r="E158" s="68">
        <v>13.340232714524381</v>
      </c>
      <c r="F158" s="63">
        <v>12.680707275745444</v>
      </c>
      <c r="G158" s="63">
        <v>12.477301238781859</v>
      </c>
      <c r="H158" s="64">
        <v>43008</v>
      </c>
      <c r="I158" s="61">
        <v>329.00274863891104</v>
      </c>
      <c r="J158" s="61">
        <v>321.12120531318732</v>
      </c>
      <c r="K158" s="61">
        <v>310.1802621494694</v>
      </c>
      <c r="L158" s="61">
        <v>294.84531426119429</v>
      </c>
      <c r="M158" s="61">
        <v>290.11582121423589</v>
      </c>
    </row>
    <row r="159" spans="1:13" x14ac:dyDescent="0.25">
      <c r="A159" s="46" t="s">
        <v>556</v>
      </c>
      <c r="B159" s="46" t="s">
        <v>165</v>
      </c>
      <c r="C159" s="63">
        <v>14.157721112216763</v>
      </c>
      <c r="D159" s="63">
        <v>14.342624800127531</v>
      </c>
      <c r="E159" s="68">
        <v>14.001304805376249</v>
      </c>
      <c r="F159" s="63">
        <v>13.269408035816767</v>
      </c>
      <c r="G159" s="63">
        <v>13.187919663156471</v>
      </c>
      <c r="H159" s="64">
        <v>53860</v>
      </c>
      <c r="I159" s="61">
        <v>262.86151340914893</v>
      </c>
      <c r="J159" s="61">
        <v>266.29455625933031</v>
      </c>
      <c r="K159" s="61">
        <v>259.9573859148951</v>
      </c>
      <c r="L159" s="61">
        <v>246.36851161932358</v>
      </c>
      <c r="M159" s="61">
        <v>244.85554517557503</v>
      </c>
    </row>
    <row r="160" spans="1:13" x14ac:dyDescent="0.25">
      <c r="A160" s="46" t="s">
        <v>557</v>
      </c>
      <c r="B160" s="46" t="s">
        <v>166</v>
      </c>
      <c r="C160" s="63">
        <v>169.58442399038285</v>
      </c>
      <c r="D160" s="63">
        <v>167.99170065862464</v>
      </c>
      <c r="E160" s="68">
        <v>166.66775497325992</v>
      </c>
      <c r="F160" s="63">
        <v>167.3343965366802</v>
      </c>
      <c r="G160" s="63">
        <v>172.70532419864321</v>
      </c>
      <c r="H160" s="64">
        <v>103288</v>
      </c>
      <c r="I160" s="61">
        <v>1641.8598868250217</v>
      </c>
      <c r="J160" s="61">
        <v>1626.4396702291133</v>
      </c>
      <c r="K160" s="61">
        <v>1613.6216692477335</v>
      </c>
      <c r="L160" s="61">
        <v>1620.0758707369705</v>
      </c>
      <c r="M160" s="61">
        <v>1672.0754027442026</v>
      </c>
    </row>
    <row r="161" spans="1:13" x14ac:dyDescent="0.25">
      <c r="A161" s="46" t="s">
        <v>558</v>
      </c>
      <c r="B161" s="46" t="s">
        <v>167</v>
      </c>
      <c r="C161" s="63">
        <v>30.779987066213579</v>
      </c>
      <c r="D161" s="63">
        <v>30.612330082968224</v>
      </c>
      <c r="E161" s="68">
        <v>30.157136065366334</v>
      </c>
      <c r="F161" s="63">
        <v>30.301627835499605</v>
      </c>
      <c r="G161" s="63">
        <v>30.998001203456536</v>
      </c>
      <c r="H161" s="64">
        <v>339423</v>
      </c>
      <c r="I161" s="61">
        <v>90.68326856522269</v>
      </c>
      <c r="J161" s="61">
        <v>90.189321533803607</v>
      </c>
      <c r="K161" s="61">
        <v>88.84823970492964</v>
      </c>
      <c r="L161" s="61">
        <v>89.273937934375709</v>
      </c>
      <c r="M161" s="61">
        <v>91.325576650540867</v>
      </c>
    </row>
    <row r="162" spans="1:13" x14ac:dyDescent="0.25">
      <c r="A162" s="46" t="s">
        <v>559</v>
      </c>
      <c r="B162" s="46" t="s">
        <v>168</v>
      </c>
      <c r="C162" s="63">
        <v>145.18019285394126</v>
      </c>
      <c r="D162" s="63">
        <v>145.41379858322199</v>
      </c>
      <c r="E162" s="68">
        <v>142.12773353752874</v>
      </c>
      <c r="F162" s="63">
        <v>142.05795789952757</v>
      </c>
      <c r="G162" s="63">
        <v>146.4934708205717</v>
      </c>
      <c r="H162" s="64">
        <v>83501</v>
      </c>
      <c r="I162" s="61">
        <v>1738.6641220337633</v>
      </c>
      <c r="J162" s="61">
        <v>1741.4617619336534</v>
      </c>
      <c r="K162" s="61">
        <v>1702.1081608307534</v>
      </c>
      <c r="L162" s="61">
        <v>1701.2725344550074</v>
      </c>
      <c r="M162" s="61">
        <v>1754.391813518062</v>
      </c>
    </row>
    <row r="163" spans="1:13" x14ac:dyDescent="0.25">
      <c r="A163" s="46" t="s">
        <v>560</v>
      </c>
      <c r="B163" s="46" t="s">
        <v>169</v>
      </c>
      <c r="C163" s="63">
        <v>725.2294896956746</v>
      </c>
      <c r="D163" s="63">
        <v>712.41495433566547</v>
      </c>
      <c r="E163" s="68">
        <v>705.04255984256372</v>
      </c>
      <c r="F163" s="63">
        <v>708.39509689024794</v>
      </c>
      <c r="G163" s="63">
        <v>729.07354380640209</v>
      </c>
      <c r="H163" s="64">
        <v>480423</v>
      </c>
      <c r="I163" s="61">
        <v>1509.5644665132072</v>
      </c>
      <c r="J163" s="61">
        <v>1482.8910238178969</v>
      </c>
      <c r="K163" s="61">
        <v>1467.5453919620079</v>
      </c>
      <c r="L163" s="61">
        <v>1474.523694515558</v>
      </c>
      <c r="M163" s="61">
        <v>1517.5658613480248</v>
      </c>
    </row>
    <row r="164" spans="1:13" x14ac:dyDescent="0.25">
      <c r="A164" s="46" t="s">
        <v>561</v>
      </c>
      <c r="B164" s="46" t="s">
        <v>170</v>
      </c>
      <c r="C164" s="63">
        <v>12.594663426098252</v>
      </c>
      <c r="D164" s="63">
        <v>12.56788996380082</v>
      </c>
      <c r="E164" s="68">
        <v>12.289138084764502</v>
      </c>
      <c r="F164" s="63">
        <v>11.357773856896189</v>
      </c>
      <c r="G164" s="63">
        <v>11.258609148015488</v>
      </c>
      <c r="H164" s="64">
        <v>42447</v>
      </c>
      <c r="I164" s="61">
        <v>296.71504290287305</v>
      </c>
      <c r="J164" s="61">
        <v>296.08429250125613</v>
      </c>
      <c r="K164" s="61">
        <v>289.51723525253851</v>
      </c>
      <c r="L164" s="61">
        <v>267.57542009791479</v>
      </c>
      <c r="M164" s="61">
        <v>265.23921945050273</v>
      </c>
    </row>
    <row r="165" spans="1:13" x14ac:dyDescent="0.25">
      <c r="A165" s="46" t="s">
        <v>562</v>
      </c>
      <c r="B165" s="46" t="s">
        <v>171</v>
      </c>
      <c r="C165" s="63">
        <v>9.6634336898649913</v>
      </c>
      <c r="D165" s="63">
        <v>9.3914223895247151</v>
      </c>
      <c r="E165" s="68">
        <v>9.0987249707792941</v>
      </c>
      <c r="F165" s="63">
        <v>8.7164445897682015</v>
      </c>
      <c r="G165" s="63">
        <v>8.6084187381597754</v>
      </c>
      <c r="H165" s="64">
        <v>41197</v>
      </c>
      <c r="I165" s="61">
        <v>234.56644148518075</v>
      </c>
      <c r="J165" s="61">
        <v>227.96374467861048</v>
      </c>
      <c r="K165" s="61">
        <v>220.85892105685593</v>
      </c>
      <c r="L165" s="61">
        <v>211.57959535325875</v>
      </c>
      <c r="M165" s="61">
        <v>208.95741772846995</v>
      </c>
    </row>
    <row r="166" spans="1:13" x14ac:dyDescent="0.25">
      <c r="A166" s="46" t="s">
        <v>563</v>
      </c>
      <c r="B166" s="46" t="s">
        <v>172</v>
      </c>
      <c r="C166" s="63">
        <v>194.50631181606369</v>
      </c>
      <c r="D166" s="63">
        <v>189.42231924117564</v>
      </c>
      <c r="E166" s="68">
        <v>186.83146832509709</v>
      </c>
      <c r="F166" s="63">
        <v>187.03856745412116</v>
      </c>
      <c r="G166" s="63">
        <v>191.69144969024217</v>
      </c>
      <c r="H166" s="64">
        <v>108975</v>
      </c>
      <c r="I166" s="61">
        <v>1784.870950365347</v>
      </c>
      <c r="J166" s="61">
        <v>1738.2181164595149</v>
      </c>
      <c r="K166" s="61">
        <v>1714.4433890809551</v>
      </c>
      <c r="L166" s="61">
        <v>1716.3438169683061</v>
      </c>
      <c r="M166" s="61">
        <v>1759.0406028010293</v>
      </c>
    </row>
    <row r="167" spans="1:13" x14ac:dyDescent="0.25">
      <c r="A167" s="46" t="s">
        <v>564</v>
      </c>
      <c r="B167" s="46" t="s">
        <v>173</v>
      </c>
      <c r="C167" s="63">
        <v>10.214191097484928</v>
      </c>
      <c r="D167" s="63">
        <v>10.795010134694246</v>
      </c>
      <c r="E167" s="68">
        <v>10.61493056624917</v>
      </c>
      <c r="F167" s="63">
        <v>9.54916658046373</v>
      </c>
      <c r="G167" s="63">
        <v>9.4780055706628552</v>
      </c>
      <c r="H167" s="64">
        <v>48447</v>
      </c>
      <c r="I167" s="61">
        <v>210.83227232821287</v>
      </c>
      <c r="J167" s="61">
        <v>222.8210236896866</v>
      </c>
      <c r="K167" s="61">
        <v>219.10398097403697</v>
      </c>
      <c r="L167" s="61">
        <v>197.10542614534916</v>
      </c>
      <c r="M167" s="61">
        <v>195.63658370307459</v>
      </c>
    </row>
    <row r="168" spans="1:13" x14ac:dyDescent="0.25">
      <c r="A168" s="46" t="s">
        <v>565</v>
      </c>
      <c r="B168" s="46" t="s">
        <v>174</v>
      </c>
      <c r="C168" s="63">
        <v>14.453308094484216</v>
      </c>
      <c r="D168" s="63">
        <v>15.695814572319566</v>
      </c>
      <c r="E168" s="68">
        <v>15.584820454528307</v>
      </c>
      <c r="F168" s="63">
        <v>14.236745066111167</v>
      </c>
      <c r="G168" s="63">
        <v>14.040122895183895</v>
      </c>
      <c r="H168" s="64">
        <v>59009</v>
      </c>
      <c r="I168" s="61">
        <v>244.93396082774177</v>
      </c>
      <c r="J168" s="61">
        <v>265.99018068971793</v>
      </c>
      <c r="K168" s="61">
        <v>264.10921138348908</v>
      </c>
      <c r="L168" s="61">
        <v>241.26396085531303</v>
      </c>
      <c r="M168" s="61">
        <v>237.93188996905377</v>
      </c>
    </row>
    <row r="169" spans="1:13" x14ac:dyDescent="0.25">
      <c r="A169" s="46" t="s">
        <v>566</v>
      </c>
      <c r="B169" s="46" t="s">
        <v>175</v>
      </c>
      <c r="C169" s="63">
        <v>178.58687315304695</v>
      </c>
      <c r="D169" s="63">
        <v>174.60066881103936</v>
      </c>
      <c r="E169" s="68">
        <v>172.31719779319525</v>
      </c>
      <c r="F169" s="63">
        <v>173.85614294824452</v>
      </c>
      <c r="G169" s="63">
        <v>178.57896021677729</v>
      </c>
      <c r="H169" s="64">
        <v>99671</v>
      </c>
      <c r="I169" s="61">
        <v>1791.7636338859545</v>
      </c>
      <c r="J169" s="61">
        <v>1751.7700114480576</v>
      </c>
      <c r="K169" s="61">
        <v>1728.8599270920856</v>
      </c>
      <c r="L169" s="61">
        <v>1744.3001770649889</v>
      </c>
      <c r="M169" s="61">
        <v>1791.6842433283232</v>
      </c>
    </row>
    <row r="170" spans="1:13" x14ac:dyDescent="0.25">
      <c r="A170" s="46" t="s">
        <v>567</v>
      </c>
      <c r="B170" s="46" t="s">
        <v>176</v>
      </c>
      <c r="C170" s="63">
        <v>43.582761561113998</v>
      </c>
      <c r="D170" s="63">
        <v>42.681768597407498</v>
      </c>
      <c r="E170" s="68">
        <v>41.583915372711665</v>
      </c>
      <c r="F170" s="63">
        <v>41.548306218151367</v>
      </c>
      <c r="G170" s="63">
        <v>42.003743282948051</v>
      </c>
      <c r="H170" s="64">
        <v>418666</v>
      </c>
      <c r="I170" s="61">
        <v>104.09911853628907</v>
      </c>
      <c r="J170" s="61">
        <v>101.94706185218647</v>
      </c>
      <c r="K170" s="61">
        <v>99.32479678959281</v>
      </c>
      <c r="L170" s="61">
        <v>99.239742941035018</v>
      </c>
      <c r="M170" s="61">
        <v>100.32757205731551</v>
      </c>
    </row>
    <row r="171" spans="1:13" x14ac:dyDescent="0.25">
      <c r="A171" s="46" t="s">
        <v>568</v>
      </c>
      <c r="B171" s="46" t="s">
        <v>177</v>
      </c>
      <c r="C171" s="63">
        <v>19.611881552066713</v>
      </c>
      <c r="D171" s="63">
        <v>19.518722147402617</v>
      </c>
      <c r="E171" s="68">
        <v>19.138800165813706</v>
      </c>
      <c r="F171" s="63">
        <v>17.276608995897647</v>
      </c>
      <c r="G171" s="63">
        <v>17.122413081207267</v>
      </c>
      <c r="H171" s="64">
        <v>74842</v>
      </c>
      <c r="I171" s="61">
        <v>262.04379295137375</v>
      </c>
      <c r="J171" s="61">
        <v>260.79904528744044</v>
      </c>
      <c r="K171" s="61">
        <v>255.72272475099149</v>
      </c>
      <c r="L171" s="61">
        <v>230.84109184545639</v>
      </c>
      <c r="M171" s="61">
        <v>228.78080598069624</v>
      </c>
    </row>
    <row r="172" spans="1:13" x14ac:dyDescent="0.25">
      <c r="A172" s="46" t="s">
        <v>569</v>
      </c>
      <c r="B172" s="46" t="s">
        <v>178</v>
      </c>
      <c r="C172" s="63">
        <v>12.156770143248988</v>
      </c>
      <c r="D172" s="63">
        <v>11.630173669779886</v>
      </c>
      <c r="E172" s="68">
        <v>11.145842069509838</v>
      </c>
      <c r="F172" s="63">
        <v>10.723811300741927</v>
      </c>
      <c r="G172" s="63">
        <v>10.487074342590722</v>
      </c>
      <c r="H172" s="64">
        <v>36641</v>
      </c>
      <c r="I172" s="61">
        <v>331.78052300016338</v>
      </c>
      <c r="J172" s="61">
        <v>317.40874074888472</v>
      </c>
      <c r="K172" s="61">
        <v>304.19044429764034</v>
      </c>
      <c r="L172" s="61">
        <v>292.67245164547711</v>
      </c>
      <c r="M172" s="61">
        <v>286.21146646081496</v>
      </c>
    </row>
    <row r="173" spans="1:13" x14ac:dyDescent="0.25">
      <c r="A173" s="46" t="s">
        <v>570</v>
      </c>
      <c r="B173" s="46" t="s">
        <v>179</v>
      </c>
      <c r="C173" s="63">
        <v>20.720854599525243</v>
      </c>
      <c r="D173" s="63">
        <v>20.590002432980331</v>
      </c>
      <c r="E173" s="68">
        <v>20.195925594370081</v>
      </c>
      <c r="F173" s="63">
        <v>19.56346043529776</v>
      </c>
      <c r="G173" s="63">
        <v>19.343214161721214</v>
      </c>
      <c r="H173" s="64">
        <v>60147</v>
      </c>
      <c r="I173" s="61">
        <v>344.50354297845684</v>
      </c>
      <c r="J173" s="61">
        <v>342.32800360750048</v>
      </c>
      <c r="K173" s="61">
        <v>335.77610844048883</v>
      </c>
      <c r="L173" s="61">
        <v>325.26078499838331</v>
      </c>
      <c r="M173" s="61">
        <v>321.59898518165852</v>
      </c>
    </row>
    <row r="174" spans="1:13" x14ac:dyDescent="0.25">
      <c r="A174" s="46" t="s">
        <v>571</v>
      </c>
      <c r="B174" s="46" t="s">
        <v>180</v>
      </c>
      <c r="C174" s="63">
        <v>126.56296062235793</v>
      </c>
      <c r="D174" s="63">
        <v>123.58326020002704</v>
      </c>
      <c r="E174" s="68">
        <v>122.37462821237288</v>
      </c>
      <c r="F174" s="63">
        <v>124.69993050282746</v>
      </c>
      <c r="G174" s="63">
        <v>128.81701506548512</v>
      </c>
      <c r="H174" s="64">
        <v>70078</v>
      </c>
      <c r="I174" s="61">
        <v>1806.0298613310588</v>
      </c>
      <c r="J174" s="61">
        <v>1763.5100916125896</v>
      </c>
      <c r="K174" s="61">
        <v>1746.2631383939736</v>
      </c>
      <c r="L174" s="61">
        <v>1779.4447687266684</v>
      </c>
      <c r="M174" s="61">
        <v>1838.1947981604087</v>
      </c>
    </row>
    <row r="175" spans="1:13" x14ac:dyDescent="0.25">
      <c r="A175" s="46" t="s">
        <v>572</v>
      </c>
      <c r="B175" s="46" t="s">
        <v>181</v>
      </c>
      <c r="C175" s="63">
        <v>4.7579873929052221</v>
      </c>
      <c r="D175" s="63">
        <v>4.8130462818824906</v>
      </c>
      <c r="E175" s="68">
        <v>4.8775678703859047</v>
      </c>
      <c r="F175" s="63">
        <v>4.9449836489912542</v>
      </c>
      <c r="G175" s="63">
        <v>5.0450328468783763</v>
      </c>
      <c r="H175" s="64">
        <v>1200</v>
      </c>
      <c r="I175" s="61">
        <v>3964.9894940876852</v>
      </c>
      <c r="J175" s="61">
        <v>4010.8719015687425</v>
      </c>
      <c r="K175" s="61">
        <v>4064.639891988254</v>
      </c>
      <c r="L175" s="61">
        <v>4120.8197074927111</v>
      </c>
      <c r="M175" s="61">
        <v>4204.1940390653144</v>
      </c>
    </row>
    <row r="176" spans="1:13" x14ac:dyDescent="0.25">
      <c r="A176" s="46" t="s">
        <v>573</v>
      </c>
      <c r="B176" s="46" t="s">
        <v>182</v>
      </c>
      <c r="C176" s="63">
        <v>229.89298587956435</v>
      </c>
      <c r="D176" s="63">
        <v>220.99305020695968</v>
      </c>
      <c r="E176" s="68">
        <v>216.37574051740339</v>
      </c>
      <c r="F176" s="63">
        <v>214.86294537207374</v>
      </c>
      <c r="G176" s="63">
        <v>218.44483943667302</v>
      </c>
      <c r="H176" s="64">
        <v>105596</v>
      </c>
      <c r="I176" s="61">
        <v>2177.0993776238147</v>
      </c>
      <c r="J176" s="61">
        <v>2092.8164912208763</v>
      </c>
      <c r="K176" s="61">
        <v>2049.0903113508407</v>
      </c>
      <c r="L176" s="61">
        <v>2034.764057086194</v>
      </c>
      <c r="M176" s="61">
        <v>2068.6847933318782</v>
      </c>
    </row>
    <row r="177" spans="1:13" x14ac:dyDescent="0.25">
      <c r="A177" s="46" t="s">
        <v>574</v>
      </c>
      <c r="B177" s="46" t="s">
        <v>183</v>
      </c>
      <c r="C177" s="63">
        <v>166.24556247942894</v>
      </c>
      <c r="D177" s="63">
        <v>159.23733485507302</v>
      </c>
      <c r="E177" s="68">
        <v>154.8867265533197</v>
      </c>
      <c r="F177" s="63">
        <v>155.59488072067248</v>
      </c>
      <c r="G177" s="63">
        <v>157.53833191769218</v>
      </c>
      <c r="H177" s="64">
        <v>88218</v>
      </c>
      <c r="I177" s="61">
        <v>1884.4857339707196</v>
      </c>
      <c r="J177" s="61">
        <v>1805.0435835665398</v>
      </c>
      <c r="K177" s="61">
        <v>1755.7270234342166</v>
      </c>
      <c r="L177" s="61">
        <v>1763.7543440190491</v>
      </c>
      <c r="M177" s="61">
        <v>1785.7844421511729</v>
      </c>
    </row>
    <row r="178" spans="1:13" x14ac:dyDescent="0.25">
      <c r="A178" s="46" t="s">
        <v>575</v>
      </c>
      <c r="B178" s="46" t="s">
        <v>184</v>
      </c>
      <c r="C178" s="63">
        <v>896.93545826355853</v>
      </c>
      <c r="D178" s="63">
        <v>875.52934956878175</v>
      </c>
      <c r="E178" s="68">
        <v>866.8151769829426</v>
      </c>
      <c r="F178" s="63">
        <v>886.16246706784841</v>
      </c>
      <c r="G178" s="63">
        <v>917.30689014472989</v>
      </c>
      <c r="H178" s="64">
        <v>649189</v>
      </c>
      <c r="I178" s="61">
        <v>1381.624547340695</v>
      </c>
      <c r="J178" s="61">
        <v>1348.6509314988114</v>
      </c>
      <c r="K178" s="61">
        <v>1335.2277641533401</v>
      </c>
      <c r="L178" s="61">
        <v>1365.03000985514</v>
      </c>
      <c r="M178" s="61">
        <v>1413.0043641292903</v>
      </c>
    </row>
    <row r="179" spans="1:13" x14ac:dyDescent="0.25">
      <c r="A179" s="46" t="s">
        <v>576</v>
      </c>
      <c r="B179" s="46" t="s">
        <v>185</v>
      </c>
      <c r="C179" s="63">
        <v>69.141521261234004</v>
      </c>
      <c r="D179" s="63">
        <v>68.275151036172588</v>
      </c>
      <c r="E179" s="68">
        <v>67.06365144663674</v>
      </c>
      <c r="F179" s="63">
        <v>67.355911725888703</v>
      </c>
      <c r="G179" s="63">
        <v>68.640451829099945</v>
      </c>
      <c r="H179" s="64">
        <v>762641</v>
      </c>
      <c r="I179" s="61">
        <v>90.660640145538991</v>
      </c>
      <c r="J179" s="61">
        <v>89.524626968878664</v>
      </c>
      <c r="K179" s="61">
        <v>87.936068801227236</v>
      </c>
      <c r="L179" s="61">
        <v>88.319290106208172</v>
      </c>
      <c r="M179" s="61">
        <v>90.003621401288342</v>
      </c>
    </row>
    <row r="180" spans="1:13" x14ac:dyDescent="0.25">
      <c r="A180" s="46" t="s">
        <v>577</v>
      </c>
      <c r="B180" s="46" t="s">
        <v>186</v>
      </c>
      <c r="C180" s="63">
        <v>12.393885898154496</v>
      </c>
      <c r="D180" s="63">
        <v>12.463983751740809</v>
      </c>
      <c r="E180" s="68">
        <v>12.202617416785966</v>
      </c>
      <c r="F180" s="63">
        <v>11.171294367508134</v>
      </c>
      <c r="G180" s="63">
        <v>11.077209429681325</v>
      </c>
      <c r="H180" s="64">
        <v>43058</v>
      </c>
      <c r="I180" s="61">
        <v>287.84165307618787</v>
      </c>
      <c r="J180" s="61">
        <v>289.46963982862212</v>
      </c>
      <c r="K180" s="61">
        <v>283.39954054498509</v>
      </c>
      <c r="L180" s="61">
        <v>259.44759086599782</v>
      </c>
      <c r="M180" s="61">
        <v>257.26251636586289</v>
      </c>
    </row>
    <row r="181" spans="1:13" x14ac:dyDescent="0.25">
      <c r="A181" s="46" t="s">
        <v>578</v>
      </c>
      <c r="B181" s="46" t="s">
        <v>187</v>
      </c>
      <c r="C181" s="63">
        <v>17.688258947507009</v>
      </c>
      <c r="D181" s="63">
        <v>17.67331718078583</v>
      </c>
      <c r="E181" s="68">
        <v>17.139886554588255</v>
      </c>
      <c r="F181" s="63">
        <v>15.750769871595024</v>
      </c>
      <c r="G181" s="63">
        <v>15.636702814042067</v>
      </c>
      <c r="H181" s="64">
        <v>71806</v>
      </c>
      <c r="I181" s="61">
        <v>246.33399642797275</v>
      </c>
      <c r="J181" s="61">
        <v>246.12591121613556</v>
      </c>
      <c r="K181" s="61">
        <v>238.69713609709851</v>
      </c>
      <c r="L181" s="61">
        <v>219.35172369432948</v>
      </c>
      <c r="M181" s="61">
        <v>217.76317876002099</v>
      </c>
    </row>
    <row r="182" spans="1:13" x14ac:dyDescent="0.25">
      <c r="A182" s="46" t="s">
        <v>579</v>
      </c>
      <c r="B182" s="46" t="s">
        <v>188</v>
      </c>
      <c r="C182" s="63">
        <v>205.17046716885102</v>
      </c>
      <c r="D182" s="63">
        <v>196.7009482624245</v>
      </c>
      <c r="E182" s="68">
        <v>193.17759619322649</v>
      </c>
      <c r="F182" s="63">
        <v>197.34647498659891</v>
      </c>
      <c r="G182" s="63">
        <v>202.42738597110502</v>
      </c>
      <c r="H182" s="64">
        <v>118703</v>
      </c>
      <c r="I182" s="61">
        <v>1728.4353990114068</v>
      </c>
      <c r="J182" s="61">
        <v>1657.0848947577106</v>
      </c>
      <c r="K182" s="61">
        <v>1627.402813688167</v>
      </c>
      <c r="L182" s="61">
        <v>1662.5230616462843</v>
      </c>
      <c r="M182" s="61">
        <v>1705.3266216616685</v>
      </c>
    </row>
    <row r="183" spans="1:13" x14ac:dyDescent="0.25">
      <c r="A183" s="46" t="s">
        <v>580</v>
      </c>
      <c r="B183" s="46" t="s">
        <v>189</v>
      </c>
      <c r="C183" s="63">
        <v>125.84120361093072</v>
      </c>
      <c r="D183" s="63">
        <v>123.83778618910893</v>
      </c>
      <c r="E183" s="68">
        <v>122.22830402082958</v>
      </c>
      <c r="F183" s="63">
        <v>120.53793434449989</v>
      </c>
      <c r="G183" s="63">
        <v>122.53168108031663</v>
      </c>
      <c r="H183" s="64">
        <v>66087</v>
      </c>
      <c r="I183" s="61">
        <v>1904.1748545240475</v>
      </c>
      <c r="J183" s="61">
        <v>1873.8600055851973</v>
      </c>
      <c r="K183" s="61">
        <v>1849.5060151138589</v>
      </c>
      <c r="L183" s="61">
        <v>1823.928069733834</v>
      </c>
      <c r="M183" s="61">
        <v>1854.096586020195</v>
      </c>
    </row>
    <row r="184" spans="1:13" x14ac:dyDescent="0.25">
      <c r="A184" s="46" t="s">
        <v>581</v>
      </c>
      <c r="B184" s="46" t="s">
        <v>190</v>
      </c>
      <c r="C184" s="63">
        <v>290.8267532478431</v>
      </c>
      <c r="D184" s="63">
        <v>279.72191274371778</v>
      </c>
      <c r="E184" s="68">
        <v>274.22865057748714</v>
      </c>
      <c r="F184" s="63">
        <v>277.18962662809133</v>
      </c>
      <c r="G184" s="63">
        <v>283.48213177394359</v>
      </c>
      <c r="H184" s="64">
        <v>182854</v>
      </c>
      <c r="I184" s="61">
        <v>1590.4861433047299</v>
      </c>
      <c r="J184" s="61">
        <v>1529.7555029899142</v>
      </c>
      <c r="K184" s="61">
        <v>1499.7137091750092</v>
      </c>
      <c r="L184" s="61">
        <v>1515.906825270934</v>
      </c>
      <c r="M184" s="61">
        <v>1550.3195542560927</v>
      </c>
    </row>
    <row r="185" spans="1:13" x14ac:dyDescent="0.25">
      <c r="A185" s="46" t="s">
        <v>582</v>
      </c>
      <c r="B185" s="46" t="s">
        <v>191</v>
      </c>
      <c r="C185" s="63">
        <v>150.48965695360297</v>
      </c>
      <c r="D185" s="63">
        <v>144.22696939904748</v>
      </c>
      <c r="E185" s="68">
        <v>141.58912503699625</v>
      </c>
      <c r="F185" s="63">
        <v>144.3725387988498</v>
      </c>
      <c r="G185" s="63">
        <v>147.83199480958783</v>
      </c>
      <c r="H185" s="64">
        <v>65874</v>
      </c>
      <c r="I185" s="61">
        <v>2284.5076502657039</v>
      </c>
      <c r="J185" s="61">
        <v>2189.436946276945</v>
      </c>
      <c r="K185" s="61">
        <v>2149.3931602300795</v>
      </c>
      <c r="L185" s="61">
        <v>2191.6467619827213</v>
      </c>
      <c r="M185" s="61">
        <v>2244.163020457052</v>
      </c>
    </row>
    <row r="186" spans="1:13" x14ac:dyDescent="0.25">
      <c r="A186" s="46" t="s">
        <v>583</v>
      </c>
      <c r="B186" s="46" t="s">
        <v>192</v>
      </c>
      <c r="C186" s="63">
        <v>293.72030351546312</v>
      </c>
      <c r="D186" s="63">
        <v>286.12968985381224</v>
      </c>
      <c r="E186" s="68">
        <v>282.93218737501701</v>
      </c>
      <c r="F186" s="63">
        <v>285.65785299783261</v>
      </c>
      <c r="G186" s="63">
        <v>293.69048051405969</v>
      </c>
      <c r="H186" s="64">
        <v>138236</v>
      </c>
      <c r="I186" s="61">
        <v>2124.774324455736</v>
      </c>
      <c r="J186" s="61">
        <v>2069.8637826167728</v>
      </c>
      <c r="K186" s="61">
        <v>2046.7330317357059</v>
      </c>
      <c r="L186" s="61">
        <v>2066.4505121519187</v>
      </c>
      <c r="M186" s="61">
        <v>2124.5585846961694</v>
      </c>
    </row>
    <row r="187" spans="1:13" x14ac:dyDescent="0.25">
      <c r="A187" s="46" t="s">
        <v>584</v>
      </c>
      <c r="B187" s="46" t="s">
        <v>193</v>
      </c>
      <c r="C187" s="63">
        <v>730.00787832109029</v>
      </c>
      <c r="D187" s="63">
        <v>705.30001036654676</v>
      </c>
      <c r="E187" s="68">
        <v>697.03865952076092</v>
      </c>
      <c r="F187" s="63">
        <v>718.01140757143719</v>
      </c>
      <c r="G187" s="63">
        <v>742.81477360708323</v>
      </c>
      <c r="H187" s="64">
        <v>533725</v>
      </c>
      <c r="I187" s="61">
        <v>1367.7603228649402</v>
      </c>
      <c r="J187" s="61">
        <v>1321.467067059903</v>
      </c>
      <c r="K187" s="61">
        <v>1305.9884013691712</v>
      </c>
      <c r="L187" s="61">
        <v>1345.2834466652998</v>
      </c>
      <c r="M187" s="61">
        <v>1391.75562997252</v>
      </c>
    </row>
    <row r="188" spans="1:13" x14ac:dyDescent="0.25">
      <c r="A188" s="46" t="s">
        <v>585</v>
      </c>
      <c r="B188" s="46" t="s">
        <v>194</v>
      </c>
      <c r="C188" s="63">
        <v>56.070873564663998</v>
      </c>
      <c r="D188" s="63">
        <v>55.013153806708971</v>
      </c>
      <c r="E188" s="68">
        <v>53.715942819836428</v>
      </c>
      <c r="F188" s="63">
        <v>53.793184924154048</v>
      </c>
      <c r="G188" s="63">
        <v>54.51066030680353</v>
      </c>
      <c r="H188" s="64">
        <v>665450</v>
      </c>
      <c r="I188" s="61">
        <v>84.260085002124868</v>
      </c>
      <c r="J188" s="61">
        <v>82.670604563391649</v>
      </c>
      <c r="K188" s="61">
        <v>80.721230475372195</v>
      </c>
      <c r="L188" s="61">
        <v>80.837305468711463</v>
      </c>
      <c r="M188" s="61">
        <v>81.915486222561469</v>
      </c>
    </row>
    <row r="189" spans="1:13" x14ac:dyDescent="0.25">
      <c r="A189" s="46" t="s">
        <v>586</v>
      </c>
      <c r="B189" s="46" t="s">
        <v>195</v>
      </c>
      <c r="C189" s="63">
        <v>18.302975794284016</v>
      </c>
      <c r="D189" s="63">
        <v>18.025763822521615</v>
      </c>
      <c r="E189" s="68">
        <v>17.445653296550891</v>
      </c>
      <c r="F189" s="63">
        <v>16.582425839502804</v>
      </c>
      <c r="G189" s="63">
        <v>16.341573174611657</v>
      </c>
      <c r="H189" s="64">
        <v>63001</v>
      </c>
      <c r="I189" s="61">
        <v>290.51881389635111</v>
      </c>
      <c r="J189" s="61">
        <v>286.11869371155399</v>
      </c>
      <c r="K189" s="61">
        <v>276.91073628277155</v>
      </c>
      <c r="L189" s="61">
        <v>263.20893064400252</v>
      </c>
      <c r="M189" s="61">
        <v>259.38593315362704</v>
      </c>
    </row>
    <row r="190" spans="1:13" x14ac:dyDescent="0.25">
      <c r="A190" s="46" t="s">
        <v>587</v>
      </c>
      <c r="B190" s="46" t="s">
        <v>196</v>
      </c>
      <c r="C190" s="63">
        <v>536.17498598541363</v>
      </c>
      <c r="D190" s="63">
        <v>516.89694872351811</v>
      </c>
      <c r="E190" s="68">
        <v>506.64867925491183</v>
      </c>
      <c r="F190" s="63">
        <v>511.39851622066988</v>
      </c>
      <c r="G190" s="63">
        <v>522.54758018816858</v>
      </c>
      <c r="H190" s="64">
        <v>344906</v>
      </c>
      <c r="I190" s="61">
        <v>1554.5539537886079</v>
      </c>
      <c r="J190" s="61">
        <v>1498.6603559332632</v>
      </c>
      <c r="K190" s="61">
        <v>1468.9471312615954</v>
      </c>
      <c r="L190" s="61">
        <v>1482.7185268469377</v>
      </c>
      <c r="M190" s="61">
        <v>1515.0434616625068</v>
      </c>
    </row>
    <row r="191" spans="1:13" x14ac:dyDescent="0.25">
      <c r="A191" s="46" t="s">
        <v>588</v>
      </c>
      <c r="B191" s="46" t="s">
        <v>197</v>
      </c>
      <c r="C191" s="63">
        <v>265.36835708775857</v>
      </c>
      <c r="D191" s="63">
        <v>255.82494184200715</v>
      </c>
      <c r="E191" s="68">
        <v>251.33330937517971</v>
      </c>
      <c r="F191" s="63">
        <v>254.03917299733828</v>
      </c>
      <c r="G191" s="63">
        <v>259.84978577412102</v>
      </c>
      <c r="H191" s="64">
        <v>132874</v>
      </c>
      <c r="I191" s="61">
        <v>1997.1428352255414</v>
      </c>
      <c r="J191" s="61">
        <v>1925.3197904933029</v>
      </c>
      <c r="K191" s="61">
        <v>1891.5160932551116</v>
      </c>
      <c r="L191" s="61">
        <v>1911.8802248546615</v>
      </c>
      <c r="M191" s="61">
        <v>1955.6104713798111</v>
      </c>
    </row>
    <row r="192" spans="1:13" x14ac:dyDescent="0.25">
      <c r="A192" s="46" t="s">
        <v>589</v>
      </c>
      <c r="B192" s="46" t="s">
        <v>198</v>
      </c>
      <c r="C192" s="63">
        <v>352.62139146846334</v>
      </c>
      <c r="D192" s="63">
        <v>346.9595879501216</v>
      </c>
      <c r="E192" s="68">
        <v>344.88223172559918</v>
      </c>
      <c r="F192" s="63">
        <v>351.57449361733001</v>
      </c>
      <c r="G192" s="63">
        <v>364.94457870048581</v>
      </c>
      <c r="H192" s="64">
        <v>285986</v>
      </c>
      <c r="I192" s="61">
        <v>1233.0022849666184</v>
      </c>
      <c r="J192" s="61">
        <v>1213.204800060568</v>
      </c>
      <c r="K192" s="61">
        <v>1205.9409611855097</v>
      </c>
      <c r="L192" s="61">
        <v>1229.3416237764436</v>
      </c>
      <c r="M192" s="61">
        <v>1276.0924615207939</v>
      </c>
    </row>
    <row r="193" spans="1:13" x14ac:dyDescent="0.25">
      <c r="A193" s="46" t="s">
        <v>590</v>
      </c>
      <c r="B193" s="46" t="s">
        <v>199</v>
      </c>
      <c r="C193" s="63">
        <v>34.428753993181004</v>
      </c>
      <c r="D193" s="63">
        <v>33.908012215194056</v>
      </c>
      <c r="E193" s="68">
        <v>33.256196866656254</v>
      </c>
      <c r="F193" s="63">
        <v>33.458867675316384</v>
      </c>
      <c r="G193" s="63">
        <v>34.06612820244878</v>
      </c>
      <c r="H193" s="64">
        <v>435533</v>
      </c>
      <c r="I193" s="61">
        <v>79.049702303111374</v>
      </c>
      <c r="J193" s="61">
        <v>77.854059773183792</v>
      </c>
      <c r="K193" s="61">
        <v>76.35746744025424</v>
      </c>
      <c r="L193" s="61">
        <v>76.82280717033241</v>
      </c>
      <c r="M193" s="61">
        <v>78.217099972789157</v>
      </c>
    </row>
    <row r="194" spans="1:13" x14ac:dyDescent="0.25">
      <c r="A194" s="46" t="s">
        <v>591</v>
      </c>
      <c r="B194" s="46" t="s">
        <v>200</v>
      </c>
      <c r="C194" s="63">
        <v>11.832009713137159</v>
      </c>
      <c r="D194" s="63">
        <v>11.589155183305081</v>
      </c>
      <c r="E194" s="68">
        <v>11.249394618363063</v>
      </c>
      <c r="F194" s="63">
        <v>10.492986468790839</v>
      </c>
      <c r="G194" s="63">
        <v>10.34282534667336</v>
      </c>
      <c r="H194" s="64">
        <v>44235</v>
      </c>
      <c r="I194" s="61">
        <v>267.48072144539753</v>
      </c>
      <c r="J194" s="61">
        <v>261.99062243257782</v>
      </c>
      <c r="K194" s="61">
        <v>254.30981391122555</v>
      </c>
      <c r="L194" s="61">
        <v>237.21004789851563</v>
      </c>
      <c r="M194" s="61">
        <v>233.81542549278535</v>
      </c>
    </row>
    <row r="195" spans="1:13" x14ac:dyDescent="0.25">
      <c r="A195" s="46" t="s">
        <v>592</v>
      </c>
      <c r="B195" s="46" t="s">
        <v>201</v>
      </c>
      <c r="C195" s="63">
        <v>250.79693063937674</v>
      </c>
      <c r="D195" s="63">
        <v>241.23254046372384</v>
      </c>
      <c r="E195" s="68">
        <v>235.97583965585446</v>
      </c>
      <c r="F195" s="63">
        <v>236.64447234997485</v>
      </c>
      <c r="G195" s="63">
        <v>240.63977136488228</v>
      </c>
      <c r="H195" s="64">
        <v>122984</v>
      </c>
      <c r="I195" s="61">
        <v>2039.2647062981912</v>
      </c>
      <c r="J195" s="61">
        <v>1961.495320234533</v>
      </c>
      <c r="K195" s="61">
        <v>1918.7523552320176</v>
      </c>
      <c r="L195" s="61">
        <v>1924.1891006145095</v>
      </c>
      <c r="M195" s="61">
        <v>1956.6754322910481</v>
      </c>
    </row>
    <row r="196" spans="1:13" x14ac:dyDescent="0.25">
      <c r="A196" s="46" t="s">
        <v>593</v>
      </c>
      <c r="B196" s="46" t="s">
        <v>202</v>
      </c>
      <c r="C196" s="63">
        <v>10.538097000337</v>
      </c>
      <c r="D196" s="63">
        <v>10.527824334488484</v>
      </c>
      <c r="E196" s="68">
        <v>10.307261867523414</v>
      </c>
      <c r="F196" s="63">
        <v>9.6485180568637023</v>
      </c>
      <c r="G196" s="63">
        <v>9.4931390942548504</v>
      </c>
      <c r="H196" s="64">
        <v>43917</v>
      </c>
      <c r="I196" s="61">
        <v>239.95484665020379</v>
      </c>
      <c r="J196" s="61">
        <v>239.72093573077586</v>
      </c>
      <c r="K196" s="61">
        <v>234.69867858741293</v>
      </c>
      <c r="L196" s="61">
        <v>219.69893337121621</v>
      </c>
      <c r="M196" s="61">
        <v>216.16091933089351</v>
      </c>
    </row>
    <row r="197" spans="1:13" x14ac:dyDescent="0.25">
      <c r="A197" s="46" t="s">
        <v>594</v>
      </c>
      <c r="B197" s="46" t="s">
        <v>203</v>
      </c>
      <c r="C197" s="63">
        <v>13.754073206997493</v>
      </c>
      <c r="D197" s="63">
        <v>13.295507533532383</v>
      </c>
      <c r="E197" s="68">
        <v>12.851762909345291</v>
      </c>
      <c r="F197" s="63">
        <v>11.84882807560189</v>
      </c>
      <c r="G197" s="63">
        <v>11.606963303927785</v>
      </c>
      <c r="H197" s="64">
        <v>44587</v>
      </c>
      <c r="I197" s="61">
        <v>308.47720651753855</v>
      </c>
      <c r="J197" s="61">
        <v>298.19246716604357</v>
      </c>
      <c r="K197" s="61">
        <v>288.24013522652996</v>
      </c>
      <c r="L197" s="61">
        <v>265.74625060223588</v>
      </c>
      <c r="M197" s="61">
        <v>260.32169250965046</v>
      </c>
    </row>
    <row r="198" spans="1:13" x14ac:dyDescent="0.25">
      <c r="A198" s="46" t="s">
        <v>595</v>
      </c>
      <c r="B198" s="46" t="s">
        <v>204</v>
      </c>
      <c r="C198" s="63">
        <v>437.58650137256325</v>
      </c>
      <c r="D198" s="63">
        <v>427.53347999269346</v>
      </c>
      <c r="E198" s="68">
        <v>420.42585490536061</v>
      </c>
      <c r="F198" s="63">
        <v>431.3355292096652</v>
      </c>
      <c r="G198" s="63">
        <v>446.91326711758683</v>
      </c>
      <c r="H198" s="64">
        <v>334236</v>
      </c>
      <c r="I198" s="61">
        <v>1309.2141521935496</v>
      </c>
      <c r="J198" s="61">
        <v>1279.1365382325466</v>
      </c>
      <c r="K198" s="61">
        <v>1257.8712493727803</v>
      </c>
      <c r="L198" s="61">
        <v>1290.5118814540181</v>
      </c>
      <c r="M198" s="61">
        <v>1337.1188834164686</v>
      </c>
    </row>
    <row r="199" spans="1:13" x14ac:dyDescent="0.25">
      <c r="A199" s="46" t="s">
        <v>596</v>
      </c>
      <c r="B199" s="46" t="s">
        <v>205</v>
      </c>
      <c r="C199" s="63">
        <v>437.85110801274226</v>
      </c>
      <c r="D199" s="63">
        <v>420.11252277392475</v>
      </c>
      <c r="E199" s="68">
        <v>413.09980472087898</v>
      </c>
      <c r="F199" s="63">
        <v>421.60615151967664</v>
      </c>
      <c r="G199" s="63">
        <v>432.65955749194535</v>
      </c>
      <c r="H199" s="64">
        <v>219602</v>
      </c>
      <c r="I199" s="61">
        <v>1993.8393457834729</v>
      </c>
      <c r="J199" s="61">
        <v>1913.0632816364366</v>
      </c>
      <c r="K199" s="61">
        <v>1881.1295194072868</v>
      </c>
      <c r="L199" s="61">
        <v>1919.8648077871635</v>
      </c>
      <c r="M199" s="61">
        <v>1970.1986206498366</v>
      </c>
    </row>
    <row r="200" spans="1:13" x14ac:dyDescent="0.25">
      <c r="A200" s="46" t="s">
        <v>597</v>
      </c>
      <c r="B200" s="46" t="s">
        <v>206</v>
      </c>
      <c r="C200" s="63">
        <v>143.68129470458791</v>
      </c>
      <c r="D200" s="63">
        <v>138.57445321867618</v>
      </c>
      <c r="E200" s="68">
        <v>135.85987598668186</v>
      </c>
      <c r="F200" s="63">
        <v>137.14656563204949</v>
      </c>
      <c r="G200" s="63">
        <v>139.9484536463994</v>
      </c>
      <c r="H200" s="64">
        <v>79151</v>
      </c>
      <c r="I200" s="61">
        <v>1815.2808518475815</v>
      </c>
      <c r="J200" s="61">
        <v>1750.7606122307511</v>
      </c>
      <c r="K200" s="61">
        <v>1716.4644285818479</v>
      </c>
      <c r="L200" s="61">
        <v>1732.7205674223887</v>
      </c>
      <c r="M200" s="61">
        <v>1768.1198424075424</v>
      </c>
    </row>
    <row r="201" spans="1:13" x14ac:dyDescent="0.25">
      <c r="A201" s="46" t="s">
        <v>598</v>
      </c>
      <c r="B201" s="46" t="s">
        <v>207</v>
      </c>
      <c r="C201" s="63">
        <v>22.971358778429138</v>
      </c>
      <c r="D201" s="63">
        <v>23.108469314182411</v>
      </c>
      <c r="E201" s="68">
        <v>22.797017487598701</v>
      </c>
      <c r="F201" s="63">
        <v>21.346343589368775</v>
      </c>
      <c r="G201" s="63">
        <v>20.277595438168628</v>
      </c>
      <c r="H201" s="64">
        <v>67721</v>
      </c>
      <c r="I201" s="61">
        <v>339.20584129633551</v>
      </c>
      <c r="J201" s="61">
        <v>341.23047967664996</v>
      </c>
      <c r="K201" s="61">
        <v>336.63143615124852</v>
      </c>
      <c r="L201" s="61">
        <v>315.21010601392146</v>
      </c>
      <c r="M201" s="61">
        <v>299.42847031450549</v>
      </c>
    </row>
    <row r="202" spans="1:13" x14ac:dyDescent="0.25">
      <c r="A202" s="46" t="s">
        <v>599</v>
      </c>
      <c r="B202" s="46" t="s">
        <v>208</v>
      </c>
      <c r="C202" s="63">
        <v>7.2122626152736924</v>
      </c>
      <c r="D202" s="63">
        <v>7.1015963688378507</v>
      </c>
      <c r="E202" s="68">
        <v>6.883556899670161</v>
      </c>
      <c r="F202" s="63">
        <v>6.5620502126531957</v>
      </c>
      <c r="G202" s="63">
        <v>6.4127341783354055</v>
      </c>
      <c r="H202" s="64">
        <v>27258</v>
      </c>
      <c r="I202" s="61">
        <v>264.5925091816602</v>
      </c>
      <c r="J202" s="61">
        <v>260.5325544367837</v>
      </c>
      <c r="K202" s="61">
        <v>252.53345438660801</v>
      </c>
      <c r="L202" s="61">
        <v>240.73850659084289</v>
      </c>
      <c r="M202" s="61">
        <v>235.26062727769482</v>
      </c>
    </row>
    <row r="203" spans="1:13" x14ac:dyDescent="0.25">
      <c r="A203" s="46" t="s">
        <v>600</v>
      </c>
      <c r="B203" s="46" t="s">
        <v>209</v>
      </c>
      <c r="C203" s="63">
        <v>8.7554510755115817</v>
      </c>
      <c r="D203" s="63">
        <v>8.8952400670490324</v>
      </c>
      <c r="E203" s="68">
        <v>8.7107147110651102</v>
      </c>
      <c r="F203" s="63">
        <v>7.9383771312275524</v>
      </c>
      <c r="G203" s="63">
        <v>7.9478762503968703</v>
      </c>
      <c r="H203" s="64">
        <v>34549</v>
      </c>
      <c r="I203" s="61">
        <v>253.42125895139026</v>
      </c>
      <c r="J203" s="61">
        <v>257.46736713216103</v>
      </c>
      <c r="K203" s="61">
        <v>252.12639182219777</v>
      </c>
      <c r="L203" s="61">
        <v>229.7715456663739</v>
      </c>
      <c r="M203" s="61">
        <v>230.04649195047239</v>
      </c>
    </row>
    <row r="204" spans="1:13" x14ac:dyDescent="0.25">
      <c r="A204" s="46" t="s">
        <v>601</v>
      </c>
      <c r="B204" s="46" t="s">
        <v>210</v>
      </c>
      <c r="C204" s="63">
        <v>434.62691006372825</v>
      </c>
      <c r="D204" s="63">
        <v>419.06074819575633</v>
      </c>
      <c r="E204" s="68">
        <v>412.79062224775117</v>
      </c>
      <c r="F204" s="63">
        <v>419.59313582536845</v>
      </c>
      <c r="G204" s="63">
        <v>430.66035498066435</v>
      </c>
      <c r="H204" s="64">
        <v>223857</v>
      </c>
      <c r="I204" s="61">
        <v>1941.5381697410769</v>
      </c>
      <c r="J204" s="61">
        <v>1872.0019842835218</v>
      </c>
      <c r="K204" s="61">
        <v>1843.9924695129087</v>
      </c>
      <c r="L204" s="61">
        <v>1874.3802330298738</v>
      </c>
      <c r="M204" s="61">
        <v>1923.8190227719676</v>
      </c>
    </row>
    <row r="205" spans="1:13" x14ac:dyDescent="0.25">
      <c r="A205" s="46" t="s">
        <v>602</v>
      </c>
      <c r="B205" s="46" t="s">
        <v>211</v>
      </c>
      <c r="C205" s="63">
        <v>12.499411710095401</v>
      </c>
      <c r="D205" s="63">
        <v>12.193330628881673</v>
      </c>
      <c r="E205" s="68">
        <v>11.847134547206402</v>
      </c>
      <c r="F205" s="63">
        <v>11.217754039739514</v>
      </c>
      <c r="G205" s="63">
        <v>11.092829623291289</v>
      </c>
      <c r="H205" s="64">
        <v>48414</v>
      </c>
      <c r="I205" s="61">
        <v>258.17762858048087</v>
      </c>
      <c r="J205" s="61">
        <v>251.85546802333363</v>
      </c>
      <c r="K205" s="61">
        <v>244.70472481526835</v>
      </c>
      <c r="L205" s="61">
        <v>231.70475564381201</v>
      </c>
      <c r="M205" s="61">
        <v>229.12441903770167</v>
      </c>
    </row>
    <row r="206" spans="1:13" x14ac:dyDescent="0.25">
      <c r="A206" s="46" t="s">
        <v>603</v>
      </c>
      <c r="B206" s="46" t="s">
        <v>212</v>
      </c>
      <c r="C206" s="63">
        <v>185.30415375854605</v>
      </c>
      <c r="D206" s="63">
        <v>180.67450899228064</v>
      </c>
      <c r="E206" s="68">
        <v>178.23618839669371</v>
      </c>
      <c r="F206" s="63">
        <v>179.18894446231357</v>
      </c>
      <c r="G206" s="63">
        <v>183.78555965033925</v>
      </c>
      <c r="H206" s="64">
        <v>113452</v>
      </c>
      <c r="I206" s="61">
        <v>1633.3264619270358</v>
      </c>
      <c r="J206" s="61">
        <v>1592.5193825783647</v>
      </c>
      <c r="K206" s="61">
        <v>1571.0272925703707</v>
      </c>
      <c r="L206" s="61">
        <v>1579.4251706652467</v>
      </c>
      <c r="M206" s="61">
        <v>1619.9411173918418</v>
      </c>
    </row>
    <row r="207" spans="1:13" x14ac:dyDescent="0.25">
      <c r="A207" s="46" t="s">
        <v>604</v>
      </c>
      <c r="B207" s="46" t="s">
        <v>213</v>
      </c>
      <c r="C207" s="63">
        <v>6.330337547462098</v>
      </c>
      <c r="D207" s="63">
        <v>6.3977746033105269</v>
      </c>
      <c r="E207" s="68">
        <v>6.1981887720163664</v>
      </c>
      <c r="F207" s="63">
        <v>5.7248380595806614</v>
      </c>
      <c r="G207" s="63">
        <v>5.6879933017809634</v>
      </c>
      <c r="H207" s="64">
        <v>22506</v>
      </c>
      <c r="I207" s="61">
        <v>281.27332922163413</v>
      </c>
      <c r="J207" s="61">
        <v>284.26973266286888</v>
      </c>
      <c r="K207" s="61">
        <v>275.40161610309991</v>
      </c>
      <c r="L207" s="61">
        <v>254.36941524840759</v>
      </c>
      <c r="M207" s="61">
        <v>252.7323070195043</v>
      </c>
    </row>
    <row r="208" spans="1:13" x14ac:dyDescent="0.25">
      <c r="A208" s="46" t="s">
        <v>605</v>
      </c>
      <c r="B208" s="46" t="s">
        <v>214</v>
      </c>
      <c r="C208" s="63">
        <v>12.984921277320089</v>
      </c>
      <c r="D208" s="63">
        <v>13.503956958113951</v>
      </c>
      <c r="E208" s="68">
        <v>13.218804204083536</v>
      </c>
      <c r="F208" s="63">
        <v>11.957119708474938</v>
      </c>
      <c r="G208" s="63">
        <v>11.916766078364278</v>
      </c>
      <c r="H208" s="64">
        <v>50479</v>
      </c>
      <c r="I208" s="61">
        <v>257.23412265140138</v>
      </c>
      <c r="J208" s="61">
        <v>267.51633269506033</v>
      </c>
      <c r="K208" s="61">
        <v>261.86739444290771</v>
      </c>
      <c r="L208" s="61">
        <v>236.87314939826339</v>
      </c>
      <c r="M208" s="61">
        <v>236.07373518422071</v>
      </c>
    </row>
    <row r="209" spans="1:13" x14ac:dyDescent="0.25">
      <c r="A209" s="46" t="s">
        <v>606</v>
      </c>
      <c r="B209" s="46" t="s">
        <v>215</v>
      </c>
      <c r="C209" s="63">
        <v>61.486355253762994</v>
      </c>
      <c r="D209" s="63">
        <v>60.248088573556672</v>
      </c>
      <c r="E209" s="68">
        <v>58.722939938434187</v>
      </c>
      <c r="F209" s="63">
        <v>58.699046548512975</v>
      </c>
      <c r="G209" s="63">
        <v>59.371021572810108</v>
      </c>
      <c r="H209" s="64">
        <v>640568</v>
      </c>
      <c r="I209" s="61">
        <v>95.987241407255752</v>
      </c>
      <c r="J209" s="61">
        <v>94.054165324456847</v>
      </c>
      <c r="K209" s="61">
        <v>91.67323365893111</v>
      </c>
      <c r="L209" s="61">
        <v>91.635933341211199</v>
      </c>
      <c r="M209" s="61">
        <v>92.684963302584748</v>
      </c>
    </row>
    <row r="210" spans="1:13" x14ac:dyDescent="0.25">
      <c r="A210" s="46" t="s">
        <v>607</v>
      </c>
      <c r="B210" s="46" t="s">
        <v>216</v>
      </c>
      <c r="C210" s="63">
        <v>145.77237976005406</v>
      </c>
      <c r="D210" s="63">
        <v>141.9579104552499</v>
      </c>
      <c r="E210" s="68">
        <v>139.73200584951505</v>
      </c>
      <c r="F210" s="63">
        <v>140.01540933175593</v>
      </c>
      <c r="G210" s="63">
        <v>143.15477620188315</v>
      </c>
      <c r="H210" s="64">
        <v>83078</v>
      </c>
      <c r="I210" s="61">
        <v>1754.6447887533891</v>
      </c>
      <c r="J210" s="61">
        <v>1708.730475640361</v>
      </c>
      <c r="K210" s="61">
        <v>1681.937526776223</v>
      </c>
      <c r="L210" s="61">
        <v>1685.348820767904</v>
      </c>
      <c r="M210" s="61">
        <v>1723.1370062096241</v>
      </c>
    </row>
    <row r="211" spans="1:13" x14ac:dyDescent="0.25">
      <c r="A211" s="46" t="s">
        <v>608</v>
      </c>
      <c r="B211" s="46" t="s">
        <v>217</v>
      </c>
      <c r="C211" s="63">
        <v>10.358550644608655</v>
      </c>
      <c r="D211" s="63">
        <v>10.591267755184434</v>
      </c>
      <c r="E211" s="68">
        <v>10.286329636423284</v>
      </c>
      <c r="F211" s="63">
        <v>9.4877739944858099</v>
      </c>
      <c r="G211" s="63">
        <v>9.5113947257073832</v>
      </c>
      <c r="H211" s="64">
        <v>35056</v>
      </c>
      <c r="I211" s="61">
        <v>295.48581254588817</v>
      </c>
      <c r="J211" s="61">
        <v>302.12425134597316</v>
      </c>
      <c r="K211" s="61">
        <v>293.42565142695355</v>
      </c>
      <c r="L211" s="61">
        <v>270.64622302846328</v>
      </c>
      <c r="M211" s="61">
        <v>271.32002298343747</v>
      </c>
    </row>
    <row r="212" spans="1:13" x14ac:dyDescent="0.25">
      <c r="A212" s="46" t="s">
        <v>609</v>
      </c>
      <c r="B212" s="46" t="s">
        <v>218</v>
      </c>
      <c r="C212" s="63">
        <v>11.441234447875939</v>
      </c>
      <c r="D212" s="63">
        <v>11.859837213328602</v>
      </c>
      <c r="E212" s="68">
        <v>11.579371463439557</v>
      </c>
      <c r="F212" s="63">
        <v>10.503777175974928</v>
      </c>
      <c r="G212" s="63">
        <v>10.52657671114032</v>
      </c>
      <c r="H212" s="64">
        <v>43120</v>
      </c>
      <c r="I212" s="61">
        <v>265.33475064647354</v>
      </c>
      <c r="J212" s="61">
        <v>275.04260698814011</v>
      </c>
      <c r="K212" s="61">
        <v>268.5382992448877</v>
      </c>
      <c r="L212" s="61">
        <v>243.5940903519232</v>
      </c>
      <c r="M212" s="61">
        <v>244.12283652922821</v>
      </c>
    </row>
    <row r="213" spans="1:13" x14ac:dyDescent="0.25">
      <c r="A213" s="46" t="s">
        <v>610</v>
      </c>
      <c r="B213" s="46" t="s">
        <v>219</v>
      </c>
      <c r="C213" s="63">
        <v>15.489751434482462</v>
      </c>
      <c r="D213" s="63">
        <v>16.315462083813266</v>
      </c>
      <c r="E213" s="68">
        <v>16.079354239226031</v>
      </c>
      <c r="F213" s="63">
        <v>14.636996445709729</v>
      </c>
      <c r="G213" s="63">
        <v>14.261733459211243</v>
      </c>
      <c r="H213" s="64">
        <v>61033</v>
      </c>
      <c r="I213" s="61">
        <v>253.79305350355483</v>
      </c>
      <c r="J213" s="61">
        <v>267.32197473191985</v>
      </c>
      <c r="K213" s="61">
        <v>263.45344713885981</v>
      </c>
      <c r="L213" s="61">
        <v>239.82102216357919</v>
      </c>
      <c r="M213" s="61">
        <v>233.67249617766194</v>
      </c>
    </row>
    <row r="214" spans="1:13" x14ac:dyDescent="0.25">
      <c r="A214" s="46" t="s">
        <v>611</v>
      </c>
      <c r="B214" s="46" t="s">
        <v>220</v>
      </c>
      <c r="C214" s="63">
        <v>122.27586722182041</v>
      </c>
      <c r="D214" s="63">
        <v>117.46987501044578</v>
      </c>
      <c r="E214" s="68">
        <v>114.6662152800746</v>
      </c>
      <c r="F214" s="63">
        <v>115.64882690565274</v>
      </c>
      <c r="G214" s="63">
        <v>117.62879554291546</v>
      </c>
      <c r="H214" s="64">
        <v>62099</v>
      </c>
      <c r="I214" s="61">
        <v>1969.0472829163177</v>
      </c>
      <c r="J214" s="61">
        <v>1891.654857734356</v>
      </c>
      <c r="K214" s="61">
        <v>1846.5066310258553</v>
      </c>
      <c r="L214" s="61">
        <v>1862.3299393815157</v>
      </c>
      <c r="M214" s="61">
        <v>1894.2140057475233</v>
      </c>
    </row>
    <row r="215" spans="1:13" x14ac:dyDescent="0.25">
      <c r="A215" s="46" t="s">
        <v>612</v>
      </c>
      <c r="B215" s="46" t="s">
        <v>221</v>
      </c>
      <c r="C215" s="63">
        <v>182.05171892454914</v>
      </c>
      <c r="D215" s="63">
        <v>177.79893111431014</v>
      </c>
      <c r="E215" s="68">
        <v>175.62462661879954</v>
      </c>
      <c r="F215" s="63">
        <v>174.65651021679088</v>
      </c>
      <c r="G215" s="63">
        <v>178.85552020777135</v>
      </c>
      <c r="H215" s="64">
        <v>107673</v>
      </c>
      <c r="I215" s="61">
        <v>1690.7833804625964</v>
      </c>
      <c r="J215" s="61">
        <v>1651.2861266455857</v>
      </c>
      <c r="K215" s="61">
        <v>1631.0925359077905</v>
      </c>
      <c r="L215" s="61">
        <v>1622.1012715981806</v>
      </c>
      <c r="M215" s="61">
        <v>1661.0990704054993</v>
      </c>
    </row>
    <row r="216" spans="1:13" x14ac:dyDescent="0.25">
      <c r="A216" s="46" t="s">
        <v>613</v>
      </c>
      <c r="B216" s="46" t="s">
        <v>222</v>
      </c>
      <c r="C216" s="63">
        <v>9.521613200158626</v>
      </c>
      <c r="D216" s="63">
        <v>9.5405087256532148</v>
      </c>
      <c r="E216" s="68">
        <v>9.5362183900587389</v>
      </c>
      <c r="F216" s="63">
        <v>9.2971363479576059</v>
      </c>
      <c r="G216" s="63">
        <v>8.7784266761452763</v>
      </c>
      <c r="H216" s="64">
        <v>37509</v>
      </c>
      <c r="I216" s="61">
        <v>253.84876163477102</v>
      </c>
      <c r="J216" s="61">
        <v>254.35252141228011</v>
      </c>
      <c r="K216" s="61">
        <v>254.23813991465354</v>
      </c>
      <c r="L216" s="61">
        <v>247.86414854988419</v>
      </c>
      <c r="M216" s="61">
        <v>234.03520958024143</v>
      </c>
    </row>
    <row r="217" spans="1:13" x14ac:dyDescent="0.25">
      <c r="A217" s="46" t="s">
        <v>614</v>
      </c>
      <c r="B217" s="46" t="s">
        <v>223</v>
      </c>
      <c r="C217" s="63">
        <v>19.422401466362594</v>
      </c>
      <c r="D217" s="63">
        <v>18.984307913045807</v>
      </c>
      <c r="E217" s="68">
        <v>18.502376967022453</v>
      </c>
      <c r="F217" s="63">
        <v>17.533253084799235</v>
      </c>
      <c r="G217" s="63">
        <v>17.390500143299214</v>
      </c>
      <c r="H217" s="64">
        <v>80766</v>
      </c>
      <c r="I217" s="61">
        <v>240.47744677664605</v>
      </c>
      <c r="J217" s="61">
        <v>235.05321438533301</v>
      </c>
      <c r="K217" s="61">
        <v>229.08621161159959</v>
      </c>
      <c r="L217" s="61">
        <v>217.08705500828609</v>
      </c>
      <c r="M217" s="61">
        <v>215.31956693781063</v>
      </c>
    </row>
    <row r="218" spans="1:13" x14ac:dyDescent="0.25">
      <c r="A218" s="46" t="s">
        <v>615</v>
      </c>
      <c r="B218" s="46" t="s">
        <v>224</v>
      </c>
      <c r="C218" s="63">
        <v>13.827358769494056</v>
      </c>
      <c r="D218" s="63">
        <v>13.626486169403357</v>
      </c>
      <c r="E218" s="68">
        <v>13.221668268839871</v>
      </c>
      <c r="F218" s="63">
        <v>12.260921285691179</v>
      </c>
      <c r="G218" s="63">
        <v>12.073979417138254</v>
      </c>
      <c r="H218" s="64">
        <v>52534</v>
      </c>
      <c r="I218" s="61">
        <v>263.20780388879689</v>
      </c>
      <c r="J218" s="61">
        <v>259.38413540570593</v>
      </c>
      <c r="K218" s="61">
        <v>251.67830869227299</v>
      </c>
      <c r="L218" s="61">
        <v>233.39020987724481</v>
      </c>
      <c r="M218" s="61">
        <v>229.83171692881285</v>
      </c>
    </row>
    <row r="219" spans="1:13" x14ac:dyDescent="0.25">
      <c r="A219" s="46" t="s">
        <v>616</v>
      </c>
      <c r="B219" s="46" t="s">
        <v>225</v>
      </c>
      <c r="C219" s="63">
        <v>248.34143625050075</v>
      </c>
      <c r="D219" s="63">
        <v>237.41305276415844</v>
      </c>
      <c r="E219" s="68">
        <v>231.7367223822547</v>
      </c>
      <c r="F219" s="63">
        <v>233.69474828232941</v>
      </c>
      <c r="G219" s="63">
        <v>237.63537580414129</v>
      </c>
      <c r="H219" s="64">
        <v>126884</v>
      </c>
      <c r="I219" s="61">
        <v>1957.232087974061</v>
      </c>
      <c r="J219" s="61">
        <v>1871.1031553557457</v>
      </c>
      <c r="K219" s="61">
        <v>1826.3667789654701</v>
      </c>
      <c r="L219" s="61">
        <v>1841.7984007623452</v>
      </c>
      <c r="M219" s="61">
        <v>1872.8553308860164</v>
      </c>
    </row>
    <row r="220" spans="1:13" x14ac:dyDescent="0.25">
      <c r="A220" s="46" t="s">
        <v>617</v>
      </c>
      <c r="B220" s="46" t="s">
        <v>226</v>
      </c>
      <c r="C220" s="63">
        <v>14.204933768030841</v>
      </c>
      <c r="D220" s="63">
        <v>13.896116907058721</v>
      </c>
      <c r="E220" s="68">
        <v>13.484470163412695</v>
      </c>
      <c r="F220" s="63">
        <v>12.574332713523233</v>
      </c>
      <c r="G220" s="63">
        <v>12.382087937212514</v>
      </c>
      <c r="H220" s="64">
        <v>55339</v>
      </c>
      <c r="I220" s="61">
        <v>256.68938303964364</v>
      </c>
      <c r="J220" s="61">
        <v>251.10892692420754</v>
      </c>
      <c r="K220" s="61">
        <v>243.67028973079917</v>
      </c>
      <c r="L220" s="61">
        <v>227.22370685273015</v>
      </c>
      <c r="M220" s="61">
        <v>223.74975943209154</v>
      </c>
    </row>
    <row r="221" spans="1:13" x14ac:dyDescent="0.25">
      <c r="A221" s="46" t="s">
        <v>618</v>
      </c>
      <c r="B221" s="46" t="s">
        <v>227</v>
      </c>
      <c r="C221" s="63">
        <v>264.87214597748175</v>
      </c>
      <c r="D221" s="63">
        <v>255.29556717884259</v>
      </c>
      <c r="E221" s="68">
        <v>252.11878438262661</v>
      </c>
      <c r="F221" s="63">
        <v>254.71138173076014</v>
      </c>
      <c r="G221" s="63">
        <v>261.72759736731047</v>
      </c>
      <c r="H221" s="64">
        <v>110143</v>
      </c>
      <c r="I221" s="61">
        <v>2404.8023567315377</v>
      </c>
      <c r="J221" s="61">
        <v>2317.8555802805677</v>
      </c>
      <c r="K221" s="61">
        <v>2289.013231731718</v>
      </c>
      <c r="L221" s="61">
        <v>2312.5516985260992</v>
      </c>
      <c r="M221" s="61">
        <v>2376.2526657827593</v>
      </c>
    </row>
    <row r="222" spans="1:13" x14ac:dyDescent="0.25">
      <c r="A222" s="46" t="s">
        <v>619</v>
      </c>
      <c r="B222" s="46" t="s">
        <v>228</v>
      </c>
      <c r="C222" s="63">
        <v>604.28741459343519</v>
      </c>
      <c r="D222" s="63">
        <v>588.89725070859402</v>
      </c>
      <c r="E222" s="68">
        <v>581.06351052660887</v>
      </c>
      <c r="F222" s="63">
        <v>595.19284200280617</v>
      </c>
      <c r="G222" s="63">
        <v>615.60156488720031</v>
      </c>
      <c r="H222" s="64">
        <v>410879</v>
      </c>
      <c r="I222" s="61">
        <v>1470.7186655765693</v>
      </c>
      <c r="J222" s="61">
        <v>1433.2619839626607</v>
      </c>
      <c r="K222" s="61">
        <v>1414.1961758245343</v>
      </c>
      <c r="L222" s="61">
        <v>1448.5842352683057</v>
      </c>
      <c r="M222" s="61">
        <v>1498.2551186290862</v>
      </c>
    </row>
    <row r="223" spans="1:13" x14ac:dyDescent="0.25">
      <c r="A223" s="46" t="s">
        <v>620</v>
      </c>
      <c r="B223" s="46" t="s">
        <v>229</v>
      </c>
      <c r="C223" s="63">
        <v>11.22549078988996</v>
      </c>
      <c r="D223" s="63">
        <v>11.291476301987441</v>
      </c>
      <c r="E223" s="68">
        <v>10.91622823867125</v>
      </c>
      <c r="F223" s="63">
        <v>10.299468513594032</v>
      </c>
      <c r="G223" s="63">
        <v>10.236441613291415</v>
      </c>
      <c r="H223" s="64">
        <v>44430</v>
      </c>
      <c r="I223" s="61">
        <v>252.65565586067882</v>
      </c>
      <c r="J223" s="61">
        <v>254.14081255879904</v>
      </c>
      <c r="K223" s="61">
        <v>245.69498624063135</v>
      </c>
      <c r="L223" s="61">
        <v>231.81338090465974</v>
      </c>
      <c r="M223" s="61">
        <v>230.39481461380632</v>
      </c>
    </row>
    <row r="224" spans="1:13" x14ac:dyDescent="0.25">
      <c r="A224" s="46" t="s">
        <v>621</v>
      </c>
      <c r="B224" s="46" t="s">
        <v>230</v>
      </c>
      <c r="C224" s="63">
        <v>7.3865926566656128</v>
      </c>
      <c r="D224" s="63">
        <v>7.6365646044320208</v>
      </c>
      <c r="E224" s="68">
        <v>7.4541519768681619</v>
      </c>
      <c r="F224" s="63">
        <v>6.6699517419428185</v>
      </c>
      <c r="G224" s="63">
        <v>6.6735877503720964</v>
      </c>
      <c r="H224" s="64">
        <v>31390</v>
      </c>
      <c r="I224" s="61">
        <v>235.31674599125876</v>
      </c>
      <c r="J224" s="61">
        <v>243.28017217050083</v>
      </c>
      <c r="K224" s="61">
        <v>237.46900213023773</v>
      </c>
      <c r="L224" s="61">
        <v>212.48651614981898</v>
      </c>
      <c r="M224" s="61">
        <v>212.60234948620888</v>
      </c>
    </row>
    <row r="225" spans="1:13" x14ac:dyDescent="0.25">
      <c r="A225" s="46" t="s">
        <v>622</v>
      </c>
      <c r="B225" s="46" t="s">
        <v>231</v>
      </c>
      <c r="C225" s="63">
        <v>10.396273528618222</v>
      </c>
      <c r="D225" s="63">
        <v>10.409642567226546</v>
      </c>
      <c r="E225" s="68">
        <v>10.081618789502228</v>
      </c>
      <c r="F225" s="63">
        <v>9.5389930906938165</v>
      </c>
      <c r="G225" s="63">
        <v>9.3959387017618727</v>
      </c>
      <c r="H225" s="64">
        <v>44935</v>
      </c>
      <c r="I225" s="61">
        <v>231.36249090059468</v>
      </c>
      <c r="J225" s="61">
        <v>231.66001039783123</v>
      </c>
      <c r="K225" s="61">
        <v>224.36004872598704</v>
      </c>
      <c r="L225" s="61">
        <v>212.28425705338415</v>
      </c>
      <c r="M225" s="61">
        <v>209.10067212110542</v>
      </c>
    </row>
    <row r="226" spans="1:13" x14ac:dyDescent="0.25">
      <c r="A226" s="46" t="s">
        <v>623</v>
      </c>
      <c r="B226" s="46" t="s">
        <v>232</v>
      </c>
      <c r="C226" s="63">
        <v>122.78811795535516</v>
      </c>
      <c r="D226" s="63">
        <v>117.58412178712786</v>
      </c>
      <c r="E226" s="68">
        <v>115.21390108590644</v>
      </c>
      <c r="F226" s="63">
        <v>116.99706304910387</v>
      </c>
      <c r="G226" s="63">
        <v>119.61174469708898</v>
      </c>
      <c r="H226" s="64">
        <v>72759</v>
      </c>
      <c r="I226" s="61">
        <v>1687.6004062089248</v>
      </c>
      <c r="J226" s="61">
        <v>1616.0766611295903</v>
      </c>
      <c r="K226" s="61">
        <v>1583.5003379088009</v>
      </c>
      <c r="L226" s="61">
        <v>1608.008123381353</v>
      </c>
      <c r="M226" s="61">
        <v>1643.9443188758639</v>
      </c>
    </row>
    <row r="227" spans="1:13" x14ac:dyDescent="0.25">
      <c r="A227" s="46" t="s">
        <v>624</v>
      </c>
      <c r="B227" s="46" t="s">
        <v>233</v>
      </c>
      <c r="C227" s="63">
        <v>16.616855661986023</v>
      </c>
      <c r="D227" s="63">
        <v>16.346753411636922</v>
      </c>
      <c r="E227" s="68">
        <v>15.897607733669746</v>
      </c>
      <c r="F227" s="63">
        <v>15.130536898532975</v>
      </c>
      <c r="G227" s="63">
        <v>14.394151070853692</v>
      </c>
      <c r="H227" s="64">
        <v>56476</v>
      </c>
      <c r="I227" s="61">
        <v>294.22862210471749</v>
      </c>
      <c r="J227" s="61">
        <v>289.44601975417737</v>
      </c>
      <c r="K227" s="61">
        <v>281.49316052251834</v>
      </c>
      <c r="L227" s="61">
        <v>267.91091611539372</v>
      </c>
      <c r="M227" s="61">
        <v>254.87199997970271</v>
      </c>
    </row>
    <row r="228" spans="1:13" x14ac:dyDescent="0.25">
      <c r="A228" s="46" t="s">
        <v>625</v>
      </c>
      <c r="B228" s="46" t="s">
        <v>234</v>
      </c>
      <c r="C228" s="63">
        <v>12.519444245135102</v>
      </c>
      <c r="D228" s="63">
        <v>12.966460353886054</v>
      </c>
      <c r="E228" s="68">
        <v>12.590265705321805</v>
      </c>
      <c r="F228" s="63">
        <v>11.330245907958364</v>
      </c>
      <c r="G228" s="63">
        <v>11.22885963778328</v>
      </c>
      <c r="H228" s="64">
        <v>49364</v>
      </c>
      <c r="I228" s="61">
        <v>253.61486599819915</v>
      </c>
      <c r="J228" s="61">
        <v>262.67037423802878</v>
      </c>
      <c r="K228" s="61">
        <v>255.04954431006004</v>
      </c>
      <c r="L228" s="61">
        <v>229.52446941006329</v>
      </c>
      <c r="M228" s="61">
        <v>227.47061902972368</v>
      </c>
    </row>
    <row r="229" spans="1:13" x14ac:dyDescent="0.25">
      <c r="A229" s="46" t="s">
        <v>626</v>
      </c>
      <c r="B229" s="46" t="s">
        <v>235</v>
      </c>
      <c r="C229" s="63">
        <v>119.17604385809976</v>
      </c>
      <c r="D229" s="63">
        <v>114.84699830451591</v>
      </c>
      <c r="E229" s="68">
        <v>112.59414657736697</v>
      </c>
      <c r="F229" s="63">
        <v>114.01371277693528</v>
      </c>
      <c r="G229" s="63">
        <v>116.70404349602541</v>
      </c>
      <c r="H229" s="64">
        <v>74508</v>
      </c>
      <c r="I229" s="61">
        <v>1599.5066819415333</v>
      </c>
      <c r="J229" s="61">
        <v>1541.4049270483156</v>
      </c>
      <c r="K229" s="61">
        <v>1511.1685534085866</v>
      </c>
      <c r="L229" s="61">
        <v>1530.2210873588779</v>
      </c>
      <c r="M229" s="61">
        <v>1566.3290317284775</v>
      </c>
    </row>
    <row r="230" spans="1:13" x14ac:dyDescent="0.25">
      <c r="A230" s="46" t="s">
        <v>627</v>
      </c>
      <c r="B230" s="46" t="s">
        <v>236</v>
      </c>
      <c r="C230" s="63">
        <v>12.250060233950194</v>
      </c>
      <c r="D230" s="63">
        <v>12.525442813688779</v>
      </c>
      <c r="E230" s="68">
        <v>12.11779282227576</v>
      </c>
      <c r="F230" s="63">
        <v>11.194661497749838</v>
      </c>
      <c r="G230" s="63">
        <v>11.147785832718187</v>
      </c>
      <c r="H230" s="64">
        <v>53590</v>
      </c>
      <c r="I230" s="61">
        <v>228.58854700410888</v>
      </c>
      <c r="J230" s="61">
        <v>233.72724041218098</v>
      </c>
      <c r="K230" s="61">
        <v>226.12041094002166</v>
      </c>
      <c r="L230" s="61">
        <v>208.89459783074898</v>
      </c>
      <c r="M230" s="61">
        <v>208.01988864934106</v>
      </c>
    </row>
    <row r="231" spans="1:13" x14ac:dyDescent="0.25">
      <c r="A231" s="46" t="s">
        <v>628</v>
      </c>
      <c r="B231" s="46" t="s">
        <v>237</v>
      </c>
      <c r="C231" s="63">
        <v>149.40671323019379</v>
      </c>
      <c r="D231" s="63">
        <v>146.8705536407719</v>
      </c>
      <c r="E231" s="68">
        <v>145.47099300206128</v>
      </c>
      <c r="F231" s="63">
        <v>146.40271293655414</v>
      </c>
      <c r="G231" s="63">
        <v>151.09882232162306</v>
      </c>
      <c r="H231" s="64">
        <v>94292</v>
      </c>
      <c r="I231" s="61">
        <v>1584.5110214036586</v>
      </c>
      <c r="J231" s="61">
        <v>1557.6141522162209</v>
      </c>
      <c r="K231" s="61">
        <v>1542.7713167825614</v>
      </c>
      <c r="L231" s="61">
        <v>1552.6525361277111</v>
      </c>
      <c r="M231" s="61">
        <v>1602.4564366184093</v>
      </c>
    </row>
    <row r="232" spans="1:13" x14ac:dyDescent="0.25">
      <c r="A232" s="46" t="s">
        <v>629</v>
      </c>
      <c r="B232" s="46" t="s">
        <v>238</v>
      </c>
      <c r="C232" s="63">
        <v>163.43710628130196</v>
      </c>
      <c r="D232" s="63">
        <v>158.68475887013588</v>
      </c>
      <c r="E232" s="68">
        <v>157.11464876660924</v>
      </c>
      <c r="F232" s="63">
        <v>161.00848404121746</v>
      </c>
      <c r="G232" s="63">
        <v>166.35307020496705</v>
      </c>
      <c r="H232" s="64">
        <v>95874</v>
      </c>
      <c r="I232" s="61">
        <v>1704.7072854089947</v>
      </c>
      <c r="J232" s="61">
        <v>1655.1386076531269</v>
      </c>
      <c r="K232" s="61">
        <v>1638.7617995140417</v>
      </c>
      <c r="L232" s="61">
        <v>1679.3758896178053</v>
      </c>
      <c r="M232" s="61">
        <v>1735.1218287019115</v>
      </c>
    </row>
    <row r="233" spans="1:13" x14ac:dyDescent="0.25">
      <c r="A233" s="46" t="s">
        <v>630</v>
      </c>
      <c r="B233" s="46" t="s">
        <v>239</v>
      </c>
      <c r="C233" s="63">
        <v>7.983135751178339</v>
      </c>
      <c r="D233" s="63">
        <v>7.891662800514732</v>
      </c>
      <c r="E233" s="68">
        <v>7.6568485169181919</v>
      </c>
      <c r="F233" s="63">
        <v>7.2235112903338585</v>
      </c>
      <c r="G233" s="63">
        <v>7.1282109550913653</v>
      </c>
      <c r="H233" s="64">
        <v>27411</v>
      </c>
      <c r="I233" s="61">
        <v>291.23839886098057</v>
      </c>
      <c r="J233" s="61">
        <v>287.9013097119672</v>
      </c>
      <c r="K233" s="61">
        <v>279.3348844229759</v>
      </c>
      <c r="L233" s="61">
        <v>263.526003806277</v>
      </c>
      <c r="M233" s="61">
        <v>260.04928514433493</v>
      </c>
    </row>
    <row r="234" spans="1:13" x14ac:dyDescent="0.25">
      <c r="A234" s="46" t="s">
        <v>631</v>
      </c>
      <c r="B234" s="46" t="s">
        <v>240</v>
      </c>
      <c r="C234" s="63">
        <v>11.244276731616434</v>
      </c>
      <c r="D234" s="63">
        <v>11.508852512648398</v>
      </c>
      <c r="E234" s="68">
        <v>11.288344661095163</v>
      </c>
      <c r="F234" s="63">
        <v>10.232415912639063</v>
      </c>
      <c r="G234" s="63">
        <v>10.147054988114817</v>
      </c>
      <c r="H234" s="64">
        <v>42158</v>
      </c>
      <c r="I234" s="61">
        <v>266.71750869624822</v>
      </c>
      <c r="J234" s="61">
        <v>272.99332303829402</v>
      </c>
      <c r="K234" s="61">
        <v>267.76281277800564</v>
      </c>
      <c r="L234" s="61">
        <v>242.71587629012436</v>
      </c>
      <c r="M234" s="61">
        <v>240.6910903770297</v>
      </c>
    </row>
    <row r="235" spans="1:13" x14ac:dyDescent="0.25">
      <c r="A235" s="46" t="s">
        <v>632</v>
      </c>
      <c r="B235" s="46" t="s">
        <v>241</v>
      </c>
      <c r="C235" s="63">
        <v>368.33421059117057</v>
      </c>
      <c r="D235" s="63">
        <v>367.19031574474224</v>
      </c>
      <c r="E235" s="68">
        <v>362.40973889938067</v>
      </c>
      <c r="F235" s="63">
        <v>367.29134153739142</v>
      </c>
      <c r="G235" s="63">
        <v>381.29783735463553</v>
      </c>
      <c r="H235" s="64">
        <v>280553</v>
      </c>
      <c r="I235" s="61">
        <v>1312.8863729533123</v>
      </c>
      <c r="J235" s="61">
        <v>1308.8090868561098</v>
      </c>
      <c r="K235" s="61">
        <v>1291.7692517969178</v>
      </c>
      <c r="L235" s="61">
        <v>1309.1691820703802</v>
      </c>
      <c r="M235" s="61">
        <v>1359.093780336106</v>
      </c>
    </row>
    <row r="236" spans="1:13" x14ac:dyDescent="0.25">
      <c r="A236" s="46" t="s">
        <v>633</v>
      </c>
      <c r="B236" s="46" t="s">
        <v>242</v>
      </c>
      <c r="C236" s="63">
        <v>29.85149304148695</v>
      </c>
      <c r="D236" s="63">
        <v>29.86079212833944</v>
      </c>
      <c r="E236" s="68">
        <v>29.198746978721605</v>
      </c>
      <c r="F236" s="63">
        <v>29.162774227389693</v>
      </c>
      <c r="G236" s="63">
        <v>29.757898694307759</v>
      </c>
      <c r="H236" s="64">
        <v>367834</v>
      </c>
      <c r="I236" s="61">
        <v>81.154795482437606</v>
      </c>
      <c r="J236" s="61">
        <v>81.180076143965593</v>
      </c>
      <c r="K236" s="61">
        <v>79.380228523523115</v>
      </c>
      <c r="L236" s="61">
        <v>79.282432367289843</v>
      </c>
      <c r="M236" s="61">
        <v>80.900348239444313</v>
      </c>
    </row>
    <row r="237" spans="1:13" x14ac:dyDescent="0.25">
      <c r="A237" s="46" t="s">
        <v>634</v>
      </c>
      <c r="B237" s="46" t="s">
        <v>243</v>
      </c>
      <c r="C237" s="63">
        <v>28.017667849653886</v>
      </c>
      <c r="D237" s="63">
        <v>28.057041639715646</v>
      </c>
      <c r="E237" s="68">
        <v>27.517501437012342</v>
      </c>
      <c r="F237" s="63">
        <v>25.750641980543598</v>
      </c>
      <c r="G237" s="63">
        <v>25.669848333716129</v>
      </c>
      <c r="H237" s="64">
        <v>94804</v>
      </c>
      <c r="I237" s="61">
        <v>295.532549783278</v>
      </c>
      <c r="J237" s="61">
        <v>295.94786759752378</v>
      </c>
      <c r="K237" s="61">
        <v>290.25675537965003</v>
      </c>
      <c r="L237" s="61">
        <v>271.61978377013202</v>
      </c>
      <c r="M237" s="61">
        <v>270.76756607016716</v>
      </c>
    </row>
    <row r="238" spans="1:13" x14ac:dyDescent="0.25">
      <c r="A238" s="46" t="s">
        <v>635</v>
      </c>
      <c r="B238" s="46" t="s">
        <v>244</v>
      </c>
      <c r="C238" s="63">
        <v>407.16855658803604</v>
      </c>
      <c r="D238" s="63">
        <v>399.3262709218767</v>
      </c>
      <c r="E238" s="68">
        <v>397.3661428589146</v>
      </c>
      <c r="F238" s="63">
        <v>408.70520742914448</v>
      </c>
      <c r="G238" s="63">
        <v>425.17658611957495</v>
      </c>
      <c r="H238" s="64">
        <v>310074</v>
      </c>
      <c r="I238" s="61">
        <v>1313.1334990616306</v>
      </c>
      <c r="J238" s="61">
        <v>1287.8418407279446</v>
      </c>
      <c r="K238" s="61">
        <v>1281.5203559760398</v>
      </c>
      <c r="L238" s="61">
        <v>1318.0892542720269</v>
      </c>
      <c r="M238" s="61">
        <v>1371.2100534697361</v>
      </c>
    </row>
    <row r="239" spans="1:13" x14ac:dyDescent="0.25">
      <c r="A239" s="46" t="s">
        <v>636</v>
      </c>
      <c r="B239" s="46" t="s">
        <v>245</v>
      </c>
      <c r="C239" s="63">
        <v>266.06211480315613</v>
      </c>
      <c r="D239" s="63">
        <v>259.05557974654823</v>
      </c>
      <c r="E239" s="68">
        <v>252.88874836695649</v>
      </c>
      <c r="F239" s="63">
        <v>254.10474470639539</v>
      </c>
      <c r="G239" s="63">
        <v>259.45051845429356</v>
      </c>
      <c r="H239" s="64">
        <v>149493</v>
      </c>
      <c r="I239" s="61">
        <v>1779.7630310660443</v>
      </c>
      <c r="J239" s="61">
        <v>1732.8943813191804</v>
      </c>
      <c r="K239" s="61">
        <v>1691.6427415795822</v>
      </c>
      <c r="L239" s="61">
        <v>1699.7768772209763</v>
      </c>
      <c r="M239" s="61">
        <v>1735.5362355046295</v>
      </c>
    </row>
    <row r="240" spans="1:13" x14ac:dyDescent="0.25">
      <c r="A240" s="46" t="s">
        <v>637</v>
      </c>
      <c r="B240" s="46" t="s">
        <v>246</v>
      </c>
      <c r="C240" s="63">
        <v>19.98554065783707</v>
      </c>
      <c r="D240" s="63">
        <v>19.4166192343706</v>
      </c>
      <c r="E240" s="68">
        <v>18.79613301914554</v>
      </c>
      <c r="F240" s="63">
        <v>17.589402232293494</v>
      </c>
      <c r="G240" s="63">
        <v>17.29855877566078</v>
      </c>
      <c r="H240" s="64">
        <v>65019</v>
      </c>
      <c r="I240" s="61">
        <v>307.38000673398653</v>
      </c>
      <c r="J240" s="61">
        <v>298.62992716545313</v>
      </c>
      <c r="K240" s="61">
        <v>289.08677492956735</v>
      </c>
      <c r="L240" s="61">
        <v>270.52711103359781</v>
      </c>
      <c r="M240" s="61">
        <v>266.05390386903491</v>
      </c>
    </row>
    <row r="241" spans="1:13" x14ac:dyDescent="0.25">
      <c r="A241" s="46" t="s">
        <v>638</v>
      </c>
      <c r="B241" s="46" t="s">
        <v>247</v>
      </c>
      <c r="C241" s="63">
        <v>257.36716134363513</v>
      </c>
      <c r="D241" s="63">
        <v>247.83665948777065</v>
      </c>
      <c r="E241" s="68">
        <v>244.33544632750051</v>
      </c>
      <c r="F241" s="63">
        <v>249.26918031935531</v>
      </c>
      <c r="G241" s="63">
        <v>256.18598669169631</v>
      </c>
      <c r="H241" s="64">
        <v>134370</v>
      </c>
      <c r="I241" s="61">
        <v>1915.3617722976492</v>
      </c>
      <c r="J241" s="61">
        <v>1844.4344681682715</v>
      </c>
      <c r="K241" s="61">
        <v>1818.3779588263787</v>
      </c>
      <c r="L241" s="61">
        <v>1855.0954849992952</v>
      </c>
      <c r="M241" s="61">
        <v>1906.5713082659545</v>
      </c>
    </row>
    <row r="242" spans="1:13" x14ac:dyDescent="0.25">
      <c r="A242" s="46" t="s">
        <v>639</v>
      </c>
      <c r="B242" s="46" t="s">
        <v>248</v>
      </c>
      <c r="C242" s="63">
        <v>490.17927233455515</v>
      </c>
      <c r="D242" s="63">
        <v>475.87176298594858</v>
      </c>
      <c r="E242" s="68">
        <v>470.4349948355981</v>
      </c>
      <c r="F242" s="63">
        <v>482.55479207419734</v>
      </c>
      <c r="G242" s="63">
        <v>499.16914789608802</v>
      </c>
      <c r="H242" s="64">
        <v>356839</v>
      </c>
      <c r="I242" s="61">
        <v>1373.6706815526195</v>
      </c>
      <c r="J242" s="61">
        <v>1333.5755424321574</v>
      </c>
      <c r="K242" s="61">
        <v>1318.3396288959393</v>
      </c>
      <c r="L242" s="61">
        <v>1352.3039580152317</v>
      </c>
      <c r="M242" s="61">
        <v>1398.8637674023523</v>
      </c>
    </row>
    <row r="243" spans="1:13" x14ac:dyDescent="0.25">
      <c r="A243" s="46" t="s">
        <v>640</v>
      </c>
      <c r="B243" s="46" t="s">
        <v>249</v>
      </c>
      <c r="C243" s="63">
        <v>41.70869132883</v>
      </c>
      <c r="D243" s="63">
        <v>41.020190695121812</v>
      </c>
      <c r="E243" s="68">
        <v>40.167498638577634</v>
      </c>
      <c r="F243" s="63">
        <v>40.34501434985561</v>
      </c>
      <c r="G243" s="63">
        <v>41.007228778913188</v>
      </c>
      <c r="H243" s="64">
        <v>491209</v>
      </c>
      <c r="I243" s="61">
        <v>84.910275114727128</v>
      </c>
      <c r="J243" s="61">
        <v>83.508630125103195</v>
      </c>
      <c r="K243" s="61">
        <v>81.772725333977249</v>
      </c>
      <c r="L243" s="61">
        <v>82.134110632858139</v>
      </c>
      <c r="M243" s="61">
        <v>83.482242342695642</v>
      </c>
    </row>
    <row r="244" spans="1:13" x14ac:dyDescent="0.25">
      <c r="A244" s="46" t="s">
        <v>641</v>
      </c>
      <c r="B244" s="46" t="s">
        <v>250</v>
      </c>
      <c r="C244" s="63">
        <v>14.856796220099175</v>
      </c>
      <c r="D244" s="63">
        <v>14.808915863236118</v>
      </c>
      <c r="E244" s="68">
        <v>14.446007506889861</v>
      </c>
      <c r="F244" s="63">
        <v>13.645083654102741</v>
      </c>
      <c r="G244" s="63">
        <v>13.542824358520466</v>
      </c>
      <c r="H244" s="64">
        <v>55437</v>
      </c>
      <c r="I244" s="61">
        <v>267.99423165213085</v>
      </c>
      <c r="J244" s="61">
        <v>267.13054211512383</v>
      </c>
      <c r="K244" s="61">
        <v>260.58422185345279</v>
      </c>
      <c r="L244" s="61">
        <v>246.13676162315315</v>
      </c>
      <c r="M244" s="61">
        <v>244.29215791836617</v>
      </c>
    </row>
    <row r="245" spans="1:13" x14ac:dyDescent="0.25">
      <c r="A245" s="46" t="s">
        <v>642</v>
      </c>
      <c r="B245" s="46" t="s">
        <v>251</v>
      </c>
      <c r="C245" s="63">
        <v>6.2685167213015971</v>
      </c>
      <c r="D245" s="63">
        <v>6.1233184974597377</v>
      </c>
      <c r="E245" s="68">
        <v>5.9444712334741459</v>
      </c>
      <c r="F245" s="63">
        <v>5.7338949506467767</v>
      </c>
      <c r="G245" s="63">
        <v>5.6820669633919385</v>
      </c>
      <c r="H245" s="64">
        <v>22950</v>
      </c>
      <c r="I245" s="61">
        <v>273.1379834989803</v>
      </c>
      <c r="J245" s="61">
        <v>266.8112635058709</v>
      </c>
      <c r="K245" s="61">
        <v>259.01835439974491</v>
      </c>
      <c r="L245" s="61">
        <v>249.84291723951097</v>
      </c>
      <c r="M245" s="61">
        <v>247.58461714126091</v>
      </c>
    </row>
    <row r="246" spans="1:13" x14ac:dyDescent="0.25">
      <c r="A246" s="46" t="s">
        <v>643</v>
      </c>
      <c r="B246" s="46" t="s">
        <v>252</v>
      </c>
      <c r="C246" s="63">
        <v>188.63921064534375</v>
      </c>
      <c r="D246" s="63">
        <v>181.93163137089783</v>
      </c>
      <c r="E246" s="68">
        <v>179.23641925917235</v>
      </c>
      <c r="F246" s="63">
        <v>183.07186064959652</v>
      </c>
      <c r="G246" s="63">
        <v>188.06252935798065</v>
      </c>
      <c r="H246" s="64">
        <v>95234</v>
      </c>
      <c r="I246" s="61">
        <v>1980.7968860422091</v>
      </c>
      <c r="J246" s="61">
        <v>1910.3642750582546</v>
      </c>
      <c r="K246" s="61">
        <v>1882.0633309445402</v>
      </c>
      <c r="L246" s="61">
        <v>1922.3371973202482</v>
      </c>
      <c r="M246" s="61">
        <v>1974.7414721420987</v>
      </c>
    </row>
    <row r="247" spans="1:13" x14ac:dyDescent="0.25">
      <c r="A247" s="46" t="s">
        <v>644</v>
      </c>
      <c r="B247" s="46" t="s">
        <v>253</v>
      </c>
      <c r="C247" s="63">
        <v>24.497938877424296</v>
      </c>
      <c r="D247" s="63">
        <v>23.873491754702727</v>
      </c>
      <c r="E247" s="68">
        <v>23.119653766054366</v>
      </c>
      <c r="F247" s="63">
        <v>21.773414950932011</v>
      </c>
      <c r="G247" s="63">
        <v>21.452252917835889</v>
      </c>
      <c r="H247" s="64">
        <v>59940</v>
      </c>
      <c r="I247" s="61">
        <v>408.70768897938433</v>
      </c>
      <c r="J247" s="61">
        <v>398.28981906410951</v>
      </c>
      <c r="K247" s="61">
        <v>385.71327604361642</v>
      </c>
      <c r="L247" s="61">
        <v>363.25350268488506</v>
      </c>
      <c r="M247" s="61">
        <v>357.89544407467281</v>
      </c>
    </row>
    <row r="248" spans="1:13" x14ac:dyDescent="0.25">
      <c r="A248" s="46" t="s">
        <v>645</v>
      </c>
      <c r="B248" s="46" t="s">
        <v>254</v>
      </c>
      <c r="C248" s="63">
        <v>422.42065491434806</v>
      </c>
      <c r="D248" s="63">
        <v>416.44956286141974</v>
      </c>
      <c r="E248" s="68">
        <v>413.63426287354156</v>
      </c>
      <c r="F248" s="63">
        <v>415.56666529478906</v>
      </c>
      <c r="G248" s="63">
        <v>428.4559705928923</v>
      </c>
      <c r="H248" s="64">
        <v>280050</v>
      </c>
      <c r="I248" s="61">
        <v>1508.3758432935119</v>
      </c>
      <c r="J248" s="61">
        <v>1487.0543219475799</v>
      </c>
      <c r="K248" s="61">
        <v>1477.0014742850974</v>
      </c>
      <c r="L248" s="61">
        <v>1483.9016793243673</v>
      </c>
      <c r="M248" s="61">
        <v>1529.9266937792977</v>
      </c>
    </row>
    <row r="249" spans="1:13" x14ac:dyDescent="0.25">
      <c r="A249" s="46" t="s">
        <v>646</v>
      </c>
      <c r="B249" s="46" t="s">
        <v>255</v>
      </c>
      <c r="C249" s="63">
        <v>14.106831248045729</v>
      </c>
      <c r="D249" s="63">
        <v>13.493306979352463</v>
      </c>
      <c r="E249" s="68">
        <v>12.996644537510395</v>
      </c>
      <c r="F249" s="63">
        <v>12.428750673302932</v>
      </c>
      <c r="G249" s="63">
        <v>12.206321912395843</v>
      </c>
      <c r="H249" s="64">
        <v>39947</v>
      </c>
      <c r="I249" s="61">
        <v>353.13868996534728</v>
      </c>
      <c r="J249" s="61">
        <v>337.78023329292466</v>
      </c>
      <c r="K249" s="61">
        <v>325.34719847574019</v>
      </c>
      <c r="L249" s="61">
        <v>311.13101542801547</v>
      </c>
      <c r="M249" s="61">
        <v>305.56291867714333</v>
      </c>
    </row>
    <row r="250" spans="1:13" x14ac:dyDescent="0.25">
      <c r="A250" s="46" t="s">
        <v>647</v>
      </c>
      <c r="B250" s="46" t="s">
        <v>256</v>
      </c>
      <c r="C250" s="63">
        <v>139.57711943789232</v>
      </c>
      <c r="D250" s="63">
        <v>135.6600049941126</v>
      </c>
      <c r="E250" s="68">
        <v>133.38442993707835</v>
      </c>
      <c r="F250" s="63">
        <v>133.44662458890383</v>
      </c>
      <c r="G250" s="63">
        <v>136.42364426927213</v>
      </c>
      <c r="H250" s="64">
        <v>81736</v>
      </c>
      <c r="I250" s="61">
        <v>1707.6578183161926</v>
      </c>
      <c r="J250" s="61">
        <v>1659.7338381387956</v>
      </c>
      <c r="K250" s="61">
        <v>1631.8932898242924</v>
      </c>
      <c r="L250" s="61">
        <v>1632.6542109829675</v>
      </c>
      <c r="M250" s="61">
        <v>1669.0765913339549</v>
      </c>
    </row>
    <row r="251" spans="1:13" x14ac:dyDescent="0.25">
      <c r="A251" s="46" t="s">
        <v>648</v>
      </c>
      <c r="B251" s="46" t="s">
        <v>257</v>
      </c>
      <c r="C251" s="63">
        <v>193.71794609683815</v>
      </c>
      <c r="D251" s="63">
        <v>186.66820438828717</v>
      </c>
      <c r="E251" s="68">
        <v>183.04115965352605</v>
      </c>
      <c r="F251" s="63">
        <v>185.39734530807965</v>
      </c>
      <c r="G251" s="63">
        <v>189.73813338545455</v>
      </c>
      <c r="H251" s="64">
        <v>117423</v>
      </c>
      <c r="I251" s="61">
        <v>1649.7444801856379</v>
      </c>
      <c r="J251" s="61">
        <v>1589.7073349197956</v>
      </c>
      <c r="K251" s="61">
        <v>1558.8186271303412</v>
      </c>
      <c r="L251" s="61">
        <v>1578.8844204975146</v>
      </c>
      <c r="M251" s="61">
        <v>1615.8515230019209</v>
      </c>
    </row>
    <row r="252" spans="1:13" x14ac:dyDescent="0.25">
      <c r="A252" s="46" t="s">
        <v>649</v>
      </c>
      <c r="B252" s="46" t="s">
        <v>258</v>
      </c>
      <c r="C252" s="63">
        <v>101.14804901529874</v>
      </c>
      <c r="D252" s="63">
        <v>99.414799801775885</v>
      </c>
      <c r="E252" s="68">
        <v>98.422878691961813</v>
      </c>
      <c r="F252" s="63">
        <v>98.939695328902104</v>
      </c>
      <c r="G252" s="63">
        <v>102.01312583169022</v>
      </c>
      <c r="H252" s="64">
        <v>67808</v>
      </c>
      <c r="I252" s="61">
        <v>1491.6831202114608</v>
      </c>
      <c r="J252" s="61">
        <v>1466.1219885821126</v>
      </c>
      <c r="K252" s="61">
        <v>1451.4936097799937</v>
      </c>
      <c r="L252" s="61">
        <v>1459.1153747183532</v>
      </c>
      <c r="M252" s="61">
        <v>1504.4408599529586</v>
      </c>
    </row>
    <row r="253" spans="1:13" x14ac:dyDescent="0.25">
      <c r="A253" s="46" t="s">
        <v>650</v>
      </c>
      <c r="B253" s="46" t="s">
        <v>259</v>
      </c>
      <c r="C253" s="63">
        <v>149.66268772862642</v>
      </c>
      <c r="D253" s="63">
        <v>144.30702041158347</v>
      </c>
      <c r="E253" s="68">
        <v>142.01153369089204</v>
      </c>
      <c r="F253" s="63">
        <v>144.54123589265083</v>
      </c>
      <c r="G253" s="63">
        <v>148.29789804978327</v>
      </c>
      <c r="H253" s="64">
        <v>89753</v>
      </c>
      <c r="I253" s="61">
        <v>1667.4951002041873</v>
      </c>
      <c r="J253" s="61">
        <v>1607.8239213350357</v>
      </c>
      <c r="K253" s="61">
        <v>1582.2483225172646</v>
      </c>
      <c r="L253" s="61">
        <v>1610.4334773506271</v>
      </c>
      <c r="M253" s="61">
        <v>1652.2890382470032</v>
      </c>
    </row>
    <row r="254" spans="1:13" x14ac:dyDescent="0.25">
      <c r="A254" s="46" t="s">
        <v>651</v>
      </c>
      <c r="B254" s="46" t="s">
        <v>260</v>
      </c>
      <c r="C254" s="63">
        <v>19.852595039801081</v>
      </c>
      <c r="D254" s="63">
        <v>19.089453265990358</v>
      </c>
      <c r="E254" s="68">
        <v>18.313982516807389</v>
      </c>
      <c r="F254" s="63">
        <v>17.520967204944458</v>
      </c>
      <c r="G254" s="63">
        <v>17.137416383491129</v>
      </c>
      <c r="H254" s="64">
        <v>61261</v>
      </c>
      <c r="I254" s="61">
        <v>324.06580107737517</v>
      </c>
      <c r="J254" s="61">
        <v>311.60858076084884</v>
      </c>
      <c r="K254" s="61">
        <v>298.95010719393071</v>
      </c>
      <c r="L254" s="61">
        <v>286.00524322071891</v>
      </c>
      <c r="M254" s="61">
        <v>279.7443134047947</v>
      </c>
    </row>
    <row r="255" spans="1:13" x14ac:dyDescent="0.25">
      <c r="A255" s="46" t="s">
        <v>652</v>
      </c>
      <c r="B255" s="46" t="s">
        <v>261</v>
      </c>
      <c r="C255" s="63">
        <v>5.4666372101530101</v>
      </c>
      <c r="D255" s="63">
        <v>5.4274272782220887</v>
      </c>
      <c r="E255" s="68">
        <v>5.2453394643781586</v>
      </c>
      <c r="F255" s="63">
        <v>5.002226689760481</v>
      </c>
      <c r="G255" s="63">
        <v>4.8720476406791704</v>
      </c>
      <c r="H255" s="64">
        <v>22197</v>
      </c>
      <c r="I255" s="61">
        <v>246.27820021412847</v>
      </c>
      <c r="J255" s="61">
        <v>244.51174835437624</v>
      </c>
      <c r="K255" s="61">
        <v>236.30848602865967</v>
      </c>
      <c r="L255" s="61">
        <v>225.3559800766086</v>
      </c>
      <c r="M255" s="61">
        <v>219.49126641794706</v>
      </c>
    </row>
    <row r="256" spans="1:13" x14ac:dyDescent="0.25">
      <c r="A256" s="46" t="s">
        <v>653</v>
      </c>
      <c r="B256" s="46" t="s">
        <v>262</v>
      </c>
      <c r="C256" s="63">
        <v>125.07997140277865</v>
      </c>
      <c r="D256" s="63">
        <v>122.58626469151773</v>
      </c>
      <c r="E256" s="68">
        <v>121.42667758168608</v>
      </c>
      <c r="F256" s="63">
        <v>121.44897745944407</v>
      </c>
      <c r="G256" s="63">
        <v>124.53187382238107</v>
      </c>
      <c r="H256" s="64">
        <v>68876</v>
      </c>
      <c r="I256" s="61">
        <v>1816.0167751143888</v>
      </c>
      <c r="J256" s="61">
        <v>1779.8110327475133</v>
      </c>
      <c r="K256" s="61">
        <v>1762.9751667008259</v>
      </c>
      <c r="L256" s="61">
        <v>1763.2989351798024</v>
      </c>
      <c r="M256" s="61">
        <v>1808.0590310468242</v>
      </c>
    </row>
    <row r="257" spans="1:13" x14ac:dyDescent="0.25">
      <c r="A257" s="46" t="s">
        <v>654</v>
      </c>
      <c r="B257" s="46" t="s">
        <v>263</v>
      </c>
      <c r="C257" s="63">
        <v>186.33804948933278</v>
      </c>
      <c r="D257" s="63">
        <v>179.38538533150799</v>
      </c>
      <c r="E257" s="68">
        <v>176.25157251823725</v>
      </c>
      <c r="F257" s="63">
        <v>178.86164336578577</v>
      </c>
      <c r="G257" s="63">
        <v>183.24282323135509</v>
      </c>
      <c r="H257" s="64">
        <v>102325</v>
      </c>
      <c r="I257" s="61">
        <v>1821.0412850166897</v>
      </c>
      <c r="J257" s="61">
        <v>1753.0944083216027</v>
      </c>
      <c r="K257" s="61">
        <v>1722.468336361957</v>
      </c>
      <c r="L257" s="61">
        <v>1747.9759918474056</v>
      </c>
      <c r="M257" s="61">
        <v>1790.7923110809195</v>
      </c>
    </row>
    <row r="258" spans="1:13" x14ac:dyDescent="0.25">
      <c r="A258" s="46" t="s">
        <v>655</v>
      </c>
      <c r="B258" s="46" t="s">
        <v>264</v>
      </c>
      <c r="C258" s="63">
        <v>114.98039760897267</v>
      </c>
      <c r="D258" s="63">
        <v>111.32927867362646</v>
      </c>
      <c r="E258" s="68">
        <v>109.73383182565777</v>
      </c>
      <c r="F258" s="63">
        <v>111.96192371016969</v>
      </c>
      <c r="G258" s="63">
        <v>115.13023485793431</v>
      </c>
      <c r="H258" s="64">
        <v>63200</v>
      </c>
      <c r="I258" s="61">
        <v>1819.3100887495675</v>
      </c>
      <c r="J258" s="61">
        <v>1761.5392195194061</v>
      </c>
      <c r="K258" s="61">
        <v>1736.2948073680027</v>
      </c>
      <c r="L258" s="61">
        <v>1771.5494257938242</v>
      </c>
      <c r="M258" s="61">
        <v>1821.680931296429</v>
      </c>
    </row>
    <row r="259" spans="1:13" x14ac:dyDescent="0.25">
      <c r="A259" s="46" t="s">
        <v>656</v>
      </c>
      <c r="B259" s="46" t="s">
        <v>265</v>
      </c>
      <c r="C259" s="63">
        <v>9.7875512062778274</v>
      </c>
      <c r="D259" s="63">
        <v>9.7385488147772623</v>
      </c>
      <c r="E259" s="68">
        <v>9.5004256409987704</v>
      </c>
      <c r="F259" s="63">
        <v>9.0289074124292465</v>
      </c>
      <c r="G259" s="63">
        <v>8.9726342246432012</v>
      </c>
      <c r="H259" s="64">
        <v>35941</v>
      </c>
      <c r="I259" s="61">
        <v>272.32272909150629</v>
      </c>
      <c r="J259" s="61">
        <v>270.95931706900927</v>
      </c>
      <c r="K259" s="61">
        <v>264.33392618454604</v>
      </c>
      <c r="L259" s="61">
        <v>251.21469665366143</v>
      </c>
      <c r="M259" s="61">
        <v>249.64898652355811</v>
      </c>
    </row>
    <row r="260" spans="1:13" x14ac:dyDescent="0.25">
      <c r="A260" s="46" t="s">
        <v>657</v>
      </c>
      <c r="B260" s="46" t="s">
        <v>266</v>
      </c>
      <c r="C260" s="63">
        <v>18.740604288272007</v>
      </c>
      <c r="D260" s="63">
        <v>18.840802255776204</v>
      </c>
      <c r="E260" s="68">
        <v>18.709654884684081</v>
      </c>
      <c r="F260" s="63">
        <v>17.657154699292885</v>
      </c>
      <c r="G260" s="63">
        <v>16.496270719920634</v>
      </c>
      <c r="H260" s="64">
        <v>59298</v>
      </c>
      <c r="I260" s="61">
        <v>316.04108550494129</v>
      </c>
      <c r="J260" s="61">
        <v>317.73082154164058</v>
      </c>
      <c r="K260" s="61">
        <v>315.51915553111536</v>
      </c>
      <c r="L260" s="61">
        <v>297.76981853170236</v>
      </c>
      <c r="M260" s="61">
        <v>278.1926999210873</v>
      </c>
    </row>
    <row r="261" spans="1:13" x14ac:dyDescent="0.25">
      <c r="A261" s="46" t="s">
        <v>658</v>
      </c>
      <c r="B261" s="46" t="s">
        <v>267</v>
      </c>
      <c r="C261" s="63">
        <v>6.2935896670141709</v>
      </c>
      <c r="D261" s="63">
        <v>6.5703800817102236</v>
      </c>
      <c r="E261" s="68">
        <v>6.4236864342995261</v>
      </c>
      <c r="F261" s="63">
        <v>5.8787757592246299</v>
      </c>
      <c r="G261" s="63">
        <v>5.8567837186855769</v>
      </c>
      <c r="H261" s="64">
        <v>25675</v>
      </c>
      <c r="I261" s="61">
        <v>245.12520611544969</v>
      </c>
      <c r="J261" s="61">
        <v>255.9057480705053</v>
      </c>
      <c r="K261" s="61">
        <v>250.19226618498644</v>
      </c>
      <c r="L261" s="61">
        <v>228.96887085587653</v>
      </c>
      <c r="M261" s="61">
        <v>228.11231620975957</v>
      </c>
    </row>
    <row r="262" spans="1:13" x14ac:dyDescent="0.25">
      <c r="A262" s="46" t="s">
        <v>659</v>
      </c>
      <c r="B262" s="46" t="s">
        <v>268</v>
      </c>
      <c r="C262" s="63">
        <v>157.78338451463731</v>
      </c>
      <c r="D262" s="63">
        <v>155.2833660598215</v>
      </c>
      <c r="E262" s="68">
        <v>152.79031434842878</v>
      </c>
      <c r="F262" s="63">
        <v>151.9513042105626</v>
      </c>
      <c r="G262" s="63">
        <v>151.91913604034204</v>
      </c>
      <c r="H262" s="64">
        <v>83214</v>
      </c>
      <c r="I262" s="61">
        <v>1896.1158520758202</v>
      </c>
      <c r="J262" s="61">
        <v>1866.0726086935072</v>
      </c>
      <c r="K262" s="61">
        <v>1836.1130861204699</v>
      </c>
      <c r="L262" s="61">
        <v>1826.0305262403274</v>
      </c>
      <c r="M262" s="61">
        <v>1825.6439546271304</v>
      </c>
    </row>
    <row r="263" spans="1:13" x14ac:dyDescent="0.25">
      <c r="A263" s="46" t="s">
        <v>660</v>
      </c>
      <c r="B263" s="46" t="s">
        <v>269</v>
      </c>
      <c r="C263" s="63">
        <v>7.0166275149349637</v>
      </c>
      <c r="D263" s="63">
        <v>7.134576787916032</v>
      </c>
      <c r="E263" s="68">
        <v>6.8677262900821479</v>
      </c>
      <c r="F263" s="63">
        <v>6.4038847560831451</v>
      </c>
      <c r="G263" s="63">
        <v>6.389812619211547</v>
      </c>
      <c r="H263" s="64">
        <v>22975</v>
      </c>
      <c r="I263" s="61">
        <v>305.40272099825739</v>
      </c>
      <c r="J263" s="61">
        <v>310.5365304860079</v>
      </c>
      <c r="K263" s="61">
        <v>298.92171012327083</v>
      </c>
      <c r="L263" s="61">
        <v>278.73274237576254</v>
      </c>
      <c r="M263" s="61">
        <v>278.1202445793927</v>
      </c>
    </row>
    <row r="264" spans="1:13" x14ac:dyDescent="0.25">
      <c r="A264" s="46" t="s">
        <v>661</v>
      </c>
      <c r="B264" s="46" t="s">
        <v>270</v>
      </c>
      <c r="C264" s="63">
        <v>177.7066375523614</v>
      </c>
      <c r="D264" s="63">
        <v>169.682570403287</v>
      </c>
      <c r="E264" s="68">
        <v>165.40753298903746</v>
      </c>
      <c r="F264" s="63">
        <v>166.84714937564493</v>
      </c>
      <c r="G264" s="63">
        <v>169.56636470074642</v>
      </c>
      <c r="H264" s="64">
        <v>92391</v>
      </c>
      <c r="I264" s="61">
        <v>1923.4193541834313</v>
      </c>
      <c r="J264" s="61">
        <v>1836.5703413025838</v>
      </c>
      <c r="K264" s="61">
        <v>1790.2991956904618</v>
      </c>
      <c r="L264" s="61">
        <v>1805.8809773207881</v>
      </c>
      <c r="M264" s="61">
        <v>1835.3125813201113</v>
      </c>
    </row>
    <row r="265" spans="1:13" x14ac:dyDescent="0.25">
      <c r="A265" s="46" t="s">
        <v>662</v>
      </c>
      <c r="B265" s="46" t="s">
        <v>271</v>
      </c>
      <c r="C265" s="63">
        <v>10.223532012850105</v>
      </c>
      <c r="D265" s="63">
        <v>10.287474675138879</v>
      </c>
      <c r="E265" s="68">
        <v>10.130030882979629</v>
      </c>
      <c r="F265" s="63">
        <v>9.8848863760487387</v>
      </c>
      <c r="G265" s="63">
        <v>9.6406820884490738</v>
      </c>
      <c r="H265" s="64">
        <v>35246</v>
      </c>
      <c r="I265" s="61">
        <v>290.06219181893283</v>
      </c>
      <c r="J265" s="61">
        <v>291.87637391871078</v>
      </c>
      <c r="K265" s="61">
        <v>287.40937646767372</v>
      </c>
      <c r="L265" s="61">
        <v>280.45413312287178</v>
      </c>
      <c r="M265" s="61">
        <v>273.52556569395318</v>
      </c>
    </row>
    <row r="266" spans="1:13" x14ac:dyDescent="0.25">
      <c r="A266" s="46" t="s">
        <v>663</v>
      </c>
      <c r="B266" s="46" t="s">
        <v>272</v>
      </c>
      <c r="C266" s="63">
        <v>9.315824673133438</v>
      </c>
      <c r="D266" s="63">
        <v>9.1745875414318743</v>
      </c>
      <c r="E266" s="68">
        <v>8.9856573064220466</v>
      </c>
      <c r="F266" s="63">
        <v>8.6286478047465476</v>
      </c>
      <c r="G266" s="63">
        <v>8.6302930657196359</v>
      </c>
      <c r="H266" s="64">
        <v>31495</v>
      </c>
      <c r="I266" s="61">
        <v>295.78741619728333</v>
      </c>
      <c r="J266" s="61">
        <v>291.30298591623671</v>
      </c>
      <c r="K266" s="61">
        <v>285.30424849728678</v>
      </c>
      <c r="L266" s="61">
        <v>273.96881424818378</v>
      </c>
      <c r="M266" s="61">
        <v>274.02105304713876</v>
      </c>
    </row>
    <row r="267" spans="1:13" x14ac:dyDescent="0.25">
      <c r="A267" s="46" t="s">
        <v>664</v>
      </c>
      <c r="B267" s="46" t="s">
        <v>273</v>
      </c>
      <c r="C267" s="63">
        <v>11.815874975075165</v>
      </c>
      <c r="D267" s="63">
        <v>11.74054612161294</v>
      </c>
      <c r="E267" s="68">
        <v>11.403785274871728</v>
      </c>
      <c r="F267" s="63">
        <v>10.640578750282732</v>
      </c>
      <c r="G267" s="63">
        <v>10.517081752352951</v>
      </c>
      <c r="H267" s="64">
        <v>44456</v>
      </c>
      <c r="I267" s="61">
        <v>265.78808203786133</v>
      </c>
      <c r="J267" s="61">
        <v>264.09362339420869</v>
      </c>
      <c r="K267" s="61">
        <v>256.5184738814047</v>
      </c>
      <c r="L267" s="61">
        <v>239.35079067578576</v>
      </c>
      <c r="M267" s="61">
        <v>236.57283049201345</v>
      </c>
    </row>
    <row r="268" spans="1:13" x14ac:dyDescent="0.25">
      <c r="A268" s="46" t="s">
        <v>665</v>
      </c>
      <c r="B268" s="46" t="s">
        <v>274</v>
      </c>
      <c r="C268" s="63">
        <v>199.66117704040008</v>
      </c>
      <c r="D268" s="63">
        <v>191.96084821853415</v>
      </c>
      <c r="E268" s="68">
        <v>188.42018045150274</v>
      </c>
      <c r="F268" s="63">
        <v>191.02611604012384</v>
      </c>
      <c r="G268" s="63">
        <v>195.67111037946728</v>
      </c>
      <c r="H268" s="64">
        <v>115577</v>
      </c>
      <c r="I268" s="61">
        <v>1727.5165218027814</v>
      </c>
      <c r="J268" s="61">
        <v>1660.8914249248046</v>
      </c>
      <c r="K268" s="61">
        <v>1630.2567158820764</v>
      </c>
      <c r="L268" s="61">
        <v>1652.8038973162811</v>
      </c>
      <c r="M268" s="61">
        <v>1692.9935054506284</v>
      </c>
    </row>
    <row r="269" spans="1:13" x14ac:dyDescent="0.25">
      <c r="A269" s="46" t="s">
        <v>666</v>
      </c>
      <c r="B269" s="46" t="s">
        <v>275</v>
      </c>
      <c r="C269" s="63">
        <v>12.252776177626187</v>
      </c>
      <c r="D269" s="63">
        <v>12.664075396073271</v>
      </c>
      <c r="E269" s="68">
        <v>12.460616200021757</v>
      </c>
      <c r="F269" s="63">
        <v>11.254631542141905</v>
      </c>
      <c r="G269" s="63">
        <v>11.193794554615268</v>
      </c>
      <c r="H269" s="64">
        <v>45013</v>
      </c>
      <c r="I269" s="61">
        <v>272.20527797805494</v>
      </c>
      <c r="J269" s="61">
        <v>281.3426209333586</v>
      </c>
      <c r="K269" s="61">
        <v>276.82261124612353</v>
      </c>
      <c r="L269" s="61">
        <v>250.0306920698888</v>
      </c>
      <c r="M269" s="61">
        <v>248.67914945938435</v>
      </c>
    </row>
    <row r="270" spans="1:13" x14ac:dyDescent="0.25">
      <c r="A270" s="46" t="s">
        <v>667</v>
      </c>
      <c r="B270" s="46" t="s">
        <v>276</v>
      </c>
      <c r="C270" s="63">
        <v>9.1513624188230143</v>
      </c>
      <c r="D270" s="63">
        <v>9.3707760706806198</v>
      </c>
      <c r="E270" s="68">
        <v>9.200491595110158</v>
      </c>
      <c r="F270" s="63">
        <v>8.4298979615599201</v>
      </c>
      <c r="G270" s="63">
        <v>8.3803616178633966</v>
      </c>
      <c r="H270" s="64">
        <v>35061</v>
      </c>
      <c r="I270" s="61">
        <v>261.012590023759</v>
      </c>
      <c r="J270" s="61">
        <v>267.27064461026839</v>
      </c>
      <c r="K270" s="61">
        <v>262.41383859873241</v>
      </c>
      <c r="L270" s="61">
        <v>240.43518329653804</v>
      </c>
      <c r="M270" s="61">
        <v>239.02232160701053</v>
      </c>
    </row>
    <row r="271" spans="1:13" x14ac:dyDescent="0.25">
      <c r="A271" s="46" t="s">
        <v>668</v>
      </c>
      <c r="B271" s="46" t="s">
        <v>277</v>
      </c>
      <c r="C271" s="63">
        <v>11.201152942019467</v>
      </c>
      <c r="D271" s="63">
        <v>11.019556228518939</v>
      </c>
      <c r="E271" s="68">
        <v>10.78846180121462</v>
      </c>
      <c r="F271" s="63">
        <v>9.9841804071231728</v>
      </c>
      <c r="G271" s="63">
        <v>9.9084786796494662</v>
      </c>
      <c r="H271" s="64">
        <v>48439</v>
      </c>
      <c r="I271" s="61">
        <v>231.24244806910687</v>
      </c>
      <c r="J271" s="61">
        <v>227.49347072645881</v>
      </c>
      <c r="K271" s="61">
        <v>222.72263674342202</v>
      </c>
      <c r="L271" s="61">
        <v>206.11863182813792</v>
      </c>
      <c r="M271" s="61">
        <v>204.55580585167874</v>
      </c>
    </row>
    <row r="272" spans="1:13" x14ac:dyDescent="0.25">
      <c r="A272" s="46" t="s">
        <v>669</v>
      </c>
      <c r="B272" s="46" t="s">
        <v>278</v>
      </c>
      <c r="C272" s="63">
        <v>11.158059786226163</v>
      </c>
      <c r="D272" s="63">
        <v>11.03996679851703</v>
      </c>
      <c r="E272" s="68">
        <v>10.773491496498401</v>
      </c>
      <c r="F272" s="63">
        <v>9.9587424122770791</v>
      </c>
      <c r="G272" s="63">
        <v>9.8539670688765337</v>
      </c>
      <c r="H272" s="64">
        <v>39092</v>
      </c>
      <c r="I272" s="61">
        <v>285.43077320746346</v>
      </c>
      <c r="J272" s="61">
        <v>282.40987410511178</v>
      </c>
      <c r="K272" s="61">
        <v>275.59325428472323</v>
      </c>
      <c r="L272" s="61">
        <v>254.75141748380946</v>
      </c>
      <c r="M272" s="61">
        <v>252.07119279843789</v>
      </c>
    </row>
    <row r="273" spans="1:13" x14ac:dyDescent="0.25">
      <c r="A273" s="46" t="s">
        <v>670</v>
      </c>
      <c r="B273" s="46" t="s">
        <v>279</v>
      </c>
      <c r="C273" s="63">
        <v>30.062331131726999</v>
      </c>
      <c r="D273" s="63">
        <v>30.794947952113638</v>
      </c>
      <c r="E273" s="68">
        <v>30.615338029988248</v>
      </c>
      <c r="F273" s="63">
        <v>30.408412904321334</v>
      </c>
      <c r="G273" s="63">
        <v>31.352505710799274</v>
      </c>
      <c r="H273" s="64">
        <v>16673</v>
      </c>
      <c r="I273" s="61">
        <v>1803.0547071149163</v>
      </c>
      <c r="J273" s="61">
        <v>1846.9950190195909</v>
      </c>
      <c r="K273" s="61">
        <v>1836.2225172427425</v>
      </c>
      <c r="L273" s="61">
        <v>1823.8117258034747</v>
      </c>
      <c r="M273" s="61">
        <v>1880.4357770526765</v>
      </c>
    </row>
    <row r="274" spans="1:13" x14ac:dyDescent="0.25">
      <c r="A274" s="46" t="s">
        <v>671</v>
      </c>
      <c r="B274" s="46" t="s">
        <v>280</v>
      </c>
      <c r="C274" s="63">
        <v>7.8995709115111623</v>
      </c>
      <c r="D274" s="63">
        <v>8.418668900590264</v>
      </c>
      <c r="E274" s="68">
        <v>8.1951162768143142</v>
      </c>
      <c r="F274" s="63">
        <v>7.4899746393860678</v>
      </c>
      <c r="G274" s="63">
        <v>7.594272399990766</v>
      </c>
      <c r="H274" s="64">
        <v>25099</v>
      </c>
      <c r="I274" s="61">
        <v>314.73647999964788</v>
      </c>
      <c r="J274" s="61">
        <v>335.41849876848738</v>
      </c>
      <c r="K274" s="61">
        <v>326.51166487964912</v>
      </c>
      <c r="L274" s="61">
        <v>298.41725325256255</v>
      </c>
      <c r="M274" s="61">
        <v>302.57270807565106</v>
      </c>
    </row>
    <row r="275" spans="1:13" x14ac:dyDescent="0.25">
      <c r="A275" s="46" t="s">
        <v>672</v>
      </c>
      <c r="B275" s="46" t="s">
        <v>281</v>
      </c>
      <c r="C275" s="63">
        <v>214.2885433184492</v>
      </c>
      <c r="D275" s="63">
        <v>207.51469782296041</v>
      </c>
      <c r="E275" s="68">
        <v>204.5583406100036</v>
      </c>
      <c r="F275" s="63">
        <v>206.09062085085927</v>
      </c>
      <c r="G275" s="63">
        <v>211.47903367285616</v>
      </c>
      <c r="H275" s="64">
        <v>113059</v>
      </c>
      <c r="I275" s="61">
        <v>1895.369172896003</v>
      </c>
      <c r="J275" s="61">
        <v>1835.4549202006069</v>
      </c>
      <c r="K275" s="61">
        <v>1809.3061199020299</v>
      </c>
      <c r="L275" s="61">
        <v>1822.8590457270918</v>
      </c>
      <c r="M275" s="61">
        <v>1870.5192304270881</v>
      </c>
    </row>
    <row r="276" spans="1:13" x14ac:dyDescent="0.25">
      <c r="A276" s="46" t="s">
        <v>673</v>
      </c>
      <c r="B276" s="46" t="s">
        <v>282</v>
      </c>
      <c r="C276" s="63">
        <v>262.72108516816434</v>
      </c>
      <c r="D276" s="63">
        <v>251.70536441823634</v>
      </c>
      <c r="E276" s="68">
        <v>246.81645263924074</v>
      </c>
      <c r="F276" s="63">
        <v>251.0070213908788</v>
      </c>
      <c r="G276" s="63">
        <v>256.92960199017398</v>
      </c>
      <c r="H276" s="64">
        <v>130771</v>
      </c>
      <c r="I276" s="61">
        <v>2009.0164116521578</v>
      </c>
      <c r="J276" s="61">
        <v>1924.7796867672216</v>
      </c>
      <c r="K276" s="61">
        <v>1887.3943966111808</v>
      </c>
      <c r="L276" s="61">
        <v>1919.4394888077541</v>
      </c>
      <c r="M276" s="61">
        <v>1964.7291982945299</v>
      </c>
    </row>
    <row r="277" spans="1:13" x14ac:dyDescent="0.25">
      <c r="A277" s="46" t="s">
        <v>674</v>
      </c>
      <c r="B277" s="46" t="s">
        <v>283</v>
      </c>
      <c r="C277" s="63">
        <v>15.76411054105907</v>
      </c>
      <c r="D277" s="63">
        <v>15.298258575374101</v>
      </c>
      <c r="E277" s="68">
        <v>14.758274009650343</v>
      </c>
      <c r="F277" s="63">
        <v>14.110373664595157</v>
      </c>
      <c r="G277" s="63">
        <v>13.877782294218859</v>
      </c>
      <c r="H277" s="64">
        <v>56602</v>
      </c>
      <c r="I277" s="61">
        <v>278.50801280977828</v>
      </c>
      <c r="J277" s="61">
        <v>270.27770353298649</v>
      </c>
      <c r="K277" s="61">
        <v>260.73767728437764</v>
      </c>
      <c r="L277" s="61">
        <v>249.29107919499589</v>
      </c>
      <c r="M277" s="61">
        <v>245.18183622873499</v>
      </c>
    </row>
    <row r="278" spans="1:13" x14ac:dyDescent="0.25">
      <c r="A278" s="46" t="s">
        <v>675</v>
      </c>
      <c r="B278" s="46" t="s">
        <v>284</v>
      </c>
      <c r="C278" s="63">
        <v>14.542250046460047</v>
      </c>
      <c r="D278" s="63">
        <v>14.744256346270223</v>
      </c>
      <c r="E278" s="68">
        <v>14.445838146810235</v>
      </c>
      <c r="F278" s="63">
        <v>12.773991009526652</v>
      </c>
      <c r="G278" s="63">
        <v>12.5973837065068</v>
      </c>
      <c r="H278" s="64">
        <v>53605</v>
      </c>
      <c r="I278" s="61">
        <v>271.28532872791806</v>
      </c>
      <c r="J278" s="61">
        <v>275.05375144613794</v>
      </c>
      <c r="K278" s="61">
        <v>269.48676703311696</v>
      </c>
      <c r="L278" s="61">
        <v>238.29849845213417</v>
      </c>
      <c r="M278" s="61">
        <v>235.00389341492027</v>
      </c>
    </row>
    <row r="279" spans="1:13" x14ac:dyDescent="0.25">
      <c r="A279" s="46" t="s">
        <v>676</v>
      </c>
      <c r="B279" s="46" t="s">
        <v>285</v>
      </c>
      <c r="C279" s="63">
        <v>218.61762688959237</v>
      </c>
      <c r="D279" s="63">
        <v>209.99047725194927</v>
      </c>
      <c r="E279" s="68">
        <v>206.09202930766128</v>
      </c>
      <c r="F279" s="63">
        <v>210.09427632099664</v>
      </c>
      <c r="G279" s="63">
        <v>215.49705939063958</v>
      </c>
      <c r="H279" s="64">
        <v>126311</v>
      </c>
      <c r="I279" s="61">
        <v>1730.7885052734312</v>
      </c>
      <c r="J279" s="61">
        <v>1662.4876475679021</v>
      </c>
      <c r="K279" s="61">
        <v>1631.6237644200526</v>
      </c>
      <c r="L279" s="61">
        <v>1663.3094213567831</v>
      </c>
      <c r="M279" s="61">
        <v>1706.0830758258551</v>
      </c>
    </row>
    <row r="280" spans="1:13" x14ac:dyDescent="0.25">
      <c r="A280" s="46" t="s">
        <v>677</v>
      </c>
      <c r="B280" s="46" t="s">
        <v>286</v>
      </c>
      <c r="C280" s="63">
        <v>10.842336419482461</v>
      </c>
      <c r="D280" s="63">
        <v>10.943280038051045</v>
      </c>
      <c r="E280" s="68">
        <v>10.712872916283274</v>
      </c>
      <c r="F280" s="63">
        <v>9.7766350478220883</v>
      </c>
      <c r="G280" s="63">
        <v>9.7348376897516893</v>
      </c>
      <c r="H280" s="64">
        <v>37567</v>
      </c>
      <c r="I280" s="61">
        <v>288.61331539602475</v>
      </c>
      <c r="J280" s="61">
        <v>291.30034439936765</v>
      </c>
      <c r="K280" s="61">
        <v>285.16711252650663</v>
      </c>
      <c r="L280" s="61">
        <v>260.24529634578454</v>
      </c>
      <c r="M280" s="61">
        <v>259.13268799083471</v>
      </c>
    </row>
    <row r="281" spans="1:13" x14ac:dyDescent="0.25">
      <c r="A281" s="46" t="s">
        <v>678</v>
      </c>
      <c r="B281" s="46" t="s">
        <v>287</v>
      </c>
      <c r="C281" s="63">
        <v>14.821042218619068</v>
      </c>
      <c r="D281" s="63">
        <v>14.756428084422179</v>
      </c>
      <c r="E281" s="68">
        <v>14.512976063012365</v>
      </c>
      <c r="F281" s="63">
        <v>14.000821974028625</v>
      </c>
      <c r="G281" s="63">
        <v>13.312432747900758</v>
      </c>
      <c r="H281" s="64">
        <v>49238</v>
      </c>
      <c r="I281" s="61">
        <v>301.00820948493168</v>
      </c>
      <c r="J281" s="61">
        <v>299.69592762545551</v>
      </c>
      <c r="K281" s="61">
        <v>294.75153464828719</v>
      </c>
      <c r="L281" s="61">
        <v>284.3499324511277</v>
      </c>
      <c r="M281" s="61">
        <v>270.36907973314834</v>
      </c>
    </row>
    <row r="282" spans="1:13" x14ac:dyDescent="0.25">
      <c r="A282" s="46" t="s">
        <v>679</v>
      </c>
      <c r="B282" s="46" t="s">
        <v>288</v>
      </c>
      <c r="C282" s="63">
        <v>428.59909528488566</v>
      </c>
      <c r="D282" s="63">
        <v>410.20811158407759</v>
      </c>
      <c r="E282" s="68">
        <v>400.55829358033162</v>
      </c>
      <c r="F282" s="63">
        <v>404.90871916523508</v>
      </c>
      <c r="G282" s="63">
        <v>412.34530461238859</v>
      </c>
      <c r="H282" s="64">
        <v>242044</v>
      </c>
      <c r="I282" s="61">
        <v>1770.7486873662874</v>
      </c>
      <c r="J282" s="61">
        <v>1694.7667018561813</v>
      </c>
      <c r="K282" s="61">
        <v>1654.8986695821075</v>
      </c>
      <c r="L282" s="61">
        <v>1672.8723668640209</v>
      </c>
      <c r="M282" s="61">
        <v>1703.5964725933657</v>
      </c>
    </row>
    <row r="283" spans="1:13" x14ac:dyDescent="0.25">
      <c r="A283" s="46" t="s">
        <v>680</v>
      </c>
      <c r="B283" s="46" t="s">
        <v>289</v>
      </c>
      <c r="C283" s="63">
        <v>16.41036434282983</v>
      </c>
      <c r="D283" s="63">
        <v>16.148762784506328</v>
      </c>
      <c r="E283" s="68">
        <v>15.777088740054516</v>
      </c>
      <c r="F283" s="63">
        <v>15.001616696566156</v>
      </c>
      <c r="G283" s="63">
        <v>14.939154230893081</v>
      </c>
      <c r="H283" s="64">
        <v>49889</v>
      </c>
      <c r="I283" s="61">
        <v>328.93752816913207</v>
      </c>
      <c r="J283" s="61">
        <v>323.69385605055879</v>
      </c>
      <c r="K283" s="61">
        <v>316.24383611727063</v>
      </c>
      <c r="L283" s="61">
        <v>300.69988768197709</v>
      </c>
      <c r="M283" s="61">
        <v>299.44785886454088</v>
      </c>
    </row>
    <row r="284" spans="1:13" x14ac:dyDescent="0.25">
      <c r="A284" s="46" t="s">
        <v>681</v>
      </c>
      <c r="B284" s="46" t="s">
        <v>290</v>
      </c>
      <c r="C284" s="63">
        <v>220.18818499416079</v>
      </c>
      <c r="D284" s="63">
        <v>219.93496483428865</v>
      </c>
      <c r="E284" s="68">
        <v>215.53586161761359</v>
      </c>
      <c r="F284" s="63">
        <v>215.90177737416997</v>
      </c>
      <c r="G284" s="63">
        <v>222.93394519815067</v>
      </c>
      <c r="H284" s="64">
        <v>137743</v>
      </c>
      <c r="I284" s="61">
        <v>1598.5435557099875</v>
      </c>
      <c r="J284" s="61">
        <v>1596.7052034171511</v>
      </c>
      <c r="K284" s="61">
        <v>1564.7681669312676</v>
      </c>
      <c r="L284" s="61">
        <v>1567.4246776545449</v>
      </c>
      <c r="M284" s="61">
        <v>1618.4774921277353</v>
      </c>
    </row>
    <row r="285" spans="1:13" x14ac:dyDescent="0.25">
      <c r="A285" s="46" t="s">
        <v>682</v>
      </c>
      <c r="B285" s="46" t="s">
        <v>291</v>
      </c>
      <c r="C285" s="63">
        <v>20.902381479007875</v>
      </c>
      <c r="D285" s="63">
        <v>20.957472876051288</v>
      </c>
      <c r="E285" s="68">
        <v>20.575228414583108</v>
      </c>
      <c r="F285" s="63">
        <v>20.604959034012818</v>
      </c>
      <c r="G285" s="63">
        <v>21.092500508312661</v>
      </c>
      <c r="H285" s="64">
        <v>210315</v>
      </c>
      <c r="I285" s="61">
        <v>99.386070793846741</v>
      </c>
      <c r="J285" s="61">
        <v>99.648017859169755</v>
      </c>
      <c r="K285" s="61">
        <v>97.830532366132275</v>
      </c>
      <c r="L285" s="61">
        <v>97.971894700866883</v>
      </c>
      <c r="M285" s="61">
        <v>100.29004354569413</v>
      </c>
    </row>
    <row r="286" spans="1:13" x14ac:dyDescent="0.25">
      <c r="A286" s="46" t="s">
        <v>683</v>
      </c>
      <c r="B286" s="46" t="s">
        <v>292</v>
      </c>
      <c r="C286" s="63">
        <v>100.42710215471828</v>
      </c>
      <c r="D286" s="63">
        <v>98.049316581423994</v>
      </c>
      <c r="E286" s="68">
        <v>96.807945935928785</v>
      </c>
      <c r="F286" s="63">
        <v>97.914247708738031</v>
      </c>
      <c r="G286" s="63">
        <v>100.56172628676548</v>
      </c>
      <c r="H286" s="64">
        <v>52066</v>
      </c>
      <c r="I286" s="61">
        <v>1928.8422800814021</v>
      </c>
      <c r="J286" s="61">
        <v>1883.1735985369337</v>
      </c>
      <c r="K286" s="61">
        <v>1859.3313474422614</v>
      </c>
      <c r="L286" s="61">
        <v>1880.5794128363621</v>
      </c>
      <c r="M286" s="61">
        <v>1931.4279239189775</v>
      </c>
    </row>
    <row r="287" spans="1:13" x14ac:dyDescent="0.25">
      <c r="A287" s="46" t="s">
        <v>684</v>
      </c>
      <c r="B287" s="46" t="s">
        <v>293</v>
      </c>
      <c r="C287" s="63">
        <v>144.20500243824407</v>
      </c>
      <c r="D287" s="63">
        <v>141.0124365727456</v>
      </c>
      <c r="E287" s="68">
        <v>138.94634099656002</v>
      </c>
      <c r="F287" s="63">
        <v>139.71812719166201</v>
      </c>
      <c r="G287" s="63">
        <v>143.42562036217299</v>
      </c>
      <c r="H287" s="64">
        <v>90037</v>
      </c>
      <c r="I287" s="61">
        <v>1601.619361354155</v>
      </c>
      <c r="J287" s="61">
        <v>1566.1609846257161</v>
      </c>
      <c r="K287" s="61">
        <v>1543.2138009547189</v>
      </c>
      <c r="L287" s="61">
        <v>1551.7856791281583</v>
      </c>
      <c r="M287" s="61">
        <v>1592.9631191862568</v>
      </c>
    </row>
    <row r="288" spans="1:13" x14ac:dyDescent="0.25">
      <c r="A288" s="46" t="s">
        <v>685</v>
      </c>
      <c r="B288" s="46" t="s">
        <v>294</v>
      </c>
      <c r="C288" s="63">
        <v>318.2839329245553</v>
      </c>
      <c r="D288" s="63">
        <v>311.84356352377841</v>
      </c>
      <c r="E288" s="68">
        <v>309.13937330480934</v>
      </c>
      <c r="F288" s="63">
        <v>318.08295379005449</v>
      </c>
      <c r="G288" s="63">
        <v>331.11230579717886</v>
      </c>
      <c r="H288" s="64">
        <v>249183</v>
      </c>
      <c r="I288" s="61">
        <v>1277.3099807151984</v>
      </c>
      <c r="J288" s="61">
        <v>1251.4640385731707</v>
      </c>
      <c r="K288" s="61">
        <v>1240.6118126228889</v>
      </c>
      <c r="L288" s="61">
        <v>1276.5034283641119</v>
      </c>
      <c r="M288" s="61">
        <v>1328.7917145117399</v>
      </c>
    </row>
    <row r="289" spans="1:13" x14ac:dyDescent="0.25">
      <c r="A289" s="46" t="s">
        <v>686</v>
      </c>
      <c r="B289" s="46" t="s">
        <v>295</v>
      </c>
      <c r="C289" s="63">
        <v>7.7974840155098359</v>
      </c>
      <c r="D289" s="63">
        <v>7.7536324567367094</v>
      </c>
      <c r="E289" s="68">
        <v>7.6095981998510229</v>
      </c>
      <c r="F289" s="63">
        <v>7.1593557584194993</v>
      </c>
      <c r="G289" s="63">
        <v>6.9550137912382777</v>
      </c>
      <c r="H289" s="64">
        <v>28416</v>
      </c>
      <c r="I289" s="61">
        <v>274.40470212239006</v>
      </c>
      <c r="J289" s="61">
        <v>272.86150255970966</v>
      </c>
      <c r="K289" s="61">
        <v>267.79272944295548</v>
      </c>
      <c r="L289" s="61">
        <v>251.94804893086641</v>
      </c>
      <c r="M289" s="61">
        <v>244.7569605587795</v>
      </c>
    </row>
    <row r="290" spans="1:13" x14ac:dyDescent="0.25">
      <c r="A290" s="46" t="s">
        <v>687</v>
      </c>
      <c r="B290" s="46" t="s">
        <v>296</v>
      </c>
      <c r="C290" s="63">
        <v>15.927753487731501</v>
      </c>
      <c r="D290" s="63">
        <v>16.73801089785119</v>
      </c>
      <c r="E290" s="68">
        <v>16.546672552246093</v>
      </c>
      <c r="F290" s="63">
        <v>14.790149944403829</v>
      </c>
      <c r="G290" s="63">
        <v>14.582353466044975</v>
      </c>
      <c r="H290" s="64">
        <v>64711</v>
      </c>
      <c r="I290" s="61">
        <v>246.13672308775173</v>
      </c>
      <c r="J290" s="61">
        <v>258.65789275163712</v>
      </c>
      <c r="K290" s="61">
        <v>255.70107944933773</v>
      </c>
      <c r="L290" s="61">
        <v>228.55696781696821</v>
      </c>
      <c r="M290" s="61">
        <v>225.34582166934484</v>
      </c>
    </row>
    <row r="291" spans="1:13" x14ac:dyDescent="0.25">
      <c r="A291" s="46" t="s">
        <v>688</v>
      </c>
      <c r="B291" s="46" t="s">
        <v>297</v>
      </c>
      <c r="C291" s="63">
        <v>11.08158033876685</v>
      </c>
      <c r="D291" s="63">
        <v>11.21928241462407</v>
      </c>
      <c r="E291" s="68">
        <v>11.010804979621533</v>
      </c>
      <c r="F291" s="63">
        <v>9.9506420792817547</v>
      </c>
      <c r="G291" s="63">
        <v>9.8662787630946323</v>
      </c>
      <c r="H291" s="64">
        <v>41377</v>
      </c>
      <c r="I291" s="61">
        <v>267.81981145967205</v>
      </c>
      <c r="J291" s="61">
        <v>271.14779743877205</v>
      </c>
      <c r="K291" s="61">
        <v>266.10931144407596</v>
      </c>
      <c r="L291" s="61">
        <v>240.48727745563366</v>
      </c>
      <c r="M291" s="61">
        <v>238.44838347619771</v>
      </c>
    </row>
    <row r="292" spans="1:13" x14ac:dyDescent="0.25">
      <c r="A292" s="46" t="s">
        <v>689</v>
      </c>
      <c r="B292" s="46" t="s">
        <v>298</v>
      </c>
      <c r="C292" s="63">
        <v>187.22519524332924</v>
      </c>
      <c r="D292" s="63">
        <v>185.92764768402608</v>
      </c>
      <c r="E292" s="68">
        <v>185.09705138171009</v>
      </c>
      <c r="F292" s="63">
        <v>184.52623986946284</v>
      </c>
      <c r="G292" s="63">
        <v>190.29924090753474</v>
      </c>
      <c r="H292" s="64">
        <v>113780</v>
      </c>
      <c r="I292" s="61">
        <v>1645.5018038612168</v>
      </c>
      <c r="J292" s="61">
        <v>1634.0978000002292</v>
      </c>
      <c r="K292" s="61">
        <v>1626.7977797654253</v>
      </c>
      <c r="L292" s="61">
        <v>1621.7809796929412</v>
      </c>
      <c r="M292" s="61">
        <v>1672.5192556471677</v>
      </c>
    </row>
    <row r="293" spans="1:13" x14ac:dyDescent="0.25">
      <c r="A293" s="46" t="s">
        <v>690</v>
      </c>
      <c r="B293" s="46" t="s">
        <v>299</v>
      </c>
      <c r="C293" s="63">
        <v>10.237403403597444</v>
      </c>
      <c r="D293" s="63">
        <v>10.656637971905878</v>
      </c>
      <c r="E293" s="68">
        <v>10.401188083124071</v>
      </c>
      <c r="F293" s="63">
        <v>9.5872466820823856</v>
      </c>
      <c r="G293" s="63">
        <v>9.5653669758454107</v>
      </c>
      <c r="H293" s="64">
        <v>43275</v>
      </c>
      <c r="I293" s="61">
        <v>236.56622538642273</v>
      </c>
      <c r="J293" s="61">
        <v>246.25391038488453</v>
      </c>
      <c r="K293" s="61">
        <v>240.3509666810877</v>
      </c>
      <c r="L293" s="61">
        <v>221.5423843346594</v>
      </c>
      <c r="M293" s="61">
        <v>221.03678742565941</v>
      </c>
    </row>
    <row r="294" spans="1:13" x14ac:dyDescent="0.25">
      <c r="A294" s="46" t="s">
        <v>691</v>
      </c>
      <c r="B294" s="46" t="s">
        <v>300</v>
      </c>
      <c r="C294" s="63">
        <v>11.022337137483531</v>
      </c>
      <c r="D294" s="63">
        <v>11.006527082473889</v>
      </c>
      <c r="E294" s="68">
        <v>10.659607653765777</v>
      </c>
      <c r="F294" s="63">
        <v>9.9096428510251577</v>
      </c>
      <c r="G294" s="63">
        <v>9.7945638636163146</v>
      </c>
      <c r="H294" s="64">
        <v>39616</v>
      </c>
      <c r="I294" s="61">
        <v>278.22943097444295</v>
      </c>
      <c r="J294" s="61">
        <v>277.83034840655012</v>
      </c>
      <c r="K294" s="61">
        <v>269.0732949759132</v>
      </c>
      <c r="L294" s="61">
        <v>250.14243868702439</v>
      </c>
      <c r="M294" s="61">
        <v>247.23757733280274</v>
      </c>
    </row>
    <row r="295" spans="1:13" x14ac:dyDescent="0.25">
      <c r="A295" s="46" t="s">
        <v>692</v>
      </c>
      <c r="B295" s="46" t="s">
        <v>301</v>
      </c>
      <c r="C295" s="63">
        <v>15.60387070332329</v>
      </c>
      <c r="D295" s="63">
        <v>15.879102639056807</v>
      </c>
      <c r="E295" s="68">
        <v>15.467662098953051</v>
      </c>
      <c r="F295" s="63">
        <v>13.866862771138095</v>
      </c>
      <c r="G295" s="63">
        <v>13.725915487506365</v>
      </c>
      <c r="H295" s="64">
        <v>62126</v>
      </c>
      <c r="I295" s="61">
        <v>251.16490202690164</v>
      </c>
      <c r="J295" s="61">
        <v>255.59512344359541</v>
      </c>
      <c r="K295" s="61">
        <v>248.97244469228747</v>
      </c>
      <c r="L295" s="61">
        <v>223.20546584583096</v>
      </c>
      <c r="M295" s="61">
        <v>220.9367332116403</v>
      </c>
    </row>
    <row r="296" spans="1:13" x14ac:dyDescent="0.25">
      <c r="A296" s="46" t="s">
        <v>693</v>
      </c>
      <c r="B296" s="46" t="s">
        <v>302</v>
      </c>
      <c r="C296" s="63">
        <v>12.437271872555637</v>
      </c>
      <c r="D296" s="63">
        <v>12.51559939446607</v>
      </c>
      <c r="E296" s="68">
        <v>12.065538104479916</v>
      </c>
      <c r="F296" s="63">
        <v>11.604931047672965</v>
      </c>
      <c r="G296" s="63">
        <v>11.39547645728692</v>
      </c>
      <c r="H296" s="64">
        <v>52695</v>
      </c>
      <c r="I296" s="61">
        <v>236.02375695143061</v>
      </c>
      <c r="J296" s="61">
        <v>237.5101887174508</v>
      </c>
      <c r="K296" s="61">
        <v>228.96931595938736</v>
      </c>
      <c r="L296" s="61">
        <v>220.22831478646864</v>
      </c>
      <c r="M296" s="61">
        <v>216.25346726040269</v>
      </c>
    </row>
    <row r="297" spans="1:13" x14ac:dyDescent="0.25">
      <c r="A297" s="46" t="s">
        <v>694</v>
      </c>
      <c r="B297" s="46" t="s">
        <v>303</v>
      </c>
      <c r="C297" s="63">
        <v>15.663296996623842</v>
      </c>
      <c r="D297" s="63">
        <v>16.26735078205752</v>
      </c>
      <c r="E297" s="68">
        <v>16.018319022402796</v>
      </c>
      <c r="F297" s="63">
        <v>14.030366518185158</v>
      </c>
      <c r="G297" s="63">
        <v>14.001156586921264</v>
      </c>
      <c r="H297" s="64">
        <v>58124</v>
      </c>
      <c r="I297" s="61">
        <v>269.48071358860096</v>
      </c>
      <c r="J297" s="61">
        <v>279.87321557459086</v>
      </c>
      <c r="K297" s="61">
        <v>275.58872449251248</v>
      </c>
      <c r="L297" s="61">
        <v>241.38680266645719</v>
      </c>
      <c r="M297" s="61">
        <v>240.88425756866806</v>
      </c>
    </row>
    <row r="298" spans="1:13" x14ac:dyDescent="0.25">
      <c r="A298" s="46" t="s">
        <v>695</v>
      </c>
      <c r="B298" s="46" t="s">
        <v>304</v>
      </c>
      <c r="C298" s="63">
        <v>10.815252119574971</v>
      </c>
      <c r="D298" s="63">
        <v>11.206861143032075</v>
      </c>
      <c r="E298" s="68">
        <v>10.962894822581264</v>
      </c>
      <c r="F298" s="63">
        <v>9.9670434338825054</v>
      </c>
      <c r="G298" s="63">
        <v>9.9005719431197576</v>
      </c>
      <c r="H298" s="64">
        <v>37435</v>
      </c>
      <c r="I298" s="61">
        <v>288.90749618204813</v>
      </c>
      <c r="J298" s="61">
        <v>299.36853594315681</v>
      </c>
      <c r="K298" s="61">
        <v>292.85147115216409</v>
      </c>
      <c r="L298" s="61">
        <v>266.24932373133447</v>
      </c>
      <c r="M298" s="61">
        <v>264.47367284946597</v>
      </c>
    </row>
    <row r="299" spans="1:13" x14ac:dyDescent="0.25">
      <c r="A299" s="46" t="s">
        <v>696</v>
      </c>
      <c r="B299" s="46" t="s">
        <v>305</v>
      </c>
      <c r="C299" s="63">
        <v>13.26881503195346</v>
      </c>
      <c r="D299" s="63">
        <v>13.623106485491277</v>
      </c>
      <c r="E299" s="68">
        <v>13.436211091170133</v>
      </c>
      <c r="F299" s="63">
        <v>12.134865259152706</v>
      </c>
      <c r="G299" s="63">
        <v>12.10481792922063</v>
      </c>
      <c r="H299" s="64">
        <v>58785</v>
      </c>
      <c r="I299" s="61">
        <v>225.71770063712614</v>
      </c>
      <c r="J299" s="61">
        <v>231.74460296829596</v>
      </c>
      <c r="K299" s="61">
        <v>228.56529882061977</v>
      </c>
      <c r="L299" s="61">
        <v>206.42791969299489</v>
      </c>
      <c r="M299" s="61">
        <v>205.91678028783926</v>
      </c>
    </row>
    <row r="300" spans="1:13" x14ac:dyDescent="0.25">
      <c r="A300" s="46" t="s">
        <v>697</v>
      </c>
      <c r="B300" s="46" t="s">
        <v>306</v>
      </c>
      <c r="C300" s="63">
        <v>12.230095997510533</v>
      </c>
      <c r="D300" s="63">
        <v>12.464298432578531</v>
      </c>
      <c r="E300" s="68">
        <v>12.151924554342191</v>
      </c>
      <c r="F300" s="63">
        <v>11.430678481615239</v>
      </c>
      <c r="G300" s="63">
        <v>11.276909496991903</v>
      </c>
      <c r="H300" s="64">
        <v>48625</v>
      </c>
      <c r="I300" s="61">
        <v>251.51868375343003</v>
      </c>
      <c r="J300" s="61">
        <v>256.33518627410859</v>
      </c>
      <c r="K300" s="61">
        <v>249.91104481937668</v>
      </c>
      <c r="L300" s="61">
        <v>235.07822070159872</v>
      </c>
      <c r="M300" s="61">
        <v>231.91587654482063</v>
      </c>
    </row>
    <row r="301" spans="1:13" x14ac:dyDescent="0.25">
      <c r="A301" s="46" t="s">
        <v>698</v>
      </c>
      <c r="B301" s="46" t="s">
        <v>307</v>
      </c>
      <c r="C301" s="63">
        <v>18.578679682534926</v>
      </c>
      <c r="D301" s="63">
        <v>18.827841540565505</v>
      </c>
      <c r="E301" s="68">
        <v>18.494232537767932</v>
      </c>
      <c r="F301" s="63">
        <v>16.725949737257146</v>
      </c>
      <c r="G301" s="63">
        <v>16.666295263770113</v>
      </c>
      <c r="H301" s="64">
        <v>75516</v>
      </c>
      <c r="I301" s="61">
        <v>246.02309023961709</v>
      </c>
      <c r="J301" s="61">
        <v>249.32254807677185</v>
      </c>
      <c r="K301" s="61">
        <v>244.90482199491407</v>
      </c>
      <c r="L301" s="61">
        <v>221.48882008126949</v>
      </c>
      <c r="M301" s="61">
        <v>220.69886201295239</v>
      </c>
    </row>
    <row r="302" spans="1:13" x14ac:dyDescent="0.25">
      <c r="A302" s="46" t="s">
        <v>699</v>
      </c>
      <c r="B302" s="46" t="s">
        <v>308</v>
      </c>
      <c r="C302" s="63">
        <v>8.8205362168141477</v>
      </c>
      <c r="D302" s="63">
        <v>8.803775034806689</v>
      </c>
      <c r="E302" s="68">
        <v>8.6590539132928868</v>
      </c>
      <c r="F302" s="63">
        <v>8.0502471003588081</v>
      </c>
      <c r="G302" s="63">
        <v>8.030109646333532</v>
      </c>
      <c r="H302" s="64">
        <v>46422</v>
      </c>
      <c r="I302" s="61">
        <v>190.00767344823893</v>
      </c>
      <c r="J302" s="61">
        <v>189.64661227018846</v>
      </c>
      <c r="K302" s="61">
        <v>186.52910071287076</v>
      </c>
      <c r="L302" s="61">
        <v>173.41448236523217</v>
      </c>
      <c r="M302" s="61">
        <v>172.98069118809039</v>
      </c>
    </row>
    <row r="303" spans="1:13" x14ac:dyDescent="0.25">
      <c r="A303" s="46" t="s">
        <v>700</v>
      </c>
      <c r="B303" s="46" t="s">
        <v>309</v>
      </c>
      <c r="C303" s="63">
        <v>136.18613953366113</v>
      </c>
      <c r="D303" s="63">
        <v>130.92030150452069</v>
      </c>
      <c r="E303" s="68">
        <v>128.77242045790922</v>
      </c>
      <c r="F303" s="63">
        <v>131.4547992350071</v>
      </c>
      <c r="G303" s="63">
        <v>134.96190799267274</v>
      </c>
      <c r="H303" s="64">
        <v>70804</v>
      </c>
      <c r="I303" s="61">
        <v>1923.4243762168965</v>
      </c>
      <c r="J303" s="61">
        <v>1849.0523346777118</v>
      </c>
      <c r="K303" s="61">
        <v>1818.7167456345578</v>
      </c>
      <c r="L303" s="61">
        <v>1856.6013111548375</v>
      </c>
      <c r="M303" s="61">
        <v>1906.1339471311328</v>
      </c>
    </row>
    <row r="304" spans="1:13" x14ac:dyDescent="0.25">
      <c r="A304" s="46" t="s">
        <v>701</v>
      </c>
      <c r="B304" s="46" t="s">
        <v>310</v>
      </c>
      <c r="C304" s="63">
        <v>50.806294318080006</v>
      </c>
      <c r="D304" s="63">
        <v>49.765310784889309</v>
      </c>
      <c r="E304" s="68">
        <v>48.492937134420167</v>
      </c>
      <c r="F304" s="63">
        <v>48.459510954945507</v>
      </c>
      <c r="G304" s="63">
        <v>48.999266481725179</v>
      </c>
      <c r="H304" s="64">
        <v>599628</v>
      </c>
      <c r="I304" s="61">
        <v>84.729689604354704</v>
      </c>
      <c r="J304" s="61">
        <v>82.993640698715382</v>
      </c>
      <c r="K304" s="61">
        <v>80.871702346154905</v>
      </c>
      <c r="L304" s="61">
        <v>80.815957485216671</v>
      </c>
      <c r="M304" s="61">
        <v>81.71610812324505</v>
      </c>
    </row>
    <row r="305" spans="1:13" x14ac:dyDescent="0.25">
      <c r="A305" s="46" t="s">
        <v>702</v>
      </c>
      <c r="B305" s="46" t="s">
        <v>311</v>
      </c>
      <c r="C305" s="63">
        <v>176.21217626262592</v>
      </c>
      <c r="D305" s="63">
        <v>171.46871696822916</v>
      </c>
      <c r="E305" s="68">
        <v>169.47488952570481</v>
      </c>
      <c r="F305" s="63">
        <v>172.46905014437516</v>
      </c>
      <c r="G305" s="63">
        <v>177.74007822463696</v>
      </c>
      <c r="H305" s="64">
        <v>103989</v>
      </c>
      <c r="I305" s="61">
        <v>1694.5270775046008</v>
      </c>
      <c r="J305" s="61">
        <v>1648.912067317016</v>
      </c>
      <c r="K305" s="61">
        <v>1629.7386216398349</v>
      </c>
      <c r="L305" s="61">
        <v>1658.5316730074831</v>
      </c>
      <c r="M305" s="61">
        <v>1709.2199965826862</v>
      </c>
    </row>
    <row r="306" spans="1:13" x14ac:dyDescent="0.25">
      <c r="A306" s="46" t="s">
        <v>703</v>
      </c>
      <c r="B306" s="46" t="s">
        <v>312</v>
      </c>
      <c r="C306" s="63">
        <v>127.18110704556834</v>
      </c>
      <c r="D306" s="63">
        <v>122.48742377620862</v>
      </c>
      <c r="E306" s="68">
        <v>120.12555326153866</v>
      </c>
      <c r="F306" s="63">
        <v>121.99803594130506</v>
      </c>
      <c r="G306" s="63">
        <v>124.90785101641039</v>
      </c>
      <c r="H306" s="64">
        <v>79677</v>
      </c>
      <c r="I306" s="61">
        <v>1596.2085300095175</v>
      </c>
      <c r="J306" s="61">
        <v>1537.2996445173465</v>
      </c>
      <c r="K306" s="61">
        <v>1507.6565792077847</v>
      </c>
      <c r="L306" s="61">
        <v>1531.1574976631282</v>
      </c>
      <c r="M306" s="61">
        <v>1567.6776361611305</v>
      </c>
    </row>
    <row r="307" spans="1:13" x14ac:dyDescent="0.25">
      <c r="A307" s="46" t="s">
        <v>704</v>
      </c>
      <c r="B307" s="46" t="s">
        <v>313</v>
      </c>
      <c r="C307" s="63">
        <v>291.38713813306282</v>
      </c>
      <c r="D307" s="63">
        <v>281.89216615740457</v>
      </c>
      <c r="E307" s="68">
        <v>276.68049500099363</v>
      </c>
      <c r="F307" s="63">
        <v>276.55627840144336</v>
      </c>
      <c r="G307" s="63">
        <v>281.94084713581458</v>
      </c>
      <c r="H307" s="64">
        <v>133479</v>
      </c>
      <c r="I307" s="61">
        <v>2183.0185881903731</v>
      </c>
      <c r="J307" s="61">
        <v>2111.8840128964448</v>
      </c>
      <c r="K307" s="61">
        <v>2072.8391357516434</v>
      </c>
      <c r="L307" s="61">
        <v>2071.9085279440465</v>
      </c>
      <c r="M307" s="61">
        <v>2112.2487217900539</v>
      </c>
    </row>
    <row r="308" spans="1:13" x14ac:dyDescent="0.25">
      <c r="A308" s="46" t="s">
        <v>705</v>
      </c>
      <c r="B308" s="46" t="s">
        <v>314</v>
      </c>
      <c r="C308" s="63">
        <v>11.57955625154927</v>
      </c>
      <c r="D308" s="63">
        <v>11.603257710844101</v>
      </c>
      <c r="E308" s="68">
        <v>11.406265902610857</v>
      </c>
      <c r="F308" s="63">
        <v>11.00312278795341</v>
      </c>
      <c r="G308" s="63">
        <v>10.62337159867182</v>
      </c>
      <c r="H308" s="64">
        <v>41753</v>
      </c>
      <c r="I308" s="61">
        <v>277.33471251285584</v>
      </c>
      <c r="J308" s="61">
        <v>277.90237134682781</v>
      </c>
      <c r="K308" s="61">
        <v>273.18434370250895</v>
      </c>
      <c r="L308" s="61">
        <v>263.52891499900392</v>
      </c>
      <c r="M308" s="61">
        <v>254.43373167609084</v>
      </c>
    </row>
    <row r="309" spans="1:13" x14ac:dyDescent="0.25">
      <c r="A309" s="46" t="s">
        <v>706</v>
      </c>
      <c r="B309" s="46" t="s">
        <v>315</v>
      </c>
      <c r="C309" s="63">
        <v>17.381089869328449</v>
      </c>
      <c r="D309" s="63">
        <v>17.396401819786195</v>
      </c>
      <c r="E309" s="68">
        <v>16.994572416195261</v>
      </c>
      <c r="F309" s="63">
        <v>15.802092900759913</v>
      </c>
      <c r="G309" s="63">
        <v>15.278858288250825</v>
      </c>
      <c r="H309" s="64">
        <v>59591</v>
      </c>
      <c r="I309" s="61">
        <v>291.6730692441551</v>
      </c>
      <c r="J309" s="61">
        <v>291.9300199658706</v>
      </c>
      <c r="K309" s="61">
        <v>285.18689762204463</v>
      </c>
      <c r="L309" s="61">
        <v>265.17583025557406</v>
      </c>
      <c r="M309" s="61">
        <v>256.3954001149641</v>
      </c>
    </row>
    <row r="310" spans="1:13" x14ac:dyDescent="0.25">
      <c r="A310" s="46" t="s">
        <v>707</v>
      </c>
      <c r="B310" s="46" t="s">
        <v>316</v>
      </c>
      <c r="C310" s="63">
        <v>11.607291957721943</v>
      </c>
      <c r="D310" s="63">
        <v>11.759473680415773</v>
      </c>
      <c r="E310" s="68">
        <v>11.377263472500388</v>
      </c>
      <c r="F310" s="63">
        <v>10.547211865541787</v>
      </c>
      <c r="G310" s="63">
        <v>10.401913969659969</v>
      </c>
      <c r="H310" s="64">
        <v>47907</v>
      </c>
      <c r="I310" s="61">
        <v>242.2880154825379</v>
      </c>
      <c r="J310" s="61">
        <v>245.4646227151726</v>
      </c>
      <c r="K310" s="61">
        <v>237.48645234517687</v>
      </c>
      <c r="L310" s="61">
        <v>220.16014080493011</v>
      </c>
      <c r="M310" s="61">
        <v>217.12722503308427</v>
      </c>
    </row>
    <row r="311" spans="1:13" x14ac:dyDescent="0.25">
      <c r="A311" s="46" t="s">
        <v>708</v>
      </c>
      <c r="B311" s="46" t="s">
        <v>317</v>
      </c>
      <c r="C311" s="63">
        <v>140.01719774244128</v>
      </c>
      <c r="D311" s="63">
        <v>134.81371248818348</v>
      </c>
      <c r="E311" s="68">
        <v>132.45533096559069</v>
      </c>
      <c r="F311" s="63">
        <v>134.80718516832138</v>
      </c>
      <c r="G311" s="63">
        <v>138.29667518621687</v>
      </c>
      <c r="H311" s="64">
        <v>81528</v>
      </c>
      <c r="I311" s="61">
        <v>1717.412395035341</v>
      </c>
      <c r="J311" s="61">
        <v>1653.5878776393813</v>
      </c>
      <c r="K311" s="61">
        <v>1624.6606192423546</v>
      </c>
      <c r="L311" s="61">
        <v>1653.5078153311915</v>
      </c>
      <c r="M311" s="61">
        <v>1696.3089390910716</v>
      </c>
    </row>
    <row r="312" spans="1:13" x14ac:dyDescent="0.25">
      <c r="A312" s="46" t="s">
        <v>709</v>
      </c>
      <c r="B312" s="46" t="s">
        <v>318</v>
      </c>
      <c r="C312" s="63">
        <v>12.862366564514302</v>
      </c>
      <c r="D312" s="63">
        <v>13.273524430574227</v>
      </c>
      <c r="E312" s="68">
        <v>12.962593524236723</v>
      </c>
      <c r="F312" s="63">
        <v>11.927870487360902</v>
      </c>
      <c r="G312" s="63">
        <v>11.806940237506433</v>
      </c>
      <c r="H312" s="64">
        <v>57875</v>
      </c>
      <c r="I312" s="61">
        <v>222.24391472162938</v>
      </c>
      <c r="J312" s="61">
        <v>229.34815430797801</v>
      </c>
      <c r="K312" s="61">
        <v>223.97569804296714</v>
      </c>
      <c r="L312" s="61">
        <v>206.09711425245618</v>
      </c>
      <c r="M312" s="61">
        <v>204.00760669557553</v>
      </c>
    </row>
    <row r="313" spans="1:13" x14ac:dyDescent="0.25">
      <c r="A313" s="46" t="s">
        <v>710</v>
      </c>
      <c r="B313" s="46" t="s">
        <v>319</v>
      </c>
      <c r="C313" s="63">
        <v>468.46692753119282</v>
      </c>
      <c r="D313" s="63">
        <v>455.18102710490433</v>
      </c>
      <c r="E313" s="68">
        <v>449.81132408007755</v>
      </c>
      <c r="F313" s="63">
        <v>460.89605890996489</v>
      </c>
      <c r="G313" s="63">
        <v>476.92399190738684</v>
      </c>
      <c r="H313" s="64">
        <v>371329</v>
      </c>
      <c r="I313" s="61">
        <v>1261.5953171747772</v>
      </c>
      <c r="J313" s="61">
        <v>1225.8159936468853</v>
      </c>
      <c r="K313" s="61">
        <v>1211.3552242891817</v>
      </c>
      <c r="L313" s="61">
        <v>1241.2067436423358</v>
      </c>
      <c r="M313" s="61">
        <v>1284.3704421345676</v>
      </c>
    </row>
    <row r="314" spans="1:13" x14ac:dyDescent="0.25">
      <c r="A314" s="46" t="s">
        <v>711</v>
      </c>
      <c r="B314" s="46" t="s">
        <v>320</v>
      </c>
      <c r="C314" s="63">
        <v>40.624620913263001</v>
      </c>
      <c r="D314" s="63">
        <v>39.929421841679392</v>
      </c>
      <c r="E314" s="68">
        <v>39.048215137941533</v>
      </c>
      <c r="F314" s="63">
        <v>39.10920175368669</v>
      </c>
      <c r="G314" s="63">
        <v>39.683816716691666</v>
      </c>
      <c r="H314" s="64">
        <v>485804</v>
      </c>
      <c r="I314" s="61">
        <v>83.623479661062902</v>
      </c>
      <c r="J314" s="61">
        <v>82.192451774129879</v>
      </c>
      <c r="K314" s="61">
        <v>80.378537718795087</v>
      </c>
      <c r="L314" s="61">
        <v>80.504075210757208</v>
      </c>
      <c r="M314" s="61">
        <v>81.686887544548142</v>
      </c>
    </row>
    <row r="315" spans="1:13" x14ac:dyDescent="0.25">
      <c r="A315" s="46" t="s">
        <v>712</v>
      </c>
      <c r="B315" s="46" t="s">
        <v>321</v>
      </c>
      <c r="C315" s="63">
        <v>10.15074974385502</v>
      </c>
      <c r="D315" s="63">
        <v>10.022992242074736</v>
      </c>
      <c r="E315" s="68">
        <v>9.7255233959112317</v>
      </c>
      <c r="F315" s="63">
        <v>9.1814556647590919</v>
      </c>
      <c r="G315" s="63">
        <v>9.0786072497828592</v>
      </c>
      <c r="H315" s="64">
        <v>43613</v>
      </c>
      <c r="I315" s="61">
        <v>232.74596436509799</v>
      </c>
      <c r="J315" s="61">
        <v>229.81661986276421</v>
      </c>
      <c r="K315" s="61">
        <v>222.99597358382206</v>
      </c>
      <c r="L315" s="61">
        <v>210.52107547655726</v>
      </c>
      <c r="M315" s="61">
        <v>208.16287001084217</v>
      </c>
    </row>
    <row r="316" spans="1:13" x14ac:dyDescent="0.25">
      <c r="A316" s="46" t="s">
        <v>713</v>
      </c>
      <c r="B316" s="46" t="s">
        <v>322</v>
      </c>
      <c r="C316" s="63">
        <v>10.273633160639649</v>
      </c>
      <c r="D316" s="63">
        <v>10.079725116020551</v>
      </c>
      <c r="E316" s="68">
        <v>9.7810736340535964</v>
      </c>
      <c r="F316" s="63">
        <v>9.1268995044261203</v>
      </c>
      <c r="G316" s="63">
        <v>8.9890025418572197</v>
      </c>
      <c r="H316" s="64">
        <v>36362</v>
      </c>
      <c r="I316" s="61">
        <v>282.53762611076536</v>
      </c>
      <c r="J316" s="61">
        <v>277.20491491173618</v>
      </c>
      <c r="K316" s="61">
        <v>268.9916295598041</v>
      </c>
      <c r="L316" s="61">
        <v>251.00103141813213</v>
      </c>
      <c r="M316" s="61">
        <v>247.20869429231669</v>
      </c>
    </row>
    <row r="317" spans="1:13" x14ac:dyDescent="0.25">
      <c r="A317" s="46" t="s">
        <v>714</v>
      </c>
      <c r="B317" s="46" t="s">
        <v>323</v>
      </c>
      <c r="C317" s="63">
        <v>213.40685060245465</v>
      </c>
      <c r="D317" s="63">
        <v>207.05175011032466</v>
      </c>
      <c r="E317" s="68">
        <v>203.29838781430237</v>
      </c>
      <c r="F317" s="63">
        <v>205.26728569236028</v>
      </c>
      <c r="G317" s="63">
        <v>210.15594708781555</v>
      </c>
      <c r="H317" s="64">
        <v>127270</v>
      </c>
      <c r="I317" s="61">
        <v>1676.8040433916449</v>
      </c>
      <c r="J317" s="61">
        <v>1626.8700409391424</v>
      </c>
      <c r="K317" s="61">
        <v>1597.3787052274877</v>
      </c>
      <c r="L317" s="61">
        <v>1612.8489486317301</v>
      </c>
      <c r="M317" s="61">
        <v>1651.2606827046086</v>
      </c>
    </row>
    <row r="318" spans="1:13" x14ac:dyDescent="0.25">
      <c r="A318" s="46" t="s">
        <v>715</v>
      </c>
      <c r="B318" s="46" t="s">
        <v>324</v>
      </c>
      <c r="C318" s="63">
        <v>141.04990545361426</v>
      </c>
      <c r="D318" s="63">
        <v>136.99666953394845</v>
      </c>
      <c r="E318" s="68">
        <v>135.34840040472952</v>
      </c>
      <c r="F318" s="63">
        <v>137.49926371862557</v>
      </c>
      <c r="G318" s="63">
        <v>141.59027694254394</v>
      </c>
      <c r="H318" s="64">
        <v>84687</v>
      </c>
      <c r="I318" s="61">
        <v>1665.5437724044334</v>
      </c>
      <c r="J318" s="61">
        <v>1617.6824014777765</v>
      </c>
      <c r="K318" s="61">
        <v>1598.2193300592714</v>
      </c>
      <c r="L318" s="61">
        <v>1623.6171279963344</v>
      </c>
      <c r="M318" s="61">
        <v>1671.9245804260859</v>
      </c>
    </row>
    <row r="319" spans="1:13" x14ac:dyDescent="0.25">
      <c r="A319" s="46" t="s">
        <v>716</v>
      </c>
      <c r="B319" s="46" t="s">
        <v>325</v>
      </c>
      <c r="C319" s="63">
        <v>201.12465774434381</v>
      </c>
      <c r="D319" s="63">
        <v>192.65994772433206</v>
      </c>
      <c r="E319" s="68">
        <v>189.04723106092885</v>
      </c>
      <c r="F319" s="63">
        <v>192.55325472739696</v>
      </c>
      <c r="G319" s="63">
        <v>197.17462530762336</v>
      </c>
      <c r="H319" s="64">
        <v>114475</v>
      </c>
      <c r="I319" s="61">
        <v>1756.9308385616405</v>
      </c>
      <c r="J319" s="61">
        <v>1682.9870952114616</v>
      </c>
      <c r="K319" s="61">
        <v>1651.428094002436</v>
      </c>
      <c r="L319" s="61">
        <v>1682.0550751465121</v>
      </c>
      <c r="M319" s="61">
        <v>1722.4252046964259</v>
      </c>
    </row>
    <row r="320" spans="1:13" x14ac:dyDescent="0.25">
      <c r="A320" s="46" t="s">
        <v>717</v>
      </c>
      <c r="B320" s="46" t="s">
        <v>326</v>
      </c>
      <c r="C320" s="63">
        <v>12.793053296106747</v>
      </c>
      <c r="D320" s="63">
        <v>13.467290316486899</v>
      </c>
      <c r="E320" s="68">
        <v>13.212750856911754</v>
      </c>
      <c r="F320" s="63">
        <v>12.026259003034005</v>
      </c>
      <c r="G320" s="63">
        <v>12.044572931441875</v>
      </c>
      <c r="H320" s="64">
        <v>55867</v>
      </c>
      <c r="I320" s="61">
        <v>228.99123446948551</v>
      </c>
      <c r="J320" s="61">
        <v>241.05984421012224</v>
      </c>
      <c r="K320" s="61">
        <v>236.50367581777712</v>
      </c>
      <c r="L320" s="61">
        <v>215.2658815227953</v>
      </c>
      <c r="M320" s="61">
        <v>215.59369451450544</v>
      </c>
    </row>
    <row r="321" spans="1:13" x14ac:dyDescent="0.25">
      <c r="A321" s="46" t="s">
        <v>718</v>
      </c>
      <c r="B321" s="46" t="s">
        <v>327</v>
      </c>
      <c r="C321" s="63">
        <v>14.220823794010672</v>
      </c>
      <c r="D321" s="63">
        <v>14.705499953820143</v>
      </c>
      <c r="E321" s="68">
        <v>14.397501092144664</v>
      </c>
      <c r="F321" s="63">
        <v>13.16031783375384</v>
      </c>
      <c r="G321" s="63">
        <v>12.958953196810663</v>
      </c>
      <c r="H321" s="64">
        <v>51832</v>
      </c>
      <c r="I321" s="61">
        <v>274.36378673426981</v>
      </c>
      <c r="J321" s="61">
        <v>283.71469273460684</v>
      </c>
      <c r="K321" s="61">
        <v>277.77243965397173</v>
      </c>
      <c r="L321" s="61">
        <v>253.90333835765242</v>
      </c>
      <c r="M321" s="61">
        <v>250.01839012213813</v>
      </c>
    </row>
    <row r="322" spans="1:13" x14ac:dyDescent="0.25">
      <c r="A322" s="46" t="s">
        <v>719</v>
      </c>
      <c r="B322" s="46" t="s">
        <v>328</v>
      </c>
      <c r="C322" s="63">
        <v>460.48333964094132</v>
      </c>
      <c r="D322" s="63">
        <v>449.48141377595846</v>
      </c>
      <c r="E322" s="68">
        <v>443.89045367959096</v>
      </c>
      <c r="F322" s="63">
        <v>454.4460660948792</v>
      </c>
      <c r="G322" s="63">
        <v>470.44036174183805</v>
      </c>
      <c r="H322" s="64">
        <v>335220</v>
      </c>
      <c r="I322" s="61">
        <v>1373.6750183191377</v>
      </c>
      <c r="J322" s="61">
        <v>1340.8550020164623</v>
      </c>
      <c r="K322" s="61">
        <v>1324.1765219246793</v>
      </c>
      <c r="L322" s="61">
        <v>1355.6651336283014</v>
      </c>
      <c r="M322" s="61">
        <v>1403.3779659383035</v>
      </c>
    </row>
    <row r="323" spans="1:13" x14ac:dyDescent="0.25">
      <c r="A323" s="46" t="s">
        <v>720</v>
      </c>
      <c r="B323" s="46" t="s">
        <v>329</v>
      </c>
      <c r="C323" s="63">
        <v>13.342760765896582</v>
      </c>
      <c r="D323" s="63">
        <v>13.625446648822773</v>
      </c>
      <c r="E323" s="68">
        <v>13.234550353553924</v>
      </c>
      <c r="F323" s="63">
        <v>12.300713727597186</v>
      </c>
      <c r="G323" s="63">
        <v>12.209835194958474</v>
      </c>
      <c r="H323" s="64">
        <v>59261</v>
      </c>
      <c r="I323" s="61">
        <v>225.15247407057899</v>
      </c>
      <c r="J323" s="61">
        <v>229.92265822079906</v>
      </c>
      <c r="K323" s="61">
        <v>223.32647700096058</v>
      </c>
      <c r="L323" s="61">
        <v>207.56844683007688</v>
      </c>
      <c r="M323" s="61">
        <v>206.03491663924797</v>
      </c>
    </row>
    <row r="324" spans="1:13" x14ac:dyDescent="0.25">
      <c r="A324" s="46" t="s">
        <v>721</v>
      </c>
      <c r="B324" s="46" t="s">
        <v>330</v>
      </c>
      <c r="C324" s="63">
        <v>232.40464380609819</v>
      </c>
      <c r="D324" s="63">
        <v>222.41414980524252</v>
      </c>
      <c r="E324" s="68">
        <v>217.64246472540688</v>
      </c>
      <c r="F324" s="63">
        <v>221.19007738993241</v>
      </c>
      <c r="G324" s="63">
        <v>225.90689559234062</v>
      </c>
      <c r="H324" s="64">
        <v>126841</v>
      </c>
      <c r="I324" s="61">
        <v>1832.2517467230484</v>
      </c>
      <c r="J324" s="61">
        <v>1753.4878296863201</v>
      </c>
      <c r="K324" s="61">
        <v>1715.8684078918243</v>
      </c>
      <c r="L324" s="61">
        <v>1743.8373821550792</v>
      </c>
      <c r="M324" s="61">
        <v>1781.0242397358948</v>
      </c>
    </row>
    <row r="325" spans="1:13" x14ac:dyDescent="0.25">
      <c r="A325" s="46" t="s">
        <v>722</v>
      </c>
      <c r="B325" s="46" t="s">
        <v>331</v>
      </c>
      <c r="C325" s="63">
        <v>812.34851003414303</v>
      </c>
      <c r="D325" s="63">
        <v>804.37347234221488</v>
      </c>
      <c r="E325" s="68">
        <v>798.8905375067618</v>
      </c>
      <c r="F325" s="63">
        <v>797.50647005978578</v>
      </c>
      <c r="G325" s="63">
        <v>816.55743189872931</v>
      </c>
      <c r="H325" s="64">
        <v>484399</v>
      </c>
      <c r="I325" s="61">
        <v>1677.0235075508888</v>
      </c>
      <c r="J325" s="61">
        <v>1660.559729359918</v>
      </c>
      <c r="K325" s="61">
        <v>1649.2406827981927</v>
      </c>
      <c r="L325" s="61">
        <v>1646.3833948042538</v>
      </c>
      <c r="M325" s="61">
        <v>1685.7124641023811</v>
      </c>
    </row>
    <row r="326" spans="1:13" x14ac:dyDescent="0.25">
      <c r="A326" s="46" t="s">
        <v>723</v>
      </c>
      <c r="B326" s="46" t="s">
        <v>332</v>
      </c>
      <c r="C326" s="63">
        <v>11.155223943176885</v>
      </c>
      <c r="D326" s="63">
        <v>10.969942349075922</v>
      </c>
      <c r="E326" s="68">
        <v>10.867833438923554</v>
      </c>
      <c r="F326" s="63">
        <v>10.567383764639855</v>
      </c>
      <c r="G326" s="63">
        <v>9.9228492867565823</v>
      </c>
      <c r="H326" s="64">
        <v>35635</v>
      </c>
      <c r="I326" s="61">
        <v>313.04122192161879</v>
      </c>
      <c r="J326" s="61">
        <v>307.84179455804468</v>
      </c>
      <c r="K326" s="61">
        <v>304.97638386203323</v>
      </c>
      <c r="L326" s="61">
        <v>296.54507547747596</v>
      </c>
      <c r="M326" s="61">
        <v>278.45795669304283</v>
      </c>
    </row>
    <row r="327" spans="1:13" x14ac:dyDescent="0.25">
      <c r="A327" s="46" t="s">
        <v>724</v>
      </c>
      <c r="B327" s="46" t="s">
        <v>333</v>
      </c>
      <c r="C327" s="63">
        <v>152.39852452667412</v>
      </c>
      <c r="D327" s="63">
        <v>149.9660029537506</v>
      </c>
      <c r="E327" s="68">
        <v>148.82708024859838</v>
      </c>
      <c r="F327" s="63">
        <v>149.38760210754515</v>
      </c>
      <c r="G327" s="63">
        <v>153.7944963918369</v>
      </c>
      <c r="H327" s="64">
        <v>81481</v>
      </c>
      <c r="I327" s="61">
        <v>1870.3565803889758</v>
      </c>
      <c r="J327" s="61">
        <v>1840.5027301303446</v>
      </c>
      <c r="K327" s="61">
        <v>1826.5249597893787</v>
      </c>
      <c r="L327" s="61">
        <v>1833.4041323442907</v>
      </c>
      <c r="M327" s="61">
        <v>1887.4890636079197</v>
      </c>
    </row>
    <row r="328" spans="1:13" x14ac:dyDescent="0.25">
      <c r="A328" s="46" t="s">
        <v>725</v>
      </c>
      <c r="B328" s="46" t="s">
        <v>334</v>
      </c>
      <c r="C328" s="63">
        <v>16.714031936517028</v>
      </c>
      <c r="D328" s="63">
        <v>16.703755025337159</v>
      </c>
      <c r="E328" s="68">
        <v>16.317174649933847</v>
      </c>
      <c r="F328" s="63">
        <v>14.979694274405754</v>
      </c>
      <c r="G328" s="63">
        <v>14.817611901431743</v>
      </c>
      <c r="H328" s="64">
        <v>61473</v>
      </c>
      <c r="I328" s="61">
        <v>271.89224434332192</v>
      </c>
      <c r="J328" s="61">
        <v>271.72506670143247</v>
      </c>
      <c r="K328" s="61">
        <v>265.43644608094365</v>
      </c>
      <c r="L328" s="61">
        <v>243.67924575676727</v>
      </c>
      <c r="M328" s="61">
        <v>241.04260246663972</v>
      </c>
    </row>
    <row r="329" spans="1:13" x14ac:dyDescent="0.25">
      <c r="A329" s="46" t="s">
        <v>726</v>
      </c>
      <c r="B329" s="46" t="s">
        <v>335</v>
      </c>
      <c r="C329" s="63">
        <v>143.13714871255888</v>
      </c>
      <c r="D329" s="63">
        <v>139.73930223664931</v>
      </c>
      <c r="E329" s="68">
        <v>137.64418354021686</v>
      </c>
      <c r="F329" s="63">
        <v>136.9058967721098</v>
      </c>
      <c r="G329" s="63">
        <v>140.0544889315361</v>
      </c>
      <c r="H329" s="64">
        <v>93378</v>
      </c>
      <c r="I329" s="61">
        <v>1532.8787156777707</v>
      </c>
      <c r="J329" s="61">
        <v>1496.4906320187765</v>
      </c>
      <c r="K329" s="61">
        <v>1474.0536693891158</v>
      </c>
      <c r="L329" s="61">
        <v>1466.1472378087965</v>
      </c>
      <c r="M329" s="61">
        <v>1499.8660169583425</v>
      </c>
    </row>
    <row r="330" spans="1:13" x14ac:dyDescent="0.25">
      <c r="A330" s="46" t="s">
        <v>727</v>
      </c>
      <c r="B330" s="46" t="s">
        <v>336</v>
      </c>
      <c r="C330" s="63">
        <v>170.95622828330451</v>
      </c>
      <c r="D330" s="63">
        <v>164.1421607750552</v>
      </c>
      <c r="E330" s="68">
        <v>160.92439405735414</v>
      </c>
      <c r="F330" s="63">
        <v>163.30884136016275</v>
      </c>
      <c r="G330" s="63">
        <v>167.1242725645879</v>
      </c>
      <c r="H330" s="64">
        <v>100968</v>
      </c>
      <c r="I330" s="61">
        <v>1693.172374250302</v>
      </c>
      <c r="J330" s="61">
        <v>1625.6849771715317</v>
      </c>
      <c r="K330" s="61">
        <v>1593.8158035947442</v>
      </c>
      <c r="L330" s="61">
        <v>1617.4316749877462</v>
      </c>
      <c r="M330" s="61">
        <v>1655.2201941663488</v>
      </c>
    </row>
    <row r="331" spans="1:13" x14ac:dyDescent="0.25">
      <c r="A331" s="46" t="s">
        <v>728</v>
      </c>
      <c r="B331" s="46" t="s">
        <v>337</v>
      </c>
      <c r="C331" s="63">
        <v>7.7070942648351854</v>
      </c>
      <c r="D331" s="63">
        <v>7.4168067316459885</v>
      </c>
      <c r="E331" s="68">
        <v>7.165205216505572</v>
      </c>
      <c r="F331" s="63">
        <v>6.851124371772185</v>
      </c>
      <c r="G331" s="63">
        <v>6.7433212971245977</v>
      </c>
      <c r="H331" s="64">
        <v>32095</v>
      </c>
      <c r="I331" s="61">
        <v>240.13379856161973</v>
      </c>
      <c r="J331" s="61">
        <v>231.08916440710354</v>
      </c>
      <c r="K331" s="61">
        <v>223.24988990514322</v>
      </c>
      <c r="L331" s="61">
        <v>213.46391561838871</v>
      </c>
      <c r="M331" s="61">
        <v>210.1050411940987</v>
      </c>
    </row>
    <row r="332" spans="1:13" x14ac:dyDescent="0.25">
      <c r="A332" s="46" t="s">
        <v>729</v>
      </c>
      <c r="B332" s="46" t="s">
        <v>338</v>
      </c>
      <c r="C332" s="63">
        <v>11.248193504108135</v>
      </c>
      <c r="D332" s="63">
        <v>11.216753062638674</v>
      </c>
      <c r="E332" s="68">
        <v>10.986811173546977</v>
      </c>
      <c r="F332" s="63">
        <v>10.481133436827877</v>
      </c>
      <c r="G332" s="63">
        <v>10.030798013025546</v>
      </c>
      <c r="H332" s="64">
        <v>35853</v>
      </c>
      <c r="I332" s="61">
        <v>313.73088734856594</v>
      </c>
      <c r="J332" s="61">
        <v>312.85396096947744</v>
      </c>
      <c r="K332" s="61">
        <v>306.44049796521841</v>
      </c>
      <c r="L332" s="61">
        <v>292.33630203408018</v>
      </c>
      <c r="M332" s="61">
        <v>279.77569556314802</v>
      </c>
    </row>
    <row r="333" spans="1:13" x14ac:dyDescent="0.25">
      <c r="A333" s="46" t="s">
        <v>730</v>
      </c>
      <c r="B333" s="46" t="s">
        <v>339</v>
      </c>
      <c r="C333" s="63">
        <v>12.954225993862341</v>
      </c>
      <c r="D333" s="63">
        <v>13.242133044883307</v>
      </c>
      <c r="E333" s="68">
        <v>12.992980492653693</v>
      </c>
      <c r="F333" s="63">
        <v>11.512816599406657</v>
      </c>
      <c r="G333" s="63">
        <v>11.384529348512864</v>
      </c>
      <c r="H333" s="64">
        <v>51739</v>
      </c>
      <c r="I333" s="61">
        <v>250.37642772110669</v>
      </c>
      <c r="J333" s="61">
        <v>255.94103181127019</v>
      </c>
      <c r="K333" s="61">
        <v>251.1254661407003</v>
      </c>
      <c r="L333" s="61">
        <v>222.51718431756811</v>
      </c>
      <c r="M333" s="61">
        <v>220.03767657884507</v>
      </c>
    </row>
    <row r="334" spans="1:13" x14ac:dyDescent="0.25">
      <c r="A334" s="46" t="s">
        <v>731</v>
      </c>
      <c r="B334" s="46" t="s">
        <v>340</v>
      </c>
      <c r="C334" s="63">
        <v>15.627245273567164</v>
      </c>
      <c r="D334" s="63">
        <v>15.888343007530535</v>
      </c>
      <c r="E334" s="68">
        <v>15.600401166611142</v>
      </c>
      <c r="F334" s="63">
        <v>14.158970167943256</v>
      </c>
      <c r="G334" s="63">
        <v>14.075139603908887</v>
      </c>
      <c r="H334" s="64">
        <v>60293</v>
      </c>
      <c r="I334" s="61">
        <v>259.18838461458483</v>
      </c>
      <c r="J334" s="61">
        <v>263.51886632827257</v>
      </c>
      <c r="K334" s="61">
        <v>258.74315702670532</v>
      </c>
      <c r="L334" s="61">
        <v>234.83605340492687</v>
      </c>
      <c r="M334" s="61">
        <v>233.4456670576831</v>
      </c>
    </row>
    <row r="335" spans="1:13" x14ac:dyDescent="0.25">
      <c r="A335" s="46" t="s">
        <v>732</v>
      </c>
      <c r="B335" s="46" t="s">
        <v>341</v>
      </c>
      <c r="C335" s="63">
        <v>124.77469597621435</v>
      </c>
      <c r="D335" s="63">
        <v>121.59120660065011</v>
      </c>
      <c r="E335" s="68">
        <v>119.74801573357897</v>
      </c>
      <c r="F335" s="63">
        <v>120.50122648430502</v>
      </c>
      <c r="G335" s="63">
        <v>123.55907894695757</v>
      </c>
      <c r="H335" s="64">
        <v>72572</v>
      </c>
      <c r="I335" s="61">
        <v>1719.3228239019779</v>
      </c>
      <c r="J335" s="61">
        <v>1675.4561897239998</v>
      </c>
      <c r="K335" s="61">
        <v>1650.0580903596287</v>
      </c>
      <c r="L335" s="61">
        <v>1660.4368969341485</v>
      </c>
      <c r="M335" s="61">
        <v>1702.5723274397506</v>
      </c>
    </row>
    <row r="336" spans="1:13" x14ac:dyDescent="0.25">
      <c r="A336" s="46" t="s">
        <v>733</v>
      </c>
      <c r="B336" s="46" t="s">
        <v>342</v>
      </c>
      <c r="C336" s="63">
        <v>16.61755009865896</v>
      </c>
      <c r="D336" s="63">
        <v>16.243334105469792</v>
      </c>
      <c r="E336" s="68">
        <v>15.80899015914753</v>
      </c>
      <c r="F336" s="63">
        <v>14.954932170297914</v>
      </c>
      <c r="G336" s="63">
        <v>14.809606827910301</v>
      </c>
      <c r="H336" s="64">
        <v>68769</v>
      </c>
      <c r="I336" s="61">
        <v>241.64303826809987</v>
      </c>
      <c r="J336" s="61">
        <v>236.20140041980821</v>
      </c>
      <c r="K336" s="61">
        <v>229.88541579996118</v>
      </c>
      <c r="L336" s="61">
        <v>217.46618636737358</v>
      </c>
      <c r="M336" s="61">
        <v>215.35294722782504</v>
      </c>
    </row>
    <row r="337" spans="1:13" x14ac:dyDescent="0.25">
      <c r="A337" s="46" t="s">
        <v>734</v>
      </c>
      <c r="B337" s="46" t="s">
        <v>343</v>
      </c>
      <c r="C337" s="63">
        <v>13.526246328220259</v>
      </c>
      <c r="D337" s="63">
        <v>14.434605398711124</v>
      </c>
      <c r="E337" s="68">
        <v>14.289577724592455</v>
      </c>
      <c r="F337" s="63">
        <v>12.541957604685994</v>
      </c>
      <c r="G337" s="63">
        <v>12.497954709891363</v>
      </c>
      <c r="H337" s="64">
        <v>51842</v>
      </c>
      <c r="I337" s="61">
        <v>260.91289549439176</v>
      </c>
      <c r="J337" s="61">
        <v>278.43457811641377</v>
      </c>
      <c r="K337" s="61">
        <v>275.63708430601548</v>
      </c>
      <c r="L337" s="61">
        <v>241.92657699714505</v>
      </c>
      <c r="M337" s="61">
        <v>241.07778847057142</v>
      </c>
    </row>
    <row r="338" spans="1:13" x14ac:dyDescent="0.25">
      <c r="A338" s="46" t="s">
        <v>735</v>
      </c>
      <c r="B338" s="46" t="s">
        <v>344</v>
      </c>
      <c r="C338" s="63">
        <v>8.8600415817914868</v>
      </c>
      <c r="D338" s="63">
        <v>9.305790800437391</v>
      </c>
      <c r="E338" s="68">
        <v>9.2173935012667485</v>
      </c>
      <c r="F338" s="63">
        <v>8.004060958312504</v>
      </c>
      <c r="G338" s="63">
        <v>7.9689405973357452</v>
      </c>
      <c r="H338" s="64">
        <v>38754</v>
      </c>
      <c r="I338" s="61">
        <v>228.62263461298156</v>
      </c>
      <c r="J338" s="61">
        <v>240.1246529503378</v>
      </c>
      <c r="K338" s="61">
        <v>237.84366778311266</v>
      </c>
      <c r="L338" s="61">
        <v>206.53509207597938</v>
      </c>
      <c r="M338" s="61">
        <v>205.62885372698935</v>
      </c>
    </row>
    <row r="339" spans="1:13" x14ac:dyDescent="0.25">
      <c r="A339" s="46" t="s">
        <v>736</v>
      </c>
      <c r="B339" s="46" t="s">
        <v>345</v>
      </c>
      <c r="C339" s="63">
        <v>19.179143807248447</v>
      </c>
      <c r="D339" s="63">
        <v>18.85885438392399</v>
      </c>
      <c r="E339" s="68">
        <v>18.39382936499473</v>
      </c>
      <c r="F339" s="63">
        <v>17.266155141060196</v>
      </c>
      <c r="G339" s="63">
        <v>17.118115750418738</v>
      </c>
      <c r="H339" s="64">
        <v>66522</v>
      </c>
      <c r="I339" s="61">
        <v>288.31279587577717</v>
      </c>
      <c r="J339" s="61">
        <v>283.49800643281907</v>
      </c>
      <c r="K339" s="61">
        <v>276.50746166673775</v>
      </c>
      <c r="L339" s="61">
        <v>259.55556268693357</v>
      </c>
      <c r="M339" s="61">
        <v>257.33014266586599</v>
      </c>
    </row>
    <row r="340" spans="1:13" x14ac:dyDescent="0.25">
      <c r="A340" s="46" t="s">
        <v>737</v>
      </c>
      <c r="B340" s="46" t="s">
        <v>346</v>
      </c>
      <c r="C340" s="63">
        <v>10.532932808836907</v>
      </c>
      <c r="D340" s="63">
        <v>10.680280710263393</v>
      </c>
      <c r="E340" s="68">
        <v>10.449675416761867</v>
      </c>
      <c r="F340" s="63">
        <v>9.6444191918710054</v>
      </c>
      <c r="G340" s="63">
        <v>9.5652458407112242</v>
      </c>
      <c r="H340" s="64">
        <v>37148</v>
      </c>
      <c r="I340" s="61">
        <v>283.53970089471591</v>
      </c>
      <c r="J340" s="61">
        <v>287.50621057024313</v>
      </c>
      <c r="K340" s="61">
        <v>281.2984660482897</v>
      </c>
      <c r="L340" s="61">
        <v>259.62149218991613</v>
      </c>
      <c r="M340" s="61">
        <v>257.49019706878499</v>
      </c>
    </row>
    <row r="341" spans="1:13" x14ac:dyDescent="0.25">
      <c r="A341" s="46" t="s">
        <v>738</v>
      </c>
      <c r="B341" s="46" t="s">
        <v>347</v>
      </c>
      <c r="C341" s="63">
        <v>115.05602631474598</v>
      </c>
      <c r="D341" s="63">
        <v>111.49507847765392</v>
      </c>
      <c r="E341" s="68">
        <v>109.90640749332862</v>
      </c>
      <c r="F341" s="63">
        <v>111.50726753062555</v>
      </c>
      <c r="G341" s="63">
        <v>114.50308474820199</v>
      </c>
      <c r="H341" s="64">
        <v>65665</v>
      </c>
      <c r="I341" s="61">
        <v>1752.1666993793647</v>
      </c>
      <c r="J341" s="61">
        <v>1697.937690971658</v>
      </c>
      <c r="K341" s="61">
        <v>1673.7441177694147</v>
      </c>
      <c r="L341" s="61">
        <v>1698.1233157789623</v>
      </c>
      <c r="M341" s="61">
        <v>1743.7460557100737</v>
      </c>
    </row>
    <row r="342" spans="1:13" x14ac:dyDescent="0.25">
      <c r="A342" s="46" t="s">
        <v>739</v>
      </c>
      <c r="B342" s="46" t="s">
        <v>348</v>
      </c>
      <c r="C342" s="63">
        <v>15.581522225155952</v>
      </c>
      <c r="D342" s="63">
        <v>15.969564614130871</v>
      </c>
      <c r="E342" s="68">
        <v>15.804618936885035</v>
      </c>
      <c r="F342" s="63">
        <v>14.77327426129521</v>
      </c>
      <c r="G342" s="63">
        <v>14.223243906786292</v>
      </c>
      <c r="H342" s="64">
        <v>51818</v>
      </c>
      <c r="I342" s="61">
        <v>300.69709801914297</v>
      </c>
      <c r="J342" s="61">
        <v>308.18566162589968</v>
      </c>
      <c r="K342" s="61">
        <v>305.00248826440685</v>
      </c>
      <c r="L342" s="61">
        <v>285.09927556631305</v>
      </c>
      <c r="M342" s="61">
        <v>274.48461744541066</v>
      </c>
    </row>
    <row r="343" spans="1:13" x14ac:dyDescent="0.25">
      <c r="A343" s="46" t="s">
        <v>740</v>
      </c>
      <c r="B343" s="46" t="s">
        <v>349</v>
      </c>
      <c r="C343" s="63">
        <v>113.09437421821215</v>
      </c>
      <c r="D343" s="63">
        <v>108.71997816168876</v>
      </c>
      <c r="E343" s="68">
        <v>106.74856605122631</v>
      </c>
      <c r="F343" s="63">
        <v>108.57849154391108</v>
      </c>
      <c r="G343" s="63">
        <v>111.44911270424048</v>
      </c>
      <c r="H343" s="64">
        <v>66095</v>
      </c>
      <c r="I343" s="61">
        <v>1711.0881945413744</v>
      </c>
      <c r="J343" s="61">
        <v>1644.904730489277</v>
      </c>
      <c r="K343" s="61">
        <v>1615.0777827555232</v>
      </c>
      <c r="L343" s="61">
        <v>1642.7640751026715</v>
      </c>
      <c r="M343" s="61">
        <v>1686.1958197176862</v>
      </c>
    </row>
    <row r="344" spans="1:13" x14ac:dyDescent="0.25">
      <c r="A344" s="46" t="s">
        <v>741</v>
      </c>
      <c r="B344" s="46" t="s">
        <v>350</v>
      </c>
      <c r="C344" s="63">
        <v>8.7769800066034094</v>
      </c>
      <c r="D344" s="63">
        <v>9.2277820637828274</v>
      </c>
      <c r="E344" s="68">
        <v>8.9121330770854801</v>
      </c>
      <c r="F344" s="63">
        <v>8.0145144305120102</v>
      </c>
      <c r="G344" s="63">
        <v>7.9790029029738996</v>
      </c>
      <c r="H344" s="64">
        <v>31639</v>
      </c>
      <c r="I344" s="61">
        <v>277.41015855758428</v>
      </c>
      <c r="J344" s="61">
        <v>291.65846151214726</v>
      </c>
      <c r="K344" s="61">
        <v>281.68188239468634</v>
      </c>
      <c r="L344" s="61">
        <v>253.31124341831315</v>
      </c>
      <c r="M344" s="61">
        <v>252.18884613843355</v>
      </c>
    </row>
    <row r="345" spans="1:13" x14ac:dyDescent="0.25">
      <c r="A345" s="46" t="s">
        <v>742</v>
      </c>
      <c r="B345" s="46" t="s">
        <v>351</v>
      </c>
      <c r="C345" s="63">
        <v>282.86037064025822</v>
      </c>
      <c r="D345" s="63">
        <v>275.31591466023332</v>
      </c>
      <c r="E345" s="68">
        <v>271.20708265315881</v>
      </c>
      <c r="F345" s="63">
        <v>266.8848484245749</v>
      </c>
      <c r="G345" s="63">
        <v>272.38741037554854</v>
      </c>
      <c r="H345" s="64">
        <v>120645</v>
      </c>
      <c r="I345" s="61">
        <v>2344.567703926878</v>
      </c>
      <c r="J345" s="61">
        <v>2282.0333595278157</v>
      </c>
      <c r="K345" s="61">
        <v>2247.9761503017844</v>
      </c>
      <c r="L345" s="61">
        <v>2212.1500967679963</v>
      </c>
      <c r="M345" s="61">
        <v>2257.7596284599322</v>
      </c>
    </row>
    <row r="346" spans="1:13" x14ac:dyDescent="0.25">
      <c r="A346" s="46" t="s">
        <v>743</v>
      </c>
      <c r="B346" s="46" t="s">
        <v>352</v>
      </c>
      <c r="C346" s="63">
        <v>148.65533368175312</v>
      </c>
      <c r="D346" s="63">
        <v>143.80014417996725</v>
      </c>
      <c r="E346" s="68">
        <v>141.14678796313981</v>
      </c>
      <c r="F346" s="63">
        <v>142.93947318186613</v>
      </c>
      <c r="G346" s="63">
        <v>146.47798102927018</v>
      </c>
      <c r="H346" s="64">
        <v>97645</v>
      </c>
      <c r="I346" s="61">
        <v>1522.4059980721299</v>
      </c>
      <c r="J346" s="61">
        <v>1472.6831294993831</v>
      </c>
      <c r="K346" s="61">
        <v>1445.5096314520949</v>
      </c>
      <c r="L346" s="61">
        <v>1463.8688430730313</v>
      </c>
      <c r="M346" s="61">
        <v>1500.1073381050765</v>
      </c>
    </row>
    <row r="347" spans="1:13" x14ac:dyDescent="0.25">
      <c r="A347" s="46" t="s">
        <v>744</v>
      </c>
      <c r="B347" s="46" t="s">
        <v>353</v>
      </c>
      <c r="C347" s="63">
        <v>11.85172287380912</v>
      </c>
      <c r="D347" s="63">
        <v>12.020795356597123</v>
      </c>
      <c r="E347" s="68">
        <v>11.774085682112977</v>
      </c>
      <c r="F347" s="63">
        <v>11.241266220438913</v>
      </c>
      <c r="G347" s="63">
        <v>11.013496359536742</v>
      </c>
      <c r="H347" s="64">
        <v>48192</v>
      </c>
      <c r="I347" s="61">
        <v>245.9271844664907</v>
      </c>
      <c r="J347" s="61">
        <v>249.43549461730419</v>
      </c>
      <c r="K347" s="61">
        <v>244.31618696283567</v>
      </c>
      <c r="L347" s="61">
        <v>233.2600062342072</v>
      </c>
      <c r="M347" s="61">
        <v>228.53370599968338</v>
      </c>
    </row>
    <row r="348" spans="1:13" x14ac:dyDescent="0.25">
      <c r="A348" s="46" t="s">
        <v>745</v>
      </c>
      <c r="B348" s="46" t="s">
        <v>354</v>
      </c>
      <c r="C348" s="63">
        <v>49.318959365824</v>
      </c>
      <c r="D348" s="63">
        <v>48.39406480967483</v>
      </c>
      <c r="E348" s="68">
        <v>47.246825677327877</v>
      </c>
      <c r="F348" s="63">
        <v>47.309533855587702</v>
      </c>
      <c r="G348" s="63">
        <v>47.936706078035328</v>
      </c>
      <c r="H348" s="64">
        <v>513238</v>
      </c>
      <c r="I348" s="61">
        <v>96.093740848931688</v>
      </c>
      <c r="J348" s="61">
        <v>94.291663535581606</v>
      </c>
      <c r="K348" s="61">
        <v>92.056366982428969</v>
      </c>
      <c r="L348" s="61">
        <v>92.178548462093033</v>
      </c>
      <c r="M348" s="61">
        <v>93.400539472983937</v>
      </c>
    </row>
    <row r="349" spans="1:13" x14ac:dyDescent="0.25">
      <c r="A349" s="46" t="s">
        <v>746</v>
      </c>
      <c r="B349" s="46" t="s">
        <v>355</v>
      </c>
      <c r="C349" s="63">
        <v>10.951269579081709</v>
      </c>
      <c r="D349" s="63">
        <v>11.674135278947206</v>
      </c>
      <c r="E349" s="68">
        <v>11.545869186695171</v>
      </c>
      <c r="F349" s="63">
        <v>9.9440746175021708</v>
      </c>
      <c r="G349" s="63">
        <v>9.9684678222390417</v>
      </c>
      <c r="H349" s="64">
        <v>34809</v>
      </c>
      <c r="I349" s="61">
        <v>314.61028984118212</v>
      </c>
      <c r="J349" s="61">
        <v>335.37692203014183</v>
      </c>
      <c r="K349" s="61">
        <v>331.69206776107245</v>
      </c>
      <c r="L349" s="61">
        <v>285.67538905174445</v>
      </c>
      <c r="M349" s="61">
        <v>286.37616197647276</v>
      </c>
    </row>
    <row r="350" spans="1:13" x14ac:dyDescent="0.25">
      <c r="A350" s="46" t="s">
        <v>747</v>
      </c>
      <c r="B350" s="46" t="s">
        <v>356</v>
      </c>
      <c r="C350" s="63">
        <v>12.332507616503319</v>
      </c>
      <c r="D350" s="63">
        <v>13.124542947430353</v>
      </c>
      <c r="E350" s="68">
        <v>12.964336726414096</v>
      </c>
      <c r="F350" s="63">
        <v>11.525620387726468</v>
      </c>
      <c r="G350" s="63">
        <v>11.47903455430891</v>
      </c>
      <c r="H350" s="64">
        <v>53354</v>
      </c>
      <c r="I350" s="61">
        <v>231.14494914164487</v>
      </c>
      <c r="J350" s="61">
        <v>245.98985919388147</v>
      </c>
      <c r="K350" s="61">
        <v>242.9871560972766</v>
      </c>
      <c r="L350" s="61">
        <v>216.02167387124615</v>
      </c>
      <c r="M350" s="61">
        <v>215.14852783875455</v>
      </c>
    </row>
    <row r="351" spans="1:13" x14ac:dyDescent="0.25">
      <c r="A351" s="46" t="s">
        <v>748</v>
      </c>
      <c r="B351" s="46" t="s">
        <v>357</v>
      </c>
      <c r="C351" s="63">
        <v>237.61798719475692</v>
      </c>
      <c r="D351" s="63">
        <v>229.17801318412899</v>
      </c>
      <c r="E351" s="68">
        <v>225.17557223517775</v>
      </c>
      <c r="F351" s="63">
        <v>228.04299787483035</v>
      </c>
      <c r="G351" s="63">
        <v>233.88477089975083</v>
      </c>
      <c r="H351" s="64">
        <v>150560</v>
      </c>
      <c r="I351" s="61">
        <v>1578.2278639396714</v>
      </c>
      <c r="J351" s="61">
        <v>1522.1706507978811</v>
      </c>
      <c r="K351" s="61">
        <v>1495.5869569286515</v>
      </c>
      <c r="L351" s="61">
        <v>1514.6320262674706</v>
      </c>
      <c r="M351" s="61">
        <v>1553.4323253171549</v>
      </c>
    </row>
    <row r="352" spans="1:13" x14ac:dyDescent="0.25">
      <c r="A352" s="46" t="s">
        <v>749</v>
      </c>
      <c r="B352" s="46" t="s">
        <v>358</v>
      </c>
      <c r="C352" s="63">
        <v>227.58072878087373</v>
      </c>
      <c r="D352" s="63">
        <v>220.62979183285819</v>
      </c>
      <c r="E352" s="68">
        <v>218.51441081463636</v>
      </c>
      <c r="F352" s="63">
        <v>223.5199534802926</v>
      </c>
      <c r="G352" s="63">
        <v>230.91038511531698</v>
      </c>
      <c r="H352" s="64">
        <v>113533</v>
      </c>
      <c r="I352" s="61">
        <v>2004.5337371590085</v>
      </c>
      <c r="J352" s="61">
        <v>1943.3098027257115</v>
      </c>
      <c r="K352" s="61">
        <v>1924.6775018244593</v>
      </c>
      <c r="L352" s="61">
        <v>1968.7663805263016</v>
      </c>
      <c r="M352" s="61">
        <v>2033.8613893345282</v>
      </c>
    </row>
    <row r="353" spans="1:13" x14ac:dyDescent="0.25">
      <c r="A353" s="46" t="s">
        <v>750</v>
      </c>
      <c r="B353" s="46" t="s">
        <v>359</v>
      </c>
      <c r="C353" s="63">
        <v>205.63979489676191</v>
      </c>
      <c r="D353" s="63">
        <v>200.62004771603023</v>
      </c>
      <c r="E353" s="68">
        <v>199.18403721520045</v>
      </c>
      <c r="F353" s="63">
        <v>203.45333992325283</v>
      </c>
      <c r="G353" s="63">
        <v>210.36756834788432</v>
      </c>
      <c r="H353" s="64">
        <v>101506</v>
      </c>
      <c r="I353" s="61">
        <v>2025.8880745646752</v>
      </c>
      <c r="J353" s="61">
        <v>1976.4353606292261</v>
      </c>
      <c r="K353" s="61">
        <v>1962.2883102003866</v>
      </c>
      <c r="L353" s="61">
        <v>2004.3479195638961</v>
      </c>
      <c r="M353" s="61">
        <v>2072.4643700656543</v>
      </c>
    </row>
    <row r="354" spans="1:13" x14ac:dyDescent="0.25">
      <c r="A354" s="46" t="s">
        <v>751</v>
      </c>
      <c r="B354" s="46" t="s">
        <v>360</v>
      </c>
      <c r="C354" s="63">
        <v>182.33004457887171</v>
      </c>
      <c r="D354" s="63">
        <v>177.29704865441929</v>
      </c>
      <c r="E354" s="68">
        <v>173.87257432650952</v>
      </c>
      <c r="F354" s="63">
        <v>173.77468765399254</v>
      </c>
      <c r="G354" s="63">
        <v>177.48244834140758</v>
      </c>
      <c r="H354" s="64">
        <v>139811</v>
      </c>
      <c r="I354" s="61">
        <v>1304.1180206054723</v>
      </c>
      <c r="J354" s="61">
        <v>1268.1194516484347</v>
      </c>
      <c r="K354" s="61">
        <v>1243.6258543784788</v>
      </c>
      <c r="L354" s="61">
        <v>1242.9257186773041</v>
      </c>
      <c r="M354" s="61">
        <v>1269.4455253263875</v>
      </c>
    </row>
    <row r="355" spans="1:13" x14ac:dyDescent="0.25">
      <c r="A355" s="46" t="s">
        <v>752</v>
      </c>
      <c r="B355" s="46" t="s">
        <v>361</v>
      </c>
      <c r="C355" s="63">
        <v>136.41757434197794</v>
      </c>
      <c r="D355" s="63">
        <v>133.65346226759027</v>
      </c>
      <c r="E355" s="68">
        <v>132.14737791197336</v>
      </c>
      <c r="F355" s="63">
        <v>133.11253731478632</v>
      </c>
      <c r="G355" s="63">
        <v>137.11470734866265</v>
      </c>
      <c r="H355" s="64">
        <v>91354</v>
      </c>
      <c r="I355" s="61">
        <v>1493.2851800903948</v>
      </c>
      <c r="J355" s="61">
        <v>1463.0280257852999</v>
      </c>
      <c r="K355" s="61">
        <v>1446.5417815527878</v>
      </c>
      <c r="L355" s="61">
        <v>1457.1068296383994</v>
      </c>
      <c r="M355" s="61">
        <v>1500.9162964803145</v>
      </c>
    </row>
    <row r="356" spans="1:13" x14ac:dyDescent="0.25">
      <c r="A356" s="46" t="s">
        <v>753</v>
      </c>
      <c r="B356" s="46" t="s">
        <v>362</v>
      </c>
      <c r="C356" s="63">
        <v>14.80971728328362</v>
      </c>
      <c r="D356" s="63">
        <v>14.947047226241857</v>
      </c>
      <c r="E356" s="68">
        <v>14.679941019557344</v>
      </c>
      <c r="F356" s="63">
        <v>13.870690412889745</v>
      </c>
      <c r="G356" s="63">
        <v>13.860758756447339</v>
      </c>
      <c r="H356" s="64">
        <v>61386</v>
      </c>
      <c r="I356" s="61">
        <v>241.25561664359333</v>
      </c>
      <c r="J356" s="61">
        <v>243.49277076600293</v>
      </c>
      <c r="K356" s="61">
        <v>239.14151467040276</v>
      </c>
      <c r="L356" s="61">
        <v>225.95853147117822</v>
      </c>
      <c r="M356" s="61">
        <v>225.79674121863846</v>
      </c>
    </row>
    <row r="357" spans="1:13" x14ac:dyDescent="0.25">
      <c r="A357" s="46" t="s">
        <v>754</v>
      </c>
      <c r="B357" s="46" t="s">
        <v>363</v>
      </c>
      <c r="C357" s="63">
        <v>347.05565543222815</v>
      </c>
      <c r="D357" s="63">
        <v>341.97121147596664</v>
      </c>
      <c r="E357" s="68">
        <v>340.33772297907382</v>
      </c>
      <c r="F357" s="63">
        <v>347.04311852555537</v>
      </c>
      <c r="G357" s="63">
        <v>360.34874114363816</v>
      </c>
      <c r="H357" s="64">
        <v>245114</v>
      </c>
      <c r="I357" s="61">
        <v>1415.8948710894854</v>
      </c>
      <c r="J357" s="61">
        <v>1395.1516905438557</v>
      </c>
      <c r="K357" s="61">
        <v>1388.4874914491782</v>
      </c>
      <c r="L357" s="61">
        <v>1415.8437238409692</v>
      </c>
      <c r="M357" s="61">
        <v>1470.1271291873909</v>
      </c>
    </row>
    <row r="358" spans="1:13" x14ac:dyDescent="0.25">
      <c r="A358" s="46" t="s">
        <v>755</v>
      </c>
      <c r="B358" s="46" t="s">
        <v>364</v>
      </c>
      <c r="C358" s="63">
        <v>15.815939139584049</v>
      </c>
      <c r="D358" s="63">
        <v>15.550663237601942</v>
      </c>
      <c r="E358" s="68">
        <v>15.225721466482385</v>
      </c>
      <c r="F358" s="63">
        <v>13.813754347641758</v>
      </c>
      <c r="G358" s="63">
        <v>13.690183057337215</v>
      </c>
      <c r="H358" s="64">
        <v>38528</v>
      </c>
      <c r="I358" s="61">
        <v>410.5050648770777</v>
      </c>
      <c r="J358" s="61">
        <v>403.6197891819441</v>
      </c>
      <c r="K358" s="61">
        <v>395.18587693320143</v>
      </c>
      <c r="L358" s="61">
        <v>358.53805927226324</v>
      </c>
      <c r="M358" s="61">
        <v>355.33074795829566</v>
      </c>
    </row>
    <row r="359" spans="1:13" x14ac:dyDescent="0.25">
      <c r="A359" s="46" t="s">
        <v>756</v>
      </c>
      <c r="B359" s="46" t="s">
        <v>365</v>
      </c>
      <c r="C359" s="63">
        <v>13.253924554354381</v>
      </c>
      <c r="D359" s="63">
        <v>12.781403563448622</v>
      </c>
      <c r="E359" s="68">
        <v>12.36902065203682</v>
      </c>
      <c r="F359" s="63">
        <v>11.613973388496525</v>
      </c>
      <c r="G359" s="63">
        <v>11.416741628122111</v>
      </c>
      <c r="H359" s="64">
        <v>55610</v>
      </c>
      <c r="I359" s="61">
        <v>238.33707164816366</v>
      </c>
      <c r="J359" s="61">
        <v>229.84002092157203</v>
      </c>
      <c r="K359" s="61">
        <v>222.42439582875059</v>
      </c>
      <c r="L359" s="61">
        <v>208.84685107888015</v>
      </c>
      <c r="M359" s="61">
        <v>205.30015515414695</v>
      </c>
    </row>
    <row r="360" spans="1:13" x14ac:dyDescent="0.25">
      <c r="A360" s="46" t="s">
        <v>757</v>
      </c>
      <c r="B360" s="46" t="s">
        <v>366</v>
      </c>
      <c r="C360" s="63">
        <v>13.705416103847725</v>
      </c>
      <c r="D360" s="63">
        <v>13.912235206426249</v>
      </c>
      <c r="E360" s="68">
        <v>13.638341434777104</v>
      </c>
      <c r="F360" s="63">
        <v>13.03620039238946</v>
      </c>
      <c r="G360" s="63">
        <v>12.625345992830511</v>
      </c>
      <c r="H360" s="64">
        <v>52138</v>
      </c>
      <c r="I360" s="61">
        <v>262.86808285411263</v>
      </c>
      <c r="J360" s="61">
        <v>266.83484610890804</v>
      </c>
      <c r="K360" s="61">
        <v>261.58159950088424</v>
      </c>
      <c r="L360" s="61">
        <v>250.03261330295487</v>
      </c>
      <c r="M360" s="61">
        <v>242.15247981952723</v>
      </c>
    </row>
    <row r="361" spans="1:13" x14ac:dyDescent="0.25">
      <c r="A361" s="46" t="s">
        <v>758</v>
      </c>
      <c r="B361" s="46" t="s">
        <v>367</v>
      </c>
      <c r="C361" s="63">
        <v>20.104804570115096</v>
      </c>
      <c r="D361" s="63">
        <v>20.522944850375442</v>
      </c>
      <c r="E361" s="68">
        <v>20.147334064613226</v>
      </c>
      <c r="F361" s="63">
        <v>18.359355807485947</v>
      </c>
      <c r="G361" s="63">
        <v>18.021611322067173</v>
      </c>
      <c r="H361" s="64">
        <v>67694</v>
      </c>
      <c r="I361" s="61">
        <v>296.99536990154365</v>
      </c>
      <c r="J361" s="61">
        <v>303.17228780062402</v>
      </c>
      <c r="K361" s="61">
        <v>297.62363081828858</v>
      </c>
      <c r="L361" s="61">
        <v>271.21097597255221</v>
      </c>
      <c r="M361" s="61">
        <v>266.22169353365399</v>
      </c>
    </row>
    <row r="362" spans="1:13" x14ac:dyDescent="0.25">
      <c r="A362" s="46" t="s">
        <v>759</v>
      </c>
      <c r="B362" s="46" t="s">
        <v>368</v>
      </c>
      <c r="C362" s="63">
        <v>8.0208799672379563</v>
      </c>
      <c r="D362" s="63">
        <v>8.1857961441914142</v>
      </c>
      <c r="E362" s="68">
        <v>8.0432729333629602</v>
      </c>
      <c r="F362" s="63">
        <v>7.5394035796726442</v>
      </c>
      <c r="G362" s="63">
        <v>7.5334731400967438</v>
      </c>
      <c r="H362" s="64">
        <v>34080</v>
      </c>
      <c r="I362" s="61">
        <v>235.35445913256913</v>
      </c>
      <c r="J362" s="61">
        <v>240.19354883190769</v>
      </c>
      <c r="K362" s="61">
        <v>236.01152973482866</v>
      </c>
      <c r="L362" s="61">
        <v>221.2266308589391</v>
      </c>
      <c r="M362" s="61">
        <v>221.05261561316735</v>
      </c>
    </row>
    <row r="363" spans="1:13" x14ac:dyDescent="0.25">
      <c r="A363" s="46" t="s">
        <v>760</v>
      </c>
      <c r="B363" s="46" t="s">
        <v>369</v>
      </c>
      <c r="C363" s="63">
        <v>14.292326873275222</v>
      </c>
      <c r="D363" s="63">
        <v>14.295438496180751</v>
      </c>
      <c r="E363" s="68">
        <v>13.954611256712994</v>
      </c>
      <c r="F363" s="63">
        <v>13.016057184099507</v>
      </c>
      <c r="G363" s="63">
        <v>12.904623168674659</v>
      </c>
      <c r="H363" s="64">
        <v>47019</v>
      </c>
      <c r="I363" s="61">
        <v>303.96917997565288</v>
      </c>
      <c r="J363" s="61">
        <v>304.03535796551927</v>
      </c>
      <c r="K363" s="61">
        <v>296.78664490340066</v>
      </c>
      <c r="L363" s="61">
        <v>276.82547872348425</v>
      </c>
      <c r="M363" s="61">
        <v>274.4555003014666</v>
      </c>
    </row>
    <row r="364" spans="1:13" x14ac:dyDescent="0.25">
      <c r="A364" s="46" t="s">
        <v>761</v>
      </c>
      <c r="B364" s="46" t="s">
        <v>370</v>
      </c>
      <c r="C364" s="63">
        <v>115.08862266127433</v>
      </c>
      <c r="D364" s="63">
        <v>113.97710103064929</v>
      </c>
      <c r="E364" s="68">
        <v>113.16717958618113</v>
      </c>
      <c r="F364" s="63">
        <v>112.27403946051204</v>
      </c>
      <c r="G364" s="63">
        <v>114.53639775717565</v>
      </c>
      <c r="H364" s="64">
        <v>66845</v>
      </c>
      <c r="I364" s="61">
        <v>1721.7237289441891</v>
      </c>
      <c r="J364" s="61">
        <v>1705.095385304051</v>
      </c>
      <c r="K364" s="61">
        <v>1692.9789750344996</v>
      </c>
      <c r="L364" s="61">
        <v>1679.6176147881224</v>
      </c>
      <c r="M364" s="61">
        <v>1713.4624542924025</v>
      </c>
    </row>
    <row r="365" spans="1:13" x14ac:dyDescent="0.25">
      <c r="A365" s="46" t="s">
        <v>762</v>
      </c>
      <c r="B365" s="46" t="s">
        <v>371</v>
      </c>
      <c r="C365" s="63">
        <v>8.2690585877907328</v>
      </c>
      <c r="D365" s="63">
        <v>8.5830093533828844</v>
      </c>
      <c r="E365" s="68">
        <v>8.2922846686775742</v>
      </c>
      <c r="F365" s="63">
        <v>7.5070363964015439</v>
      </c>
      <c r="G365" s="63">
        <v>7.4721582455353408</v>
      </c>
      <c r="H365" s="64">
        <v>25213</v>
      </c>
      <c r="I365" s="61">
        <v>327.96805567725909</v>
      </c>
      <c r="J365" s="61">
        <v>340.41999577134351</v>
      </c>
      <c r="K365" s="61">
        <v>328.88925033425511</v>
      </c>
      <c r="L365" s="61">
        <v>297.74467125695253</v>
      </c>
      <c r="M365" s="61">
        <v>296.36133127891725</v>
      </c>
    </row>
    <row r="366" spans="1:13" x14ac:dyDescent="0.25">
      <c r="A366" s="46" t="s">
        <v>763</v>
      </c>
      <c r="B366" s="46" t="s">
        <v>372</v>
      </c>
      <c r="C366" s="63">
        <v>11.994527184492481</v>
      </c>
      <c r="D366" s="63">
        <v>12.234022044728359</v>
      </c>
      <c r="E366" s="68">
        <v>11.846138522179897</v>
      </c>
      <c r="F366" s="63">
        <v>10.852337663110912</v>
      </c>
      <c r="G366" s="63">
        <v>10.802749081087054</v>
      </c>
      <c r="H366" s="64">
        <v>49953</v>
      </c>
      <c r="I366" s="61">
        <v>240.11625296763921</v>
      </c>
      <c r="J366" s="61">
        <v>244.91065691206455</v>
      </c>
      <c r="K366" s="61">
        <v>237.1456873897443</v>
      </c>
      <c r="L366" s="61">
        <v>217.25096917324109</v>
      </c>
      <c r="M366" s="61">
        <v>216.25826439026795</v>
      </c>
    </row>
    <row r="367" spans="1:13" x14ac:dyDescent="0.25">
      <c r="A367" s="46" t="s">
        <v>764</v>
      </c>
      <c r="B367" s="46" t="s">
        <v>373</v>
      </c>
      <c r="C367" s="63">
        <v>13.008520244564037</v>
      </c>
      <c r="D367" s="63">
        <v>12.734583476303071</v>
      </c>
      <c r="E367" s="68">
        <v>12.334646588167674</v>
      </c>
      <c r="F367" s="63">
        <v>11.578279767999147</v>
      </c>
      <c r="G367" s="63">
        <v>11.3918797967786</v>
      </c>
      <c r="H367" s="64">
        <v>48482</v>
      </c>
      <c r="I367" s="61">
        <v>268.31649363813449</v>
      </c>
      <c r="J367" s="61">
        <v>262.66621583893135</v>
      </c>
      <c r="K367" s="61">
        <v>254.41703288164007</v>
      </c>
      <c r="L367" s="61">
        <v>238.81605065795856</v>
      </c>
      <c r="M367" s="61">
        <v>234.97132537392434</v>
      </c>
    </row>
    <row r="368" spans="1:13" x14ac:dyDescent="0.25">
      <c r="A368" s="46" t="s">
        <v>765</v>
      </c>
      <c r="B368" s="46" t="s">
        <v>374</v>
      </c>
      <c r="C368" s="63">
        <v>12.398954455109756</v>
      </c>
      <c r="D368" s="63">
        <v>12.710021329791056</v>
      </c>
      <c r="E368" s="68">
        <v>12.26171356307475</v>
      </c>
      <c r="F368" s="63">
        <v>11.142296252579332</v>
      </c>
      <c r="G368" s="63">
        <v>11.031885622652867</v>
      </c>
      <c r="H368" s="64">
        <v>42136</v>
      </c>
      <c r="I368" s="61">
        <v>294.26035824733617</v>
      </c>
      <c r="J368" s="61">
        <v>301.64280733318435</v>
      </c>
      <c r="K368" s="61">
        <v>291.00326473976531</v>
      </c>
      <c r="L368" s="61">
        <v>264.43649735568948</v>
      </c>
      <c r="M368" s="61">
        <v>261.81615774285331</v>
      </c>
    </row>
    <row r="369" spans="1:13" x14ac:dyDescent="0.25">
      <c r="A369" s="46" t="s">
        <v>766</v>
      </c>
      <c r="B369" s="46" t="s">
        <v>375</v>
      </c>
      <c r="C369" s="63">
        <v>98.154738096314986</v>
      </c>
      <c r="D369" s="63">
        <v>96.050690514255535</v>
      </c>
      <c r="E369" s="68">
        <v>93.465485061176807</v>
      </c>
      <c r="F369" s="63">
        <v>93.266480454753321</v>
      </c>
      <c r="G369" s="63">
        <v>94.167168908455054</v>
      </c>
      <c r="H369" s="64">
        <v>1150464</v>
      </c>
      <c r="I369" s="61">
        <v>85.31752240514696</v>
      </c>
      <c r="J369" s="61">
        <v>83.488653720807903</v>
      </c>
      <c r="K369" s="61">
        <v>81.241555634228291</v>
      </c>
      <c r="L369" s="61">
        <v>81.068577943119763</v>
      </c>
      <c r="M369" s="61">
        <v>81.851469414475432</v>
      </c>
    </row>
    <row r="370" spans="1:13" x14ac:dyDescent="0.25">
      <c r="A370" s="46" t="s">
        <v>767</v>
      </c>
      <c r="B370" s="46" t="s">
        <v>376</v>
      </c>
      <c r="C370" s="63">
        <v>8.7516757535351744</v>
      </c>
      <c r="D370" s="63">
        <v>9.0101567438025203</v>
      </c>
      <c r="E370" s="68">
        <v>8.8785583626821349</v>
      </c>
      <c r="F370" s="63">
        <v>8.0805206706914223</v>
      </c>
      <c r="G370" s="63">
        <v>8.0938802340189167</v>
      </c>
      <c r="H370" s="64">
        <v>46765</v>
      </c>
      <c r="I370" s="61">
        <v>187.14157497134983</v>
      </c>
      <c r="J370" s="61">
        <v>192.66880666743336</v>
      </c>
      <c r="K370" s="61">
        <v>189.85477093300833</v>
      </c>
      <c r="L370" s="61">
        <v>172.78992132345604</v>
      </c>
      <c r="M370" s="61">
        <v>173.07559572370184</v>
      </c>
    </row>
    <row r="371" spans="1:13" x14ac:dyDescent="0.25">
      <c r="A371" s="46" t="s">
        <v>768</v>
      </c>
      <c r="B371" s="46" t="s">
        <v>377</v>
      </c>
      <c r="C371" s="63">
        <v>4.4329524670551734</v>
      </c>
      <c r="D371" s="63">
        <v>4.5737009555972321</v>
      </c>
      <c r="E371" s="68">
        <v>4.4372472621789329</v>
      </c>
      <c r="F371" s="63">
        <v>4.132718720587218</v>
      </c>
      <c r="G371" s="63">
        <v>4.1473056369241768</v>
      </c>
      <c r="H371" s="64">
        <v>17844</v>
      </c>
      <c r="I371" s="61">
        <v>248.42818129652395</v>
      </c>
      <c r="J371" s="61">
        <v>256.31590201732979</v>
      </c>
      <c r="K371" s="61">
        <v>248.66886696810874</v>
      </c>
      <c r="L371" s="61">
        <v>231.60270794593242</v>
      </c>
      <c r="M371" s="61">
        <v>232.42017691796553</v>
      </c>
    </row>
    <row r="372" spans="1:13" x14ac:dyDescent="0.25">
      <c r="A372" s="46" t="s">
        <v>769</v>
      </c>
      <c r="B372" s="46" t="s">
        <v>378</v>
      </c>
      <c r="C372" s="63">
        <v>522.1542392528861</v>
      </c>
      <c r="D372" s="63">
        <v>515.89393936299416</v>
      </c>
      <c r="E372" s="68">
        <v>512.822646760216</v>
      </c>
      <c r="F372" s="63">
        <v>518.60720997033854</v>
      </c>
      <c r="G372" s="63">
        <v>537.1537005207316</v>
      </c>
      <c r="H372" s="64">
        <v>369328</v>
      </c>
      <c r="I372" s="61">
        <v>1413.7954318461805</v>
      </c>
      <c r="J372" s="61">
        <v>1396.844916613401</v>
      </c>
      <c r="K372" s="61">
        <v>1388.5290223330371</v>
      </c>
      <c r="L372" s="61">
        <v>1404.1914232615413</v>
      </c>
      <c r="M372" s="61">
        <v>1454.408278063758</v>
      </c>
    </row>
    <row r="373" spans="1:13" x14ac:dyDescent="0.25">
      <c r="A373" s="46" t="s">
        <v>770</v>
      </c>
      <c r="B373" s="46" t="s">
        <v>379</v>
      </c>
      <c r="C373" s="63">
        <v>81.287938066387994</v>
      </c>
      <c r="D373" s="63">
        <v>79.580721668506754</v>
      </c>
      <c r="E373" s="68">
        <v>77.502742621323364</v>
      </c>
      <c r="F373" s="63">
        <v>77.404013367217658</v>
      </c>
      <c r="G373" s="63">
        <v>78.219028937058596</v>
      </c>
      <c r="H373" s="64">
        <v>985655</v>
      </c>
      <c r="I373" s="61">
        <v>82.470984336697924</v>
      </c>
      <c r="J373" s="61">
        <v>80.738921497386769</v>
      </c>
      <c r="K373" s="61">
        <v>78.630700013009999</v>
      </c>
      <c r="L373" s="61">
        <v>78.530533875664062</v>
      </c>
      <c r="M373" s="61">
        <v>79.357410997822356</v>
      </c>
    </row>
    <row r="374" spans="1:13" x14ac:dyDescent="0.25">
      <c r="A374" s="46" t="s">
        <v>771</v>
      </c>
      <c r="B374" s="46" t="s">
        <v>380</v>
      </c>
      <c r="C374" s="63">
        <v>210.94343305686374</v>
      </c>
      <c r="D374" s="63">
        <v>202.27319560864234</v>
      </c>
      <c r="E374" s="68">
        <v>196.97538945310927</v>
      </c>
      <c r="F374" s="63">
        <v>195.64250195186094</v>
      </c>
      <c r="G374" s="63">
        <v>198.05105154692325</v>
      </c>
      <c r="H374" s="64">
        <v>123921</v>
      </c>
      <c r="I374" s="61">
        <v>1702.2412105846768</v>
      </c>
      <c r="J374" s="61">
        <v>1632.2753658269569</v>
      </c>
      <c r="K374" s="61">
        <v>1589.5238858071616</v>
      </c>
      <c r="L374" s="61">
        <v>1578.7679404770859</v>
      </c>
      <c r="M374" s="61">
        <v>1598.2041102551079</v>
      </c>
    </row>
    <row r="375" spans="1:13" x14ac:dyDescent="0.25">
      <c r="A375" s="46" t="s">
        <v>772</v>
      </c>
      <c r="B375" s="46" t="s">
        <v>381</v>
      </c>
      <c r="C375" s="63">
        <v>10.105223881373092</v>
      </c>
      <c r="D375" s="63">
        <v>9.8474847674139809</v>
      </c>
      <c r="E375" s="68">
        <v>9.5250315591560106</v>
      </c>
      <c r="F375" s="63">
        <v>9.0356863791589035</v>
      </c>
      <c r="G375" s="63">
        <v>8.764759270179951</v>
      </c>
      <c r="H375" s="64">
        <v>31438</v>
      </c>
      <c r="I375" s="61">
        <v>321.43342074473861</v>
      </c>
      <c r="J375" s="61">
        <v>313.23509025427768</v>
      </c>
      <c r="K375" s="61">
        <v>302.97829248540017</v>
      </c>
      <c r="L375" s="61">
        <v>287.41288819768761</v>
      </c>
      <c r="M375" s="61">
        <v>278.79506553152078</v>
      </c>
    </row>
    <row r="376" spans="1:13" x14ac:dyDescent="0.25">
      <c r="A376" s="46" t="s">
        <v>773</v>
      </c>
      <c r="B376" s="46" t="s">
        <v>382</v>
      </c>
      <c r="C376" s="63">
        <v>229.01924361361665</v>
      </c>
      <c r="D376" s="63">
        <v>220.30047412674446</v>
      </c>
      <c r="E376" s="68">
        <v>216.75443691586236</v>
      </c>
      <c r="F376" s="63">
        <v>221.30638674334872</v>
      </c>
      <c r="G376" s="63">
        <v>227.48922846930515</v>
      </c>
      <c r="H376" s="64">
        <v>141892</v>
      </c>
      <c r="I376" s="61">
        <v>1614.0391538185145</v>
      </c>
      <c r="J376" s="61">
        <v>1552.5926347274296</v>
      </c>
      <c r="K376" s="61">
        <v>1527.6015343772895</v>
      </c>
      <c r="L376" s="61">
        <v>1559.6819182430913</v>
      </c>
      <c r="M376" s="61">
        <v>1603.2561981599042</v>
      </c>
    </row>
    <row r="377" spans="1:13" x14ac:dyDescent="0.25">
      <c r="A377" s="46" t="s">
        <v>774</v>
      </c>
      <c r="B377" s="46" t="s">
        <v>383</v>
      </c>
      <c r="C377" s="63">
        <v>332.48112924416296</v>
      </c>
      <c r="D377" s="63">
        <v>331.82577968390967</v>
      </c>
      <c r="E377" s="68">
        <v>328.54462504005119</v>
      </c>
      <c r="F377" s="63">
        <v>325.23256941129921</v>
      </c>
      <c r="G377" s="63">
        <v>335.03200415400357</v>
      </c>
      <c r="H377" s="64">
        <v>211201</v>
      </c>
      <c r="I377" s="61">
        <v>1574.2403172530574</v>
      </c>
      <c r="J377" s="61">
        <v>1571.1373510727205</v>
      </c>
      <c r="K377" s="61">
        <v>1555.6016545378629</v>
      </c>
      <c r="L377" s="61">
        <v>1539.9196472142614</v>
      </c>
      <c r="M377" s="61">
        <v>1586.3182662676957</v>
      </c>
    </row>
    <row r="378" spans="1:13" x14ac:dyDescent="0.25">
      <c r="A378" s="46" t="s">
        <v>775</v>
      </c>
      <c r="B378" s="46" t="s">
        <v>384</v>
      </c>
      <c r="C378" s="63">
        <v>13.333841626972413</v>
      </c>
      <c r="D378" s="63">
        <v>13.45518562361937</v>
      </c>
      <c r="E378" s="68">
        <v>13.200389509783429</v>
      </c>
      <c r="F378" s="63">
        <v>11.884023221991793</v>
      </c>
      <c r="G378" s="63">
        <v>11.791290716888764</v>
      </c>
      <c r="H378" s="64">
        <v>50736</v>
      </c>
      <c r="I378" s="61">
        <v>262.8082944452147</v>
      </c>
      <c r="J378" s="61">
        <v>265.1999689297416</v>
      </c>
      <c r="K378" s="61">
        <v>260.17797047034509</v>
      </c>
      <c r="L378" s="61">
        <v>234.23256113985718</v>
      </c>
      <c r="M378" s="61">
        <v>232.40481545428815</v>
      </c>
    </row>
    <row r="379" spans="1:13" x14ac:dyDescent="0.25">
      <c r="A379" s="46" t="s">
        <v>776</v>
      </c>
      <c r="B379" s="46" t="s">
        <v>385</v>
      </c>
      <c r="C379" s="63">
        <v>86.04472385495724</v>
      </c>
      <c r="D379" s="63">
        <v>85.75483966845556</v>
      </c>
      <c r="E379" s="68">
        <v>85.065997289509738</v>
      </c>
      <c r="F379" s="63">
        <v>84.029825045888089</v>
      </c>
      <c r="G379" s="63">
        <v>86.414111399663469</v>
      </c>
      <c r="H379" s="64">
        <v>62848</v>
      </c>
      <c r="I379" s="61">
        <v>1369.0924747797421</v>
      </c>
      <c r="J379" s="61">
        <v>1364.4800099996112</v>
      </c>
      <c r="K379" s="61">
        <v>1353.5195597236147</v>
      </c>
      <c r="L379" s="61">
        <v>1337.0326031995942</v>
      </c>
      <c r="M379" s="61">
        <v>1374.9699497146046</v>
      </c>
    </row>
    <row r="380" spans="1:13" x14ac:dyDescent="0.25">
      <c r="A380" s="46" t="s">
        <v>777</v>
      </c>
      <c r="B380" s="46" t="s">
        <v>386</v>
      </c>
      <c r="C380" s="63">
        <v>258.96669334066058</v>
      </c>
      <c r="D380" s="63">
        <v>248.08525503991109</v>
      </c>
      <c r="E380" s="68">
        <v>243.34668536693079</v>
      </c>
      <c r="F380" s="63">
        <v>248.58578004725112</v>
      </c>
      <c r="G380" s="63">
        <v>254.86051143118235</v>
      </c>
      <c r="H380" s="64">
        <v>147253</v>
      </c>
      <c r="I380" s="61">
        <v>1758.6513914192619</v>
      </c>
      <c r="J380" s="61">
        <v>1684.7551835270663</v>
      </c>
      <c r="K380" s="61">
        <v>1652.5753999370525</v>
      </c>
      <c r="L380" s="61">
        <v>1688.1542654292348</v>
      </c>
      <c r="M380" s="61">
        <v>1730.7661740757903</v>
      </c>
    </row>
    <row r="381" spans="1:13" x14ac:dyDescent="0.25">
      <c r="A381" s="46" t="s">
        <v>778</v>
      </c>
      <c r="B381" s="46" t="s">
        <v>387</v>
      </c>
      <c r="C381" s="63">
        <v>13.488117898156077</v>
      </c>
      <c r="D381" s="63">
        <v>13.525578687850158</v>
      </c>
      <c r="E381" s="68">
        <v>13.232481883812801</v>
      </c>
      <c r="F381" s="63">
        <v>12.688264425569324</v>
      </c>
      <c r="G381" s="63">
        <v>11.988155825769837</v>
      </c>
      <c r="H381" s="64">
        <v>41784</v>
      </c>
      <c r="I381" s="61">
        <v>322.80580839929343</v>
      </c>
      <c r="J381" s="61">
        <v>323.7023427113287</v>
      </c>
      <c r="K381" s="61">
        <v>316.68777244430407</v>
      </c>
      <c r="L381" s="61">
        <v>303.66323055641692</v>
      </c>
      <c r="M381" s="61">
        <v>286.90780743274547</v>
      </c>
    </row>
    <row r="382" spans="1:13" x14ac:dyDescent="0.25">
      <c r="A382" s="46" t="s">
        <v>779</v>
      </c>
      <c r="B382" s="46" t="s">
        <v>388</v>
      </c>
      <c r="C382" s="63">
        <v>111.38951637497387</v>
      </c>
      <c r="D382" s="63">
        <v>110.98126536035103</v>
      </c>
      <c r="E382" s="68">
        <v>109.68723312572814</v>
      </c>
      <c r="F382" s="63">
        <v>110.76230542433927</v>
      </c>
      <c r="G382" s="63">
        <v>109.02128324057178</v>
      </c>
      <c r="H382" s="64">
        <v>64430</v>
      </c>
      <c r="I382" s="61">
        <v>1728.8455125713776</v>
      </c>
      <c r="J382" s="61">
        <v>1722.5091628178027</v>
      </c>
      <c r="K382" s="61">
        <v>1702.4248506243696</v>
      </c>
      <c r="L382" s="61">
        <v>1719.1107469244027</v>
      </c>
      <c r="M382" s="61">
        <v>1692.088828815331</v>
      </c>
    </row>
    <row r="383" spans="1:13" x14ac:dyDescent="0.25">
      <c r="A383" s="46" t="s">
        <v>780</v>
      </c>
      <c r="B383" s="46" t="s">
        <v>389</v>
      </c>
      <c r="C383" s="63">
        <v>221.78030405858115</v>
      </c>
      <c r="D383" s="63">
        <v>213.49009057023449</v>
      </c>
      <c r="E383" s="68">
        <v>210.22276541923983</v>
      </c>
      <c r="F383" s="63">
        <v>214.56843438560401</v>
      </c>
      <c r="G383" s="63">
        <v>220.35297108439389</v>
      </c>
      <c r="H383" s="64">
        <v>107800</v>
      </c>
      <c r="I383" s="61">
        <v>2057.3312064803445</v>
      </c>
      <c r="J383" s="61">
        <v>1980.4275563101528</v>
      </c>
      <c r="K383" s="61">
        <v>1950.1184176181803</v>
      </c>
      <c r="L383" s="61">
        <v>1990.4307456920594</v>
      </c>
      <c r="M383" s="61">
        <v>2044.0906408570863</v>
      </c>
    </row>
    <row r="384" spans="1:13" x14ac:dyDescent="0.25">
      <c r="A384" s="46" t="s">
        <v>781</v>
      </c>
      <c r="B384" s="46" t="s">
        <v>390</v>
      </c>
      <c r="C384" s="63">
        <v>11.022132591334936</v>
      </c>
      <c r="D384" s="63">
        <v>11.204701077855077</v>
      </c>
      <c r="E384" s="68">
        <v>10.952524762384815</v>
      </c>
      <c r="F384" s="63">
        <v>10.028893374023035</v>
      </c>
      <c r="G384" s="63">
        <v>9.9231030849803012</v>
      </c>
      <c r="H384" s="64">
        <v>44722</v>
      </c>
      <c r="I384" s="61">
        <v>246.4588478005218</v>
      </c>
      <c r="J384" s="61">
        <v>250.54114480244792</v>
      </c>
      <c r="K384" s="61">
        <v>244.90239171738327</v>
      </c>
      <c r="L384" s="61">
        <v>224.24966177771643</v>
      </c>
      <c r="M384" s="61">
        <v>221.88415287733781</v>
      </c>
    </row>
    <row r="385" spans="1:13" x14ac:dyDescent="0.25">
      <c r="A385" s="46" t="s">
        <v>782</v>
      </c>
      <c r="B385" s="46" t="s">
        <v>391</v>
      </c>
      <c r="C385" s="63">
        <v>330.1132059003524</v>
      </c>
      <c r="D385" s="63">
        <v>324.41092302424869</v>
      </c>
      <c r="E385" s="68">
        <v>322.82502480905794</v>
      </c>
      <c r="F385" s="63">
        <v>331.51131758495978</v>
      </c>
      <c r="G385" s="63">
        <v>345.14113725905884</v>
      </c>
      <c r="H385" s="64">
        <v>255922</v>
      </c>
      <c r="I385" s="61">
        <v>1289.8977262617218</v>
      </c>
      <c r="J385" s="61">
        <v>1267.6163949338027</v>
      </c>
      <c r="K385" s="61">
        <v>1261.4195919423025</v>
      </c>
      <c r="L385" s="61">
        <v>1295.3607645491977</v>
      </c>
      <c r="M385" s="61">
        <v>1348.6184746096812</v>
      </c>
    </row>
    <row r="386" spans="1:13" x14ac:dyDescent="0.25">
      <c r="A386" s="46" t="s">
        <v>783</v>
      </c>
      <c r="B386" s="46" t="s">
        <v>392</v>
      </c>
      <c r="C386" s="63">
        <v>13.562065967716888</v>
      </c>
      <c r="D386" s="63">
        <v>13.588666827698376</v>
      </c>
      <c r="E386" s="68">
        <v>13.242424402314555</v>
      </c>
      <c r="F386" s="63">
        <v>12.518840246655728</v>
      </c>
      <c r="G386" s="63">
        <v>12.419709781345624</v>
      </c>
      <c r="H386" s="64">
        <v>49056</v>
      </c>
      <c r="I386" s="61">
        <v>276.46090116839707</v>
      </c>
      <c r="J386" s="61">
        <v>277.00315614192709</v>
      </c>
      <c r="K386" s="61">
        <v>269.94505060165028</v>
      </c>
      <c r="L386" s="61">
        <v>255.19488434963566</v>
      </c>
      <c r="M386" s="61">
        <v>253.17412307048323</v>
      </c>
    </row>
    <row r="387" spans="1:13" x14ac:dyDescent="0.25">
      <c r="A387" s="46" t="s">
        <v>784</v>
      </c>
      <c r="B387" s="46" t="s">
        <v>393</v>
      </c>
      <c r="C387" s="63">
        <v>12.425419845858015</v>
      </c>
      <c r="D387" s="63">
        <v>13.323751261731907</v>
      </c>
      <c r="E387" s="68">
        <v>13.198654507131222</v>
      </c>
      <c r="F387" s="63">
        <v>11.774567622417074</v>
      </c>
      <c r="G387" s="63">
        <v>11.789185669113206</v>
      </c>
      <c r="H387" s="64">
        <v>54142</v>
      </c>
      <c r="I387" s="61">
        <v>229.49687573155802</v>
      </c>
      <c r="J387" s="61">
        <v>246.08901152029676</v>
      </c>
      <c r="K387" s="61">
        <v>243.77848079367629</v>
      </c>
      <c r="L387" s="61">
        <v>217.47566810271277</v>
      </c>
      <c r="M387" s="61">
        <v>217.74566268540514</v>
      </c>
    </row>
    <row r="388" spans="1:13" x14ac:dyDescent="0.25">
      <c r="A388" s="46" t="s">
        <v>785</v>
      </c>
      <c r="B388" s="46" t="s">
        <v>394</v>
      </c>
      <c r="C388" s="63">
        <v>17.598455945243686</v>
      </c>
      <c r="D388" s="63">
        <v>17.497317990876919</v>
      </c>
      <c r="E388" s="68">
        <v>17.200808559982594</v>
      </c>
      <c r="F388" s="63">
        <v>15.809203317236884</v>
      </c>
      <c r="G388" s="63">
        <v>15.742970512319744</v>
      </c>
      <c r="H388" s="64">
        <v>71107</v>
      </c>
      <c r="I388" s="61">
        <v>247.4925948956317</v>
      </c>
      <c r="J388" s="61">
        <v>246.07026018362353</v>
      </c>
      <c r="K388" s="61">
        <v>241.90035523904248</v>
      </c>
      <c r="L388" s="61">
        <v>222.32977508876598</v>
      </c>
      <c r="M388" s="61">
        <v>221.39832242001131</v>
      </c>
    </row>
    <row r="389" spans="1:13" x14ac:dyDescent="0.25">
      <c r="A389" s="46" t="s">
        <v>786</v>
      </c>
      <c r="B389" s="46" t="s">
        <v>395</v>
      </c>
      <c r="C389" s="63">
        <v>13.678947141634573</v>
      </c>
      <c r="D389" s="63">
        <v>13.543743898194535</v>
      </c>
      <c r="E389" s="68">
        <v>13.156322885499096</v>
      </c>
      <c r="F389" s="63">
        <v>12.200999513810507</v>
      </c>
      <c r="G389" s="63">
        <v>12.016710469895685</v>
      </c>
      <c r="H389" s="64">
        <v>51264</v>
      </c>
      <c r="I389" s="61">
        <v>266.83339461677929</v>
      </c>
      <c r="J389" s="61">
        <v>264.1960030078522</v>
      </c>
      <c r="K389" s="61">
        <v>256.63863306607163</v>
      </c>
      <c r="L389" s="61">
        <v>238.00326766952455</v>
      </c>
      <c r="M389" s="61">
        <v>234.40836590776539</v>
      </c>
    </row>
    <row r="390" spans="1:13" x14ac:dyDescent="0.25">
      <c r="A390" s="46" t="s">
        <v>787</v>
      </c>
      <c r="B390" s="46" t="s">
        <v>396</v>
      </c>
      <c r="C390" s="63">
        <v>12.748881407393613</v>
      </c>
      <c r="D390" s="63">
        <v>13.0589718316304</v>
      </c>
      <c r="E390" s="68">
        <v>12.812765647641768</v>
      </c>
      <c r="F390" s="63">
        <v>11.93128237123619</v>
      </c>
      <c r="G390" s="63">
        <v>11.889527427898066</v>
      </c>
      <c r="H390" s="64">
        <v>46255</v>
      </c>
      <c r="I390" s="61">
        <v>275.62169294981328</v>
      </c>
      <c r="J390" s="61">
        <v>282.3256260216279</v>
      </c>
      <c r="K390" s="61">
        <v>277.00282450852376</v>
      </c>
      <c r="L390" s="61">
        <v>257.94578686058134</v>
      </c>
      <c r="M390" s="61">
        <v>257.04307486537817</v>
      </c>
    </row>
    <row r="391" spans="1:13" x14ac:dyDescent="0.25">
      <c r="A391" s="46" t="s">
        <v>788</v>
      </c>
      <c r="B391" s="46" t="s">
        <v>397</v>
      </c>
      <c r="C391" s="63">
        <v>123.5235767648833</v>
      </c>
      <c r="D391" s="63">
        <v>120.71034317066378</v>
      </c>
      <c r="E391" s="68">
        <v>118.71371080491556</v>
      </c>
      <c r="F391" s="63">
        <v>118.68436482638663</v>
      </c>
      <c r="G391" s="63">
        <v>121.51538207873463</v>
      </c>
      <c r="H391" s="64">
        <v>87281</v>
      </c>
      <c r="I391" s="61">
        <v>1415.2401641237304</v>
      </c>
      <c r="J391" s="61">
        <v>1383.0082511733799</v>
      </c>
      <c r="K391" s="61">
        <v>1360.1323404282209</v>
      </c>
      <c r="L391" s="61">
        <v>1359.7961162954896</v>
      </c>
      <c r="M391" s="61">
        <v>1392.2317810145923</v>
      </c>
    </row>
    <row r="392" spans="1:13" x14ac:dyDescent="0.25">
      <c r="A392" s="67"/>
      <c r="B392" s="67"/>
    </row>
    <row r="393" spans="1:13" x14ac:dyDescent="0.25">
      <c r="A393" s="67"/>
      <c r="B393" s="67"/>
    </row>
    <row r="394" spans="1:13" x14ac:dyDescent="0.25">
      <c r="A394" s="67"/>
      <c r="B394" s="67"/>
    </row>
    <row r="395" spans="1:13" x14ac:dyDescent="0.25">
      <c r="A395" s="67"/>
      <c r="B395" s="67"/>
    </row>
  </sheetData>
  <sortState ref="A9:M391">
    <sortCondition ref="B9:B391"/>
  </sortState>
  <mergeCells count="3">
    <mergeCell ref="D3:G3"/>
    <mergeCell ref="H3:H5"/>
    <mergeCell ref="J3:M3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27965288-1879-4D62-A213-935766BE99E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Core Spending Power - Summary</vt:lpstr>
      <vt:lpstr>per Dwelling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Caddick</dc:creator>
  <cp:lastModifiedBy>mdavid</cp:lastModifiedBy>
  <dcterms:created xsi:type="dcterms:W3CDTF">2016-02-08T09:41:18Z</dcterms:created>
  <dcterms:modified xsi:type="dcterms:W3CDTF">2016-02-08T15:52:12Z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937b863f-72fa-4ddf-96d6-afd41adb025d</vt:lpwstr>
  </property>
  <property fmtid="{D5CDD505-2E9C-101B-9397-08002B2CF9AE}" pid="3" name="bjSaver">
    <vt:lpwstr>1Ji6zXrRnseRvits39gL69atfIRWbui7</vt:lpwstr>
  </property>
  <property fmtid="{D5CDD505-2E9C-101B-9397-08002B2CF9AE}" pid="4" name="bjDocumentSecurityLabel">
    <vt:lpwstr>No Marking</vt:lpwstr>
  </property>
</Properties>
</file>