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om1\data\HQ\102PF\Shared\CJG_OMS\OMS\Analytical Services\S&amp;A\03 - Publications\01 - OMSQ\2016 Q3 (Jul-Sep)\4. Final Tables TO PUBLISH\"/>
    </mc:Choice>
  </mc:AlternateContent>
  <bookViews>
    <workbookView xWindow="-120" yWindow="825" windowWidth="10965" windowHeight="7530" tabRatio="770"/>
  </bookViews>
  <sheets>
    <sheet name="Contents" sheetId="51" r:id="rId1"/>
    <sheet name="4.1" sheetId="24" r:id="rId2"/>
    <sheet name="4.2" sheetId="39" r:id="rId3"/>
    <sheet name="4.3" sheetId="42" r:id="rId4"/>
    <sheet name="4.4" sheetId="41" r:id="rId5"/>
    <sheet name="4.5" sheetId="50" r:id="rId6"/>
    <sheet name="4.6" sheetId="49" r:id="rId7"/>
    <sheet name="4.7" sheetId="48" r:id="rId8"/>
    <sheet name="4.8" sheetId="56" r:id="rId9"/>
    <sheet name="4.9" sheetId="46" r:id="rId10"/>
    <sheet name="4.10" sheetId="45" r:id="rId11"/>
    <sheet name="4.11" sheetId="44" r:id="rId12"/>
    <sheet name="4.12" sheetId="54" r:id="rId13"/>
    <sheet name="4.13" sheetId="55" r:id="rId14"/>
  </sheets>
  <definedNames>
    <definedName name="_xlnm.Print_Area" localSheetId="1">'4.1'!$A$1:$H$72</definedName>
    <definedName name="_xlnm.Print_Area" localSheetId="10">'4.10'!$A$1:$K$62</definedName>
    <definedName name="_xlnm.Print_Area" localSheetId="11">'4.11'!$A$1:$C$34</definedName>
    <definedName name="_xlnm.Print_Area" localSheetId="12">'4.12'!$A$1:$H$30</definedName>
    <definedName name="_xlnm.Print_Area" localSheetId="13">'4.13'!$A$1:$F$33</definedName>
    <definedName name="_xlnm.Print_Area" localSheetId="2">'4.2'!$A$1:$G$93</definedName>
    <definedName name="_xlnm.Print_Area" localSheetId="3">'4.3'!$A$1:$G$42</definedName>
    <definedName name="_xlnm.Print_Area" localSheetId="4">'4.4'!$A$1:$G$80</definedName>
    <definedName name="_xlnm.Print_Area" localSheetId="5">'4.5'!$A$1:$P$26</definedName>
    <definedName name="_xlnm.Print_Area" localSheetId="6">'4.6'!$A$1:$G$67</definedName>
    <definedName name="_xlnm.Print_Area" localSheetId="7">'4.7'!$A$1:$H$89</definedName>
    <definedName name="_xlnm.Print_Area" localSheetId="8">'4.8'!$A$1:$G$95</definedName>
    <definedName name="_xlnm.Print_Area" localSheetId="9">'4.9'!$A$1:$F$64</definedName>
    <definedName name="_xlnm.Print_Area" localSheetId="0">Contents!$A$1:$B$55</definedName>
  </definedNames>
  <calcPr calcId="152511"/>
</workbook>
</file>

<file path=xl/calcChain.xml><?xml version="1.0" encoding="utf-8"?>
<calcChain xmlns="http://schemas.openxmlformats.org/spreadsheetml/2006/main">
  <c r="K51" i="45" l="1"/>
  <c r="I51" i="45"/>
  <c r="H51" i="45"/>
  <c r="G51" i="45"/>
  <c r="E51" i="45"/>
  <c r="D51" i="45"/>
  <c r="C51" i="45"/>
  <c r="B51" i="45"/>
  <c r="K49" i="45"/>
  <c r="I49" i="45"/>
  <c r="H49" i="45"/>
  <c r="G49" i="45"/>
  <c r="E49" i="45"/>
  <c r="D49" i="45"/>
  <c r="C49" i="45"/>
  <c r="B49" i="45"/>
  <c r="F72" i="41" l="1"/>
  <c r="F71" i="41"/>
  <c r="F70" i="41"/>
  <c r="F69" i="41"/>
  <c r="F68" i="41"/>
  <c r="F67" i="41"/>
  <c r="F66" i="41"/>
  <c r="F65" i="41"/>
  <c r="F64" i="41"/>
  <c r="F63" i="41"/>
  <c r="F62" i="41"/>
  <c r="F61" i="41"/>
  <c r="F60" i="41"/>
  <c r="F59" i="41"/>
  <c r="F58" i="41"/>
  <c r="F37" i="41"/>
  <c r="F36" i="41"/>
  <c r="F35" i="41"/>
  <c r="F34" i="41"/>
  <c r="F33" i="41"/>
  <c r="F32" i="41"/>
  <c r="F31" i="41"/>
  <c r="F30" i="41"/>
  <c r="F29" i="41"/>
  <c r="F28" i="41"/>
  <c r="F27" i="41"/>
  <c r="F26" i="41"/>
  <c r="F25" i="41"/>
  <c r="F24" i="41"/>
  <c r="F23" i="41"/>
  <c r="F59" i="24"/>
  <c r="F39" i="24"/>
  <c r="F19" i="24" l="1"/>
  <c r="H20" i="50" l="1"/>
  <c r="H18" i="50"/>
  <c r="H16" i="50"/>
  <c r="H14" i="50"/>
  <c r="H12" i="50"/>
  <c r="H10" i="50"/>
  <c r="H8" i="50"/>
  <c r="H6" i="50"/>
  <c r="E6" i="54" l="1"/>
  <c r="E7" i="54"/>
  <c r="E8" i="54"/>
  <c r="E5" i="54"/>
  <c r="E72" i="41"/>
  <c r="E71" i="41"/>
  <c r="E70" i="41"/>
  <c r="E69" i="41"/>
  <c r="E68" i="41"/>
  <c r="E67" i="41"/>
  <c r="E66" i="41"/>
  <c r="E65" i="41"/>
  <c r="E64" i="41"/>
  <c r="E63" i="41"/>
  <c r="E62" i="41"/>
  <c r="E61" i="41"/>
  <c r="E60" i="41"/>
  <c r="E59" i="41"/>
  <c r="E58" i="41"/>
  <c r="E37" i="41"/>
  <c r="E36" i="41"/>
  <c r="E35" i="41"/>
  <c r="E34" i="41"/>
  <c r="E33" i="41"/>
  <c r="E32" i="41"/>
  <c r="E31" i="41"/>
  <c r="E30" i="41"/>
  <c r="E29" i="41"/>
  <c r="E28" i="41"/>
  <c r="E27" i="41"/>
  <c r="E26" i="41"/>
  <c r="E25" i="41"/>
  <c r="E24" i="41"/>
  <c r="E23" i="41"/>
  <c r="D8" i="54"/>
  <c r="D7" i="54"/>
  <c r="D68" i="41"/>
  <c r="C68" i="41"/>
  <c r="B68" i="41"/>
  <c r="D31" i="41"/>
  <c r="C31" i="41"/>
  <c r="B31" i="41"/>
  <c r="D72" i="41"/>
  <c r="D71" i="41"/>
  <c r="D70" i="41"/>
  <c r="D69" i="41"/>
  <c r="D67" i="41"/>
  <c r="D66" i="41"/>
  <c r="D65" i="41"/>
  <c r="D64" i="41"/>
  <c r="D63" i="41"/>
  <c r="D62" i="41"/>
  <c r="D61" i="41"/>
  <c r="D60" i="41"/>
  <c r="D59" i="41"/>
  <c r="D58" i="41"/>
  <c r="D37" i="41"/>
  <c r="D36" i="41"/>
  <c r="D35" i="41"/>
  <c r="D34" i="41"/>
  <c r="D33" i="41"/>
  <c r="D32" i="41"/>
  <c r="D30" i="41"/>
  <c r="D29" i="41"/>
  <c r="D28" i="41"/>
  <c r="D27" i="41"/>
  <c r="D26" i="41"/>
  <c r="D25" i="41"/>
  <c r="D24" i="41"/>
  <c r="D23" i="41"/>
  <c r="C72" i="41"/>
  <c r="C71" i="41"/>
  <c r="C70" i="41"/>
  <c r="C69" i="41"/>
  <c r="C67" i="41"/>
  <c r="C66" i="41"/>
  <c r="C65" i="41"/>
  <c r="C64" i="41"/>
  <c r="C63" i="41"/>
  <c r="C62" i="41"/>
  <c r="C61" i="41"/>
  <c r="C60" i="41"/>
  <c r="C59" i="41"/>
  <c r="C58" i="41"/>
  <c r="C37" i="41"/>
  <c r="C36" i="41"/>
  <c r="C35" i="41"/>
  <c r="C34" i="41"/>
  <c r="C33" i="41"/>
  <c r="C32" i="41"/>
  <c r="C30" i="41"/>
  <c r="C29" i="41"/>
  <c r="C28" i="41"/>
  <c r="C27" i="41"/>
  <c r="C26" i="41"/>
  <c r="C25" i="41"/>
  <c r="C24" i="41"/>
  <c r="C23" i="41"/>
  <c r="B72" i="41"/>
  <c r="B71" i="41"/>
  <c r="B70" i="41"/>
  <c r="B69" i="41"/>
  <c r="B67" i="41"/>
  <c r="B66" i="41"/>
  <c r="B65" i="41"/>
  <c r="B64" i="41"/>
  <c r="B63" i="41"/>
  <c r="B62" i="41"/>
  <c r="B61" i="41"/>
  <c r="B60" i="41"/>
  <c r="B59" i="41"/>
  <c r="B58" i="41"/>
  <c r="B37" i="41"/>
  <c r="B36" i="41"/>
  <c r="B35" i="41"/>
  <c r="B34" i="41"/>
  <c r="B33" i="41"/>
  <c r="B32" i="41"/>
  <c r="B30" i="41"/>
  <c r="B29" i="41"/>
  <c r="B28" i="41"/>
  <c r="B27" i="41"/>
  <c r="B26" i="41"/>
  <c r="B25" i="41"/>
  <c r="B24" i="41"/>
  <c r="B23" i="41"/>
</calcChain>
</file>

<file path=xl/sharedStrings.xml><?xml version="1.0" encoding="utf-8"?>
<sst xmlns="http://schemas.openxmlformats.org/spreadsheetml/2006/main" count="988" uniqueCount="259">
  <si>
    <t>England and Wales</t>
  </si>
  <si>
    <t>London</t>
  </si>
  <si>
    <t>All court orders</t>
  </si>
  <si>
    <t>Community Order</t>
  </si>
  <si>
    <t>Violence against the person</t>
  </si>
  <si>
    <t xml:space="preserve">Sexual offences             </t>
  </si>
  <si>
    <t xml:space="preserve">Robbery                    </t>
  </si>
  <si>
    <t xml:space="preserve">Burglary                   </t>
  </si>
  <si>
    <t xml:space="preserve">Theft and handling         </t>
  </si>
  <si>
    <t xml:space="preserve">Fraud and forgery          </t>
  </si>
  <si>
    <t xml:space="preserve">Criminal damage            </t>
  </si>
  <si>
    <t xml:space="preserve">Indictable motoring offences         </t>
  </si>
  <si>
    <t>Other indictable offences</t>
  </si>
  <si>
    <t>Summary motoring offences</t>
  </si>
  <si>
    <t xml:space="preserve">Other summary offences </t>
  </si>
  <si>
    <t>Suspended Sentence Order</t>
  </si>
  <si>
    <t>Community Orders</t>
  </si>
  <si>
    <t>Supervision</t>
  </si>
  <si>
    <t>Curfew</t>
  </si>
  <si>
    <t>Suspended Sentence Orders</t>
  </si>
  <si>
    <t xml:space="preserve">Unpaid Work </t>
  </si>
  <si>
    <t>Accredited Programme</t>
  </si>
  <si>
    <t>Drug Treatment</t>
  </si>
  <si>
    <t>Specified Activity</t>
  </si>
  <si>
    <t>Alcohol Treatment</t>
  </si>
  <si>
    <t>Residential</t>
  </si>
  <si>
    <t>Mental Health</t>
  </si>
  <si>
    <t xml:space="preserve">Exclusion </t>
  </si>
  <si>
    <t>Prohibited Activity</t>
  </si>
  <si>
    <t>Attendance Centre</t>
  </si>
  <si>
    <t>North East</t>
  </si>
  <si>
    <t>North West</t>
  </si>
  <si>
    <t>South West</t>
  </si>
  <si>
    <t>Wales</t>
  </si>
  <si>
    <t>Percentages</t>
  </si>
  <si>
    <t>Total number</t>
  </si>
  <si>
    <t>Standard PSR</t>
  </si>
  <si>
    <t>Fast Delivery PSR written</t>
  </si>
  <si>
    <t>Fast Delivery PSR oral</t>
  </si>
  <si>
    <t>Sentence proposed</t>
  </si>
  <si>
    <t>Fine</t>
  </si>
  <si>
    <t xml:space="preserve">All </t>
  </si>
  <si>
    <t>Sentence given</t>
  </si>
  <si>
    <t>All</t>
  </si>
  <si>
    <t>Males and Females</t>
  </si>
  <si>
    <t>Males</t>
  </si>
  <si>
    <t>Females</t>
  </si>
  <si>
    <t>Proportion of sentences proposed</t>
  </si>
  <si>
    <t>Community order</t>
  </si>
  <si>
    <t>All pre CJA orders</t>
  </si>
  <si>
    <t>All community sentences</t>
  </si>
  <si>
    <t>Other sentences</t>
  </si>
  <si>
    <t>Deferred sentence</t>
  </si>
  <si>
    <t>Suspended sentence order</t>
  </si>
  <si>
    <t>Unpaid Work</t>
  </si>
  <si>
    <t xml:space="preserve">All other combinations of requirements </t>
  </si>
  <si>
    <t>All other combinations of requirements</t>
  </si>
  <si>
    <t>Tier 1 (Low)</t>
  </si>
  <si>
    <t>Tier 2 (Low/Medium)</t>
  </si>
  <si>
    <t>Tier 3 (Medium/High)</t>
  </si>
  <si>
    <t>Tier 4 (High)</t>
  </si>
  <si>
    <t>Ran their full course</t>
  </si>
  <si>
    <t>Terminated early for:</t>
  </si>
  <si>
    <t>good progress</t>
  </si>
  <si>
    <t>failure to comply with requirements</t>
  </si>
  <si>
    <t>conviction of offence</t>
  </si>
  <si>
    <t>other reasons</t>
  </si>
  <si>
    <t>Custody</t>
  </si>
  <si>
    <t>Community Sentences</t>
  </si>
  <si>
    <t>Absolute/Conditional Discharge</t>
  </si>
  <si>
    <t>Other</t>
  </si>
  <si>
    <t xml:space="preserve">              Average length of Community order (months)</t>
  </si>
  <si>
    <t xml:space="preserve">              Average length of Suspended sentence order (months)</t>
  </si>
  <si>
    <t xml:space="preserve">       </t>
  </si>
  <si>
    <t>All pre and post release supervision</t>
  </si>
  <si>
    <t>Table 4.1</t>
  </si>
  <si>
    <t>Table 4.2</t>
  </si>
  <si>
    <t>Table 4.3</t>
  </si>
  <si>
    <t>Table 4.4</t>
  </si>
  <si>
    <t>Table 4.5</t>
  </si>
  <si>
    <t>Table 4.7</t>
  </si>
  <si>
    <t>Table 4.8</t>
  </si>
  <si>
    <t>Table 4.9</t>
  </si>
  <si>
    <t>Table 4.10</t>
  </si>
  <si>
    <t>Table 4.11</t>
  </si>
  <si>
    <t>Table 4.13</t>
  </si>
  <si>
    <t xml:space="preserve">        </t>
  </si>
  <si>
    <t>Suspended Sentence 
Order</t>
  </si>
  <si>
    <t>All 
pre-release supervision</t>
  </si>
  <si>
    <t>All 
post-release supervision</t>
  </si>
  <si>
    <t>Table 4.12</t>
  </si>
  <si>
    <t>Table 4.6</t>
  </si>
  <si>
    <t>All supervision</t>
  </si>
  <si>
    <t xml:space="preserve"> </t>
  </si>
  <si>
    <t>Magistrates' courts</t>
  </si>
  <si>
    <t>Crown Court</t>
  </si>
  <si>
    <t xml:space="preserve">Youth rehabilitation order </t>
  </si>
  <si>
    <t xml:space="preserve">Youth Rehabilitation Order </t>
  </si>
  <si>
    <r>
      <t xml:space="preserve">All pre- and post-release supervision </t>
    </r>
    <r>
      <rPr>
        <b/>
        <vertAlign val="superscript"/>
        <sz val="10"/>
        <rFont val="Arial"/>
        <family val="2"/>
      </rPr>
      <t>(1)</t>
    </r>
  </si>
  <si>
    <r>
      <t xml:space="preserve">All Probation Service supervision </t>
    </r>
    <r>
      <rPr>
        <b/>
        <vertAlign val="superscript"/>
        <sz val="10"/>
        <rFont val="Arial"/>
        <family val="2"/>
      </rPr>
      <t>(1)</t>
    </r>
  </si>
  <si>
    <t>Suspended sentence order with requirements</t>
  </si>
  <si>
    <t>Suspended sentence order without requirements</t>
  </si>
  <si>
    <t>Midlands</t>
  </si>
  <si>
    <t>South East &amp; Eastern</t>
  </si>
  <si>
    <t xml:space="preserve">North East                                                </t>
  </si>
  <si>
    <t xml:space="preserve">NPS North East                                            </t>
  </si>
  <si>
    <t xml:space="preserve">Durham and Cleveland CRC                                  </t>
  </si>
  <si>
    <t xml:space="preserve">Northumbria CRC                                           </t>
  </si>
  <si>
    <t xml:space="preserve">North Yorkshire, Humberside and Lincolnshire CRC          </t>
  </si>
  <si>
    <t xml:space="preserve">West Yorkshire CRC                                        </t>
  </si>
  <si>
    <t xml:space="preserve">North West                                                </t>
  </si>
  <si>
    <t xml:space="preserve">NPS North West                                            </t>
  </si>
  <si>
    <t xml:space="preserve">Cheshire and Greater Manchester CRC                       </t>
  </si>
  <si>
    <t xml:space="preserve">Cumbria and Lancashire CRC                                </t>
  </si>
  <si>
    <t xml:space="preserve">Merseyside CRC                                            </t>
  </si>
  <si>
    <t xml:space="preserve">Midlands                                                  </t>
  </si>
  <si>
    <t xml:space="preserve">NPS Midlands                                              </t>
  </si>
  <si>
    <t xml:space="preserve">Derbyshire, Nottinghamshire and Leicestershire CRC        </t>
  </si>
  <si>
    <t xml:space="preserve">Staffordshire and West Midlands CRC                       </t>
  </si>
  <si>
    <t xml:space="preserve">West Mercia and Warwickshire CRC                          </t>
  </si>
  <si>
    <t xml:space="preserve">London                                                    </t>
  </si>
  <si>
    <t xml:space="preserve">NPS London                                                </t>
  </si>
  <si>
    <t xml:space="preserve">London CRC                                                </t>
  </si>
  <si>
    <t xml:space="preserve">South East and Eastern                                    </t>
  </si>
  <si>
    <t xml:space="preserve">NPS South East and Eastern                                </t>
  </si>
  <si>
    <t xml:space="preserve">Northamptonshire, Bedfordshire, Hertfordshire and  Cambs CRC       </t>
  </si>
  <si>
    <t xml:space="preserve">Essex CRC                                                 </t>
  </si>
  <si>
    <t xml:space="preserve">Norfolk and Suffolk CRC                                   </t>
  </si>
  <si>
    <t xml:space="preserve">Kent, Surrey and Sussex CRC                               </t>
  </si>
  <si>
    <t xml:space="preserve">South West                                                </t>
  </si>
  <si>
    <t xml:space="preserve">NPS South West                                            </t>
  </si>
  <si>
    <t xml:space="preserve">Hampshire CRC                                             </t>
  </si>
  <si>
    <t xml:space="preserve">Thames Valley CRC                                         </t>
  </si>
  <si>
    <t xml:space="preserve">Dorset, Devon and Cornwall CRC                            </t>
  </si>
  <si>
    <t xml:space="preserve">Wales                                                     </t>
  </si>
  <si>
    <t xml:space="preserve">NPS Wales                                                 </t>
  </si>
  <si>
    <t xml:space="preserve">Wales CRC                                                 </t>
  </si>
  <si>
    <t>NPS Division/CRC</t>
  </si>
  <si>
    <t>-</t>
  </si>
  <si>
    <t>*</t>
  </si>
  <si>
    <t>Total pre-sentencing court reports (PSR)</t>
  </si>
  <si>
    <r>
      <t>Tier not stated</t>
    </r>
    <r>
      <rPr>
        <vertAlign val="superscript"/>
        <sz val="10"/>
        <rFont val="Arial"/>
        <family val="2"/>
      </rPr>
      <t xml:space="preserve"> </t>
    </r>
  </si>
  <si>
    <t xml:space="preserve">Table 4.10: Offenders supervised in the community at period end, by National Probation Service Region, Division and CRC, England and Wales </t>
  </si>
  <si>
    <r>
      <t xml:space="preserve">All court orders </t>
    </r>
    <r>
      <rPr>
        <b/>
        <vertAlign val="superscript"/>
        <sz val="10"/>
        <rFont val="Arial"/>
        <family val="2"/>
      </rPr>
      <t>(1)</t>
    </r>
  </si>
  <si>
    <t>Jul-Sep 
2015</t>
  </si>
  <si>
    <t>Jul-Sep 2015</t>
  </si>
  <si>
    <t>30 September
2015</t>
  </si>
  <si>
    <r>
      <t xml:space="preserve">Suspended Sentence Orders </t>
    </r>
    <r>
      <rPr>
        <b/>
        <vertAlign val="superscript"/>
        <sz val="11"/>
        <rFont val="Arial"/>
        <family val="2"/>
      </rPr>
      <t>(1)</t>
    </r>
  </si>
  <si>
    <t>Contents</t>
  </si>
  <si>
    <t>Offenders supervised in the community at period end, by National Probation Service Region, Division and CRC, England and Wales</t>
  </si>
  <si>
    <t>Geographic coverage</t>
  </si>
  <si>
    <t>All tables are for England and Wales.</t>
  </si>
  <si>
    <t>Data sources and quality</t>
  </si>
  <si>
    <t xml:space="preserve">The figures in these tables have been drawn from administrative IT systems which, as with any large scale recording system, are subject to possible errors with data entry and processing. </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</si>
  <si>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</si>
  <si>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</si>
  <si>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</si>
  <si>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</si>
  <si>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Symbols used</t>
  </si>
  <si>
    <t>..</t>
  </si>
  <si>
    <t>Not available</t>
  </si>
  <si>
    <t>Nil or less than half the final digit shown</t>
  </si>
  <si>
    <t>Not applicable</t>
  </si>
  <si>
    <t>One or both comparison figures less than 50</t>
  </si>
  <si>
    <t>(1) Each person is counted only once for each type of supervision started by the end of each quarter.  Each person is counted only once in each total or sub-total even if they started several types of supervision by the end of each quarter.</t>
  </si>
  <si>
    <t>Immediate custodial sentences</t>
  </si>
  <si>
    <t>(1) A suspended sentence order may comprise a supervision period and an operational period.  Community requirements are undertaken in the supervision period, which may be terminated early for the reason given in the table.  The order as a whole cannot be terminated early and may still be in force beyond the supervision period.  The order can be breached if the offender is convicted for an offence whilst the order is operational.</t>
  </si>
  <si>
    <t xml:space="preserve">Oct-Dec 
2015 </t>
  </si>
  <si>
    <t>Oct-Dec 2015</t>
  </si>
  <si>
    <t>31 December
2015</t>
  </si>
  <si>
    <t>Oct-Dec 
2015</t>
  </si>
  <si>
    <t>**</t>
  </si>
  <si>
    <t>** Percentage change is not shown when numbers are less than 50.</t>
  </si>
  <si>
    <t xml:space="preserve"> '-' No data available.</t>
  </si>
  <si>
    <t xml:space="preserve">Gloucestershire, Avon and Somerset and Wiltshire CRC      </t>
  </si>
  <si>
    <t xml:space="preserve">South Yorkshire CRC                                        </t>
  </si>
  <si>
    <t>Also online is A Guide to Offender Management Statistics.</t>
  </si>
  <si>
    <r>
      <t xml:space="preserve">Supervision default order </t>
    </r>
    <r>
      <rPr>
        <vertAlign val="superscript"/>
        <sz val="10"/>
        <rFont val="Arial"/>
        <family val="2"/>
      </rPr>
      <t>(2)</t>
    </r>
  </si>
  <si>
    <t>(1) Each person is counted only once for each type of supervision started by the end of each quarter.  Each person is counted only once in each total or sub-total even if they started several types of supervision by the end of each quarter. This means that the totals and sub-totals are less than adding the sum of their parts.</t>
  </si>
  <si>
    <t>(1) Each person is counted only once for each type of supervision being received at the end of each quarter.  Each person is counted only once in each total or sub-total even if they were subject to several types of supervision at the end of each quarter. This means that the totals and sub-totals are less than adding the sum of their parts.</t>
  </si>
  <si>
    <t xml:space="preserve">Jan-Mar 
2016 </t>
  </si>
  <si>
    <t>Jan-Mar 2016</t>
  </si>
  <si>
    <t>31 March
2016</t>
  </si>
  <si>
    <t>Jan-Mar 
2016</t>
  </si>
  <si>
    <t>CRC - Community Rehabilitation Company.</t>
  </si>
  <si>
    <t>.</t>
  </si>
  <si>
    <t>Region</t>
  </si>
  <si>
    <r>
      <t>Apr-Jun 
2016</t>
    </r>
    <r>
      <rPr>
        <b/>
        <vertAlign val="superscript"/>
        <sz val="10"/>
        <rFont val="Arial"/>
        <family val="2"/>
      </rPr>
      <t xml:space="preserve"> </t>
    </r>
  </si>
  <si>
    <t>Apr-Jun 2016</t>
  </si>
  <si>
    <t>30 June
2016</t>
  </si>
  <si>
    <t xml:space="preserve">Apr-Jun 
2016 </t>
  </si>
  <si>
    <t>(1) Excludes PSR breach, deferred sentence and court review reports (see A Guide to Offender Management Statistics for further details).</t>
  </si>
  <si>
    <t xml:space="preserve">This release was published on 26 January 2017 at 9:30am, and covers the quarter July to September 2016. </t>
  </si>
  <si>
    <t>The next release will be published on 27 April 2017 at 9:30am, and will cover the quarter October to December 2016.</t>
  </si>
  <si>
    <t>Probation: July to September 2016</t>
  </si>
  <si>
    <t>Offenders starting court order and pre release supervision by the Probation Service by sex, July-September 2015 to July-September 2016, England and Wales</t>
  </si>
  <si>
    <t>Offenders starting court order supervision by the Probation Service by offence group and sex,  July-September 2015 to July-September 2016, England and Wales</t>
  </si>
  <si>
    <t>Most frequently-used combinations of requirements for starts of community orders and suspended sentence orders, July-September 2015 to July-September 2016, England and Wales</t>
  </si>
  <si>
    <t>Requirements commenced under community orders and suspended sentence orders, July-September 2015 to July-September 2016, England and Wales</t>
  </si>
  <si>
    <t>Offenders starting community orders and suspended sentence orders by Region, July-September 2015 to July-September 2016, England &amp; Wales</t>
  </si>
  <si>
    <t>Offenders starting community order and suspended sentence order supervision by tier,  July-September 2015 to July-September 2016, England and Wales</t>
  </si>
  <si>
    <t xml:space="preserve">Percentage of terminations of court orders by reason, July-September 2015 to July-September 2016, England and Wales </t>
  </si>
  <si>
    <t>Court reports prepared by type of report and court,  July-September 2015 to July-September 2016, England and Wales</t>
  </si>
  <si>
    <t>Concordance between sentences proposed and sentences given, where a PSR was prepared, October 2015-September 2016, England and Wales</t>
  </si>
  <si>
    <t>Offenders supervised by the Probation Service at end of period, September 2015 to September 2016, England and Wales</t>
  </si>
  <si>
    <t xml:space="preserve">Offenders supervised by the Probation Service at end of period under court orders by offence group  and sex, September 2015 to September 2016, England and Wales </t>
  </si>
  <si>
    <t>Offenders supervised by the Probation Service at end of period under court orders by tier, September 2015 to September 2016, England and Wales</t>
  </si>
  <si>
    <r>
      <t xml:space="preserve">Table 4.1: Offenders starting court order and pre release supervision by the Probation Service by sex, July-September 2015 to July-September 2016, England and Wales </t>
    </r>
    <r>
      <rPr>
        <b/>
        <vertAlign val="superscript"/>
        <sz val="12"/>
        <rFont val="Arial"/>
        <family val="2"/>
      </rPr>
      <t xml:space="preserve">(1)    </t>
    </r>
    <r>
      <rPr>
        <b/>
        <sz val="12"/>
        <rFont val="Arial"/>
        <family val="2"/>
      </rPr>
      <t xml:space="preserve">         </t>
    </r>
  </si>
  <si>
    <t>Table 4.2:   Offenders starting court order supervision by the Probation Service by offence group and sex, July-September 2015 to July-September 2016, England and Wales</t>
  </si>
  <si>
    <t>Table 4.3:  Most frequently-used combinations of requirements for starts of community orders and suspended sentence orders, July-September 2015 to July-September 2016, England and Wales</t>
  </si>
  <si>
    <t>Table 4.4:  Requirements commenced under community orders and suspended sentence orders, July-September 2015 to July-September 2016, England and Wales</t>
  </si>
  <si>
    <t>Table 4.5:  Offenders starting community orders and suspended sentence orders by Region, July-September 2015 to July-September 2016, England &amp; Wales</t>
  </si>
  <si>
    <t>Table 4.11:  Percentage of terminations of court orders by reason, July-September 2015 to July-September 2016, England and Wales</t>
  </si>
  <si>
    <r>
      <t xml:space="preserve">Table 4.7:  Offenders supervised by the Probation Service at end of period, September 2015 to September 2016, England and Wales </t>
    </r>
    <r>
      <rPr>
        <b/>
        <vertAlign val="superscript"/>
        <sz val="12"/>
        <rFont val="Arial"/>
        <family val="2"/>
      </rPr>
      <t>(1)</t>
    </r>
  </si>
  <si>
    <t xml:space="preserve">Table 4.8:  Offenders supervised by the Probation Service at end of period under court orders by offence group and sex,  September 2015 to September 2016, England and Wales  </t>
  </si>
  <si>
    <t>Percentage change
      July-September                      2015 to 2016</t>
  </si>
  <si>
    <t>Percentage change September 2015 to September 2016</t>
  </si>
  <si>
    <r>
      <t xml:space="preserve">Table 4.12:  Court reports prepared by type of PSR and court, July-September 2015 to July-September 2016, England and Wales </t>
    </r>
    <r>
      <rPr>
        <b/>
        <vertAlign val="superscript"/>
        <sz val="12"/>
        <color indexed="8"/>
        <rFont val="Arial"/>
        <family val="2"/>
      </rPr>
      <t>(1)</t>
    </r>
  </si>
  <si>
    <t>Jul-Sep 
2016</t>
  </si>
  <si>
    <t>Jul-Sep 2016</t>
  </si>
  <si>
    <t>30 September
2016</t>
  </si>
  <si>
    <t>(2) Under The Offender Rehabilitation Act 2014, which came into effect on 1st February 2015, offenders who breach their period of Post Sentence Supervision can be taken back to court and given a Supervision Default Order to be served in the community. These numbers prior to January 2016 were under reported due to data quality issues,  which have now been resolved.</t>
  </si>
  <si>
    <t>Pre release supervision</t>
  </si>
  <si>
    <t>(3) Under The Offender Rehabilitation Act 2014, which came into effect on 1st February 2015, offenders who breach their period of Post Sentence Supervision can be taken back to court and committed to prison for up to 14 days. These numbers prior to January 2016 were under reported due to data quality issues,  which have now been resolved.</t>
  </si>
  <si>
    <r>
      <t xml:space="preserve">            Committal for breach of Post Sentence Supervision </t>
    </r>
    <r>
      <rPr>
        <vertAlign val="superscript"/>
        <sz val="10"/>
        <rFont val="Arial"/>
        <family val="2"/>
      </rPr>
      <t>(3)</t>
    </r>
    <r>
      <rPr>
        <sz val="10"/>
        <rFont val="Arial"/>
        <family val="2"/>
      </rPr>
      <t xml:space="preserve"> </t>
    </r>
  </si>
  <si>
    <t xml:space="preserve">      Rehabilitation </t>
  </si>
  <si>
    <t>Rehabilitation and unpaid work</t>
  </si>
  <si>
    <t>Rehabilitation and drug treatment</t>
  </si>
  <si>
    <t xml:space="preserve">      Accredited Program and rehabilitation</t>
  </si>
  <si>
    <t xml:space="preserve">      Rehabilitation and alcohol treatment</t>
  </si>
  <si>
    <t xml:space="preserve">      Rehabilitation and curfew </t>
  </si>
  <si>
    <t xml:space="preserve">Electronic Monitoring </t>
  </si>
  <si>
    <t xml:space="preserve">Pre release supervision </t>
  </si>
  <si>
    <r>
      <t xml:space="preserve">Post release supervision </t>
    </r>
    <r>
      <rPr>
        <vertAlign val="superscript"/>
        <sz val="10"/>
        <rFont val="Arial"/>
        <family val="2"/>
      </rPr>
      <t>(3)</t>
    </r>
  </si>
  <si>
    <t>(3) Under The Offender Rehabilitation Act 2014, all offenders given custodial sentences are now subject to statutory supervision on release from prison. Previously only adults sentenced to over 12 months in custody and all young offenders were subject to statutory supervision. This change, which came into effect on 1st February 2015, explains the notable rise in those under post release supervision.</t>
  </si>
  <si>
    <t>(2) Under The Offender Rehabilitation Act 2014, which came into effect on 1st February 2015, offenders who breach their period of Post Sentence Supervision can be taken back to court and given a Supervision Default Order to be served in the community. These numbers prior to September 2016 were under reported due to data quality issues,  which have now been resolved..</t>
  </si>
  <si>
    <t>Tier C (Medium)</t>
  </si>
  <si>
    <t>Tier D (Low)</t>
  </si>
  <si>
    <t>Not stated</t>
  </si>
  <si>
    <t>Tier A/B (High)</t>
  </si>
  <si>
    <t>Electronic monitoring</t>
  </si>
  <si>
    <t>Curfew and unpaid work</t>
  </si>
  <si>
    <t xml:space="preserve">      Accredited Program, rehabilitation and unpaid work</t>
  </si>
  <si>
    <r>
      <t xml:space="preserve">Table 4.6:  Offenders starting community order and suspended sentence order supervision by tier, July-September 2015 to July-September 2016, England and Wales </t>
    </r>
    <r>
      <rPr>
        <b/>
        <vertAlign val="superscript"/>
        <sz val="12"/>
        <rFont val="Arial"/>
        <family val="2"/>
      </rPr>
      <t>1</t>
    </r>
  </si>
  <si>
    <r>
      <t xml:space="preserve">Table 4.9:  Offenders supervised by the Probation Service at end of period under court orders by tier,  September 2015 to September 2016, England and Wales </t>
    </r>
    <r>
      <rPr>
        <b/>
        <vertAlign val="superscript"/>
        <sz val="12"/>
        <rFont val="Arial"/>
        <family val="2"/>
      </rPr>
      <t>1</t>
    </r>
  </si>
  <si>
    <t xml:space="preserve">(1) A new tiering framework was introduced by the National Probation Service in June 2016, impacting on the data received by the Ministry of Justice </t>
  </si>
  <si>
    <t xml:space="preserve">from July onwards. The new tiering model provides a framework for the allocation of offenders broadly into the new categories shown above , </t>
  </si>
  <si>
    <t>with A being the highest and D the lowest tier.</t>
  </si>
  <si>
    <t>Total NPS</t>
  </si>
  <si>
    <t>Total CRC</t>
  </si>
  <si>
    <t>(2)</t>
  </si>
  <si>
    <r>
      <t>Jul-Sep 
2016</t>
    </r>
    <r>
      <rPr>
        <b/>
        <vertAlign val="superscript"/>
        <sz val="10"/>
        <rFont val="Arial"/>
        <family val="2"/>
      </rPr>
      <t xml:space="preserve"> (2)</t>
    </r>
  </si>
  <si>
    <t>Owing to data supply problems we have not been able to produce table 4.12 and 4.13 on pre-sentence report breakdowns for the period July to September 2016. We are working to resolve this problem with our data suppliers and will update these figures in our next quarterly publication on April 27th. Please refer to the published figures for the period April to June 2016 at the link below until updated results become available.</t>
  </si>
  <si>
    <t>https://www.gov.uk/government/uploads/system/uploads/attachment_data/file/562961/Probation_Q2_2016.xlsx</t>
  </si>
  <si>
    <t xml:space="preserve">(2) Owing to data supply problems we have not been able to produce table 4.12 and 4.13 on pre-sentence report breakdowns for the period July to September 2016. We are working to resolve this problem with our data suppliers and will update these figures in our next quarterly publication on April 27th. Please refer to the published figures for the period April to June 2016 at the link below until updated results become available.
https://www.gov.uk/government/uploads/system/uploads/attachment_data/file/562961/Probation_Q2_2016.xlsx
</t>
  </si>
  <si>
    <t>(2) Includes all pre-CJA 2003 community sentences.</t>
  </si>
  <si>
    <r>
      <t xml:space="preserve">All Community Sentences </t>
    </r>
    <r>
      <rPr>
        <b/>
        <vertAlign val="superscript"/>
        <sz val="10"/>
        <rFont val="Arial"/>
        <family val="2"/>
      </rPr>
      <t>(2)</t>
    </r>
  </si>
  <si>
    <r>
      <t>Table 4.13:  Concordance between sentences proposed and sentences given, where a PSR was prepared, October 2015-September 2016, England and Wales</t>
    </r>
    <r>
      <rPr>
        <b/>
        <vertAlign val="superscript"/>
        <sz val="12"/>
        <rFont val="Arial"/>
        <family val="2"/>
      </rPr>
      <t>(1)</t>
    </r>
  </si>
  <si>
    <t xml:space="preserve">(1) Owing to data supply problems we have not been able to produce table 4.12 and 4.13 on pre-sentence report breakdowns for the period July to September 2016. We are working to resolve this problem with our data suppliers and will update these figures in our next quarterly publication on April 27th. Please refer to the published figures for the period April to June 2016 at the link below until updated results become available.
https://www.gov.uk/government/uploads/system/uploads/attachment_data/file/562961/Probation_Q2_2016.xlsx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</si>
</sst>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0.0"/>
    <numFmt numFmtId="165" formatCode="[$-809]dd\ mmmm\ yyyy;@"/>
  </numFmts>
  <fonts count="57" x14ac:knownFonts="1">
    <font>
      <sz val="10"/>
      <name val="Arial"/>
    </font>
    <font>
      <sz val="10"/>
      <name val="Arial"/>
      <family val="2"/>
    </font>
    <font>
      <b/>
      <sz val="8"/>
      <name val="Arial"/>
      <family val="2"/>
    </font>
    <font>
      <sz val="8"/>
      <name val="Arial"/>
      <family val="2"/>
    </font>
    <font>
      <b/>
      <sz val="10"/>
      <name val="Arial"/>
      <family val="2"/>
    </font>
    <font>
      <u/>
      <sz val="10"/>
      <color indexed="12"/>
      <name val="Arial"/>
      <family val="2"/>
    </font>
    <font>
      <sz val="8"/>
      <name val="Arial"/>
      <family val="2"/>
    </font>
    <font>
      <sz val="10"/>
      <name val="Verdana"/>
      <family val="2"/>
    </font>
    <font>
      <b/>
      <sz val="10"/>
      <name val="Verdana"/>
      <family val="2"/>
    </font>
    <font>
      <sz val="10"/>
      <name val="Arial"/>
      <family val="2"/>
    </font>
    <font>
      <b/>
      <i/>
      <sz val="8"/>
      <name val="Arial"/>
      <family val="2"/>
    </font>
    <font>
      <sz val="10"/>
      <name val="Arial Bold"/>
    </font>
    <font>
      <sz val="10"/>
      <color indexed="8"/>
      <name val="Arial"/>
      <family val="2"/>
    </font>
    <font>
      <sz val="10"/>
      <color indexed="10"/>
      <name val="Arial"/>
      <family val="2"/>
    </font>
    <font>
      <sz val="10"/>
      <name val="Verdana"/>
      <family val="2"/>
    </font>
    <font>
      <b/>
      <sz val="10"/>
      <name val="Verdana"/>
      <family val="2"/>
    </font>
    <font>
      <sz val="9"/>
      <name val="Verdana"/>
      <family val="2"/>
    </font>
    <font>
      <b/>
      <sz val="10"/>
      <name val="Arial"/>
      <family val="2"/>
    </font>
    <font>
      <b/>
      <u/>
      <sz val="10"/>
      <color indexed="8"/>
      <name val="Arial"/>
      <family val="2"/>
    </font>
    <font>
      <b/>
      <sz val="11"/>
      <name val="Arial"/>
      <family val="2"/>
    </font>
    <font>
      <sz val="10"/>
      <name val="Arial"/>
      <family val="2"/>
    </font>
    <font>
      <i/>
      <sz val="8"/>
      <name val="Arial"/>
      <family val="2"/>
    </font>
    <font>
      <b/>
      <i/>
      <sz val="10"/>
      <name val="Arial"/>
      <family val="2"/>
    </font>
    <font>
      <i/>
      <sz val="10"/>
      <name val="Arial"/>
      <family val="2"/>
    </font>
    <font>
      <b/>
      <sz val="12"/>
      <name val="Arial"/>
      <family val="2"/>
    </font>
    <font>
      <sz val="12"/>
      <name val="Arial"/>
      <family val="2"/>
    </font>
    <font>
      <b/>
      <vertAlign val="superscript"/>
      <sz val="12"/>
      <name val="Arial"/>
      <family val="2"/>
    </font>
    <font>
      <sz val="9"/>
      <name val="Arial"/>
      <family val="2"/>
    </font>
    <font>
      <sz val="11"/>
      <name val="Arial Bold"/>
    </font>
    <font>
      <sz val="12"/>
      <name val="Arial"/>
      <family val="2"/>
    </font>
    <font>
      <sz val="11"/>
      <color indexed="8"/>
      <name val="Arial Bold"/>
    </font>
    <font>
      <sz val="11"/>
      <name val="Verdana"/>
      <family val="2"/>
    </font>
    <font>
      <sz val="11"/>
      <name val="Arial"/>
      <family val="2"/>
    </font>
    <font>
      <b/>
      <sz val="12"/>
      <color indexed="8"/>
      <name val="Arial"/>
      <family val="2"/>
    </font>
    <font>
      <sz val="9"/>
      <color indexed="8"/>
      <name val="Arial"/>
      <family val="2"/>
    </font>
    <font>
      <b/>
      <sz val="10"/>
      <color indexed="14"/>
      <name val="Arial"/>
      <family val="2"/>
    </font>
    <font>
      <b/>
      <sz val="11"/>
      <color indexed="48"/>
      <name val="Arial"/>
      <family val="2"/>
    </font>
    <font>
      <sz val="11"/>
      <color indexed="48"/>
      <name val="Arial"/>
      <family val="2"/>
    </font>
    <font>
      <sz val="11"/>
      <color indexed="12"/>
      <name val="Arial"/>
      <family val="2"/>
    </font>
    <font>
      <b/>
      <u/>
      <sz val="11"/>
      <color indexed="48"/>
      <name val="Arial"/>
      <family val="2"/>
    </font>
    <font>
      <b/>
      <vertAlign val="superscript"/>
      <sz val="10"/>
      <name val="Arial"/>
      <family val="2"/>
    </font>
    <font>
      <vertAlign val="superscript"/>
      <sz val="10"/>
      <name val="Arial"/>
      <family val="2"/>
    </font>
    <font>
      <i/>
      <sz val="10"/>
      <name val="Arial"/>
      <family val="2"/>
    </font>
    <font>
      <i/>
      <sz val="10"/>
      <name val="Verdana"/>
      <family val="2"/>
    </font>
    <font>
      <b/>
      <sz val="10"/>
      <color indexed="8"/>
      <name val="Arial"/>
      <family val="2"/>
    </font>
    <font>
      <i/>
      <sz val="10"/>
      <color indexed="8"/>
      <name val="Arial"/>
      <family val="2"/>
    </font>
    <font>
      <b/>
      <vertAlign val="superscript"/>
      <sz val="12"/>
      <color indexed="8"/>
      <name val="Arial"/>
      <family val="2"/>
    </font>
    <font>
      <b/>
      <sz val="12"/>
      <name val="Arial Bold"/>
    </font>
    <font>
      <b/>
      <vertAlign val="superscript"/>
      <sz val="11"/>
      <name val="Arial"/>
      <family val="2"/>
    </font>
    <font>
      <i/>
      <sz val="9"/>
      <name val="Arial"/>
      <family val="2"/>
    </font>
    <font>
      <u/>
      <sz val="10"/>
      <color indexed="48"/>
      <name val="Arial"/>
      <family val="2"/>
    </font>
    <font>
      <u/>
      <sz val="10"/>
      <color indexed="30"/>
      <name val="Arial"/>
      <family val="2"/>
    </font>
    <font>
      <sz val="10"/>
      <color indexed="8"/>
      <name val="Arial"/>
      <family val="2"/>
    </font>
    <font>
      <b/>
      <sz val="14"/>
      <color indexed="10"/>
      <name val="Arial"/>
      <family val="2"/>
    </font>
    <font>
      <sz val="10"/>
      <color indexed="8"/>
      <name val="Arial"/>
      <family val="2"/>
    </font>
    <font>
      <sz val="10"/>
      <color rgb="FF000000"/>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style="medium">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medium">
        <color indexed="64"/>
      </top>
      <bottom/>
      <diagonal/>
    </border>
    <border>
      <left/>
      <right/>
      <top/>
      <bottom style="hair">
        <color indexed="64"/>
      </bottom>
      <diagonal/>
    </border>
    <border>
      <left/>
      <right/>
      <top style="thin">
        <color indexed="64"/>
      </top>
      <bottom style="thin">
        <color indexed="64"/>
      </bottom>
      <diagonal/>
    </border>
  </borders>
  <cellStyleXfs count="9">
    <xf numFmtId="0" fontId="0" fillId="0" borderId="0"/>
    <xf numFmtId="41" fontId="1" fillId="0" borderId="0" applyFont="0" applyFill="0" applyBorder="0" applyAlignment="0" applyProtection="0"/>
    <xf numFmtId="0" fontId="5" fillId="0" borderId="0" applyNumberFormat="0" applyFill="0" applyBorder="0" applyAlignment="0" applyProtection="0">
      <alignment vertical="top"/>
      <protection locked="0"/>
    </xf>
    <xf numFmtId="0" fontId="7" fillId="0" borderId="0"/>
    <xf numFmtId="0" fontId="14" fillId="0" borderId="0"/>
    <xf numFmtId="0" fontId="9" fillId="0" borderId="0"/>
    <xf numFmtId="9" fontId="1" fillId="0" borderId="0" applyFont="0" applyFill="0" applyBorder="0" applyAlignment="0" applyProtection="0"/>
    <xf numFmtId="9" fontId="9" fillId="0" borderId="0" applyFill="0" applyBorder="0" applyAlignment="0" applyProtection="0"/>
    <xf numFmtId="41" fontId="1" fillId="0" borderId="0" applyFont="0" applyFill="0" applyBorder="0" applyAlignment="0" applyProtection="0"/>
  </cellStyleXfs>
  <cellXfs count="467">
    <xf numFmtId="0" fontId="0" fillId="0" borderId="0" xfId="0"/>
    <xf numFmtId="0" fontId="2" fillId="0" borderId="0" xfId="0" applyFont="1"/>
    <xf numFmtId="0" fontId="3" fillId="0" borderId="0" xfId="0" applyFont="1" applyFill="1"/>
    <xf numFmtId="1" fontId="0" fillId="0" borderId="0" xfId="0" applyNumberFormat="1"/>
    <xf numFmtId="0" fontId="3" fillId="0" borderId="0" xfId="0" applyFont="1" applyFill="1" applyBorder="1"/>
    <xf numFmtId="0" fontId="7" fillId="0" borderId="0" xfId="3" applyFont="1"/>
    <xf numFmtId="0" fontId="7" fillId="0" borderId="0" xfId="3" applyFont="1" applyAlignment="1">
      <alignment horizontal="left"/>
    </xf>
    <xf numFmtId="0" fontId="4" fillId="0" borderId="1" xfId="3" applyFont="1" applyBorder="1" applyAlignment="1">
      <alignment horizontal="left"/>
    </xf>
    <xf numFmtId="0" fontId="3" fillId="0" borderId="0" xfId="3" applyFont="1"/>
    <xf numFmtId="0" fontId="3" fillId="2" borderId="0" xfId="0" applyFont="1" applyFill="1"/>
    <xf numFmtId="0" fontId="4" fillId="0" borderId="0" xfId="3" applyFont="1" applyBorder="1" applyAlignment="1">
      <alignment horizontal="left"/>
    </xf>
    <xf numFmtId="0" fontId="4" fillId="0" borderId="0" xfId="0" applyFont="1" applyFill="1"/>
    <xf numFmtId="0" fontId="2" fillId="0" borderId="0" xfId="0" applyFont="1" applyFill="1"/>
    <xf numFmtId="0" fontId="3" fillId="0" borderId="2" xfId="0" applyFont="1" applyFill="1" applyBorder="1"/>
    <xf numFmtId="0" fontId="3" fillId="0" borderId="2" xfId="0" applyFont="1" applyFill="1" applyBorder="1" applyAlignment="1">
      <alignment horizontal="right"/>
    </xf>
    <xf numFmtId="0" fontId="4" fillId="0" borderId="3"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Alignment="1">
      <alignment vertical="center"/>
    </xf>
    <xf numFmtId="0" fontId="4" fillId="0" borderId="0" xfId="0" applyFont="1" applyFill="1" applyBorder="1" applyAlignment="1"/>
    <xf numFmtId="0" fontId="1" fillId="0" borderId="0" xfId="0" applyFont="1" applyFill="1" applyBorder="1"/>
    <xf numFmtId="0" fontId="4" fillId="0" borderId="0" xfId="0" applyFont="1" applyFill="1" applyBorder="1" applyAlignment="1">
      <alignment horizontal="left"/>
    </xf>
    <xf numFmtId="3" fontId="4" fillId="0" borderId="0" xfId="0" applyNumberFormat="1" applyFont="1"/>
    <xf numFmtId="0" fontId="4" fillId="0" borderId="0" xfId="0" applyFont="1" applyFill="1" applyBorder="1"/>
    <xf numFmtId="0" fontId="4" fillId="0" borderId="0" xfId="0" applyFont="1"/>
    <xf numFmtId="3" fontId="0" fillId="0" borderId="0" xfId="0" applyNumberFormat="1"/>
    <xf numFmtId="0" fontId="1" fillId="0" borderId="0" xfId="0" applyFont="1" applyFill="1" applyBorder="1" applyAlignment="1">
      <alignment horizontal="left"/>
    </xf>
    <xf numFmtId="0" fontId="1" fillId="0" borderId="3" xfId="0" applyFont="1" applyFill="1" applyBorder="1"/>
    <xf numFmtId="41" fontId="1" fillId="0" borderId="0" xfId="1" applyFont="1" applyFill="1" applyBorder="1"/>
    <xf numFmtId="0" fontId="3" fillId="0" borderId="3" xfId="0" applyFont="1" applyFill="1" applyBorder="1"/>
    <xf numFmtId="0" fontId="0" fillId="0" borderId="0" xfId="0" applyBorder="1"/>
    <xf numFmtId="0" fontId="9" fillId="0" borderId="0" xfId="3" applyFont="1" applyAlignment="1">
      <alignment horizontal="left" wrapText="1"/>
    </xf>
    <xf numFmtId="0" fontId="9" fillId="0" borderId="0" xfId="0" applyFont="1"/>
    <xf numFmtId="0" fontId="9" fillId="0" borderId="0" xfId="0" applyFont="1" applyBorder="1"/>
    <xf numFmtId="3" fontId="9" fillId="0" borderId="0" xfId="0" applyNumberFormat="1" applyFont="1"/>
    <xf numFmtId="3" fontId="9" fillId="0" borderId="0" xfId="0" applyNumberFormat="1" applyFont="1" applyBorder="1"/>
    <xf numFmtId="0" fontId="9" fillId="0" borderId="0" xfId="3" applyFont="1"/>
    <xf numFmtId="3" fontId="9" fillId="0" borderId="0" xfId="0" applyNumberFormat="1" applyFont="1" applyFill="1" applyBorder="1"/>
    <xf numFmtId="0" fontId="9" fillId="0" borderId="3" xfId="3" applyFont="1" applyBorder="1"/>
    <xf numFmtId="3" fontId="9" fillId="0" borderId="3" xfId="0" applyNumberFormat="1" applyFont="1" applyBorder="1"/>
    <xf numFmtId="0" fontId="9" fillId="0" borderId="4" xfId="3" applyFont="1" applyBorder="1"/>
    <xf numFmtId="0" fontId="9" fillId="0" borderId="4" xfId="0" applyFont="1" applyBorder="1"/>
    <xf numFmtId="0" fontId="9" fillId="0" borderId="0" xfId="3" applyFont="1" applyBorder="1"/>
    <xf numFmtId="0" fontId="13" fillId="0" borderId="0" xfId="0" applyFont="1"/>
    <xf numFmtId="0" fontId="14" fillId="0" borderId="0" xfId="3" applyFont="1"/>
    <xf numFmtId="0" fontId="7" fillId="0" borderId="0" xfId="0" applyFont="1" applyAlignment="1">
      <alignment horizontal="left" wrapText="1"/>
    </xf>
    <xf numFmtId="0" fontId="14" fillId="0" borderId="0" xfId="3" applyFont="1" applyAlignment="1">
      <alignment horizontal="left" wrapText="1"/>
    </xf>
    <xf numFmtId="0" fontId="15" fillId="0" borderId="0" xfId="3" applyFont="1"/>
    <xf numFmtId="0" fontId="3" fillId="0" borderId="4" xfId="3" applyFont="1" applyBorder="1"/>
    <xf numFmtId="0" fontId="9" fillId="0" borderId="0" xfId="3" applyFont="1" applyAlignment="1">
      <alignment horizontal="left" indent="1"/>
    </xf>
    <xf numFmtId="0" fontId="3" fillId="0" borderId="0" xfId="3" applyFont="1" applyBorder="1"/>
    <xf numFmtId="3" fontId="4" fillId="0" borderId="0" xfId="0" applyNumberFormat="1" applyFont="1" applyBorder="1"/>
    <xf numFmtId="41" fontId="9" fillId="0" borderId="0" xfId="0" applyNumberFormat="1" applyFont="1" applyBorder="1"/>
    <xf numFmtId="0" fontId="7" fillId="0" borderId="0" xfId="3" applyFont="1" applyAlignment="1">
      <alignment horizontal="left" wrapText="1"/>
    </xf>
    <xf numFmtId="0" fontId="16" fillId="0" borderId="0" xfId="3" applyFont="1" applyAlignment="1"/>
    <xf numFmtId="0" fontId="14" fillId="0" borderId="0" xfId="3" applyFont="1" applyAlignment="1">
      <alignment horizontal="right"/>
    </xf>
    <xf numFmtId="0" fontId="14" fillId="0" borderId="0" xfId="3" applyFont="1" applyBorder="1" applyAlignment="1">
      <alignment horizontal="right"/>
    </xf>
    <xf numFmtId="0" fontId="14" fillId="0" borderId="0" xfId="3" applyFont="1" applyAlignment="1">
      <alignment vertical="center"/>
    </xf>
    <xf numFmtId="0" fontId="4" fillId="0" borderId="0" xfId="3" applyFont="1" applyAlignment="1">
      <alignment vertical="center"/>
    </xf>
    <xf numFmtId="0" fontId="14" fillId="0" borderId="0" xfId="3" applyFont="1" applyBorder="1"/>
    <xf numFmtId="0" fontId="0" fillId="0" borderId="0" xfId="0" applyFill="1" applyBorder="1" applyAlignment="1"/>
    <xf numFmtId="0" fontId="4" fillId="0" borderId="0" xfId="3" applyFont="1" applyBorder="1" applyAlignment="1">
      <alignment horizontal="right" vertical="center"/>
    </xf>
    <xf numFmtId="0" fontId="8" fillId="0" borderId="0" xfId="3" applyFont="1"/>
    <xf numFmtId="0" fontId="9" fillId="0" borderId="0" xfId="3" applyFont="1" applyAlignment="1">
      <alignment vertical="center"/>
    </xf>
    <xf numFmtId="0" fontId="8" fillId="0" borderId="0" xfId="3" applyFont="1" applyBorder="1"/>
    <xf numFmtId="0" fontId="14" fillId="0" borderId="0" xfId="3" applyFont="1" applyAlignment="1">
      <alignment horizontal="center"/>
    </xf>
    <xf numFmtId="1" fontId="7" fillId="0" borderId="0" xfId="3" applyNumberFormat="1" applyBorder="1"/>
    <xf numFmtId="0" fontId="15" fillId="0" borderId="1" xfId="3" applyFont="1" applyBorder="1" applyAlignment="1">
      <alignment horizontal="left"/>
    </xf>
    <xf numFmtId="0" fontId="7" fillId="0" borderId="0" xfId="3" applyAlignment="1">
      <alignment horizontal="left"/>
    </xf>
    <xf numFmtId="1" fontId="7" fillId="0" borderId="0" xfId="3" applyNumberFormat="1" applyAlignment="1">
      <alignment horizontal="left"/>
    </xf>
    <xf numFmtId="0" fontId="9" fillId="0" borderId="0" xfId="3" applyFont="1" applyBorder="1" applyAlignment="1">
      <alignment horizontal="left"/>
    </xf>
    <xf numFmtId="3" fontId="9" fillId="0" borderId="0" xfId="3" applyNumberFormat="1" applyFont="1" applyBorder="1" applyAlignment="1">
      <alignment horizontal="right"/>
    </xf>
    <xf numFmtId="1" fontId="9" fillId="0" borderId="0" xfId="3" applyNumberFormat="1" applyFont="1" applyBorder="1" applyAlignment="1">
      <alignment horizontal="right"/>
    </xf>
    <xf numFmtId="1" fontId="0" fillId="0" borderId="3" xfId="0" applyNumberFormat="1" applyBorder="1"/>
    <xf numFmtId="0" fontId="7" fillId="0" borderId="0" xfId="3" applyBorder="1" applyAlignment="1">
      <alignment horizontal="left"/>
    </xf>
    <xf numFmtId="0" fontId="2" fillId="0" borderId="3" xfId="0" applyFont="1" applyFill="1" applyBorder="1" applyAlignment="1">
      <alignment vertical="center"/>
    </xf>
    <xf numFmtId="0" fontId="2" fillId="0" borderId="0" xfId="0" applyFont="1" applyFill="1" applyAlignment="1">
      <alignment vertical="center"/>
    </xf>
    <xf numFmtId="0" fontId="3" fillId="0" borderId="4" xfId="0" applyFont="1" applyFill="1" applyBorder="1"/>
    <xf numFmtId="0" fontId="9" fillId="0" borderId="0" xfId="0" applyFont="1" applyFill="1" applyBorder="1"/>
    <xf numFmtId="3" fontId="9" fillId="0" borderId="0" xfId="0" applyNumberFormat="1" applyFont="1" applyFill="1"/>
    <xf numFmtId="3" fontId="0" fillId="0" borderId="3" xfId="0" applyNumberFormat="1" applyBorder="1"/>
    <xf numFmtId="0" fontId="0" fillId="0" borderId="0" xfId="0" applyBorder="1" applyAlignment="1">
      <alignment horizontal="left"/>
    </xf>
    <xf numFmtId="0" fontId="0" fillId="0" borderId="0" xfId="0" applyBorder="1" applyAlignment="1">
      <alignment horizontal="right"/>
    </xf>
    <xf numFmtId="0" fontId="4" fillId="0" borderId="0" xfId="0" applyFont="1" applyBorder="1" applyAlignment="1">
      <alignment horizontal="right"/>
    </xf>
    <xf numFmtId="0" fontId="0" fillId="0" borderId="0" xfId="0" applyAlignment="1">
      <alignment horizontal="left"/>
    </xf>
    <xf numFmtId="0" fontId="3" fillId="0" borderId="0" xfId="0" applyFont="1"/>
    <xf numFmtId="3" fontId="0" fillId="0" borderId="0" xfId="0" applyNumberFormat="1" applyBorder="1"/>
    <xf numFmtId="0" fontId="1" fillId="0" borderId="0" xfId="0" applyFont="1" applyBorder="1" applyAlignment="1">
      <alignment horizontal="left"/>
    </xf>
    <xf numFmtId="0" fontId="3" fillId="0" borderId="2" xfId="0" applyFont="1" applyBorder="1"/>
    <xf numFmtId="0" fontId="1" fillId="0" borderId="0" xfId="0" applyFont="1" applyBorder="1"/>
    <xf numFmtId="0" fontId="2" fillId="0" borderId="3" xfId="0" applyFont="1" applyBorder="1" applyAlignment="1">
      <alignment vertical="center"/>
    </xf>
    <xf numFmtId="0" fontId="4" fillId="0" borderId="0" xfId="0" applyFont="1" applyBorder="1"/>
    <xf numFmtId="3" fontId="4" fillId="0" borderId="3" xfId="0" applyNumberFormat="1" applyFont="1" applyBorder="1"/>
    <xf numFmtId="0" fontId="12" fillId="0" borderId="0" xfId="0" applyFont="1" applyFill="1" applyBorder="1"/>
    <xf numFmtId="0" fontId="12" fillId="0" borderId="0" xfId="0" applyFont="1" applyFill="1"/>
    <xf numFmtId="3" fontId="12" fillId="0" borderId="0" xfId="0" applyNumberFormat="1" applyFont="1" applyFill="1"/>
    <xf numFmtId="0" fontId="12" fillId="0" borderId="3" xfId="0" applyFont="1" applyFill="1" applyBorder="1"/>
    <xf numFmtId="3" fontId="12" fillId="0" borderId="3" xfId="0" applyNumberFormat="1" applyFont="1" applyFill="1" applyBorder="1"/>
    <xf numFmtId="0" fontId="18" fillId="0" borderId="0" xfId="0" applyFont="1" applyFill="1" applyBorder="1"/>
    <xf numFmtId="0" fontId="12" fillId="0" borderId="3" xfId="0" applyFont="1" applyFill="1" applyBorder="1" applyAlignment="1">
      <alignment horizontal="left" indent="1"/>
    </xf>
    <xf numFmtId="0" fontId="12" fillId="0" borderId="0" xfId="0" applyFont="1"/>
    <xf numFmtId="3" fontId="12" fillId="0" borderId="0" xfId="0" applyNumberFormat="1" applyFont="1"/>
    <xf numFmtId="0" fontId="9" fillId="0" borderId="0" xfId="0" applyFont="1" applyFill="1"/>
    <xf numFmtId="0" fontId="19" fillId="0" borderId="5" xfId="0" applyFont="1" applyFill="1" applyBorder="1" applyAlignment="1"/>
    <xf numFmtId="0" fontId="4" fillId="0" borderId="0" xfId="0" applyFont="1" applyFill="1" applyBorder="1" applyAlignment="1">
      <alignment horizontal="center"/>
    </xf>
    <xf numFmtId="0" fontId="0" fillId="0" borderId="3" xfId="0" applyFill="1" applyBorder="1"/>
    <xf numFmtId="0" fontId="9" fillId="0" borderId="0" xfId="0" applyFont="1" applyFill="1" applyBorder="1" applyAlignment="1">
      <alignment horizontal="right" wrapText="1"/>
    </xf>
    <xf numFmtId="0" fontId="4" fillId="0" borderId="0" xfId="0" applyFont="1" applyFill="1" applyBorder="1" applyAlignment="1">
      <alignment horizontal="right" wrapText="1"/>
    </xf>
    <xf numFmtId="0" fontId="0" fillId="0" borderId="0" xfId="0" applyFill="1" applyBorder="1"/>
    <xf numFmtId="0" fontId="9" fillId="0" borderId="0" xfId="0" applyFont="1" applyFill="1" applyBorder="1" applyAlignment="1">
      <alignment horizontal="right"/>
    </xf>
    <xf numFmtId="0" fontId="4" fillId="0" borderId="0" xfId="0" applyFont="1" applyFill="1" applyBorder="1" applyAlignment="1">
      <alignment horizontal="right"/>
    </xf>
    <xf numFmtId="0" fontId="19" fillId="0" borderId="0" xfId="0" applyFont="1" applyFill="1" applyBorder="1" applyAlignment="1">
      <alignment horizontal="left" vertical="center"/>
    </xf>
    <xf numFmtId="3" fontId="4" fillId="0" borderId="0" xfId="0" applyNumberFormat="1" applyFont="1" applyFill="1" applyBorder="1"/>
    <xf numFmtId="0" fontId="0" fillId="0" borderId="0" xfId="0" applyFill="1"/>
    <xf numFmtId="0" fontId="9" fillId="0" borderId="0" xfId="0" applyFont="1" applyFill="1" applyBorder="1" applyAlignment="1">
      <alignment horizontal="left" wrapText="1"/>
    </xf>
    <xf numFmtId="3" fontId="4" fillId="0" borderId="0" xfId="0" applyNumberFormat="1" applyFont="1" applyFill="1"/>
    <xf numFmtId="41" fontId="9" fillId="0" borderId="0" xfId="0" applyNumberFormat="1" applyFont="1" applyFill="1" applyBorder="1"/>
    <xf numFmtId="9" fontId="9" fillId="0" borderId="0" xfId="0" applyNumberFormat="1" applyFont="1" applyFill="1" applyBorder="1"/>
    <xf numFmtId="9" fontId="4" fillId="0" borderId="0" xfId="0" applyNumberFormat="1" applyFont="1" applyFill="1" applyBorder="1"/>
    <xf numFmtId="0" fontId="0" fillId="0" borderId="3" xfId="0" applyFill="1" applyBorder="1" applyAlignment="1">
      <alignment horizontal="left"/>
    </xf>
    <xf numFmtId="0" fontId="0" fillId="0" borderId="0" xfId="0" applyFill="1" applyBorder="1" applyAlignment="1">
      <alignment horizontal="left"/>
    </xf>
    <xf numFmtId="0" fontId="0" fillId="0" borderId="3" xfId="0" applyBorder="1"/>
    <xf numFmtId="0" fontId="9" fillId="0" borderId="3" xfId="3" applyFont="1" applyBorder="1" applyAlignment="1">
      <alignment horizontal="left"/>
    </xf>
    <xf numFmtId="0" fontId="7" fillId="0" borderId="2" xfId="3" applyBorder="1" applyAlignment="1">
      <alignment horizontal="left"/>
    </xf>
    <xf numFmtId="1" fontId="9" fillId="0" borderId="2" xfId="3" applyNumberFormat="1" applyFont="1" applyBorder="1" applyAlignment="1">
      <alignment horizontal="right"/>
    </xf>
    <xf numFmtId="3" fontId="9" fillId="0" borderId="3" xfId="3" applyNumberFormat="1" applyFont="1" applyBorder="1" applyAlignment="1">
      <alignment horizontal="right"/>
    </xf>
    <xf numFmtId="0" fontId="0" fillId="0" borderId="0" xfId="0" applyFill="1" applyAlignment="1"/>
    <xf numFmtId="0" fontId="9" fillId="0" borderId="2" xfId="0" applyFont="1" applyFill="1" applyBorder="1"/>
    <xf numFmtId="0" fontId="11" fillId="0" borderId="0" xfId="0" applyFont="1" applyFill="1" applyBorder="1" applyAlignment="1">
      <alignment horizontal="left" vertical="center"/>
    </xf>
    <xf numFmtId="0" fontId="1" fillId="0" borderId="0" xfId="0" applyFont="1" applyFill="1" applyAlignment="1">
      <alignment horizontal="left"/>
    </xf>
    <xf numFmtId="0" fontId="9" fillId="0" borderId="0" xfId="0" applyFont="1" applyFill="1" applyBorder="1" applyAlignment="1">
      <alignment horizontal="left"/>
    </xf>
    <xf numFmtId="0" fontId="14" fillId="0" borderId="0" xfId="3" applyFont="1" applyAlignment="1"/>
    <xf numFmtId="9" fontId="9" fillId="0" borderId="0" xfId="6" applyFont="1" applyFill="1"/>
    <xf numFmtId="0" fontId="3" fillId="0" borderId="0" xfId="0" applyFont="1" applyBorder="1"/>
    <xf numFmtId="3" fontId="4" fillId="0" borderId="0" xfId="0" applyNumberFormat="1" applyFont="1" applyFill="1" applyBorder="1" applyAlignment="1">
      <alignment horizontal="right"/>
    </xf>
    <xf numFmtId="0" fontId="20" fillId="0" borderId="0" xfId="0" applyFont="1" applyFill="1" applyBorder="1" applyAlignment="1"/>
    <xf numFmtId="0" fontId="9" fillId="0" borderId="0" xfId="0" applyFont="1" applyFill="1" applyAlignment="1">
      <alignment horizontal="right"/>
    </xf>
    <xf numFmtId="0" fontId="4" fillId="0" borderId="2" xfId="0" applyFont="1" applyFill="1" applyBorder="1" applyAlignment="1">
      <alignment horizontal="right"/>
    </xf>
    <xf numFmtId="9" fontId="22" fillId="0" borderId="0" xfId="6" applyFont="1" applyFill="1" applyBorder="1" applyAlignment="1">
      <alignment horizontal="right"/>
    </xf>
    <xf numFmtId="3" fontId="1" fillId="0" borderId="3" xfId="0" applyNumberFormat="1" applyFont="1" applyFill="1" applyBorder="1"/>
    <xf numFmtId="0" fontId="9" fillId="0" borderId="3" xfId="3" applyFont="1" applyBorder="1" applyAlignment="1">
      <alignment horizontal="left" wrapText="1"/>
    </xf>
    <xf numFmtId="1" fontId="7" fillId="0" borderId="3" xfId="3" applyNumberFormat="1" applyBorder="1" applyAlignment="1">
      <alignment horizontal="left"/>
    </xf>
    <xf numFmtId="0" fontId="23" fillId="0" borderId="0" xfId="0" applyFont="1" applyFill="1"/>
    <xf numFmtId="0" fontId="4" fillId="0" borderId="3" xfId="0" applyFont="1" applyFill="1" applyBorder="1" applyAlignment="1">
      <alignment horizontal="left" wrapText="1"/>
    </xf>
    <xf numFmtId="0" fontId="4" fillId="0" borderId="1" xfId="0" applyFont="1" applyFill="1" applyBorder="1"/>
    <xf numFmtId="0" fontId="1" fillId="0" borderId="0" xfId="0" applyFont="1" applyFill="1" applyBorder="1" applyAlignment="1">
      <alignment horizontal="left" indent="4"/>
    </xf>
    <xf numFmtId="0" fontId="9" fillId="0" borderId="0" xfId="0" applyFont="1" applyFill="1" applyBorder="1" applyAlignment="1">
      <alignment horizontal="left" indent="2"/>
    </xf>
    <xf numFmtId="0" fontId="9" fillId="0" borderId="3" xfId="0" applyFont="1" applyFill="1" applyBorder="1" applyAlignment="1">
      <alignment horizontal="left" indent="2"/>
    </xf>
    <xf numFmtId="0" fontId="9" fillId="0" borderId="0" xfId="3" applyFont="1" applyAlignment="1">
      <alignment horizontal="left" wrapText="1" indent="2"/>
    </xf>
    <xf numFmtId="0" fontId="9" fillId="0" borderId="0" xfId="3" applyFont="1" applyAlignment="1">
      <alignment horizontal="left" indent="2"/>
    </xf>
    <xf numFmtId="0" fontId="9" fillId="0" borderId="0" xfId="0" applyFont="1" applyAlignment="1">
      <alignment horizontal="left" wrapText="1" indent="2"/>
    </xf>
    <xf numFmtId="0" fontId="9" fillId="0" borderId="0" xfId="3" applyFont="1" applyBorder="1" applyAlignment="1">
      <alignment horizontal="left" indent="2"/>
    </xf>
    <xf numFmtId="0" fontId="1" fillId="0" borderId="0" xfId="0" applyFont="1" applyBorder="1" applyAlignment="1">
      <alignment horizontal="left" indent="2"/>
    </xf>
    <xf numFmtId="0" fontId="1" fillId="0" borderId="0" xfId="0" applyFont="1" applyBorder="1" applyAlignment="1">
      <alignment horizontal="left" indent="4"/>
    </xf>
    <xf numFmtId="0" fontId="12" fillId="0" borderId="0" xfId="0" applyFont="1" applyFill="1" applyAlignment="1">
      <alignment horizontal="left" indent="2"/>
    </xf>
    <xf numFmtId="0" fontId="9" fillId="0" borderId="0" xfId="0" applyFont="1" applyFill="1" applyBorder="1" applyAlignment="1">
      <alignment horizontal="left" wrapText="1" indent="2"/>
    </xf>
    <xf numFmtId="0" fontId="19" fillId="0" borderId="0" xfId="0" applyFont="1" applyFill="1" applyBorder="1" applyAlignment="1"/>
    <xf numFmtId="0" fontId="19" fillId="0" borderId="0" xfId="0" applyFont="1" applyFill="1" applyBorder="1" applyAlignment="1">
      <alignment horizontal="left"/>
    </xf>
    <xf numFmtId="0" fontId="19" fillId="0" borderId="0" xfId="0" applyFont="1" applyFill="1" applyBorder="1"/>
    <xf numFmtId="0" fontId="19" fillId="0" borderId="0" xfId="0" applyFont="1" applyFill="1" applyBorder="1" applyAlignment="1">
      <alignment horizontal="left" wrapText="1"/>
    </xf>
    <xf numFmtId="0" fontId="24" fillId="0" borderId="0" xfId="0" applyFont="1" applyFill="1"/>
    <xf numFmtId="0" fontId="27" fillId="0" borderId="0" xfId="0" applyFont="1" applyFill="1"/>
    <xf numFmtId="0" fontId="28" fillId="0" borderId="1" xfId="0" applyFont="1" applyFill="1" applyBorder="1" applyAlignment="1">
      <alignment horizontal="left" vertical="center"/>
    </xf>
    <xf numFmtId="3" fontId="30" fillId="0" borderId="0" xfId="0" applyNumberFormat="1" applyFont="1" applyFill="1" applyBorder="1" applyAlignment="1">
      <alignment horizontal="left"/>
    </xf>
    <xf numFmtId="0" fontId="19" fillId="0" borderId="0" xfId="3" applyFont="1" applyBorder="1" applyAlignment="1">
      <alignment horizontal="left"/>
    </xf>
    <xf numFmtId="0" fontId="19" fillId="0" borderId="0" xfId="3" applyFont="1" applyAlignment="1">
      <alignment horizontal="left" wrapText="1"/>
    </xf>
    <xf numFmtId="0" fontId="19" fillId="0" borderId="0" xfId="3" applyFont="1" applyAlignment="1">
      <alignment horizontal="left"/>
    </xf>
    <xf numFmtId="0" fontId="24" fillId="0" borderId="0" xfId="3" applyFont="1" applyBorder="1"/>
    <xf numFmtId="0" fontId="19" fillId="0" borderId="0" xfId="3" applyFont="1" applyAlignment="1">
      <alignment horizontal="left" vertical="center" indent="2"/>
    </xf>
    <xf numFmtId="0" fontId="19" fillId="0" borderId="3" xfId="3" applyFont="1" applyBorder="1" applyAlignment="1">
      <alignment vertical="center"/>
    </xf>
    <xf numFmtId="0" fontId="24" fillId="0" borderId="2" xfId="0" applyFont="1" applyFill="1" applyBorder="1"/>
    <xf numFmtId="0" fontId="32" fillId="0" borderId="0" xfId="0" applyFont="1" applyAlignment="1">
      <alignment horizontal="left"/>
    </xf>
    <xf numFmtId="0" fontId="32" fillId="0" borderId="5" xfId="0" applyFont="1" applyBorder="1" applyAlignment="1">
      <alignment horizontal="left"/>
    </xf>
    <xf numFmtId="0" fontId="19" fillId="0" borderId="0" xfId="0" applyFont="1" applyBorder="1"/>
    <xf numFmtId="0" fontId="27" fillId="0" borderId="0" xfId="0" applyFont="1" applyBorder="1" applyAlignment="1">
      <alignment horizontal="left"/>
    </xf>
    <xf numFmtId="0" fontId="32" fillId="0" borderId="5" xfId="0" applyFont="1" applyFill="1" applyBorder="1"/>
    <xf numFmtId="0" fontId="19" fillId="0" borderId="0" xfId="0" applyFont="1" applyFill="1"/>
    <xf numFmtId="0" fontId="23" fillId="2" borderId="0" xfId="0" applyFont="1" applyFill="1"/>
    <xf numFmtId="0" fontId="35" fillId="0" borderId="0" xfId="0" applyFont="1" applyFill="1" applyAlignment="1">
      <alignment vertical="center"/>
    </xf>
    <xf numFmtId="164" fontId="23" fillId="0" borderId="0" xfId="0" applyNumberFormat="1" applyFont="1"/>
    <xf numFmtId="0" fontId="14" fillId="0" borderId="2" xfId="3" applyFont="1" applyBorder="1" applyAlignment="1">
      <alignment horizontal="right"/>
    </xf>
    <xf numFmtId="0" fontId="31" fillId="0" borderId="1" xfId="3" applyFont="1" applyBorder="1" applyAlignment="1">
      <alignment vertical="center"/>
    </xf>
    <xf numFmtId="1" fontId="7" fillId="0" borderId="2" xfId="3" applyNumberFormat="1" applyBorder="1"/>
    <xf numFmtId="9" fontId="0" fillId="0" borderId="0" xfId="0" applyNumberFormat="1"/>
    <xf numFmtId="9" fontId="22" fillId="0" borderId="0" xfId="6" applyFont="1"/>
    <xf numFmtId="9" fontId="23" fillId="0" borderId="0" xfId="6" applyFont="1"/>
    <xf numFmtId="9" fontId="22" fillId="0" borderId="3" xfId="6" applyFont="1" applyBorder="1" applyAlignment="1">
      <alignment horizontal="right"/>
    </xf>
    <xf numFmtId="9" fontId="23" fillId="0" borderId="0" xfId="0" applyNumberFormat="1" applyFont="1"/>
    <xf numFmtId="9" fontId="22" fillId="0" borderId="0" xfId="0" applyNumberFormat="1" applyFont="1"/>
    <xf numFmtId="3" fontId="4" fillId="0" borderId="0" xfId="0" applyNumberFormat="1" applyFont="1" applyAlignment="1">
      <alignment horizontal="right"/>
    </xf>
    <xf numFmtId="3" fontId="9" fillId="0" borderId="0" xfId="0" applyNumberFormat="1" applyFont="1" applyAlignment="1">
      <alignment horizontal="right"/>
    </xf>
    <xf numFmtId="0" fontId="0" fillId="0" borderId="0" xfId="0" applyAlignment="1">
      <alignment horizontal="right"/>
    </xf>
    <xf numFmtId="3" fontId="9" fillId="0" borderId="0" xfId="0" applyNumberFormat="1" applyFont="1" applyBorder="1" applyAlignment="1">
      <alignment horizontal="right"/>
    </xf>
    <xf numFmtId="3" fontId="9" fillId="0" borderId="0" xfId="0" applyNumberFormat="1" applyFont="1" applyFill="1" applyBorder="1" applyAlignment="1">
      <alignment horizontal="right"/>
    </xf>
    <xf numFmtId="0" fontId="3" fillId="0" borderId="0" xfId="3" applyFont="1" applyBorder="1" applyAlignment="1">
      <alignment horizontal="right"/>
    </xf>
    <xf numFmtId="0" fontId="4" fillId="0" borderId="0" xfId="0" applyFont="1" applyAlignment="1">
      <alignment horizontal="right"/>
    </xf>
    <xf numFmtId="3" fontId="17" fillId="0" borderId="0" xfId="0" applyNumberFormat="1" applyFont="1" applyAlignment="1">
      <alignment horizontal="right"/>
    </xf>
    <xf numFmtId="9" fontId="23" fillId="0" borderId="3" xfId="6" applyFont="1" applyBorder="1" applyAlignment="1">
      <alignment horizontal="right"/>
    </xf>
    <xf numFmtId="0" fontId="19" fillId="0" borderId="0" xfId="3" applyFont="1" applyBorder="1" applyAlignment="1">
      <alignment vertical="center"/>
    </xf>
    <xf numFmtId="0" fontId="4" fillId="0" borderId="1" xfId="0" applyFont="1" applyFill="1" applyBorder="1" applyAlignment="1">
      <alignment horizontal="right" wrapText="1"/>
    </xf>
    <xf numFmtId="0" fontId="4" fillId="0" borderId="3" xfId="0" applyFont="1" applyFill="1" applyBorder="1" applyAlignment="1">
      <alignment horizontal="right" wrapText="1"/>
    </xf>
    <xf numFmtId="1" fontId="4" fillId="0" borderId="1" xfId="3" applyNumberFormat="1" applyFont="1" applyBorder="1" applyAlignment="1">
      <alignment horizontal="right" wrapText="1"/>
    </xf>
    <xf numFmtId="0" fontId="4" fillId="0" borderId="0" xfId="0" applyFont="1" applyFill="1" applyAlignment="1">
      <alignment horizontal="left" wrapText="1" indent="2"/>
    </xf>
    <xf numFmtId="0" fontId="9" fillId="0" borderId="0" xfId="0" applyFont="1" applyFill="1" applyBorder="1" applyAlignment="1">
      <alignment horizontal="left" indent="4"/>
    </xf>
    <xf numFmtId="0" fontId="4" fillId="0" borderId="0" xfId="0" applyFont="1" applyFill="1" applyBorder="1" applyAlignment="1">
      <alignment horizontal="left" indent="2"/>
    </xf>
    <xf numFmtId="0" fontId="4" fillId="0" borderId="3" xfId="0" applyFont="1" applyFill="1" applyBorder="1" applyAlignment="1">
      <alignment horizontal="right"/>
    </xf>
    <xf numFmtId="165" fontId="4" fillId="0" borderId="3" xfId="0" applyNumberFormat="1" applyFont="1" applyFill="1" applyBorder="1" applyAlignment="1">
      <alignment horizontal="right" wrapText="1" shrinkToFit="1"/>
    </xf>
    <xf numFmtId="0" fontId="23" fillId="0" borderId="3" xfId="0" applyFont="1" applyFill="1" applyBorder="1" applyAlignment="1">
      <alignment horizontal="right"/>
    </xf>
    <xf numFmtId="0" fontId="9" fillId="0" borderId="5" xfId="0" applyFont="1" applyBorder="1" applyAlignment="1">
      <alignment horizontal="right"/>
    </xf>
    <xf numFmtId="0" fontId="4" fillId="0" borderId="5" xfId="0" applyFont="1" applyBorder="1" applyAlignment="1">
      <alignment horizontal="right"/>
    </xf>
    <xf numFmtId="0" fontId="4" fillId="0" borderId="5" xfId="0" applyFont="1" applyFill="1" applyBorder="1" applyAlignment="1">
      <alignment vertical="center"/>
    </xf>
    <xf numFmtId="0" fontId="9" fillId="0" borderId="0" xfId="0" applyFont="1" applyAlignment="1">
      <alignment horizontal="right"/>
    </xf>
    <xf numFmtId="0" fontId="4" fillId="0" borderId="1" xfId="0" applyFont="1" applyFill="1" applyBorder="1" applyAlignment="1">
      <alignment horizontal="right" vertical="center" wrapText="1"/>
    </xf>
    <xf numFmtId="0" fontId="4" fillId="0" borderId="3" xfId="0" applyFont="1" applyFill="1" applyBorder="1" applyAlignment="1">
      <alignment horizontal="right" vertical="center" wrapText="1"/>
    </xf>
    <xf numFmtId="0" fontId="37" fillId="0" borderId="0" xfId="0" applyFont="1" applyAlignment="1">
      <alignment horizontal="right"/>
    </xf>
    <xf numFmtId="0" fontId="36" fillId="0" borderId="0" xfId="0" applyFont="1" applyAlignment="1">
      <alignment horizontal="right"/>
    </xf>
    <xf numFmtId="0" fontId="39" fillId="0" borderId="0" xfId="2" applyFont="1" applyAlignment="1" applyProtection="1">
      <alignment horizontal="right"/>
    </xf>
    <xf numFmtId="0" fontId="38" fillId="0" borderId="0" xfId="0" applyFont="1" applyAlignment="1">
      <alignment horizontal="right"/>
    </xf>
    <xf numFmtId="0" fontId="14" fillId="0" borderId="0" xfId="3" applyFont="1" applyBorder="1" applyAlignment="1">
      <alignment horizontal="center"/>
    </xf>
    <xf numFmtId="0" fontId="9" fillId="0" borderId="3" xfId="3" applyFont="1" applyBorder="1" applyAlignment="1">
      <alignment vertical="center"/>
    </xf>
    <xf numFmtId="0" fontId="14" fillId="0" borderId="3" xfId="3" applyFont="1" applyBorder="1"/>
    <xf numFmtId="0" fontId="9" fillId="0" borderId="3" xfId="0" applyFont="1" applyBorder="1" applyAlignment="1">
      <alignment horizontal="right" vertical="top" wrapText="1"/>
    </xf>
    <xf numFmtId="0" fontId="4" fillId="0" borderId="3" xfId="0" applyFont="1" applyBorder="1" applyAlignment="1">
      <alignment horizontal="right" vertical="top" wrapText="1"/>
    </xf>
    <xf numFmtId="0" fontId="9" fillId="0" borderId="0" xfId="0" applyFont="1" applyAlignment="1">
      <alignment vertical="top" wrapText="1"/>
    </xf>
    <xf numFmtId="3" fontId="9" fillId="0" borderId="0" xfId="1" applyNumberFormat="1" applyFont="1" applyFill="1" applyBorder="1"/>
    <xf numFmtId="3" fontId="4" fillId="0" borderId="3" xfId="0" applyNumberFormat="1" applyFont="1" applyFill="1" applyBorder="1"/>
    <xf numFmtId="165" fontId="4" fillId="0" borderId="1" xfId="0" applyNumberFormat="1" applyFont="1" applyFill="1" applyBorder="1" applyAlignment="1">
      <alignment horizontal="right" wrapText="1" shrinkToFit="1"/>
    </xf>
    <xf numFmtId="0" fontId="32" fillId="0" borderId="0" xfId="0" applyFont="1"/>
    <xf numFmtId="0" fontId="32" fillId="0" borderId="0" xfId="0" applyFont="1" applyAlignment="1">
      <alignment wrapText="1"/>
    </xf>
    <xf numFmtId="0" fontId="3" fillId="0" borderId="0" xfId="0" applyFont="1" applyFill="1" applyAlignment="1">
      <alignment horizontal="right"/>
    </xf>
    <xf numFmtId="0" fontId="1" fillId="0" borderId="2" xfId="0" applyFont="1" applyBorder="1"/>
    <xf numFmtId="0" fontId="0" fillId="0" borderId="0" xfId="0" applyAlignment="1">
      <alignment vertical="top" wrapText="1"/>
    </xf>
    <xf numFmtId="0" fontId="27" fillId="0" borderId="0" xfId="0" applyFont="1" applyFill="1" applyAlignment="1">
      <alignment vertical="top"/>
    </xf>
    <xf numFmtId="9" fontId="23" fillId="0" borderId="0" xfId="0" applyNumberFormat="1" applyFont="1" applyBorder="1"/>
    <xf numFmtId="0" fontId="12" fillId="0" borderId="3" xfId="0" applyFont="1" applyFill="1" applyBorder="1" applyAlignment="1">
      <alignment horizontal="center"/>
    </xf>
    <xf numFmtId="0" fontId="2" fillId="0" borderId="2" xfId="0" applyFont="1" applyFill="1" applyBorder="1" applyAlignment="1"/>
    <xf numFmtId="0" fontId="3" fillId="0" borderId="0" xfId="0" applyFont="1" applyFill="1" applyAlignment="1"/>
    <xf numFmtId="0" fontId="21" fillId="0" borderId="0" xfId="0" applyFont="1" applyFill="1" applyAlignment="1"/>
    <xf numFmtId="0" fontId="3" fillId="0" borderId="3" xfId="0" applyFont="1" applyFill="1" applyBorder="1" applyAlignment="1"/>
    <xf numFmtId="1" fontId="4" fillId="0" borderId="3" xfId="3" applyNumberFormat="1" applyFont="1" applyBorder="1" applyAlignment="1">
      <alignment horizontal="right" wrapText="1"/>
    </xf>
    <xf numFmtId="0" fontId="0" fillId="0" borderId="0" xfId="0" applyFill="1" applyAlignment="1">
      <alignment horizontal="right"/>
    </xf>
    <xf numFmtId="0" fontId="0" fillId="0" borderId="3" xfId="0" applyFill="1" applyBorder="1" applyAlignment="1">
      <alignment horizontal="right"/>
    </xf>
    <xf numFmtId="0" fontId="0" fillId="0" borderId="0" xfId="0" applyFill="1" applyBorder="1" applyAlignment="1">
      <alignment horizontal="right"/>
    </xf>
    <xf numFmtId="0" fontId="0" fillId="0" borderId="3" xfId="0" applyBorder="1" applyAlignment="1">
      <alignment horizontal="right"/>
    </xf>
    <xf numFmtId="0" fontId="24" fillId="0" borderId="0" xfId="0" applyFont="1"/>
    <xf numFmtId="0" fontId="4" fillId="0" borderId="1" xfId="3" applyFont="1" applyBorder="1" applyAlignment="1">
      <alignment vertical="center"/>
    </xf>
    <xf numFmtId="0" fontId="9" fillId="0" borderId="6" xfId="3" applyFont="1" applyBorder="1" applyAlignment="1">
      <alignment horizontal="left" indent="1"/>
    </xf>
    <xf numFmtId="0" fontId="0" fillId="0" borderId="6" xfId="0" applyBorder="1"/>
    <xf numFmtId="3" fontId="10" fillId="0" borderId="6" xfId="0" applyNumberFormat="1" applyFont="1" applyFill="1" applyBorder="1" applyAlignment="1">
      <alignment horizontal="right"/>
    </xf>
    <xf numFmtId="0" fontId="9" fillId="0" borderId="2" xfId="3" applyFont="1" applyBorder="1" applyAlignment="1">
      <alignment horizontal="left" wrapText="1"/>
    </xf>
    <xf numFmtId="0" fontId="9" fillId="0" borderId="2" xfId="3" applyFont="1" applyBorder="1" applyAlignment="1">
      <alignment horizontal="right"/>
    </xf>
    <xf numFmtId="9" fontId="4" fillId="0" borderId="0" xfId="6" applyFont="1"/>
    <xf numFmtId="9" fontId="4" fillId="0" borderId="0" xfId="6" applyFont="1" applyFill="1" applyBorder="1"/>
    <xf numFmtId="3" fontId="9" fillId="2" borderId="0" xfId="5" applyNumberFormat="1" applyFill="1"/>
    <xf numFmtId="3" fontId="22" fillId="2" borderId="0" xfId="5" applyNumberFormat="1" applyFont="1" applyFill="1"/>
    <xf numFmtId="0" fontId="9" fillId="2" borderId="0" xfId="5" applyFill="1"/>
    <xf numFmtId="0" fontId="9" fillId="2" borderId="2" xfId="5" applyFont="1" applyFill="1" applyBorder="1"/>
    <xf numFmtId="0" fontId="9" fillId="2" borderId="2" xfId="5" applyFill="1" applyBorder="1"/>
    <xf numFmtId="0" fontId="42" fillId="2" borderId="2" xfId="5" applyFont="1" applyFill="1" applyBorder="1" applyAlignment="1">
      <alignment horizontal="center"/>
    </xf>
    <xf numFmtId="0" fontId="11" fillId="2" borderId="1" xfId="5" applyFont="1" applyFill="1" applyBorder="1" applyAlignment="1">
      <alignment horizontal="left" vertical="center"/>
    </xf>
    <xf numFmtId="165" fontId="4" fillId="2" borderId="1" xfId="5" applyNumberFormat="1" applyFont="1" applyFill="1" applyBorder="1" applyAlignment="1">
      <alignment horizontal="right" wrapText="1" shrinkToFit="1"/>
    </xf>
    <xf numFmtId="165" fontId="4" fillId="2" borderId="3" xfId="5" applyNumberFormat="1" applyFont="1" applyFill="1" applyBorder="1" applyAlignment="1">
      <alignment horizontal="right" wrapText="1" shrinkToFit="1"/>
    </xf>
    <xf numFmtId="0" fontId="11" fillId="2" borderId="0" xfId="5" applyFont="1" applyFill="1" applyBorder="1" applyAlignment="1">
      <alignment horizontal="left" vertical="center"/>
    </xf>
    <xf numFmtId="0" fontId="42" fillId="2" borderId="0" xfId="5" applyFont="1" applyFill="1" applyAlignment="1">
      <alignment horizontal="center"/>
    </xf>
    <xf numFmtId="3" fontId="30" fillId="2" borderId="0" xfId="5" applyNumberFormat="1" applyFont="1" applyFill="1" applyBorder="1" applyAlignment="1">
      <alignment horizontal="left"/>
    </xf>
    <xf numFmtId="0" fontId="4" fillId="2" borderId="0" xfId="5" applyFont="1" applyFill="1"/>
    <xf numFmtId="0" fontId="1" fillId="2" borderId="0" xfId="5" applyFont="1" applyFill="1" applyAlignment="1">
      <alignment horizontal="left"/>
    </xf>
    <xf numFmtId="0" fontId="23" fillId="2" borderId="0" xfId="5" applyFont="1" applyFill="1" applyAlignment="1">
      <alignment horizontal="center"/>
    </xf>
    <xf numFmtId="0" fontId="19" fillId="2" borderId="0" xfId="5" applyFont="1" applyFill="1" applyBorder="1" applyAlignment="1"/>
    <xf numFmtId="3" fontId="4" fillId="2" borderId="0" xfId="5" applyNumberFormat="1" applyFont="1" applyFill="1"/>
    <xf numFmtId="9" fontId="22" fillId="2" borderId="0" xfId="7" applyFont="1" applyFill="1" applyBorder="1" applyAlignment="1">
      <alignment horizontal="right"/>
    </xf>
    <xf numFmtId="0" fontId="9" fillId="2" borderId="0" xfId="5" applyFont="1" applyFill="1" applyBorder="1" applyAlignment="1">
      <alignment horizontal="left" indent="2"/>
    </xf>
    <xf numFmtId="9" fontId="9" fillId="2" borderId="0" xfId="7" applyFill="1"/>
    <xf numFmtId="0" fontId="9" fillId="2" borderId="0" xfId="5" applyFont="1" applyFill="1" applyBorder="1" applyAlignment="1">
      <alignment horizontal="left"/>
    </xf>
    <xf numFmtId="0" fontId="19" fillId="2" borderId="0" xfId="5" applyFont="1" applyFill="1" applyBorder="1"/>
    <xf numFmtId="0" fontId="9" fillId="2" borderId="3" xfId="5" applyFont="1" applyFill="1" applyBorder="1" applyAlignment="1">
      <alignment horizontal="left" indent="2"/>
    </xf>
    <xf numFmtId="0" fontId="3" fillId="2" borderId="0" xfId="5" applyFont="1" applyFill="1"/>
    <xf numFmtId="0" fontId="9" fillId="2" borderId="3" xfId="5" applyFill="1" applyBorder="1"/>
    <xf numFmtId="0" fontId="4" fillId="2" borderId="3" xfId="5" applyFont="1" applyFill="1" applyBorder="1" applyAlignment="1">
      <alignment horizontal="center"/>
    </xf>
    <xf numFmtId="0" fontId="7" fillId="2" borderId="0" xfId="4" applyFont="1" applyFill="1"/>
    <xf numFmtId="9" fontId="23" fillId="2" borderId="0" xfId="7" applyFont="1" applyFill="1" applyBorder="1" applyAlignment="1">
      <alignment horizontal="center"/>
    </xf>
    <xf numFmtId="0" fontId="7" fillId="2" borderId="0" xfId="4" applyFont="1" applyFill="1" applyAlignment="1">
      <alignment horizontal="left" wrapText="1"/>
    </xf>
    <xf numFmtId="0" fontId="43" fillId="2" borderId="0" xfId="4" applyFont="1" applyFill="1" applyBorder="1" applyAlignment="1">
      <alignment horizontal="center"/>
    </xf>
    <xf numFmtId="0" fontId="16" fillId="2" borderId="0" xfId="4" applyFont="1" applyFill="1" applyAlignment="1"/>
    <xf numFmtId="0" fontId="43" fillId="2" borderId="0" xfId="4" applyFont="1" applyFill="1" applyAlignment="1">
      <alignment horizontal="center"/>
    </xf>
    <xf numFmtId="0" fontId="7" fillId="2" borderId="0" xfId="4" applyFont="1" applyFill="1" applyAlignment="1">
      <alignment horizontal="left"/>
    </xf>
    <xf numFmtId="9" fontId="22" fillId="2" borderId="0" xfId="6" applyFont="1" applyFill="1" applyBorder="1" applyAlignment="1">
      <alignment horizontal="right"/>
    </xf>
    <xf numFmtId="0" fontId="19" fillId="0" borderId="3" xfId="0" applyFont="1" applyBorder="1" applyAlignment="1">
      <alignment horizontal="left"/>
    </xf>
    <xf numFmtId="0" fontId="19" fillId="0" borderId="3" xfId="3" applyFont="1" applyBorder="1" applyAlignment="1"/>
    <xf numFmtId="9" fontId="22" fillId="0" borderId="0" xfId="6" applyFont="1" applyBorder="1" applyAlignment="1">
      <alignment horizontal="right"/>
    </xf>
    <xf numFmtId="43" fontId="4" fillId="0" borderId="3" xfId="0" applyNumberFormat="1" applyFont="1" applyFill="1" applyBorder="1"/>
    <xf numFmtId="3" fontId="9" fillId="0" borderId="3" xfId="0" applyNumberFormat="1" applyFont="1" applyFill="1" applyBorder="1"/>
    <xf numFmtId="3" fontId="9" fillId="2" borderId="0" xfId="5" applyNumberFormat="1" applyFont="1" applyFill="1"/>
    <xf numFmtId="0" fontId="9" fillId="2" borderId="3" xfId="5" applyFont="1" applyFill="1" applyBorder="1"/>
    <xf numFmtId="0" fontId="9" fillId="2" borderId="0" xfId="5" applyFont="1" applyFill="1" applyBorder="1"/>
    <xf numFmtId="0" fontId="22" fillId="2" borderId="4" xfId="5" applyFont="1" applyFill="1" applyBorder="1"/>
    <xf numFmtId="0" fontId="9" fillId="0" borderId="3" xfId="0" applyFont="1" applyBorder="1"/>
    <xf numFmtId="0" fontId="12" fillId="0" borderId="4" xfId="0" applyFont="1" applyFill="1" applyBorder="1"/>
    <xf numFmtId="0" fontId="44" fillId="0" borderId="0" xfId="0" applyFont="1" applyFill="1" applyBorder="1"/>
    <xf numFmtId="0" fontId="12" fillId="0" borderId="0" xfId="0" applyFont="1" applyBorder="1"/>
    <xf numFmtId="0" fontId="44" fillId="0" borderId="0" xfId="0" applyFont="1" applyFill="1"/>
    <xf numFmtId="0" fontId="0" fillId="0" borderId="0" xfId="0" applyAlignment="1"/>
    <xf numFmtId="0" fontId="27" fillId="0" borderId="0" xfId="0" applyFont="1" applyBorder="1"/>
    <xf numFmtId="3" fontId="45" fillId="0" borderId="3" xfId="0" applyNumberFormat="1" applyFont="1" applyFill="1" applyBorder="1"/>
    <xf numFmtId="9" fontId="4" fillId="0" borderId="0" xfId="0" applyNumberFormat="1" applyFont="1"/>
    <xf numFmtId="0" fontId="32" fillId="0" borderId="0" xfId="0" applyFont="1" applyAlignment="1"/>
    <xf numFmtId="0" fontId="9" fillId="0" borderId="0" xfId="0" applyFont="1" applyFill="1" applyBorder="1" applyAlignment="1">
      <alignment horizontal="center" vertical="center" wrapText="1"/>
    </xf>
    <xf numFmtId="3" fontId="1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Fill="1" applyBorder="1"/>
    <xf numFmtId="0" fontId="3" fillId="0" borderId="0" xfId="0" applyFont="1" applyFill="1" applyBorder="1" applyAlignment="1"/>
    <xf numFmtId="0" fontId="23" fillId="0" borderId="0" xfId="0" applyFont="1" applyFill="1" applyBorder="1" applyAlignment="1">
      <alignment horizontal="right"/>
    </xf>
    <xf numFmtId="0" fontId="27" fillId="0" borderId="0" xfId="3" applyFont="1" applyBorder="1"/>
    <xf numFmtId="0" fontId="9" fillId="2" borderId="0" xfId="5" applyFill="1" applyBorder="1"/>
    <xf numFmtId="0" fontId="4" fillId="2" borderId="0" xfId="5" applyFont="1" applyFill="1" applyBorder="1" applyAlignment="1">
      <alignment horizontal="center"/>
    </xf>
    <xf numFmtId="0" fontId="4" fillId="0" borderId="3" xfId="0" applyFont="1" applyBorder="1"/>
    <xf numFmtId="0" fontId="4" fillId="0" borderId="0" xfId="0" applyFont="1" applyFill="1" applyBorder="1" applyAlignment="1">
      <alignment horizontal="center" vertical="center" wrapText="1"/>
    </xf>
    <xf numFmtId="164" fontId="23" fillId="0" borderId="0" xfId="0" applyNumberFormat="1" applyFont="1" applyBorder="1"/>
    <xf numFmtId="3" fontId="4" fillId="2" borderId="0" xfId="0" applyNumberFormat="1" applyFont="1" applyFill="1" applyBorder="1" applyAlignment="1">
      <alignment horizontal="right"/>
    </xf>
    <xf numFmtId="3" fontId="9" fillId="2" borderId="0" xfId="0" applyNumberFormat="1" applyFont="1" applyFill="1" applyBorder="1" applyAlignment="1">
      <alignment horizontal="right"/>
    </xf>
    <xf numFmtId="0" fontId="9" fillId="2" borderId="0" xfId="0" applyFont="1" applyFill="1" applyBorder="1" applyAlignment="1">
      <alignment horizontal="right"/>
    </xf>
    <xf numFmtId="0" fontId="9" fillId="2" borderId="0" xfId="0" applyFont="1" applyFill="1" applyBorder="1"/>
    <xf numFmtId="9" fontId="49" fillId="0" borderId="0" xfId="0" applyNumberFormat="1" applyFont="1" applyBorder="1"/>
    <xf numFmtId="164" fontId="23" fillId="0" borderId="0" xfId="0" applyNumberFormat="1" applyFont="1" applyFill="1" applyBorder="1" applyAlignment="1">
      <alignment horizontal="right"/>
    </xf>
    <xf numFmtId="0" fontId="50" fillId="0" borderId="0" xfId="2" applyFont="1" applyAlignment="1" applyProtection="1">
      <alignment horizontal="left"/>
    </xf>
    <xf numFmtId="0" fontId="9" fillId="0" borderId="0" xfId="0" applyFont="1" applyAlignment="1"/>
    <xf numFmtId="0" fontId="19" fillId="2" borderId="0" xfId="0" applyFont="1" applyFill="1" applyAlignment="1"/>
    <xf numFmtId="0" fontId="4" fillId="2" borderId="0" xfId="0" applyFont="1" applyFill="1" applyAlignment="1">
      <alignment wrapText="1"/>
    </xf>
    <xf numFmtId="0" fontId="0" fillId="2" borderId="0" xfId="0" applyFill="1" applyAlignment="1">
      <alignment wrapText="1"/>
    </xf>
    <xf numFmtId="0" fontId="51" fillId="2" borderId="0" xfId="2" applyFont="1" applyFill="1" applyAlignment="1" applyProtection="1"/>
    <xf numFmtId="0" fontId="9" fillId="0" borderId="0" xfId="0" applyFont="1" applyFill="1" applyBorder="1" applyAlignment="1">
      <alignment horizontal="left" vertical="top" wrapText="1"/>
    </xf>
    <xf numFmtId="0" fontId="9" fillId="0" borderId="0" xfId="0" applyFont="1" applyBorder="1" applyAlignment="1">
      <alignment horizontal="right"/>
    </xf>
    <xf numFmtId="3" fontId="44" fillId="0" borderId="0" xfId="0" applyNumberFormat="1" applyFont="1" applyFill="1"/>
    <xf numFmtId="3" fontId="44" fillId="2" borderId="0" xfId="0" applyNumberFormat="1" applyFont="1" applyFill="1" applyBorder="1"/>
    <xf numFmtId="3" fontId="12" fillId="2" borderId="3" xfId="0" applyNumberFormat="1" applyFont="1" applyFill="1" applyBorder="1"/>
    <xf numFmtId="0" fontId="0" fillId="2" borderId="0" xfId="0" applyFill="1"/>
    <xf numFmtId="0" fontId="19" fillId="2" borderId="0" xfId="0" applyFont="1" applyFill="1"/>
    <xf numFmtId="0" fontId="52" fillId="2" borderId="0" xfId="0" applyFont="1" applyFill="1" applyAlignment="1">
      <alignment horizontal="right" indent="1"/>
    </xf>
    <xf numFmtId="0" fontId="52" fillId="2" borderId="0" xfId="0" applyFont="1" applyFill="1"/>
    <xf numFmtId="0" fontId="27" fillId="0" borderId="0" xfId="0" applyFont="1" applyFill="1" applyBorder="1" applyAlignment="1">
      <alignment horizontal="left"/>
    </xf>
    <xf numFmtId="0" fontId="9" fillId="2" borderId="0" xfId="0" applyFont="1" applyFill="1" applyBorder="1" applyAlignment="1">
      <alignment horizontal="left" vertical="top" wrapText="1"/>
    </xf>
    <xf numFmtId="0" fontId="27" fillId="2" borderId="0" xfId="5" applyFont="1" applyFill="1" applyAlignment="1"/>
    <xf numFmtId="0" fontId="27" fillId="0" borderId="0" xfId="0" applyFont="1" applyFill="1" applyBorder="1" applyAlignment="1">
      <alignment vertical="top"/>
    </xf>
    <xf numFmtId="0" fontId="9" fillId="2" borderId="0" xfId="0" applyFont="1" applyFill="1"/>
    <xf numFmtId="0" fontId="53" fillId="0" borderId="0" xfId="0" applyFont="1" applyFill="1"/>
    <xf numFmtId="0" fontId="4" fillId="0" borderId="7" xfId="0" applyFont="1" applyFill="1" applyBorder="1" applyAlignment="1">
      <alignment horizontal="right" wrapText="1"/>
    </xf>
    <xf numFmtId="0" fontId="4" fillId="0" borderId="7" xfId="0" applyFont="1" applyFill="1" applyBorder="1" applyAlignment="1">
      <alignment horizontal="right"/>
    </xf>
    <xf numFmtId="0" fontId="9" fillId="0" borderId="0" xfId="0" applyFont="1" applyAlignment="1">
      <alignment horizontal="left"/>
    </xf>
    <xf numFmtId="0" fontId="9" fillId="2" borderId="0" xfId="0" applyFont="1" applyFill="1" applyAlignment="1"/>
    <xf numFmtId="9" fontId="9" fillId="0" borderId="0" xfId="0" applyNumberFormat="1" applyFont="1" applyFill="1"/>
    <xf numFmtId="0" fontId="23" fillId="0" borderId="0" xfId="0" applyFont="1"/>
    <xf numFmtId="3" fontId="54" fillId="0" borderId="0" xfId="0" applyNumberFormat="1" applyFont="1" applyAlignment="1">
      <alignment horizontal="right"/>
    </xf>
    <xf numFmtId="0" fontId="1" fillId="0" borderId="0" xfId="3" applyFont="1" applyAlignment="1">
      <alignment horizontal="left" indent="2"/>
    </xf>
    <xf numFmtId="0" fontId="1" fillId="0" borderId="0" xfId="0" applyFont="1" applyFill="1" applyBorder="1" applyAlignment="1">
      <alignment horizontal="left" wrapText="1"/>
    </xf>
    <xf numFmtId="3" fontId="4" fillId="0" borderId="0" xfId="0" applyNumberFormat="1" applyFont="1" applyBorder="1" applyAlignment="1">
      <alignment horizontal="right"/>
    </xf>
    <xf numFmtId="3" fontId="1" fillId="0" borderId="0" xfId="0" applyNumberFormat="1" applyFont="1" applyBorder="1" applyAlignment="1">
      <alignment horizontal="right"/>
    </xf>
    <xf numFmtId="0" fontId="1" fillId="0" borderId="0" xfId="0" applyFont="1" applyBorder="1" applyAlignment="1">
      <alignment horizontal="right"/>
    </xf>
    <xf numFmtId="3" fontId="32" fillId="0" borderId="0" xfId="0" applyNumberFormat="1" applyFont="1" applyFill="1" applyBorder="1" applyAlignment="1">
      <alignment horizontal="right"/>
    </xf>
    <xf numFmtId="0" fontId="32" fillId="0" borderId="0" xfId="0" applyFont="1" applyFill="1" applyBorder="1" applyAlignment="1">
      <alignment horizontal="right"/>
    </xf>
    <xf numFmtId="3" fontId="19" fillId="0" borderId="0" xfId="0" applyNumberFormat="1" applyFont="1" applyFill="1" applyBorder="1" applyAlignment="1">
      <alignment horizontal="right"/>
    </xf>
    <xf numFmtId="0" fontId="9" fillId="0" borderId="3" xfId="0" applyFont="1" applyFill="1" applyBorder="1"/>
    <xf numFmtId="0" fontId="23" fillId="0" borderId="6" xfId="0" applyFont="1" applyBorder="1"/>
    <xf numFmtId="9" fontId="22" fillId="0" borderId="0" xfId="6" applyFont="1" applyFill="1"/>
    <xf numFmtId="9" fontId="23" fillId="0" borderId="0" xfId="6" applyFont="1" applyFill="1"/>
    <xf numFmtId="41" fontId="9" fillId="0" borderId="3" xfId="3" applyNumberFormat="1" applyFont="1" applyFill="1" applyBorder="1"/>
    <xf numFmtId="41" fontId="9" fillId="0" borderId="0" xfId="3" applyNumberFormat="1" applyFont="1" applyFill="1" applyBorder="1"/>
    <xf numFmtId="3" fontId="0" fillId="0" borderId="0" xfId="0" applyNumberFormat="1" applyFill="1"/>
    <xf numFmtId="0" fontId="9" fillId="0" borderId="2" xfId="3" applyFont="1" applyFill="1" applyBorder="1"/>
    <xf numFmtId="0" fontId="1" fillId="0" borderId="0" xfId="0" applyFont="1" applyAlignment="1"/>
    <xf numFmtId="0" fontId="8" fillId="0" borderId="1" xfId="3" applyFont="1" applyBorder="1" applyAlignment="1">
      <alignment horizontal="left"/>
    </xf>
    <xf numFmtId="0" fontId="1" fillId="0" borderId="0" xfId="3" applyFont="1" applyBorder="1" applyAlignment="1">
      <alignment horizontal="left" indent="2"/>
    </xf>
    <xf numFmtId="3" fontId="1" fillId="0" borderId="0" xfId="0" applyNumberFormat="1" applyFont="1" applyFill="1" applyBorder="1" applyAlignment="1">
      <alignment horizontal="right"/>
    </xf>
    <xf numFmtId="1" fontId="1" fillId="0" borderId="0" xfId="3" applyNumberFormat="1" applyFont="1" applyBorder="1" applyAlignment="1">
      <alignment horizontal="right"/>
    </xf>
    <xf numFmtId="1" fontId="1" fillId="0" borderId="0" xfId="0" applyNumberFormat="1" applyFont="1" applyBorder="1"/>
    <xf numFmtId="0" fontId="1" fillId="0" borderId="0" xfId="0" applyFont="1"/>
    <xf numFmtId="1" fontId="1" fillId="0" borderId="3" xfId="3" applyNumberFormat="1" applyFont="1" applyBorder="1" applyAlignment="1">
      <alignment horizontal="right"/>
    </xf>
    <xf numFmtId="0" fontId="1" fillId="0" borderId="3" xfId="3" applyFont="1" applyBorder="1" applyAlignment="1">
      <alignment horizontal="left"/>
    </xf>
    <xf numFmtId="3" fontId="1" fillId="0" borderId="0" xfId="0" applyNumberFormat="1" applyFont="1" applyBorder="1"/>
    <xf numFmtId="0" fontId="1" fillId="0" borderId="4" xfId="0" applyFont="1" applyBorder="1"/>
    <xf numFmtId="41" fontId="1" fillId="0" borderId="3" xfId="3" applyNumberFormat="1" applyFont="1" applyBorder="1"/>
    <xf numFmtId="3" fontId="1" fillId="0" borderId="3" xfId="0" applyNumberFormat="1" applyFont="1" applyBorder="1"/>
    <xf numFmtId="0" fontId="1" fillId="0" borderId="0" xfId="0" applyFont="1" applyFill="1" applyBorder="1" applyAlignment="1">
      <alignment horizontal="right"/>
    </xf>
    <xf numFmtId="0" fontId="1" fillId="0" borderId="0" xfId="0" applyFont="1" applyFill="1" applyBorder="1" applyAlignment="1">
      <alignment horizontal="center" vertical="center" wrapText="1"/>
    </xf>
    <xf numFmtId="3" fontId="12" fillId="2" borderId="0" xfId="0" applyNumberFormat="1" applyFont="1" applyFill="1" applyBorder="1"/>
    <xf numFmtId="3" fontId="12" fillId="2" borderId="0" xfId="0" applyNumberFormat="1" applyFont="1" applyFill="1" applyBorder="1" applyAlignment="1">
      <alignment horizontal="right"/>
    </xf>
    <xf numFmtId="3" fontId="12" fillId="0" borderId="0" xfId="0" applyNumberFormat="1" applyFont="1" applyFill="1" applyBorder="1"/>
    <xf numFmtId="3" fontId="12" fillId="0" borderId="2" xfId="0" applyNumberFormat="1" applyFont="1" applyFill="1" applyBorder="1" applyAlignment="1">
      <alignment horizontal="center"/>
    </xf>
    <xf numFmtId="0" fontId="44" fillId="0" borderId="0" xfId="0" applyFont="1" applyFill="1" applyAlignment="1">
      <alignment vertical="center"/>
    </xf>
    <xf numFmtId="0" fontId="12" fillId="0" borderId="0" xfId="0" applyFont="1" applyFill="1" applyBorder="1" applyAlignment="1">
      <alignment horizontal="center"/>
    </xf>
    <xf numFmtId="9" fontId="12" fillId="0" borderId="0" xfId="6" applyFont="1" applyFill="1"/>
    <xf numFmtId="3" fontId="1" fillId="2" borderId="0" xfId="0" applyNumberFormat="1" applyFont="1" applyFill="1" applyBorder="1" applyAlignment="1">
      <alignment vertical="top" wrapText="1"/>
    </xf>
    <xf numFmtId="0" fontId="12" fillId="0" borderId="0" xfId="0" applyFont="1" applyFill="1" applyAlignment="1">
      <alignment horizontal="center"/>
    </xf>
    <xf numFmtId="0" fontId="1" fillId="0" borderId="0" xfId="0" applyFont="1" applyFill="1" applyAlignment="1">
      <alignment vertical="top"/>
    </xf>
    <xf numFmtId="0" fontId="12" fillId="0" borderId="0" xfId="0" applyFont="1" applyAlignment="1">
      <alignment horizontal="center"/>
    </xf>
    <xf numFmtId="0" fontId="34" fillId="0" borderId="0" xfId="0" applyFont="1"/>
    <xf numFmtId="0" fontId="27" fillId="0" borderId="0" xfId="0" applyFont="1" applyAlignment="1">
      <alignment vertical="top" wrapText="1"/>
    </xf>
    <xf numFmtId="0" fontId="34" fillId="0" borderId="0" xfId="0" applyFont="1" applyBorder="1"/>
    <xf numFmtId="0" fontId="34" fillId="0" borderId="0" xfId="0" applyFont="1" applyAlignment="1">
      <alignment horizontal="center"/>
    </xf>
    <xf numFmtId="0" fontId="0" fillId="0" borderId="0" xfId="0"/>
    <xf numFmtId="0" fontId="27" fillId="0" borderId="0" xfId="0" applyFont="1" applyAlignment="1">
      <alignment vertical="top" wrapText="1"/>
    </xf>
    <xf numFmtId="0" fontId="27" fillId="0" borderId="0" xfId="0" applyFont="1" applyFill="1" applyAlignment="1">
      <alignment horizontal="left" vertical="top" wrapText="1"/>
    </xf>
    <xf numFmtId="0" fontId="0" fillId="0" borderId="0" xfId="0"/>
    <xf numFmtId="0" fontId="0" fillId="0" borderId="0" xfId="0" applyAlignment="1">
      <alignment wrapText="1"/>
    </xf>
    <xf numFmtId="0" fontId="1" fillId="0" borderId="0" xfId="3" applyFont="1" applyAlignment="1">
      <alignment horizontal="left" wrapText="1" indent="2"/>
    </xf>
    <xf numFmtId="0" fontId="1" fillId="0" borderId="0" xfId="0" applyFont="1" applyFill="1" applyBorder="1" applyAlignment="1">
      <alignment horizontal="left" vertical="top" wrapText="1"/>
    </xf>
    <xf numFmtId="0" fontId="1" fillId="0" borderId="0" xfId="0" applyFont="1" applyFill="1" applyBorder="1" applyAlignment="1">
      <alignment horizontal="left" indent="2"/>
    </xf>
    <xf numFmtId="1" fontId="1" fillId="0" borderId="0" xfId="0" applyNumberFormat="1" applyFont="1" applyAlignment="1">
      <alignment horizontal="right"/>
    </xf>
    <xf numFmtId="0" fontId="1" fillId="0" borderId="3" xfId="0" applyFont="1" applyFill="1" applyBorder="1" applyAlignment="1">
      <alignment horizontal="left" vertical="top" wrapText="1"/>
    </xf>
    <xf numFmtId="1" fontId="1" fillId="0" borderId="3" xfId="0" applyNumberFormat="1" applyFont="1" applyBorder="1" applyAlignment="1">
      <alignment horizontal="right"/>
    </xf>
    <xf numFmtId="1" fontId="1" fillId="0" borderId="0" xfId="0" applyNumberFormat="1" applyFont="1" applyBorder="1" applyAlignment="1">
      <alignment horizontal="right"/>
    </xf>
    <xf numFmtId="1" fontId="1" fillId="0" borderId="3" xfId="0" applyNumberFormat="1" applyFont="1" applyBorder="1"/>
    <xf numFmtId="0" fontId="1" fillId="0" borderId="3" xfId="0" applyFont="1" applyBorder="1"/>
    <xf numFmtId="0" fontId="0" fillId="0" borderId="0" xfId="0"/>
    <xf numFmtId="0" fontId="0" fillId="0" borderId="0" xfId="0"/>
    <xf numFmtId="3" fontId="55" fillId="0" borderId="0" xfId="0" applyNumberFormat="1" applyFont="1" applyAlignment="1">
      <alignment horizontal="right"/>
    </xf>
    <xf numFmtId="0" fontId="27" fillId="0" borderId="0" xfId="0" applyFont="1" applyFill="1" applyAlignment="1">
      <alignment vertical="center" wrapText="1"/>
    </xf>
    <xf numFmtId="0" fontId="0" fillId="0" borderId="0" xfId="0" applyAlignment="1">
      <alignment vertical="center" wrapText="1"/>
    </xf>
    <xf numFmtId="0" fontId="0" fillId="0" borderId="0" xfId="0"/>
    <xf numFmtId="9" fontId="22" fillId="0" borderId="0" xfId="0" applyNumberFormat="1" applyFont="1" applyAlignment="1">
      <alignment horizontal="right"/>
    </xf>
    <xf numFmtId="9" fontId="23" fillId="0" borderId="0" xfId="0" applyNumberFormat="1" applyFont="1" applyAlignment="1">
      <alignment horizontal="right"/>
    </xf>
    <xf numFmtId="9" fontId="23" fillId="0" borderId="3" xfId="0" applyNumberFormat="1" applyFont="1" applyBorder="1" applyAlignment="1">
      <alignment horizontal="right"/>
    </xf>
    <xf numFmtId="9" fontId="23" fillId="0" borderId="0" xfId="0" applyNumberFormat="1" applyFont="1" applyBorder="1" applyAlignment="1">
      <alignment horizontal="right"/>
    </xf>
    <xf numFmtId="0" fontId="1" fillId="0" borderId="0" xfId="0" applyFont="1" applyAlignment="1">
      <alignment horizontal="left" wrapText="1" indent="2"/>
    </xf>
    <xf numFmtId="0" fontId="56" fillId="0" borderId="0" xfId="0" applyFont="1"/>
    <xf numFmtId="3" fontId="56" fillId="0" borderId="0" xfId="0" applyNumberFormat="1" applyFont="1"/>
    <xf numFmtId="0" fontId="0" fillId="0" borderId="0" xfId="0" applyFont="1"/>
    <xf numFmtId="0" fontId="41" fillId="0" borderId="0" xfId="0" quotePrefix="1" applyFont="1"/>
    <xf numFmtId="3" fontId="44" fillId="0" borderId="0" xfId="0" applyNumberFormat="1" applyFont="1" applyFill="1" applyAlignment="1">
      <alignment horizontal="right"/>
    </xf>
    <xf numFmtId="3" fontId="12" fillId="0" borderId="0" xfId="0" applyNumberFormat="1" applyFont="1" applyFill="1" applyAlignment="1">
      <alignment horizontal="right"/>
    </xf>
    <xf numFmtId="3" fontId="12" fillId="0" borderId="3" xfId="0" applyNumberFormat="1" applyFont="1" applyFill="1" applyBorder="1" applyAlignment="1">
      <alignment horizontal="right"/>
    </xf>
    <xf numFmtId="3" fontId="12" fillId="2" borderId="3" xfId="0" applyNumberFormat="1" applyFont="1" applyFill="1" applyBorder="1" applyAlignment="1">
      <alignment horizontal="right"/>
    </xf>
    <xf numFmtId="0" fontId="9" fillId="2" borderId="0" xfId="0" applyFont="1" applyFill="1" applyAlignment="1">
      <alignment horizontal="left" wrapText="1"/>
    </xf>
    <xf numFmtId="0" fontId="5" fillId="0" borderId="0" xfId="2" applyAlignment="1" applyProtection="1">
      <alignment vertical="center"/>
    </xf>
    <xf numFmtId="0" fontId="0" fillId="0" borderId="0" xfId="0"/>
    <xf numFmtId="3" fontId="1" fillId="0" borderId="0" xfId="0" applyNumberFormat="1" applyFont="1" applyAlignment="1">
      <alignment horizontal="right"/>
    </xf>
    <xf numFmtId="3" fontId="4" fillId="0" borderId="0" xfId="0" applyNumberFormat="1" applyFont="1" applyFill="1" applyAlignment="1">
      <alignment horizontal="right"/>
    </xf>
    <xf numFmtId="0" fontId="1" fillId="2" borderId="0" xfId="0" applyFont="1" applyFill="1" applyAlignment="1">
      <alignment horizontal="left" wrapText="1"/>
    </xf>
    <xf numFmtId="0" fontId="9" fillId="2" borderId="0" xfId="0" applyFont="1" applyFill="1" applyAlignment="1">
      <alignment horizontal="left" wrapText="1"/>
    </xf>
    <xf numFmtId="0" fontId="9" fillId="2" borderId="0" xfId="0" applyFont="1" applyFill="1" applyAlignment="1">
      <alignment horizontal="left"/>
    </xf>
    <xf numFmtId="0" fontId="27" fillId="0" borderId="0" xfId="0" applyFont="1" applyFill="1" applyAlignment="1">
      <alignment vertical="center" wrapText="1"/>
    </xf>
    <xf numFmtId="0" fontId="24" fillId="0" borderId="0" xfId="0" applyFont="1" applyFill="1" applyAlignment="1">
      <alignment wrapText="1"/>
    </xf>
    <xf numFmtId="0" fontId="25" fillId="0" borderId="0" xfId="0" applyFont="1" applyAlignment="1">
      <alignment wrapText="1"/>
    </xf>
    <xf numFmtId="0" fontId="0" fillId="0" borderId="0" xfId="0" applyAlignment="1">
      <alignment vertical="center" wrapText="1"/>
    </xf>
    <xf numFmtId="0" fontId="27" fillId="0" borderId="0" xfId="0" applyFont="1" applyAlignment="1">
      <alignment vertical="center" wrapText="1"/>
    </xf>
    <xf numFmtId="0" fontId="47" fillId="0" borderId="0" xfId="0" applyFont="1" applyFill="1" applyAlignment="1">
      <alignment wrapText="1"/>
    </xf>
    <xf numFmtId="0" fontId="24" fillId="0" borderId="0" xfId="0" applyFont="1" applyAlignment="1">
      <alignment wrapText="1"/>
    </xf>
    <xf numFmtId="0" fontId="24" fillId="0" borderId="0" xfId="3" applyFont="1" applyAlignment="1">
      <alignment horizontal="left" wrapText="1"/>
    </xf>
    <xf numFmtId="0" fontId="29" fillId="0" borderId="0" xfId="0" applyFont="1" applyAlignment="1">
      <alignment wrapText="1"/>
    </xf>
    <xf numFmtId="0" fontId="19" fillId="0" borderId="1" xfId="0" applyFont="1" applyBorder="1" applyAlignment="1">
      <alignment horizontal="center" vertical="center" wrapText="1"/>
    </xf>
    <xf numFmtId="0" fontId="0" fillId="0" borderId="0" xfId="0"/>
    <xf numFmtId="0" fontId="4" fillId="0" borderId="0" xfId="0" applyFont="1" applyFill="1" applyAlignment="1">
      <alignment wrapText="1"/>
    </xf>
    <xf numFmtId="0" fontId="0" fillId="0" borderId="0" xfId="0" applyAlignment="1"/>
    <xf numFmtId="0" fontId="19" fillId="0" borderId="1" xfId="0" applyFont="1" applyBorder="1" applyAlignment="1">
      <alignment horizontal="center" wrapText="1"/>
    </xf>
    <xf numFmtId="0" fontId="27" fillId="0" borderId="0" xfId="0" applyFont="1" applyFill="1" applyAlignment="1">
      <alignment vertical="top" wrapText="1"/>
    </xf>
    <xf numFmtId="0" fontId="24" fillId="0" borderId="0" xfId="0" applyFont="1" applyFill="1" applyAlignment="1">
      <alignment horizontal="left" vertical="top" wrapText="1"/>
    </xf>
    <xf numFmtId="0" fontId="25" fillId="0" borderId="0" xfId="0" applyFont="1" applyAlignment="1">
      <alignment horizontal="left" vertical="top" wrapText="1"/>
    </xf>
    <xf numFmtId="0" fontId="27" fillId="0" borderId="0" xfId="0" applyFont="1" applyFill="1" applyAlignment="1">
      <alignment horizontal="left" vertical="top" wrapText="1"/>
    </xf>
    <xf numFmtId="0" fontId="47" fillId="2" borderId="0" xfId="5" applyFont="1" applyFill="1" applyAlignment="1">
      <alignment wrapText="1"/>
    </xf>
    <xf numFmtId="0" fontId="24" fillId="2" borderId="0" xfId="5" applyFont="1" applyFill="1" applyAlignment="1">
      <alignment wrapText="1"/>
    </xf>
    <xf numFmtId="0" fontId="7" fillId="0" borderId="0" xfId="3" applyFont="1" applyAlignment="1">
      <alignment horizontal="center"/>
    </xf>
    <xf numFmtId="0" fontId="24" fillId="0" borderId="0" xfId="0" applyFont="1" applyFill="1" applyAlignment="1">
      <alignment horizontal="left" wrapText="1"/>
    </xf>
    <xf numFmtId="0" fontId="0" fillId="0" borderId="0" xfId="0" applyFill="1" applyAlignment="1">
      <alignment horizontal="left" wrapText="1"/>
    </xf>
    <xf numFmtId="0" fontId="24" fillId="0" borderId="0" xfId="0" applyFont="1" applyBorder="1" applyAlignment="1">
      <alignment horizontal="left" vertical="top" wrapText="1"/>
    </xf>
    <xf numFmtId="0" fontId="27" fillId="0" borderId="0" xfId="0" applyNumberFormat="1" applyFont="1" applyFill="1" applyAlignment="1">
      <alignment horizontal="left" vertical="top" wrapText="1"/>
    </xf>
    <xf numFmtId="0" fontId="33" fillId="0" borderId="0" xfId="0" applyFont="1" applyFill="1" applyAlignment="1">
      <alignment wrapText="1"/>
    </xf>
    <xf numFmtId="0" fontId="34" fillId="0" borderId="0" xfId="0" applyFont="1" applyBorder="1" applyAlignment="1">
      <alignment vertical="top" wrapText="1"/>
    </xf>
    <xf numFmtId="0" fontId="27" fillId="0" borderId="0" xfId="0" applyFont="1" applyAlignment="1">
      <alignment vertical="top" wrapText="1"/>
    </xf>
    <xf numFmtId="0" fontId="34" fillId="0" borderId="0" xfId="0" quotePrefix="1" applyFont="1" applyBorder="1" applyAlignment="1">
      <alignment horizontal="left" vertical="top" wrapText="1"/>
    </xf>
  </cellXfs>
  <cellStyles count="9">
    <cellStyle name="Comma [0]" xfId="1" builtinId="6"/>
    <cellStyle name="Comma [0] 2" xfId="8"/>
    <cellStyle name="Hyperlink" xfId="2" builtinId="8"/>
    <cellStyle name="Normal" xfId="0" builtinId="0"/>
    <cellStyle name="Normal_CJ Act sentences 2003" xfId="3"/>
    <cellStyle name="Normal_CJ Act sentences 2003_Quarterly probation tables checks" xfId="4"/>
    <cellStyle name="Normal_Quarterly probation tables checks" xfId="5"/>
    <cellStyle name="Percent" xfId="6" builtinId="5"/>
    <cellStyle name="Percent_Quarterly probation tables checks"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0</xdr:rowOff>
    </xdr:from>
    <xdr:to>
      <xdr:col>8</xdr:col>
      <xdr:colOff>0</xdr:colOff>
      <xdr:row>0</xdr:row>
      <xdr:rowOff>0</xdr:rowOff>
    </xdr:to>
    <xdr:sp macro="" textlink="">
      <xdr:nvSpPr>
        <xdr:cNvPr id="12290" name="Text Box 2"/>
        <xdr:cNvSpPr txBox="1">
          <a:spLocks noChangeArrowheads="1"/>
        </xdr:cNvSpPr>
      </xdr:nvSpPr>
      <xdr:spPr bwMode="auto">
        <a:xfrm>
          <a:off x="57150" y="0"/>
          <a:ext cx="90297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Data Sources and Quality</a:t>
          </a:r>
        </a:p>
        <a:p>
          <a:pPr algn="l" rtl="1">
            <a:defRPr sz="1000"/>
          </a:pPr>
          <a:r>
            <a:rPr lang="en-GB" sz="8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19050</xdr:colOff>
      <xdr:row>72</xdr:row>
      <xdr:rowOff>134541</xdr:rowOff>
    </xdr:from>
    <xdr:to>
      <xdr:col>7</xdr:col>
      <xdr:colOff>1428750</xdr:colOff>
      <xdr:row>75</xdr:row>
      <xdr:rowOff>144066</xdr:rowOff>
    </xdr:to>
    <xdr:sp macro="" textlink="">
      <xdr:nvSpPr>
        <xdr:cNvPr id="12292" name="Text Box 4"/>
        <xdr:cNvSpPr txBox="1">
          <a:spLocks noChangeArrowheads="1"/>
        </xdr:cNvSpPr>
      </xdr:nvSpPr>
      <xdr:spPr bwMode="auto">
        <a:xfrm>
          <a:off x="19050" y="13412391"/>
          <a:ext cx="9324975" cy="476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59</xdr:row>
      <xdr:rowOff>123825</xdr:rowOff>
    </xdr:from>
    <xdr:to>
      <xdr:col>7</xdr:col>
      <xdr:colOff>390525</xdr:colOff>
      <xdr:row>63</xdr:row>
      <xdr:rowOff>28575</xdr:rowOff>
    </xdr:to>
    <xdr:sp macro="" textlink="">
      <xdr:nvSpPr>
        <xdr:cNvPr id="30803" name="Text Box 2"/>
        <xdr:cNvSpPr txBox="1">
          <a:spLocks noChangeArrowheads="1"/>
        </xdr:cNvSpPr>
      </xdr:nvSpPr>
      <xdr:spPr bwMode="auto">
        <a:xfrm>
          <a:off x="9525" y="9096375"/>
          <a:ext cx="8991600" cy="552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u="none" strike="noStrike" baseline="0">
              <a:solidFill>
                <a:srgbClr val="000000"/>
              </a:solidFill>
              <a:latin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28575</xdr:colOff>
      <xdr:row>35</xdr:row>
      <xdr:rowOff>0</xdr:rowOff>
    </xdr:from>
    <xdr:to>
      <xdr:col>3</xdr:col>
      <xdr:colOff>228600</xdr:colOff>
      <xdr:row>39</xdr:row>
      <xdr:rowOff>95250</xdr:rowOff>
    </xdr:to>
    <xdr:sp macro="" textlink="">
      <xdr:nvSpPr>
        <xdr:cNvPr id="31789" name="Text Box 3"/>
        <xdr:cNvSpPr txBox="1">
          <a:spLocks noChangeArrowheads="1"/>
        </xdr:cNvSpPr>
      </xdr:nvSpPr>
      <xdr:spPr bwMode="auto">
        <a:xfrm>
          <a:off x="28575" y="6248400"/>
          <a:ext cx="5391150" cy="7429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1</xdr:col>
      <xdr:colOff>0</xdr:colOff>
      <xdr:row>18</xdr:row>
      <xdr:rowOff>0</xdr:rowOff>
    </xdr:from>
    <xdr:to>
      <xdr:col>1</xdr:col>
      <xdr:colOff>0</xdr:colOff>
      <xdr:row>18</xdr:row>
      <xdr:rowOff>0</xdr:rowOff>
    </xdr:to>
    <xdr:sp macro="" textlink="">
      <xdr:nvSpPr>
        <xdr:cNvPr id="31790" name="Text Box 3"/>
        <xdr:cNvSpPr txBox="1">
          <a:spLocks noChangeArrowheads="1"/>
        </xdr:cNvSpPr>
      </xdr:nvSpPr>
      <xdr:spPr bwMode="auto">
        <a:xfrm>
          <a:off x="6410325" y="338137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28575</xdr:colOff>
      <xdr:row>24</xdr:row>
      <xdr:rowOff>133351</xdr:rowOff>
    </xdr:from>
    <xdr:to>
      <xdr:col>8</xdr:col>
      <xdr:colOff>85725</xdr:colOff>
      <xdr:row>28</xdr:row>
      <xdr:rowOff>1</xdr:rowOff>
    </xdr:to>
    <xdr:sp macro="" textlink="">
      <xdr:nvSpPr>
        <xdr:cNvPr id="37970" name="Text Box 1"/>
        <xdr:cNvSpPr txBox="1">
          <a:spLocks noChangeArrowheads="1"/>
        </xdr:cNvSpPr>
      </xdr:nvSpPr>
      <xdr:spPr bwMode="auto">
        <a:xfrm>
          <a:off x="28575" y="4819651"/>
          <a:ext cx="9067800" cy="476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28575</xdr:colOff>
      <xdr:row>33</xdr:row>
      <xdr:rowOff>0</xdr:rowOff>
    </xdr:from>
    <xdr:to>
      <xdr:col>5</xdr:col>
      <xdr:colOff>1028700</xdr:colOff>
      <xdr:row>36</xdr:row>
      <xdr:rowOff>0</xdr:rowOff>
    </xdr:to>
    <xdr:sp macro="" textlink="">
      <xdr:nvSpPr>
        <xdr:cNvPr id="38913" name="Text Box 1"/>
        <xdr:cNvSpPr txBox="1">
          <a:spLocks noChangeArrowheads="1"/>
        </xdr:cNvSpPr>
      </xdr:nvSpPr>
      <xdr:spPr bwMode="auto">
        <a:xfrm>
          <a:off x="0" y="6505575"/>
          <a:ext cx="7858125" cy="5048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419100</xdr:colOff>
      <xdr:row>41</xdr:row>
      <xdr:rowOff>0</xdr:rowOff>
    </xdr:from>
    <xdr:to>
      <xdr:col>28</xdr:col>
      <xdr:colOff>419100</xdr:colOff>
      <xdr:row>44</xdr:row>
      <xdr:rowOff>0</xdr:rowOff>
    </xdr:to>
    <xdr:sp macro="" textlink="">
      <xdr:nvSpPr>
        <xdr:cNvPr id="22529" name="Text Box 1"/>
        <xdr:cNvSpPr txBox="1">
          <a:spLocks noChangeArrowheads="1"/>
        </xdr:cNvSpPr>
      </xdr:nvSpPr>
      <xdr:spPr bwMode="auto">
        <a:xfrm>
          <a:off x="22793325" y="7448550"/>
          <a:ext cx="0" cy="4762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
          </a:r>
        </a:p>
      </xdr:txBody>
    </xdr:sp>
    <xdr:clientData/>
  </xdr:twoCellAnchor>
  <xdr:twoCellAnchor>
    <xdr:from>
      <xdr:col>0</xdr:col>
      <xdr:colOff>19050</xdr:colOff>
      <xdr:row>89</xdr:row>
      <xdr:rowOff>57150</xdr:rowOff>
    </xdr:from>
    <xdr:to>
      <xdr:col>7</xdr:col>
      <xdr:colOff>0</xdr:colOff>
      <xdr:row>91</xdr:row>
      <xdr:rowOff>16078200</xdr:rowOff>
    </xdr:to>
    <xdr:sp macro="" textlink="">
      <xdr:nvSpPr>
        <xdr:cNvPr id="22531" name="Text Box 3"/>
        <xdr:cNvSpPr txBox="1">
          <a:spLocks noChangeArrowheads="1"/>
        </xdr:cNvSpPr>
      </xdr:nvSpPr>
      <xdr:spPr bwMode="auto">
        <a:xfrm>
          <a:off x="19050" y="15725775"/>
          <a:ext cx="9505950" cy="3810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37</xdr:row>
      <xdr:rowOff>0</xdr:rowOff>
    </xdr:from>
    <xdr:to>
      <xdr:col>7</xdr:col>
      <xdr:colOff>0</xdr:colOff>
      <xdr:row>41</xdr:row>
      <xdr:rowOff>0</xdr:rowOff>
    </xdr:to>
    <xdr:sp macro="" textlink="">
      <xdr:nvSpPr>
        <xdr:cNvPr id="23554" name="Text Box 2"/>
        <xdr:cNvSpPr txBox="1">
          <a:spLocks noChangeArrowheads="1"/>
        </xdr:cNvSpPr>
      </xdr:nvSpPr>
      <xdr:spPr bwMode="auto">
        <a:xfrm>
          <a:off x="19050" y="7067550"/>
          <a:ext cx="10353675" cy="55245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r>
            <a:rPr lang="en-GB" sz="800" b="0" i="0" strike="noStrike">
              <a:solidFill>
                <a:srgbClr val="000000"/>
              </a:solidFill>
              <a:latin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77</xdr:row>
      <xdr:rowOff>1</xdr:rowOff>
    </xdr:from>
    <xdr:to>
      <xdr:col>7</xdr:col>
      <xdr:colOff>123825</xdr:colOff>
      <xdr:row>79</xdr:row>
      <xdr:rowOff>85726</xdr:rowOff>
    </xdr:to>
    <xdr:sp macro="" textlink="">
      <xdr:nvSpPr>
        <xdr:cNvPr id="24661" name="Text Box 2"/>
        <xdr:cNvSpPr txBox="1">
          <a:spLocks noChangeArrowheads="1"/>
        </xdr:cNvSpPr>
      </xdr:nvSpPr>
      <xdr:spPr bwMode="auto">
        <a:xfrm>
          <a:off x="0" y="13020676"/>
          <a:ext cx="9201150"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p>
        <a:p>
          <a:pPr algn="l" rtl="0">
            <a:defRPr sz="1000"/>
          </a:pP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9525</xdr:colOff>
      <xdr:row>23</xdr:row>
      <xdr:rowOff>0</xdr:rowOff>
    </xdr:from>
    <xdr:to>
      <xdr:col>16</xdr:col>
      <xdr:colOff>9525</xdr:colOff>
      <xdr:row>26</xdr:row>
      <xdr:rowOff>0</xdr:rowOff>
    </xdr:to>
    <xdr:sp macro="" textlink="">
      <xdr:nvSpPr>
        <xdr:cNvPr id="25604" name="Text Box 4"/>
        <xdr:cNvSpPr txBox="1">
          <a:spLocks noChangeArrowheads="1"/>
        </xdr:cNvSpPr>
      </xdr:nvSpPr>
      <xdr:spPr bwMode="auto">
        <a:xfrm>
          <a:off x="9525" y="4657725"/>
          <a:ext cx="12906375" cy="3524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57150</xdr:colOff>
      <xdr:row>60</xdr:row>
      <xdr:rowOff>0</xdr:rowOff>
    </xdr:from>
    <xdr:to>
      <xdr:col>7</xdr:col>
      <xdr:colOff>0</xdr:colOff>
      <xdr:row>60</xdr:row>
      <xdr:rowOff>0</xdr:rowOff>
    </xdr:to>
    <xdr:sp macro="" textlink="">
      <xdr:nvSpPr>
        <xdr:cNvPr id="26625" name="Text Box 1"/>
        <xdr:cNvSpPr txBox="1">
          <a:spLocks noChangeArrowheads="1"/>
        </xdr:cNvSpPr>
      </xdr:nvSpPr>
      <xdr:spPr bwMode="auto">
        <a:xfrm>
          <a:off x="57150" y="6591300"/>
          <a:ext cx="89916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Data Sources and Quality</a:t>
          </a:r>
        </a:p>
        <a:p>
          <a:pPr algn="l" rtl="1">
            <a:defRPr sz="1000"/>
          </a:pPr>
          <a:r>
            <a:rPr lang="en-GB" sz="8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p>
      </xdr:txBody>
    </xdr:sp>
    <xdr:clientData/>
  </xdr:twoCellAnchor>
  <xdr:twoCellAnchor>
    <xdr:from>
      <xdr:col>0</xdr:col>
      <xdr:colOff>57150</xdr:colOff>
      <xdr:row>60</xdr:row>
      <xdr:rowOff>0</xdr:rowOff>
    </xdr:from>
    <xdr:to>
      <xdr:col>7</xdr:col>
      <xdr:colOff>0</xdr:colOff>
      <xdr:row>60</xdr:row>
      <xdr:rowOff>0</xdr:rowOff>
    </xdr:to>
    <xdr:sp macro="" textlink="">
      <xdr:nvSpPr>
        <xdr:cNvPr id="26626" name="Text Box 2"/>
        <xdr:cNvSpPr txBox="1">
          <a:spLocks noChangeArrowheads="1"/>
        </xdr:cNvSpPr>
      </xdr:nvSpPr>
      <xdr:spPr bwMode="auto">
        <a:xfrm>
          <a:off x="57150" y="6591300"/>
          <a:ext cx="899160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800" b="1" i="0" strike="noStrike">
              <a:solidFill>
                <a:srgbClr val="000000"/>
              </a:solidFill>
              <a:latin typeface="Arial"/>
              <a:cs typeface="Arial"/>
            </a:rPr>
            <a:t>Data Sources and Quality</a:t>
          </a:r>
        </a:p>
        <a:p>
          <a:pPr algn="l" rtl="1">
            <a:defRPr sz="1000"/>
          </a:pPr>
          <a:r>
            <a:rPr lang="en-GB" sz="8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twoCellAnchor>
    <xdr:from>
      <xdr:col>0</xdr:col>
      <xdr:colOff>9526</xdr:colOff>
      <xdr:row>66</xdr:row>
      <xdr:rowOff>9525</xdr:rowOff>
    </xdr:from>
    <xdr:to>
      <xdr:col>7</xdr:col>
      <xdr:colOff>0</xdr:colOff>
      <xdr:row>68</xdr:row>
      <xdr:rowOff>66675</xdr:rowOff>
    </xdr:to>
    <xdr:sp macro="" textlink="">
      <xdr:nvSpPr>
        <xdr:cNvPr id="27014" name="Text Box 4"/>
        <xdr:cNvSpPr txBox="1">
          <a:spLocks noChangeArrowheads="1"/>
        </xdr:cNvSpPr>
      </xdr:nvSpPr>
      <xdr:spPr bwMode="auto">
        <a:xfrm>
          <a:off x="9526" y="6677025"/>
          <a:ext cx="9486900" cy="3905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GB" sz="900" b="1" i="0" u="none" strike="noStrike" baseline="0">
              <a:solidFill>
                <a:srgbClr val="000000"/>
              </a:solidFill>
              <a:latin typeface="Arial"/>
              <a:cs typeface="Arial"/>
            </a:rPr>
            <a:t>Data Sources and Quality</a:t>
          </a:r>
          <a:r>
            <a:rPr lang="en-GB" sz="900" b="0" i="0" u="none" strike="noStrike" baseline="0">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86</xdr:row>
      <xdr:rowOff>0</xdr:rowOff>
    </xdr:from>
    <xdr:to>
      <xdr:col>8</xdr:col>
      <xdr:colOff>0</xdr:colOff>
      <xdr:row>89</xdr:row>
      <xdr:rowOff>0</xdr:rowOff>
    </xdr:to>
    <xdr:sp macro="" textlink="">
      <xdr:nvSpPr>
        <xdr:cNvPr id="27650" name="Text Box 2"/>
        <xdr:cNvSpPr txBox="1">
          <a:spLocks noChangeArrowheads="1"/>
        </xdr:cNvSpPr>
      </xdr:nvSpPr>
      <xdr:spPr bwMode="auto">
        <a:xfrm>
          <a:off x="0" y="13677900"/>
          <a:ext cx="10267950"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xdr:colOff>
      <xdr:row>90</xdr:row>
      <xdr:rowOff>0</xdr:rowOff>
    </xdr:from>
    <xdr:to>
      <xdr:col>7</xdr:col>
      <xdr:colOff>152401</xdr:colOff>
      <xdr:row>93</xdr:row>
      <xdr:rowOff>0</xdr:rowOff>
    </xdr:to>
    <xdr:sp macro="" textlink="">
      <xdr:nvSpPr>
        <xdr:cNvPr id="39941" name="Text Box 5"/>
        <xdr:cNvSpPr txBox="1">
          <a:spLocks noChangeArrowheads="1"/>
        </xdr:cNvSpPr>
      </xdr:nvSpPr>
      <xdr:spPr bwMode="auto">
        <a:xfrm>
          <a:off x="1" y="15278100"/>
          <a:ext cx="9105900" cy="4953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62</xdr:row>
      <xdr:rowOff>0</xdr:rowOff>
    </xdr:from>
    <xdr:to>
      <xdr:col>6</xdr:col>
      <xdr:colOff>0</xdr:colOff>
      <xdr:row>65</xdr:row>
      <xdr:rowOff>0</xdr:rowOff>
    </xdr:to>
    <xdr:sp macro="" textlink="">
      <xdr:nvSpPr>
        <xdr:cNvPr id="4" name="Text Box 5"/>
        <xdr:cNvSpPr txBox="1">
          <a:spLocks noChangeArrowheads="1"/>
        </xdr:cNvSpPr>
      </xdr:nvSpPr>
      <xdr:spPr bwMode="auto">
        <a:xfrm>
          <a:off x="0" y="6477000"/>
          <a:ext cx="9048750" cy="4857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562961/Probation_Q2_2016.xlsx" TargetMode="External"/><Relationship Id="rId1" Type="http://schemas.openxmlformats.org/officeDocument/2006/relationships/hyperlink" Target="https://www.gov.uk/government/collections/offender-management-statistics-quarterly"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55"/>
  <sheetViews>
    <sheetView showGridLines="0" tabSelected="1" zoomScale="98" zoomScaleNormal="98" zoomScaleSheetLayoutView="100" workbookViewId="0"/>
  </sheetViews>
  <sheetFormatPr defaultRowHeight="14.25" x14ac:dyDescent="0.2"/>
  <cols>
    <col min="1" max="1" width="10.5703125" style="226" customWidth="1"/>
    <col min="2" max="2" width="146.7109375" style="216" bestFit="1" customWidth="1"/>
  </cols>
  <sheetData>
    <row r="1" spans="1:2" ht="15.75" x14ac:dyDescent="0.25">
      <c r="A1" s="243" t="s">
        <v>194</v>
      </c>
      <c r="B1" s="213"/>
    </row>
    <row r="2" spans="1:2" x14ac:dyDescent="0.2">
      <c r="B2" s="213"/>
    </row>
    <row r="3" spans="1:2" ht="15.75" x14ac:dyDescent="0.25">
      <c r="A3" s="243" t="s">
        <v>148</v>
      </c>
      <c r="B3" s="213"/>
    </row>
    <row r="4" spans="1:2" ht="12.75" x14ac:dyDescent="0.2">
      <c r="A4" s="323" t="s">
        <v>75</v>
      </c>
      <c r="B4" s="367" t="s">
        <v>195</v>
      </c>
    </row>
    <row r="5" spans="1:2" ht="12.75" customHeight="1" x14ac:dyDescent="0.2">
      <c r="A5" s="227"/>
      <c r="B5" s="213"/>
    </row>
    <row r="6" spans="1:2" ht="12.75" x14ac:dyDescent="0.2">
      <c r="A6" s="323" t="s">
        <v>76</v>
      </c>
      <c r="B6" s="367" t="s">
        <v>196</v>
      </c>
    </row>
    <row r="7" spans="1:2" ht="12.75" customHeight="1" x14ac:dyDescent="0.25">
      <c r="A7" s="227"/>
      <c r="B7" s="214"/>
    </row>
    <row r="8" spans="1:2" ht="12.75" x14ac:dyDescent="0.2">
      <c r="A8" s="323" t="s">
        <v>77</v>
      </c>
      <c r="B8" s="367" t="s">
        <v>197</v>
      </c>
    </row>
    <row r="9" spans="1:2" ht="12.75" customHeight="1" x14ac:dyDescent="0.25">
      <c r="A9" s="227"/>
      <c r="B9" s="214"/>
    </row>
    <row r="10" spans="1:2" ht="12.75" x14ac:dyDescent="0.2">
      <c r="A10" s="323" t="s">
        <v>78</v>
      </c>
      <c r="B10" s="367" t="s">
        <v>198</v>
      </c>
    </row>
    <row r="11" spans="1:2" ht="12.75" customHeight="1" x14ac:dyDescent="0.25">
      <c r="A11" s="227"/>
      <c r="B11" s="214"/>
    </row>
    <row r="12" spans="1:2" ht="12.75" x14ac:dyDescent="0.2">
      <c r="A12" s="323" t="s">
        <v>79</v>
      </c>
      <c r="B12" s="367" t="s">
        <v>199</v>
      </c>
    </row>
    <row r="13" spans="1:2" ht="12.75" customHeight="1" x14ac:dyDescent="0.25">
      <c r="A13" s="227"/>
      <c r="B13" s="214"/>
    </row>
    <row r="14" spans="1:2" ht="12.75" x14ac:dyDescent="0.2">
      <c r="A14" s="323" t="s">
        <v>91</v>
      </c>
      <c r="B14" s="367" t="s">
        <v>200</v>
      </c>
    </row>
    <row r="15" spans="1:2" ht="12.75" customHeight="1" x14ac:dyDescent="0.25">
      <c r="A15" s="227"/>
      <c r="B15" s="214"/>
    </row>
    <row r="16" spans="1:2" s="31" customFormat="1" ht="12.75" x14ac:dyDescent="0.2">
      <c r="A16" s="323" t="s">
        <v>80</v>
      </c>
      <c r="B16" s="367" t="s">
        <v>204</v>
      </c>
    </row>
    <row r="17" spans="1:2" s="31" customFormat="1" ht="12.75" customHeight="1" x14ac:dyDescent="0.25">
      <c r="A17" s="227"/>
      <c r="B17" s="214"/>
    </row>
    <row r="18" spans="1:2" s="31" customFormat="1" ht="12.75" x14ac:dyDescent="0.2">
      <c r="A18" s="323" t="s">
        <v>81</v>
      </c>
      <c r="B18" s="367" t="s">
        <v>205</v>
      </c>
    </row>
    <row r="19" spans="1:2" s="31" customFormat="1" ht="12.75" customHeight="1" x14ac:dyDescent="0.25">
      <c r="A19" s="227"/>
      <c r="B19" s="214"/>
    </row>
    <row r="20" spans="1:2" s="31" customFormat="1" ht="12.75" x14ac:dyDescent="0.2">
      <c r="A20" s="323" t="s">
        <v>82</v>
      </c>
      <c r="B20" s="367" t="s">
        <v>206</v>
      </c>
    </row>
    <row r="21" spans="1:2" s="31" customFormat="1" ht="12.75" customHeight="1" x14ac:dyDescent="0.25">
      <c r="A21" s="227"/>
      <c r="B21" s="214"/>
    </row>
    <row r="22" spans="1:2" s="31" customFormat="1" ht="12.75" x14ac:dyDescent="0.2">
      <c r="A22" s="323" t="s">
        <v>83</v>
      </c>
      <c r="B22" s="324" t="s">
        <v>149</v>
      </c>
    </row>
    <row r="23" spans="1:2" ht="12.75" customHeight="1" x14ac:dyDescent="0.25">
      <c r="A23" s="227"/>
      <c r="B23" s="214"/>
    </row>
    <row r="24" spans="1:2" s="31" customFormat="1" ht="12.75" x14ac:dyDescent="0.2">
      <c r="A24" s="323" t="s">
        <v>84</v>
      </c>
      <c r="B24" s="367" t="s">
        <v>201</v>
      </c>
    </row>
    <row r="25" spans="1:2" s="31" customFormat="1" ht="12.75" customHeight="1" x14ac:dyDescent="0.25">
      <c r="A25" s="227"/>
      <c r="B25" s="215"/>
    </row>
    <row r="26" spans="1:2" s="31" customFormat="1" ht="12.75" x14ac:dyDescent="0.2">
      <c r="A26" s="323" t="s">
        <v>90</v>
      </c>
      <c r="B26" s="367" t="s">
        <v>202</v>
      </c>
    </row>
    <row r="27" spans="1:2" ht="12.75" customHeight="1" x14ac:dyDescent="0.25">
      <c r="A27" s="227"/>
      <c r="B27" s="214"/>
    </row>
    <row r="28" spans="1:2" s="31" customFormat="1" ht="12.75" x14ac:dyDescent="0.2">
      <c r="A28" s="323" t="s">
        <v>85</v>
      </c>
      <c r="B28" s="367" t="s">
        <v>203</v>
      </c>
    </row>
    <row r="29" spans="1:2" ht="15" x14ac:dyDescent="0.25">
      <c r="A29" s="304"/>
      <c r="B29" s="214"/>
    </row>
    <row r="30" spans="1:2" ht="15" x14ac:dyDescent="0.25">
      <c r="A30" s="325" t="s">
        <v>150</v>
      </c>
      <c r="B30" s="326"/>
    </row>
    <row r="31" spans="1:2" ht="12.75" x14ac:dyDescent="0.2">
      <c r="A31" s="437" t="s">
        <v>151</v>
      </c>
      <c r="B31" s="437"/>
    </row>
    <row r="32" spans="1:2" ht="15" customHeight="1" x14ac:dyDescent="0.2"/>
    <row r="33" spans="1:2" ht="15" x14ac:dyDescent="0.25">
      <c r="A33" s="325" t="s">
        <v>152</v>
      </c>
      <c r="B33" s="326"/>
    </row>
    <row r="34" spans="1:2" ht="12.75" x14ac:dyDescent="0.2">
      <c r="A34" s="436" t="s">
        <v>153</v>
      </c>
      <c r="B34" s="436"/>
    </row>
    <row r="35" spans="1:2" ht="15" customHeight="1" x14ac:dyDescent="0.2"/>
    <row r="36" spans="1:2" ht="15" x14ac:dyDescent="0.25">
      <c r="A36" s="325" t="s">
        <v>154</v>
      </c>
      <c r="B36" s="327"/>
    </row>
    <row r="37" spans="1:2" ht="12.75" x14ac:dyDescent="0.2">
      <c r="A37" s="436" t="s">
        <v>155</v>
      </c>
      <c r="B37" s="436"/>
    </row>
    <row r="38" spans="1:2" ht="12.75" x14ac:dyDescent="0.2">
      <c r="A38" s="328" t="s">
        <v>156</v>
      </c>
      <c r="B38" s="327"/>
    </row>
    <row r="39" spans="1:2" ht="12.75" x14ac:dyDescent="0.2">
      <c r="A39" s="347" t="s">
        <v>176</v>
      </c>
      <c r="B39" s="327"/>
    </row>
    <row r="40" spans="1:2" ht="12.75" x14ac:dyDescent="0.2">
      <c r="A40" s="347"/>
      <c r="B40" s="327"/>
    </row>
    <row r="41" spans="1:2" ht="12.75" x14ac:dyDescent="0.2">
      <c r="A41" s="435" t="s">
        <v>192</v>
      </c>
      <c r="B41" s="436"/>
    </row>
    <row r="42" spans="1:2" ht="12.75" x14ac:dyDescent="0.2">
      <c r="A42" s="435" t="s">
        <v>193</v>
      </c>
      <c r="B42" s="436"/>
    </row>
    <row r="43" spans="1:2" ht="12.75" x14ac:dyDescent="0.2">
      <c r="A43" s="436" t="s">
        <v>157</v>
      </c>
      <c r="B43" s="436"/>
    </row>
    <row r="44" spans="1:2" s="432" customFormat="1" ht="12.75" x14ac:dyDescent="0.2">
      <c r="A44" s="430"/>
      <c r="B44" s="430"/>
    </row>
    <row r="45" spans="1:2" s="432" customFormat="1" ht="38.25" customHeight="1" x14ac:dyDescent="0.2">
      <c r="A45" s="435" t="s">
        <v>252</v>
      </c>
      <c r="B45" s="436"/>
    </row>
    <row r="46" spans="1:2" s="432" customFormat="1" ht="12.75" x14ac:dyDescent="0.2">
      <c r="A46" s="431" t="s">
        <v>253</v>
      </c>
      <c r="B46" s="430"/>
    </row>
    <row r="47" spans="1:2" s="432" customFormat="1" ht="12.75" x14ac:dyDescent="0.2">
      <c r="A47" s="430"/>
      <c r="B47" s="430"/>
    </row>
    <row r="48" spans="1:2" s="432" customFormat="1" ht="12.75" x14ac:dyDescent="0.2">
      <c r="A48" s="430"/>
      <c r="B48" s="430"/>
    </row>
    <row r="49" spans="1:2" s="432" customFormat="1" ht="12.75" x14ac:dyDescent="0.2">
      <c r="A49" s="430"/>
      <c r="B49" s="430"/>
    </row>
    <row r="51" spans="1:2" ht="15" x14ac:dyDescent="0.25">
      <c r="A51" s="335" t="s">
        <v>158</v>
      </c>
      <c r="B51" s="334"/>
    </row>
    <row r="52" spans="1:2" ht="12.75" x14ac:dyDescent="0.2">
      <c r="A52" s="336" t="s">
        <v>159</v>
      </c>
      <c r="B52" s="337" t="s">
        <v>160</v>
      </c>
    </row>
    <row r="53" spans="1:2" ht="12.75" x14ac:dyDescent="0.2">
      <c r="A53" s="336">
        <v>0</v>
      </c>
      <c r="B53" s="337" t="s">
        <v>161</v>
      </c>
    </row>
    <row r="54" spans="1:2" ht="12.75" x14ac:dyDescent="0.2">
      <c r="A54" s="336" t="s">
        <v>138</v>
      </c>
      <c r="B54" s="337" t="s">
        <v>162</v>
      </c>
    </row>
    <row r="55" spans="1:2" ht="12.75" x14ac:dyDescent="0.2">
      <c r="A55" s="336" t="s">
        <v>139</v>
      </c>
      <c r="B55" s="337" t="s">
        <v>163</v>
      </c>
    </row>
  </sheetData>
  <mergeCells count="7">
    <mergeCell ref="A45:B45"/>
    <mergeCell ref="A42:B42"/>
    <mergeCell ref="A43:B43"/>
    <mergeCell ref="A31:B31"/>
    <mergeCell ref="A34:B34"/>
    <mergeCell ref="A37:B37"/>
    <mergeCell ref="A41:B41"/>
  </mergeCells>
  <phoneticPr fontId="6" type="noConversion"/>
  <hyperlinks>
    <hyperlink ref="A4" location="'Table 4.1'!A1" display="Table 4.1"/>
    <hyperlink ref="A6" location="'Table 4.2'!A1" display="Table 4.2"/>
    <hyperlink ref="A8" location="'Table 4.3'!A1" display="Table 4.3"/>
    <hyperlink ref="A10" location="'Table 4.4'!A1" display="Table 4.4"/>
    <hyperlink ref="A12" location="'Table 4.5'!A1" display="Table 4.5"/>
    <hyperlink ref="A14" location="'Table 4.6'!A1" display="Table 4.6 "/>
    <hyperlink ref="A16" location="'Table 4.7'!A1" display="Table 4.7"/>
    <hyperlink ref="A18" location="'Table 4.8'!A1" display="Table 4.8"/>
    <hyperlink ref="A20" location="'Table 4.9'!A1" display="Table 4.9"/>
    <hyperlink ref="A22" location="'Table 4.10'!A1" display="Table 4.10"/>
    <hyperlink ref="A24" location="'Table 4.11'!A1" display="Table 4.11"/>
    <hyperlink ref="A26" location="'Table 4.12'!A1" display="Table 4.12 "/>
    <hyperlink ref="A28" location="'Table 4.13'!A1" display="Table 4.13"/>
    <hyperlink ref="A38" r:id="rId1"/>
    <hyperlink ref="A46" r:id="rId2"/>
  </hyperlinks>
  <pageMargins left="0.23622047244094491" right="0.27559055118110237" top="0.59055118110236227" bottom="0.39370078740157483" header="0.51181102362204722" footer="0.51181102362204722"/>
  <pageSetup paperSize="9" scale="83" fitToWidth="0" fitToHeight="2" orientation="landscape"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K66"/>
  <sheetViews>
    <sheetView showGridLines="0" zoomScaleNormal="100" zoomScaleSheetLayoutView="100" workbookViewId="0">
      <selection sqref="A1:F1"/>
    </sheetView>
  </sheetViews>
  <sheetFormatPr defaultRowHeight="12.75" x14ac:dyDescent="0.2"/>
  <cols>
    <col min="1" max="1" width="32.28515625" customWidth="1"/>
    <col min="2" max="6" width="15.7109375" customWidth="1"/>
    <col min="7" max="7" width="20.42578125" style="194" customWidth="1"/>
  </cols>
  <sheetData>
    <row r="1" spans="1:7" ht="33" customHeight="1" x14ac:dyDescent="0.25">
      <c r="A1" s="445" t="s">
        <v>244</v>
      </c>
      <c r="B1" s="445"/>
      <c r="C1" s="445"/>
      <c r="D1" s="445"/>
      <c r="E1" s="445"/>
      <c r="F1" s="445"/>
      <c r="G1" s="401"/>
    </row>
    <row r="2" spans="1:7" ht="13.5" thickBot="1" x14ac:dyDescent="0.25">
      <c r="A2" s="4"/>
      <c r="B2" s="181"/>
      <c r="C2" s="181"/>
      <c r="D2" s="65"/>
      <c r="E2" s="65"/>
      <c r="F2" s="181"/>
      <c r="G2"/>
    </row>
    <row r="3" spans="1:7" ht="25.5" x14ac:dyDescent="0.2">
      <c r="A3" s="368"/>
      <c r="B3" s="205" t="s">
        <v>146</v>
      </c>
      <c r="C3" s="225" t="s">
        <v>169</v>
      </c>
      <c r="D3" s="225" t="s">
        <v>182</v>
      </c>
      <c r="E3" s="225" t="s">
        <v>189</v>
      </c>
      <c r="F3" s="205" t="s">
        <v>220</v>
      </c>
      <c r="G3"/>
    </row>
    <row r="4" spans="1:7" x14ac:dyDescent="0.2">
      <c r="A4" s="67"/>
      <c r="B4" s="68"/>
      <c r="C4" s="68"/>
      <c r="D4" s="68"/>
      <c r="E4" s="68"/>
      <c r="F4" s="68"/>
      <c r="G4"/>
    </row>
    <row r="5" spans="1:7" ht="15" x14ac:dyDescent="0.25">
      <c r="A5" s="164" t="s">
        <v>16</v>
      </c>
      <c r="B5" s="188">
        <v>70383</v>
      </c>
      <c r="C5" s="133">
        <v>70625</v>
      </c>
      <c r="D5" s="133">
        <v>73181</v>
      </c>
      <c r="E5" s="133">
        <v>74946</v>
      </c>
      <c r="F5" s="405" t="s">
        <v>138</v>
      </c>
      <c r="G5"/>
    </row>
    <row r="6" spans="1:7" x14ac:dyDescent="0.2">
      <c r="A6" s="369" t="s">
        <v>57</v>
      </c>
      <c r="B6" s="307">
        <v>15041</v>
      </c>
      <c r="C6" s="370">
        <v>14529</v>
      </c>
      <c r="D6" s="370">
        <v>16297</v>
      </c>
      <c r="E6" s="370">
        <v>18054</v>
      </c>
      <c r="F6" s="405" t="s">
        <v>138</v>
      </c>
      <c r="G6"/>
    </row>
    <row r="7" spans="1:7" x14ac:dyDescent="0.2">
      <c r="A7" s="369" t="s">
        <v>58</v>
      </c>
      <c r="B7" s="307">
        <v>16550</v>
      </c>
      <c r="C7" s="370">
        <v>17177</v>
      </c>
      <c r="D7" s="370">
        <v>17692</v>
      </c>
      <c r="E7" s="370">
        <v>17221</v>
      </c>
      <c r="F7" s="405" t="s">
        <v>138</v>
      </c>
      <c r="G7"/>
    </row>
    <row r="8" spans="1:7" x14ac:dyDescent="0.2">
      <c r="A8" s="369" t="s">
        <v>59</v>
      </c>
      <c r="B8" s="307">
        <v>30878</v>
      </c>
      <c r="C8" s="370">
        <v>30244</v>
      </c>
      <c r="D8" s="370">
        <v>29439</v>
      </c>
      <c r="E8" s="370">
        <v>28188</v>
      </c>
      <c r="F8" s="405" t="s">
        <v>138</v>
      </c>
      <c r="G8"/>
    </row>
    <row r="9" spans="1:7" x14ac:dyDescent="0.2">
      <c r="A9" s="369" t="s">
        <v>60</v>
      </c>
      <c r="B9" s="307">
        <v>4703</v>
      </c>
      <c r="C9" s="370">
        <v>4708</v>
      </c>
      <c r="D9" s="370">
        <v>4593</v>
      </c>
      <c r="E9" s="370">
        <v>4547</v>
      </c>
      <c r="F9" s="405" t="s">
        <v>138</v>
      </c>
      <c r="G9"/>
    </row>
    <row r="10" spans="1:7" ht="14.25" x14ac:dyDescent="0.2">
      <c r="A10" s="369" t="s">
        <v>141</v>
      </c>
      <c r="B10" s="307">
        <v>3211</v>
      </c>
      <c r="C10" s="370">
        <v>3967</v>
      </c>
      <c r="D10" s="370">
        <v>5160</v>
      </c>
      <c r="E10" s="370">
        <v>6936</v>
      </c>
      <c r="F10" s="405" t="s">
        <v>138</v>
      </c>
      <c r="G10"/>
    </row>
    <row r="11" spans="1:7" s="400" customFormat="1" x14ac:dyDescent="0.2">
      <c r="A11" s="369"/>
      <c r="B11" s="307"/>
      <c r="C11" s="370"/>
      <c r="D11" s="370"/>
      <c r="E11" s="370"/>
      <c r="F11" s="405"/>
    </row>
    <row r="12" spans="1:7" s="412" customFormat="1" ht="15" x14ac:dyDescent="0.25">
      <c r="A12" s="164" t="s">
        <v>16</v>
      </c>
      <c r="B12" s="307"/>
      <c r="C12" s="370"/>
      <c r="D12" s="370"/>
      <c r="E12" s="370"/>
      <c r="F12" s="133">
        <v>75680</v>
      </c>
    </row>
    <row r="13" spans="1:7" s="400" customFormat="1" x14ac:dyDescent="0.2">
      <c r="A13" s="403" t="s">
        <v>237</v>
      </c>
      <c r="B13" s="405" t="s">
        <v>138</v>
      </c>
      <c r="C13" s="405" t="s">
        <v>138</v>
      </c>
      <c r="D13" s="405" t="s">
        <v>138</v>
      </c>
      <c r="E13" s="405" t="s">
        <v>138</v>
      </c>
      <c r="F13" s="370">
        <v>26488</v>
      </c>
    </row>
    <row r="14" spans="1:7" s="400" customFormat="1" x14ac:dyDescent="0.2">
      <c r="A14" s="403" t="s">
        <v>236</v>
      </c>
      <c r="B14" s="405" t="s">
        <v>138</v>
      </c>
      <c r="C14" s="405" t="s">
        <v>138</v>
      </c>
      <c r="D14" s="405" t="s">
        <v>138</v>
      </c>
      <c r="E14" s="405" t="s">
        <v>138</v>
      </c>
      <c r="F14" s="370">
        <v>41692</v>
      </c>
    </row>
    <row r="15" spans="1:7" s="400" customFormat="1" x14ac:dyDescent="0.2">
      <c r="A15" s="403" t="s">
        <v>239</v>
      </c>
      <c r="B15" s="405" t="s">
        <v>138</v>
      </c>
      <c r="C15" s="405" t="s">
        <v>138</v>
      </c>
      <c r="D15" s="405" t="s">
        <v>138</v>
      </c>
      <c r="E15" s="405" t="s">
        <v>138</v>
      </c>
      <c r="F15" s="370">
        <v>5118</v>
      </c>
    </row>
    <row r="16" spans="1:7" s="400" customFormat="1" x14ac:dyDescent="0.2">
      <c r="A16" s="403" t="s">
        <v>238</v>
      </c>
      <c r="B16" s="408" t="s">
        <v>138</v>
      </c>
      <c r="C16" s="408" t="s">
        <v>138</v>
      </c>
      <c r="D16" s="408" t="s">
        <v>138</v>
      </c>
      <c r="E16" s="408" t="s">
        <v>138</v>
      </c>
      <c r="F16" s="370">
        <v>2382</v>
      </c>
    </row>
    <row r="17" spans="1:11" x14ac:dyDescent="0.2">
      <c r="A17" s="375"/>
      <c r="B17" s="374"/>
      <c r="C17" s="374"/>
      <c r="D17" s="374"/>
      <c r="E17" s="374"/>
      <c r="F17" s="409"/>
      <c r="G17"/>
    </row>
    <row r="18" spans="1:11" ht="15" x14ac:dyDescent="0.25">
      <c r="A18" s="163"/>
      <c r="B18" s="187">
        <v>1</v>
      </c>
      <c r="C18" s="187">
        <v>1</v>
      </c>
      <c r="D18" s="187">
        <v>1</v>
      </c>
      <c r="E18" s="187">
        <v>1</v>
      </c>
      <c r="F18" s="405" t="s">
        <v>138</v>
      </c>
      <c r="G18" s="182"/>
      <c r="H18" s="182"/>
      <c r="I18" s="182"/>
      <c r="J18" s="182"/>
      <c r="K18" s="182"/>
    </row>
    <row r="19" spans="1:11" x14ac:dyDescent="0.2">
      <c r="A19" s="369" t="s">
        <v>57</v>
      </c>
      <c r="B19" s="186">
        <v>0.21370217239958514</v>
      </c>
      <c r="C19" s="186">
        <v>0.20572035398230087</v>
      </c>
      <c r="D19" s="186">
        <v>0.22269441521706454</v>
      </c>
      <c r="E19" s="186">
        <v>0.24089344327916098</v>
      </c>
      <c r="F19" s="405" t="s">
        <v>138</v>
      </c>
      <c r="G19" s="182"/>
      <c r="H19" s="182"/>
      <c r="I19" s="182"/>
      <c r="J19" s="182"/>
      <c r="K19" s="182"/>
    </row>
    <row r="20" spans="1:11" x14ac:dyDescent="0.2">
      <c r="A20" s="369" t="s">
        <v>58</v>
      </c>
      <c r="B20" s="186">
        <v>0.23514200872369748</v>
      </c>
      <c r="C20" s="186">
        <v>0.24321415929203541</v>
      </c>
      <c r="D20" s="186">
        <v>0.24175674013746737</v>
      </c>
      <c r="E20" s="186">
        <v>0.22977877405064981</v>
      </c>
      <c r="F20" s="405" t="s">
        <v>138</v>
      </c>
      <c r="G20" s="182"/>
      <c r="H20" s="182"/>
      <c r="I20" s="182"/>
      <c r="J20" s="182"/>
      <c r="K20" s="182"/>
    </row>
    <row r="21" spans="1:11" x14ac:dyDescent="0.2">
      <c r="A21" s="369" t="s">
        <v>59</v>
      </c>
      <c r="B21" s="186">
        <v>0.43871389398008043</v>
      </c>
      <c r="C21" s="186">
        <v>0.42823362831858408</v>
      </c>
      <c r="D21" s="186">
        <v>0.40227654719121081</v>
      </c>
      <c r="E21" s="186">
        <v>0.37611079977583861</v>
      </c>
      <c r="F21" s="405" t="s">
        <v>138</v>
      </c>
      <c r="G21" s="182"/>
      <c r="H21" s="182"/>
      <c r="I21" s="182"/>
      <c r="J21" s="182"/>
      <c r="K21" s="182"/>
    </row>
    <row r="22" spans="1:11" x14ac:dyDescent="0.2">
      <c r="A22" s="369" t="s">
        <v>60</v>
      </c>
      <c r="B22" s="186">
        <v>6.682011281133228E-2</v>
      </c>
      <c r="C22" s="186">
        <v>6.6661946902654867E-2</v>
      </c>
      <c r="D22" s="186">
        <v>6.2762192372337086E-2</v>
      </c>
      <c r="E22" s="186">
        <v>6.0670349318175755E-2</v>
      </c>
      <c r="F22" s="405" t="s">
        <v>138</v>
      </c>
      <c r="G22" s="182"/>
      <c r="H22" s="182"/>
      <c r="I22" s="182"/>
      <c r="J22" s="182"/>
      <c r="K22" s="182"/>
    </row>
    <row r="23" spans="1:11" ht="14.25" x14ac:dyDescent="0.2">
      <c r="A23" s="369" t="s">
        <v>141</v>
      </c>
      <c r="B23" s="186">
        <v>4.5621812085304692E-2</v>
      </c>
      <c r="C23" s="186">
        <v>5.6169911504424776E-2</v>
      </c>
      <c r="D23" s="186">
        <v>7.0510105081920169E-2</v>
      </c>
      <c r="E23" s="186">
        <v>9.2546633576174847E-2</v>
      </c>
      <c r="F23" s="405" t="s">
        <v>138</v>
      </c>
      <c r="G23" s="182"/>
    </row>
    <row r="24" spans="1:11" s="400" customFormat="1" x14ac:dyDescent="0.2">
      <c r="A24" s="369"/>
      <c r="B24" s="186"/>
      <c r="C24" s="186"/>
      <c r="D24" s="186"/>
      <c r="E24" s="186"/>
      <c r="F24" s="405"/>
      <c r="G24" s="182"/>
    </row>
    <row r="25" spans="1:11" s="412" customFormat="1" x14ac:dyDescent="0.2">
      <c r="A25" s="369"/>
      <c r="B25" s="186"/>
      <c r="C25" s="186"/>
      <c r="D25" s="186"/>
      <c r="E25" s="186"/>
      <c r="F25" s="417">
        <v>1</v>
      </c>
      <c r="G25" s="182"/>
    </row>
    <row r="26" spans="1:11" s="400" customFormat="1" x14ac:dyDescent="0.2">
      <c r="A26" s="403" t="s">
        <v>237</v>
      </c>
      <c r="B26" s="405" t="s">
        <v>138</v>
      </c>
      <c r="C26" s="405" t="s">
        <v>138</v>
      </c>
      <c r="D26" s="405" t="s">
        <v>138</v>
      </c>
      <c r="E26" s="405" t="s">
        <v>138</v>
      </c>
      <c r="F26" s="418">
        <v>0.35</v>
      </c>
      <c r="G26" s="182"/>
    </row>
    <row r="27" spans="1:11" s="400" customFormat="1" x14ac:dyDescent="0.2">
      <c r="A27" s="403" t="s">
        <v>236</v>
      </c>
      <c r="B27" s="405" t="s">
        <v>138</v>
      </c>
      <c r="C27" s="405" t="s">
        <v>138</v>
      </c>
      <c r="D27" s="405" t="s">
        <v>138</v>
      </c>
      <c r="E27" s="405" t="s">
        <v>138</v>
      </c>
      <c r="F27" s="418">
        <v>0.55089852008456663</v>
      </c>
      <c r="G27" s="182"/>
    </row>
    <row r="28" spans="1:11" s="400" customFormat="1" x14ac:dyDescent="0.2">
      <c r="A28" s="403" t="s">
        <v>239</v>
      </c>
      <c r="B28" s="405" t="s">
        <v>138</v>
      </c>
      <c r="C28" s="405" t="s">
        <v>138</v>
      </c>
      <c r="D28" s="405" t="s">
        <v>138</v>
      </c>
      <c r="E28" s="405" t="s">
        <v>138</v>
      </c>
      <c r="F28" s="418">
        <v>6.7626849894291755E-2</v>
      </c>
      <c r="G28" s="182"/>
    </row>
    <row r="29" spans="1:11" s="400" customFormat="1" x14ac:dyDescent="0.2">
      <c r="A29" s="406" t="s">
        <v>238</v>
      </c>
      <c r="B29" s="407" t="s">
        <v>138</v>
      </c>
      <c r="C29" s="407" t="s">
        <v>138</v>
      </c>
      <c r="D29" s="407" t="s">
        <v>138</v>
      </c>
      <c r="E29" s="407" t="s">
        <v>138</v>
      </c>
      <c r="F29" s="419">
        <v>3.1474630021141647E-2</v>
      </c>
      <c r="G29" s="182"/>
    </row>
    <row r="30" spans="1:11" x14ac:dyDescent="0.2">
      <c r="A30" s="73"/>
      <c r="B30" s="371"/>
      <c r="C30" s="371"/>
      <c r="D30" s="371"/>
      <c r="E30" s="371"/>
      <c r="F30" s="372"/>
      <c r="G30" s="182"/>
    </row>
    <row r="31" spans="1:11" ht="15" customHeight="1" x14ac:dyDescent="0.25">
      <c r="A31" s="164" t="s">
        <v>19</v>
      </c>
      <c r="B31" s="188">
        <v>41187</v>
      </c>
      <c r="C31" s="133">
        <v>42225</v>
      </c>
      <c r="D31" s="133">
        <v>43923</v>
      </c>
      <c r="E31" s="133">
        <v>46149</v>
      </c>
      <c r="F31" s="405" t="s">
        <v>138</v>
      </c>
      <c r="G31" s="182"/>
    </row>
    <row r="32" spans="1:11" x14ac:dyDescent="0.2">
      <c r="A32" s="369" t="s">
        <v>57</v>
      </c>
      <c r="B32" s="307">
        <v>7219</v>
      </c>
      <c r="C32" s="370">
        <v>7205</v>
      </c>
      <c r="D32" s="370">
        <v>8047</v>
      </c>
      <c r="E32" s="370">
        <v>9240</v>
      </c>
      <c r="F32" s="405" t="s">
        <v>138</v>
      </c>
      <c r="G32" s="182"/>
    </row>
    <row r="33" spans="1:11" x14ac:dyDescent="0.2">
      <c r="A33" s="369" t="s">
        <v>58</v>
      </c>
      <c r="B33" s="307">
        <v>10318</v>
      </c>
      <c r="C33" s="370">
        <v>10988</v>
      </c>
      <c r="D33" s="370">
        <v>11485</v>
      </c>
      <c r="E33" s="370">
        <v>11781</v>
      </c>
      <c r="F33" s="405" t="s">
        <v>138</v>
      </c>
      <c r="G33" s="182"/>
    </row>
    <row r="34" spans="1:11" x14ac:dyDescent="0.2">
      <c r="A34" s="369" t="s">
        <v>59</v>
      </c>
      <c r="B34" s="307">
        <v>18421</v>
      </c>
      <c r="C34" s="370">
        <v>18397</v>
      </c>
      <c r="D34" s="370">
        <v>18252</v>
      </c>
      <c r="E34" s="370">
        <v>18163</v>
      </c>
      <c r="F34" s="405" t="s">
        <v>138</v>
      </c>
      <c r="G34" s="182"/>
    </row>
    <row r="35" spans="1:11" x14ac:dyDescent="0.2">
      <c r="A35" s="369" t="s">
        <v>60</v>
      </c>
      <c r="B35" s="307">
        <v>3557</v>
      </c>
      <c r="C35" s="370">
        <v>3662</v>
      </c>
      <c r="D35" s="370">
        <v>3563</v>
      </c>
      <c r="E35" s="370">
        <v>3576</v>
      </c>
      <c r="F35" s="405" t="s">
        <v>138</v>
      </c>
      <c r="G35" s="182"/>
    </row>
    <row r="36" spans="1:11" ht="14.25" x14ac:dyDescent="0.2">
      <c r="A36" s="369" t="s">
        <v>141</v>
      </c>
      <c r="B36" s="307">
        <v>1672</v>
      </c>
      <c r="C36" s="370">
        <v>1973</v>
      </c>
      <c r="D36" s="370">
        <v>2576</v>
      </c>
      <c r="E36" s="370">
        <v>3389</v>
      </c>
      <c r="F36" s="405" t="s">
        <v>138</v>
      </c>
      <c r="G36" s="182"/>
    </row>
    <row r="37" spans="1:11" s="400" customFormat="1" x14ac:dyDescent="0.2">
      <c r="A37" s="369"/>
      <c r="B37" s="307"/>
      <c r="C37" s="370"/>
      <c r="D37" s="370"/>
      <c r="E37" s="370"/>
      <c r="F37" s="405"/>
      <c r="G37" s="182"/>
    </row>
    <row r="38" spans="1:11" s="412" customFormat="1" ht="15" x14ac:dyDescent="0.25">
      <c r="A38" s="164" t="s">
        <v>19</v>
      </c>
      <c r="B38" s="307"/>
      <c r="C38" s="370"/>
      <c r="D38" s="370"/>
      <c r="E38" s="370"/>
      <c r="F38" s="133">
        <v>47918</v>
      </c>
      <c r="G38" s="182"/>
    </row>
    <row r="39" spans="1:11" s="400" customFormat="1" x14ac:dyDescent="0.2">
      <c r="A39" s="403" t="s">
        <v>237</v>
      </c>
      <c r="B39" s="405" t="s">
        <v>138</v>
      </c>
      <c r="C39" s="405" t="s">
        <v>138</v>
      </c>
      <c r="D39" s="405" t="s">
        <v>138</v>
      </c>
      <c r="E39" s="405" t="s">
        <v>138</v>
      </c>
      <c r="F39" s="370">
        <v>16505</v>
      </c>
      <c r="G39" s="182"/>
    </row>
    <row r="40" spans="1:11" s="400" customFormat="1" x14ac:dyDescent="0.2">
      <c r="A40" s="403" t="s">
        <v>236</v>
      </c>
      <c r="B40" s="405" t="s">
        <v>138</v>
      </c>
      <c r="C40" s="405" t="s">
        <v>138</v>
      </c>
      <c r="D40" s="405" t="s">
        <v>138</v>
      </c>
      <c r="E40" s="405" t="s">
        <v>138</v>
      </c>
      <c r="F40" s="370">
        <v>26818</v>
      </c>
      <c r="G40" s="182"/>
    </row>
    <row r="41" spans="1:11" s="400" customFormat="1" x14ac:dyDescent="0.2">
      <c r="A41" s="403" t="s">
        <v>239</v>
      </c>
      <c r="B41" s="405" t="s">
        <v>138</v>
      </c>
      <c r="C41" s="405" t="s">
        <v>138</v>
      </c>
      <c r="D41" s="405" t="s">
        <v>138</v>
      </c>
      <c r="E41" s="405" t="s">
        <v>138</v>
      </c>
      <c r="F41" s="370">
        <v>3915</v>
      </c>
      <c r="G41" s="182"/>
    </row>
    <row r="42" spans="1:11" s="400" customFormat="1" x14ac:dyDescent="0.2">
      <c r="A42" s="403" t="s">
        <v>238</v>
      </c>
      <c r="B42" s="408" t="s">
        <v>138</v>
      </c>
      <c r="C42" s="408" t="s">
        <v>138</v>
      </c>
      <c r="D42" s="408" t="s">
        <v>138</v>
      </c>
      <c r="E42" s="408" t="s">
        <v>138</v>
      </c>
      <c r="F42" s="380">
        <v>680</v>
      </c>
      <c r="G42" s="182"/>
    </row>
    <row r="43" spans="1:11" x14ac:dyDescent="0.2">
      <c r="A43" s="375"/>
      <c r="B43" s="410"/>
      <c r="C43" s="410"/>
      <c r="D43" s="410"/>
      <c r="E43" s="410"/>
      <c r="F43" s="409"/>
      <c r="G43" s="182"/>
    </row>
    <row r="44" spans="1:11" ht="15" x14ac:dyDescent="0.25">
      <c r="A44" s="163"/>
      <c r="B44" s="187">
        <v>1</v>
      </c>
      <c r="C44" s="187">
        <v>1</v>
      </c>
      <c r="D44" s="187">
        <v>1</v>
      </c>
      <c r="E44" s="187">
        <v>1</v>
      </c>
      <c r="F44" s="405" t="s">
        <v>138</v>
      </c>
      <c r="G44" s="182"/>
      <c r="H44" s="182"/>
      <c r="I44" s="182"/>
      <c r="J44" s="182"/>
      <c r="K44" s="182"/>
    </row>
    <row r="45" spans="1:11" x14ac:dyDescent="0.2">
      <c r="A45" s="369" t="s">
        <v>57</v>
      </c>
      <c r="B45" s="186">
        <v>0.17527375142642096</v>
      </c>
      <c r="C45" s="186">
        <v>0.17063351095322676</v>
      </c>
      <c r="D45" s="186">
        <v>0.18320697584409079</v>
      </c>
      <c r="E45" s="186">
        <v>0.20022102320743679</v>
      </c>
      <c r="F45" s="405" t="s">
        <v>138</v>
      </c>
      <c r="G45" s="182"/>
      <c r="H45" s="182"/>
      <c r="I45" s="182"/>
      <c r="J45" s="182"/>
      <c r="K45" s="182"/>
    </row>
    <row r="46" spans="1:11" x14ac:dyDescent="0.2">
      <c r="A46" s="369" t="s">
        <v>58</v>
      </c>
      <c r="B46" s="186">
        <v>0.25051593949547185</v>
      </c>
      <c r="C46" s="186">
        <v>0.2602249851983422</v>
      </c>
      <c r="D46" s="186">
        <v>0.26148031782892789</v>
      </c>
      <c r="E46" s="186">
        <v>0.25528180458948191</v>
      </c>
      <c r="F46" s="405" t="s">
        <v>138</v>
      </c>
      <c r="G46" s="182"/>
      <c r="H46" s="182"/>
      <c r="I46" s="182"/>
      <c r="J46" s="182"/>
      <c r="K46" s="182"/>
    </row>
    <row r="47" spans="1:11" x14ac:dyDescent="0.2">
      <c r="A47" s="369" t="s">
        <v>59</v>
      </c>
      <c r="B47" s="186">
        <v>0.4472527739335227</v>
      </c>
      <c r="C47" s="186">
        <v>0.43568975725281234</v>
      </c>
      <c r="D47" s="186">
        <v>0.41554538624410903</v>
      </c>
      <c r="E47" s="186">
        <v>0.3935729918308089</v>
      </c>
      <c r="F47" s="405" t="s">
        <v>138</v>
      </c>
      <c r="G47" s="182"/>
      <c r="H47" s="182"/>
      <c r="I47" s="182"/>
      <c r="J47" s="182"/>
      <c r="K47" s="182"/>
    </row>
    <row r="48" spans="1:11" x14ac:dyDescent="0.2">
      <c r="A48" s="369" t="s">
        <v>60</v>
      </c>
      <c r="B48" s="186">
        <v>8.6362201665574095E-2</v>
      </c>
      <c r="C48" s="186">
        <v>8.6725873297809355E-2</v>
      </c>
      <c r="D48" s="186">
        <v>8.1119231382191556E-2</v>
      </c>
      <c r="E48" s="186">
        <v>7.74881362543067E-2</v>
      </c>
      <c r="F48" s="405" t="s">
        <v>138</v>
      </c>
      <c r="G48" s="182"/>
      <c r="H48" s="182"/>
      <c r="I48" s="182"/>
      <c r="J48" s="182"/>
      <c r="K48" s="182"/>
    </row>
    <row r="49" spans="1:8" ht="14.25" x14ac:dyDescent="0.2">
      <c r="A49" s="369" t="s">
        <v>141</v>
      </c>
      <c r="B49" s="186">
        <v>4.059533347901037E-2</v>
      </c>
      <c r="C49" s="186">
        <v>4.6725873297809355E-2</v>
      </c>
      <c r="D49" s="186">
        <v>5.8648088700680737E-2</v>
      </c>
      <c r="E49" s="186">
        <v>7.3436044117965726E-2</v>
      </c>
      <c r="F49" s="405" t="s">
        <v>138</v>
      </c>
      <c r="G49" s="182"/>
    </row>
    <row r="50" spans="1:8" s="400" customFormat="1" x14ac:dyDescent="0.2">
      <c r="A50" s="369"/>
      <c r="B50" s="186"/>
      <c r="C50" s="186"/>
      <c r="D50" s="186"/>
      <c r="E50" s="186"/>
      <c r="F50" s="405"/>
      <c r="G50" s="182"/>
    </row>
    <row r="51" spans="1:8" s="412" customFormat="1" x14ac:dyDescent="0.2">
      <c r="A51" s="369"/>
      <c r="B51" s="186"/>
      <c r="C51" s="186"/>
      <c r="D51" s="186"/>
      <c r="E51" s="186"/>
      <c r="F51" s="417">
        <v>1</v>
      </c>
      <c r="G51" s="182"/>
    </row>
    <row r="52" spans="1:8" s="400" customFormat="1" x14ac:dyDescent="0.2">
      <c r="A52" s="403" t="s">
        <v>237</v>
      </c>
      <c r="B52" s="405" t="s">
        <v>138</v>
      </c>
      <c r="C52" s="405" t="s">
        <v>138</v>
      </c>
      <c r="D52" s="405" t="s">
        <v>138</v>
      </c>
      <c r="E52" s="405" t="s">
        <v>138</v>
      </c>
      <c r="F52" s="418">
        <v>0.34444258942359862</v>
      </c>
      <c r="G52" s="182"/>
    </row>
    <row r="53" spans="1:8" s="400" customFormat="1" x14ac:dyDescent="0.2">
      <c r="A53" s="403" t="s">
        <v>236</v>
      </c>
      <c r="B53" s="405" t="s">
        <v>138</v>
      </c>
      <c r="C53" s="405" t="s">
        <v>138</v>
      </c>
      <c r="D53" s="405" t="s">
        <v>138</v>
      </c>
      <c r="E53" s="405" t="s">
        <v>138</v>
      </c>
      <c r="F53" s="418">
        <v>0.55966442672899541</v>
      </c>
      <c r="G53" s="182"/>
    </row>
    <row r="54" spans="1:8" s="400" customFormat="1" x14ac:dyDescent="0.2">
      <c r="A54" s="403" t="s">
        <v>239</v>
      </c>
      <c r="B54" s="405" t="s">
        <v>138</v>
      </c>
      <c r="C54" s="405" t="s">
        <v>138</v>
      </c>
      <c r="D54" s="405" t="s">
        <v>138</v>
      </c>
      <c r="E54" s="405" t="s">
        <v>138</v>
      </c>
      <c r="F54" s="418">
        <v>8.1702074377060813E-2</v>
      </c>
      <c r="G54" s="182"/>
    </row>
    <row r="55" spans="1:8" s="400" customFormat="1" x14ac:dyDescent="0.2">
      <c r="A55" s="403" t="s">
        <v>238</v>
      </c>
      <c r="B55" s="408" t="s">
        <v>138</v>
      </c>
      <c r="C55" s="408" t="s">
        <v>138</v>
      </c>
      <c r="D55" s="408" t="s">
        <v>138</v>
      </c>
      <c r="E55" s="408" t="s">
        <v>138</v>
      </c>
      <c r="F55" s="420">
        <v>1.4190909470345172E-2</v>
      </c>
      <c r="G55" s="182"/>
    </row>
    <row r="56" spans="1:8" s="400" customFormat="1" x14ac:dyDescent="0.2">
      <c r="A56" s="406"/>
      <c r="B56" s="407"/>
      <c r="C56" s="407"/>
      <c r="D56" s="407"/>
      <c r="E56" s="407"/>
      <c r="F56" s="407"/>
      <c r="G56" s="182"/>
    </row>
    <row r="57" spans="1:8" s="416" customFormat="1" x14ac:dyDescent="0.2">
      <c r="A57" s="403"/>
      <c r="B57" s="408"/>
      <c r="C57" s="408"/>
      <c r="D57" s="408"/>
      <c r="E57" s="408"/>
      <c r="F57" s="408"/>
      <c r="G57" s="182"/>
    </row>
    <row r="58" spans="1:8" s="416" customFormat="1" x14ac:dyDescent="0.2">
      <c r="A58" s="311" t="s">
        <v>173</v>
      </c>
      <c r="B58" s="408"/>
      <c r="C58" s="408"/>
      <c r="D58" s="408"/>
      <c r="E58" s="408"/>
      <c r="F58" s="408"/>
      <c r="G58" s="182"/>
    </row>
    <row r="59" spans="1:8" x14ac:dyDescent="0.2">
      <c r="A59" s="438" t="s">
        <v>245</v>
      </c>
      <c r="B59" s="441"/>
      <c r="C59" s="441"/>
      <c r="D59" s="441"/>
      <c r="E59" s="441"/>
      <c r="F59" s="441"/>
      <c r="G59" s="441"/>
      <c r="H59" s="441"/>
    </row>
    <row r="60" spans="1:8" s="416" customFormat="1" ht="13.5" customHeight="1" x14ac:dyDescent="0.2">
      <c r="A60" s="438" t="s">
        <v>246</v>
      </c>
      <c r="B60" s="438"/>
      <c r="C60" s="438"/>
      <c r="D60" s="438"/>
      <c r="E60" s="438"/>
      <c r="F60" s="438"/>
      <c r="G60" s="415"/>
      <c r="H60" s="415"/>
    </row>
    <row r="61" spans="1:8" s="416" customFormat="1" ht="13.5" customHeight="1" x14ac:dyDescent="0.2">
      <c r="A61" s="438" t="s">
        <v>247</v>
      </c>
      <c r="B61" s="438"/>
      <c r="C61" s="438"/>
      <c r="D61" s="438"/>
      <c r="E61" s="438"/>
      <c r="F61" s="438"/>
      <c r="G61" s="415"/>
      <c r="H61" s="415"/>
    </row>
    <row r="62" spans="1:8" s="416" customFormat="1" x14ac:dyDescent="0.2"/>
    <row r="63" spans="1:8" ht="12.75" customHeight="1" x14ac:dyDescent="0.2"/>
    <row r="64" spans="1:8" s="458" customFormat="1" x14ac:dyDescent="0.2"/>
    <row r="65" spans="1:9" x14ac:dyDescent="0.2">
      <c r="A65" s="160"/>
      <c r="F65" s="29"/>
      <c r="G65" s="84"/>
      <c r="I65" s="24"/>
    </row>
    <row r="66" spans="1:9" x14ac:dyDescent="0.2">
      <c r="A66" s="44"/>
      <c r="G66" s="84"/>
    </row>
  </sheetData>
  <mergeCells count="5">
    <mergeCell ref="A64:XFD64"/>
    <mergeCell ref="A1:F1"/>
    <mergeCell ref="A59:H59"/>
    <mergeCell ref="A60:F60"/>
    <mergeCell ref="A61:F61"/>
  </mergeCells>
  <phoneticPr fontId="6" type="noConversion"/>
  <pageMargins left="3.937007874015748E-2" right="3.937007874015748E-2" top="0.55118110236220474" bottom="0.51181102362204722" header="0.31496062992125984" footer="0.31496062992125984"/>
  <pageSetup paperSize="9" scale="9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N66"/>
  <sheetViews>
    <sheetView showGridLines="0" zoomScaleNormal="100" zoomScaleSheetLayoutView="85" workbookViewId="0">
      <selection sqref="A1:K1"/>
    </sheetView>
  </sheetViews>
  <sheetFormatPr defaultColWidth="8.85546875" defaultRowHeight="12.75" x14ac:dyDescent="0.2"/>
  <cols>
    <col min="1" max="1" width="57.5703125" style="83" customWidth="1"/>
    <col min="2" max="2" width="14.28515625" customWidth="1"/>
    <col min="3" max="4" width="12.85546875" customWidth="1"/>
    <col min="5" max="5" width="12.85546875" style="23" customWidth="1"/>
    <col min="6" max="6" width="6.7109375" style="23" customWidth="1"/>
    <col min="7" max="7" width="12" style="23" customWidth="1"/>
    <col min="8" max="9" width="14.42578125" style="23" customWidth="1"/>
    <col min="10" max="10" width="5.28515625" style="23" customWidth="1"/>
    <col min="11" max="11" width="13.5703125" customWidth="1"/>
  </cols>
  <sheetData>
    <row r="1" spans="1:11" s="112" customFormat="1" ht="30.75" customHeight="1" x14ac:dyDescent="0.25">
      <c r="A1" s="459" t="s">
        <v>142</v>
      </c>
      <c r="B1" s="460"/>
      <c r="C1" s="460"/>
      <c r="D1" s="460"/>
      <c r="E1" s="460"/>
      <c r="F1" s="460"/>
      <c r="G1" s="460"/>
      <c r="H1" s="460"/>
      <c r="I1" s="460"/>
      <c r="J1" s="460"/>
      <c r="K1" s="460"/>
    </row>
    <row r="2" spans="1:11" ht="13.5" thickBot="1" x14ac:dyDescent="0.25">
      <c r="A2" s="80"/>
    </row>
    <row r="3" spans="1:11" ht="14.25" x14ac:dyDescent="0.2">
      <c r="A3" s="171"/>
      <c r="B3" s="207"/>
      <c r="C3" s="207"/>
      <c r="D3" s="207"/>
      <c r="E3" s="208"/>
      <c r="F3" s="209"/>
      <c r="G3" s="208"/>
      <c r="H3" s="208"/>
      <c r="I3" s="208"/>
      <c r="J3" s="209"/>
      <c r="K3" s="208"/>
    </row>
    <row r="4" spans="1:11" ht="14.25" x14ac:dyDescent="0.2">
      <c r="A4" s="170"/>
      <c r="B4" s="210"/>
      <c r="C4" s="210"/>
      <c r="D4" s="210"/>
      <c r="E4" s="194"/>
      <c r="F4" s="31"/>
      <c r="G4" s="210"/>
      <c r="H4" s="210"/>
      <c r="I4" s="194"/>
      <c r="J4" s="31"/>
      <c r="K4" s="194"/>
    </row>
    <row r="5" spans="1:11" ht="39.75" x14ac:dyDescent="0.25">
      <c r="A5" s="286" t="s">
        <v>137</v>
      </c>
      <c r="B5" s="220" t="s">
        <v>97</v>
      </c>
      <c r="C5" s="220" t="s">
        <v>3</v>
      </c>
      <c r="D5" s="220" t="s">
        <v>87</v>
      </c>
      <c r="E5" s="221" t="s">
        <v>143</v>
      </c>
      <c r="F5" s="222"/>
      <c r="G5" s="220" t="s">
        <v>88</v>
      </c>
      <c r="H5" s="220" t="s">
        <v>89</v>
      </c>
      <c r="I5" s="221" t="s">
        <v>98</v>
      </c>
      <c r="J5" s="222"/>
      <c r="K5" s="221" t="s">
        <v>99</v>
      </c>
    </row>
    <row r="6" spans="1:11" x14ac:dyDescent="0.2">
      <c r="A6" s="80"/>
      <c r="B6" s="81"/>
      <c r="C6" s="81"/>
      <c r="D6" s="81"/>
      <c r="E6" s="82"/>
      <c r="F6"/>
      <c r="G6" s="82"/>
      <c r="H6" s="82"/>
      <c r="I6" s="82"/>
      <c r="J6"/>
    </row>
    <row r="7" spans="1:11" s="23" customFormat="1" x14ac:dyDescent="0.2">
      <c r="A7" s="23" t="s">
        <v>104</v>
      </c>
      <c r="B7" s="109">
        <v>55</v>
      </c>
      <c r="C7" s="133">
        <v>13188</v>
      </c>
      <c r="D7" s="133">
        <v>7770</v>
      </c>
      <c r="E7" s="133">
        <v>20681</v>
      </c>
      <c r="F7" s="109"/>
      <c r="G7" s="133">
        <v>12880</v>
      </c>
      <c r="H7" s="133">
        <v>11442</v>
      </c>
      <c r="I7" s="133">
        <v>24047</v>
      </c>
      <c r="J7" s="133"/>
      <c r="K7" s="133">
        <v>43602</v>
      </c>
    </row>
    <row r="8" spans="1:11" x14ac:dyDescent="0.2">
      <c r="A8" s="83" t="s">
        <v>105</v>
      </c>
      <c r="B8" s="380">
        <v>20</v>
      </c>
      <c r="C8" s="370">
        <v>2118</v>
      </c>
      <c r="D8" s="370">
        <v>1845</v>
      </c>
      <c r="E8" s="370">
        <v>3915</v>
      </c>
      <c r="F8" s="380"/>
      <c r="G8" s="370">
        <v>8928</v>
      </c>
      <c r="H8" s="370">
        <v>5106</v>
      </c>
      <c r="I8" s="370">
        <v>13856</v>
      </c>
      <c r="J8" s="370"/>
      <c r="K8" s="370">
        <v>17405</v>
      </c>
    </row>
    <row r="9" spans="1:11" x14ac:dyDescent="0.2">
      <c r="A9" s="83" t="s">
        <v>106</v>
      </c>
      <c r="B9" s="380">
        <v>17</v>
      </c>
      <c r="C9" s="370">
        <v>1679</v>
      </c>
      <c r="D9" s="380">
        <v>832</v>
      </c>
      <c r="E9" s="370">
        <v>2487</v>
      </c>
      <c r="F9" s="380"/>
      <c r="G9" s="380">
        <v>553</v>
      </c>
      <c r="H9" s="380">
        <v>911</v>
      </c>
      <c r="I9" s="370">
        <v>1458</v>
      </c>
      <c r="J9" s="370"/>
      <c r="K9" s="370">
        <v>3817</v>
      </c>
    </row>
    <row r="10" spans="1:11" s="23" customFormat="1" x14ac:dyDescent="0.2">
      <c r="A10" s="83" t="s">
        <v>107</v>
      </c>
      <c r="B10" s="380">
        <v>5</v>
      </c>
      <c r="C10" s="370">
        <v>1887</v>
      </c>
      <c r="D10" s="370">
        <v>1068</v>
      </c>
      <c r="E10" s="370">
        <v>2905</v>
      </c>
      <c r="F10" s="380"/>
      <c r="G10" s="380">
        <v>432</v>
      </c>
      <c r="H10" s="380">
        <v>759</v>
      </c>
      <c r="I10" s="370">
        <v>1180</v>
      </c>
      <c r="J10" s="370"/>
      <c r="K10" s="370">
        <v>3971</v>
      </c>
    </row>
    <row r="11" spans="1:11" x14ac:dyDescent="0.2">
      <c r="A11" s="83" t="s">
        <v>108</v>
      </c>
      <c r="B11" s="380">
        <v>8</v>
      </c>
      <c r="C11" s="370">
        <v>2434</v>
      </c>
      <c r="D11" s="370">
        <v>1278</v>
      </c>
      <c r="E11" s="370">
        <v>3669</v>
      </c>
      <c r="F11" s="380"/>
      <c r="G11" s="380">
        <v>774</v>
      </c>
      <c r="H11" s="370">
        <v>1261</v>
      </c>
      <c r="I11" s="370">
        <v>2027</v>
      </c>
      <c r="J11" s="370"/>
      <c r="K11" s="370">
        <v>5582</v>
      </c>
    </row>
    <row r="12" spans="1:11" x14ac:dyDescent="0.2">
      <c r="A12" s="346" t="s">
        <v>175</v>
      </c>
      <c r="B12" s="380">
        <v>0</v>
      </c>
      <c r="C12" s="370">
        <v>1948</v>
      </c>
      <c r="D12" s="380">
        <v>1035</v>
      </c>
      <c r="E12" s="370">
        <v>2924</v>
      </c>
      <c r="F12" s="380"/>
      <c r="G12" s="380">
        <v>676</v>
      </c>
      <c r="H12" s="370">
        <v>1194</v>
      </c>
      <c r="I12" s="370">
        <v>1833</v>
      </c>
      <c r="J12" s="370"/>
      <c r="K12" s="370">
        <v>4590</v>
      </c>
    </row>
    <row r="13" spans="1:11" x14ac:dyDescent="0.2">
      <c r="A13" s="83" t="s">
        <v>109</v>
      </c>
      <c r="B13" s="380">
        <v>5</v>
      </c>
      <c r="C13" s="370">
        <v>3122</v>
      </c>
      <c r="D13" s="370">
        <v>1712</v>
      </c>
      <c r="E13" s="370">
        <v>4781</v>
      </c>
      <c r="F13" s="380"/>
      <c r="G13" s="370">
        <v>1517</v>
      </c>
      <c r="H13" s="370">
        <v>2211</v>
      </c>
      <c r="I13" s="370">
        <v>3693</v>
      </c>
      <c r="J13" s="370"/>
      <c r="K13" s="370">
        <v>8237</v>
      </c>
    </row>
    <row r="14" spans="1:11" x14ac:dyDescent="0.2">
      <c r="A14"/>
      <c r="B14" s="380"/>
      <c r="C14" s="370"/>
      <c r="D14" s="370"/>
      <c r="E14" s="370"/>
      <c r="F14" s="380"/>
      <c r="G14" s="370"/>
      <c r="H14" s="370"/>
      <c r="I14" s="370"/>
      <c r="J14" s="370"/>
      <c r="K14" s="370"/>
    </row>
    <row r="15" spans="1:11" x14ac:dyDescent="0.2">
      <c r="A15" s="23" t="s">
        <v>110</v>
      </c>
      <c r="B15" s="109">
        <v>87</v>
      </c>
      <c r="C15" s="133">
        <v>10881</v>
      </c>
      <c r="D15" s="133">
        <v>7932</v>
      </c>
      <c r="E15" s="133">
        <v>18592</v>
      </c>
      <c r="F15" s="109"/>
      <c r="G15" s="133">
        <v>12801</v>
      </c>
      <c r="H15" s="133">
        <v>11748</v>
      </c>
      <c r="I15" s="133">
        <v>24002</v>
      </c>
      <c r="J15" s="133"/>
      <c r="K15" s="133">
        <v>41590</v>
      </c>
    </row>
    <row r="16" spans="1:11" s="23" customFormat="1" x14ac:dyDescent="0.2">
      <c r="A16" s="83" t="s">
        <v>111</v>
      </c>
      <c r="B16" s="380">
        <v>25</v>
      </c>
      <c r="C16" s="370">
        <v>1582</v>
      </c>
      <c r="D16" s="370">
        <v>1713</v>
      </c>
      <c r="E16" s="370">
        <v>3278</v>
      </c>
      <c r="F16" s="380"/>
      <c r="G16" s="370">
        <v>8224</v>
      </c>
      <c r="H16" s="370">
        <v>5167</v>
      </c>
      <c r="I16" s="370">
        <v>13108</v>
      </c>
      <c r="J16" s="370"/>
      <c r="K16" s="370">
        <v>16077</v>
      </c>
    </row>
    <row r="17" spans="1:11" x14ac:dyDescent="0.2">
      <c r="A17" s="83" t="s">
        <v>112</v>
      </c>
      <c r="B17" s="380">
        <v>33</v>
      </c>
      <c r="C17" s="370">
        <v>4782</v>
      </c>
      <c r="D17" s="370">
        <v>2908</v>
      </c>
      <c r="E17" s="370">
        <v>7590</v>
      </c>
      <c r="F17" s="380"/>
      <c r="G17" s="370">
        <v>2054</v>
      </c>
      <c r="H17" s="370">
        <v>3294</v>
      </c>
      <c r="I17" s="370">
        <v>5244</v>
      </c>
      <c r="J17" s="370"/>
      <c r="K17" s="370">
        <v>12517</v>
      </c>
    </row>
    <row r="18" spans="1:11" x14ac:dyDescent="0.2">
      <c r="A18" s="83" t="s">
        <v>113</v>
      </c>
      <c r="B18" s="380">
        <v>17</v>
      </c>
      <c r="C18" s="370">
        <v>2353</v>
      </c>
      <c r="D18" s="370">
        <v>1621</v>
      </c>
      <c r="E18" s="370">
        <v>3932</v>
      </c>
      <c r="F18" s="380"/>
      <c r="G18" s="370">
        <v>1141</v>
      </c>
      <c r="H18" s="370">
        <v>1528</v>
      </c>
      <c r="I18" s="370">
        <v>2593</v>
      </c>
      <c r="J18" s="370"/>
      <c r="K18" s="370">
        <v>6303</v>
      </c>
    </row>
    <row r="19" spans="1:11" x14ac:dyDescent="0.2">
      <c r="A19" s="83" t="s">
        <v>114</v>
      </c>
      <c r="B19" s="380">
        <v>12</v>
      </c>
      <c r="C19" s="370">
        <v>2164</v>
      </c>
      <c r="D19" s="370">
        <v>1690</v>
      </c>
      <c r="E19" s="370">
        <v>3792</v>
      </c>
      <c r="F19" s="380"/>
      <c r="G19" s="370">
        <v>1382</v>
      </c>
      <c r="H19" s="370">
        <v>1759</v>
      </c>
      <c r="I19" s="370">
        <v>3057</v>
      </c>
      <c r="J19" s="370"/>
      <c r="K19" s="370">
        <v>6693</v>
      </c>
    </row>
    <row r="20" spans="1:11" x14ac:dyDescent="0.2">
      <c r="A20"/>
      <c r="B20" s="380"/>
      <c r="C20" s="370"/>
      <c r="D20" s="370"/>
      <c r="E20" s="370"/>
      <c r="F20" s="380"/>
      <c r="G20" s="370"/>
      <c r="H20" s="370"/>
      <c r="I20" s="370"/>
      <c r="J20" s="370"/>
      <c r="K20" s="370"/>
    </row>
    <row r="21" spans="1:11" s="23" customFormat="1" x14ac:dyDescent="0.2">
      <c r="A21" s="23" t="s">
        <v>115</v>
      </c>
      <c r="B21" s="109">
        <v>82</v>
      </c>
      <c r="C21" s="133">
        <v>12416</v>
      </c>
      <c r="D21" s="133">
        <v>7572</v>
      </c>
      <c r="E21" s="133">
        <v>19780</v>
      </c>
      <c r="F21" s="109"/>
      <c r="G21" s="133">
        <v>13279</v>
      </c>
      <c r="H21" s="133">
        <v>11862</v>
      </c>
      <c r="I21" s="133">
        <v>24379</v>
      </c>
      <c r="J21" s="133"/>
      <c r="K21" s="133">
        <v>43018</v>
      </c>
    </row>
    <row r="22" spans="1:11" x14ac:dyDescent="0.2">
      <c r="A22" s="83" t="s">
        <v>116</v>
      </c>
      <c r="B22" s="380">
        <v>26</v>
      </c>
      <c r="C22" s="370">
        <v>1914</v>
      </c>
      <c r="D22" s="370">
        <v>1400</v>
      </c>
      <c r="E22" s="370">
        <v>3314</v>
      </c>
      <c r="F22" s="380"/>
      <c r="G22" s="370">
        <v>8617</v>
      </c>
      <c r="H22" s="370">
        <v>4883</v>
      </c>
      <c r="I22" s="370">
        <v>13353</v>
      </c>
      <c r="J22" s="370"/>
      <c r="K22" s="370">
        <v>16390</v>
      </c>
    </row>
    <row r="23" spans="1:11" x14ac:dyDescent="0.2">
      <c r="A23" s="83" t="s">
        <v>117</v>
      </c>
      <c r="B23" s="380">
        <v>32</v>
      </c>
      <c r="C23" s="370">
        <v>3304</v>
      </c>
      <c r="D23" s="370">
        <v>2309</v>
      </c>
      <c r="E23" s="370">
        <v>5535</v>
      </c>
      <c r="F23" s="380"/>
      <c r="G23" s="370">
        <v>1550</v>
      </c>
      <c r="H23" s="370">
        <v>2466</v>
      </c>
      <c r="I23" s="370">
        <v>3757</v>
      </c>
      <c r="J23" s="370"/>
      <c r="K23" s="370">
        <v>8994</v>
      </c>
    </row>
    <row r="24" spans="1:11" x14ac:dyDescent="0.2">
      <c r="A24" s="83" t="s">
        <v>118</v>
      </c>
      <c r="B24" s="380">
        <v>20</v>
      </c>
      <c r="C24" s="370">
        <v>5496</v>
      </c>
      <c r="D24" s="370">
        <v>3128</v>
      </c>
      <c r="E24" s="370">
        <v>8523</v>
      </c>
      <c r="F24" s="380"/>
      <c r="G24" s="370">
        <v>2665</v>
      </c>
      <c r="H24" s="370">
        <v>3824</v>
      </c>
      <c r="I24" s="370">
        <v>6149</v>
      </c>
      <c r="J24" s="370"/>
      <c r="K24" s="370">
        <v>14214</v>
      </c>
    </row>
    <row r="25" spans="1:11" s="84" customFormat="1" x14ac:dyDescent="0.2">
      <c r="A25" s="83" t="s">
        <v>119</v>
      </c>
      <c r="B25" s="380">
        <v>4</v>
      </c>
      <c r="C25" s="370">
        <v>1702</v>
      </c>
      <c r="D25" s="380">
        <v>735</v>
      </c>
      <c r="E25" s="370">
        <v>2408</v>
      </c>
      <c r="F25" s="380"/>
      <c r="G25" s="380">
        <v>447</v>
      </c>
      <c r="H25" s="380">
        <v>689</v>
      </c>
      <c r="I25" s="370">
        <v>1120</v>
      </c>
      <c r="J25" s="370"/>
      <c r="K25" s="370">
        <v>3420</v>
      </c>
    </row>
    <row r="26" spans="1:11" s="84" customFormat="1" x14ac:dyDescent="0.2">
      <c r="A26"/>
      <c r="B26" s="380"/>
      <c r="C26" s="370"/>
      <c r="D26" s="380"/>
      <c r="E26" s="370"/>
      <c r="F26" s="380"/>
      <c r="G26" s="380"/>
      <c r="H26" s="380"/>
      <c r="I26" s="370"/>
      <c r="J26" s="370"/>
      <c r="K26" s="370"/>
    </row>
    <row r="27" spans="1:11" s="23" customFormat="1" x14ac:dyDescent="0.2">
      <c r="A27" s="23" t="s">
        <v>120</v>
      </c>
      <c r="B27" s="109">
        <v>225</v>
      </c>
      <c r="C27" s="133">
        <v>11283</v>
      </c>
      <c r="D27" s="133">
        <v>7651</v>
      </c>
      <c r="E27" s="133">
        <v>18745</v>
      </c>
      <c r="F27" s="109"/>
      <c r="G27" s="133">
        <v>15773</v>
      </c>
      <c r="H27" s="133">
        <v>12368</v>
      </c>
      <c r="I27" s="133">
        <v>27419</v>
      </c>
      <c r="J27" s="133"/>
      <c r="K27" s="133">
        <v>44933</v>
      </c>
    </row>
    <row r="28" spans="1:11" x14ac:dyDescent="0.2">
      <c r="A28" t="s">
        <v>121</v>
      </c>
      <c r="B28" s="380">
        <v>74</v>
      </c>
      <c r="C28" s="380">
        <v>821</v>
      </c>
      <c r="D28" s="370">
        <v>1323</v>
      </c>
      <c r="E28" s="370">
        <v>2170</v>
      </c>
      <c r="F28" s="380"/>
      <c r="G28" s="370">
        <v>9834</v>
      </c>
      <c r="H28" s="370">
        <v>4429</v>
      </c>
      <c r="I28" s="370">
        <v>14055</v>
      </c>
      <c r="J28" s="370"/>
      <c r="K28" s="370">
        <v>15949</v>
      </c>
    </row>
    <row r="29" spans="1:11" s="84" customFormat="1" x14ac:dyDescent="0.2">
      <c r="A29" t="s">
        <v>122</v>
      </c>
      <c r="B29" s="380">
        <v>151</v>
      </c>
      <c r="C29" s="370">
        <v>10462</v>
      </c>
      <c r="D29" s="370">
        <v>6328</v>
      </c>
      <c r="E29" s="370">
        <v>16575</v>
      </c>
      <c r="F29" s="380"/>
      <c r="G29" s="370">
        <v>5939</v>
      </c>
      <c r="H29" s="370">
        <v>7939</v>
      </c>
      <c r="I29" s="370">
        <v>13364</v>
      </c>
      <c r="J29" s="370"/>
      <c r="K29" s="370">
        <v>28984</v>
      </c>
    </row>
    <row r="30" spans="1:11" x14ac:dyDescent="0.2">
      <c r="A30"/>
      <c r="B30" s="380"/>
      <c r="C30" s="370"/>
      <c r="D30" s="370"/>
      <c r="E30" s="370"/>
      <c r="F30" s="380"/>
      <c r="G30" s="370"/>
      <c r="H30" s="370"/>
      <c r="I30" s="370"/>
      <c r="J30" s="370"/>
      <c r="K30" s="370"/>
    </row>
    <row r="31" spans="1:11" s="23" customFormat="1" x14ac:dyDescent="0.2">
      <c r="A31" s="23" t="s">
        <v>123</v>
      </c>
      <c r="B31" s="109">
        <v>70</v>
      </c>
      <c r="C31" s="133">
        <v>12124</v>
      </c>
      <c r="D31" s="133">
        <v>7648</v>
      </c>
      <c r="E31" s="133">
        <v>19493</v>
      </c>
      <c r="F31" s="109"/>
      <c r="G31" s="133">
        <v>12197</v>
      </c>
      <c r="H31" s="133">
        <v>9152</v>
      </c>
      <c r="I31" s="133">
        <v>21096</v>
      </c>
      <c r="J31" s="133"/>
      <c r="K31" s="133">
        <v>39767</v>
      </c>
    </row>
    <row r="32" spans="1:11" x14ac:dyDescent="0.2">
      <c r="A32" t="s">
        <v>124</v>
      </c>
      <c r="B32" s="380">
        <v>31</v>
      </c>
      <c r="C32" s="370">
        <v>1530</v>
      </c>
      <c r="D32" s="370">
        <v>1685</v>
      </c>
      <c r="E32" s="370">
        <v>3188</v>
      </c>
      <c r="F32" s="380"/>
      <c r="G32" s="370">
        <v>8035</v>
      </c>
      <c r="H32" s="370">
        <v>3991</v>
      </c>
      <c r="I32" s="370">
        <v>11957</v>
      </c>
      <c r="J32" s="370"/>
      <c r="K32" s="370">
        <v>14936</v>
      </c>
    </row>
    <row r="33" spans="1:11" x14ac:dyDescent="0.2">
      <c r="A33" t="s">
        <v>125</v>
      </c>
      <c r="B33" s="380">
        <v>10</v>
      </c>
      <c r="C33" s="370">
        <v>3380</v>
      </c>
      <c r="D33" s="370">
        <v>1969</v>
      </c>
      <c r="E33" s="370">
        <v>5268</v>
      </c>
      <c r="F33" s="380"/>
      <c r="G33" s="370">
        <v>1312</v>
      </c>
      <c r="H33" s="370">
        <v>1779</v>
      </c>
      <c r="I33" s="370">
        <v>3078</v>
      </c>
      <c r="J33" s="370"/>
      <c r="K33" s="370">
        <v>8142</v>
      </c>
    </row>
    <row r="34" spans="1:11" x14ac:dyDescent="0.2">
      <c r="A34" t="s">
        <v>126</v>
      </c>
      <c r="B34" s="380">
        <v>12</v>
      </c>
      <c r="C34" s="370">
        <v>2148</v>
      </c>
      <c r="D34" s="370">
        <v>1040</v>
      </c>
      <c r="E34" s="370">
        <v>3146</v>
      </c>
      <c r="F34" s="380"/>
      <c r="G34" s="380">
        <v>859</v>
      </c>
      <c r="H34" s="380">
        <v>797</v>
      </c>
      <c r="I34" s="370">
        <v>1544</v>
      </c>
      <c r="J34" s="370"/>
      <c r="K34" s="370">
        <v>4537</v>
      </c>
    </row>
    <row r="35" spans="1:11" x14ac:dyDescent="0.2">
      <c r="A35" t="s">
        <v>127</v>
      </c>
      <c r="B35" s="380">
        <v>5</v>
      </c>
      <c r="C35" s="370">
        <v>1314</v>
      </c>
      <c r="D35" s="380">
        <v>721</v>
      </c>
      <c r="E35" s="370">
        <v>2014</v>
      </c>
      <c r="F35" s="380"/>
      <c r="G35" s="380">
        <v>590</v>
      </c>
      <c r="H35" s="380">
        <v>596</v>
      </c>
      <c r="I35" s="370">
        <v>1157</v>
      </c>
      <c r="J35" s="370"/>
      <c r="K35" s="370">
        <v>3092</v>
      </c>
    </row>
    <row r="36" spans="1:11" x14ac:dyDescent="0.2">
      <c r="A36" t="s">
        <v>128</v>
      </c>
      <c r="B36" s="380">
        <v>12</v>
      </c>
      <c r="C36" s="370">
        <v>3752</v>
      </c>
      <c r="D36" s="370">
        <v>2233</v>
      </c>
      <c r="E36" s="370">
        <v>5877</v>
      </c>
      <c r="F36" s="380"/>
      <c r="G36" s="370">
        <v>1401</v>
      </c>
      <c r="H36" s="370">
        <v>1989</v>
      </c>
      <c r="I36" s="370">
        <v>3360</v>
      </c>
      <c r="J36" s="370"/>
      <c r="K36" s="370">
        <v>9060</v>
      </c>
    </row>
    <row r="37" spans="1:11" s="23" customFormat="1" x14ac:dyDescent="0.2">
      <c r="A37"/>
      <c r="B37" s="380"/>
      <c r="C37" s="370"/>
      <c r="D37" s="370"/>
      <c r="E37" s="370"/>
      <c r="F37" s="380"/>
      <c r="G37" s="370"/>
      <c r="H37" s="370"/>
      <c r="I37" s="370"/>
      <c r="J37" s="370"/>
      <c r="K37" s="370"/>
    </row>
    <row r="38" spans="1:11" s="23" customFormat="1" x14ac:dyDescent="0.2">
      <c r="A38" s="23" t="s">
        <v>129</v>
      </c>
      <c r="B38" s="109">
        <v>76</v>
      </c>
      <c r="C38" s="133">
        <v>10763</v>
      </c>
      <c r="D38" s="133">
        <v>6069</v>
      </c>
      <c r="E38" s="133">
        <v>16609</v>
      </c>
      <c r="F38" s="109"/>
      <c r="G38" s="133">
        <v>9067</v>
      </c>
      <c r="H38" s="133">
        <v>8000</v>
      </c>
      <c r="I38" s="133">
        <v>16818</v>
      </c>
      <c r="J38" s="133"/>
      <c r="K38" s="133">
        <v>32615</v>
      </c>
    </row>
    <row r="39" spans="1:11" x14ac:dyDescent="0.2">
      <c r="A39" t="s">
        <v>130</v>
      </c>
      <c r="B39" s="380">
        <v>29</v>
      </c>
      <c r="C39" s="370">
        <v>1339</v>
      </c>
      <c r="D39" s="370">
        <v>1382</v>
      </c>
      <c r="E39" s="370">
        <v>2727</v>
      </c>
      <c r="F39" s="380"/>
      <c r="G39" s="370">
        <v>6321</v>
      </c>
      <c r="H39" s="370">
        <v>3551</v>
      </c>
      <c r="I39" s="370">
        <v>9724</v>
      </c>
      <c r="J39" s="370"/>
      <c r="K39" s="370">
        <v>12212</v>
      </c>
    </row>
    <row r="40" spans="1:11" x14ac:dyDescent="0.2">
      <c r="A40" t="s">
        <v>131</v>
      </c>
      <c r="B40" s="380">
        <v>12</v>
      </c>
      <c r="C40" s="370">
        <v>1902</v>
      </c>
      <c r="D40" s="380">
        <v>919</v>
      </c>
      <c r="E40" s="370">
        <v>2793</v>
      </c>
      <c r="F40" s="380"/>
      <c r="G40" s="380">
        <v>456</v>
      </c>
      <c r="H40" s="380">
        <v>864</v>
      </c>
      <c r="I40" s="370">
        <v>1306</v>
      </c>
      <c r="J40" s="370"/>
      <c r="K40" s="370">
        <v>4012</v>
      </c>
    </row>
    <row r="41" spans="1:11" x14ac:dyDescent="0.2">
      <c r="A41" t="s">
        <v>132</v>
      </c>
      <c r="B41" s="380">
        <v>23</v>
      </c>
      <c r="C41" s="370">
        <v>2364</v>
      </c>
      <c r="D41" s="370">
        <v>1202</v>
      </c>
      <c r="E41" s="370">
        <v>3519</v>
      </c>
      <c r="F41" s="380"/>
      <c r="G41" s="380">
        <v>691</v>
      </c>
      <c r="H41" s="370">
        <v>1132</v>
      </c>
      <c r="I41" s="370">
        <v>1818</v>
      </c>
      <c r="J41" s="370"/>
      <c r="K41" s="370">
        <v>5190</v>
      </c>
    </row>
    <row r="42" spans="1:11" x14ac:dyDescent="0.2">
      <c r="A42" t="s">
        <v>174</v>
      </c>
      <c r="B42" s="380">
        <v>9</v>
      </c>
      <c r="C42" s="370">
        <v>3221</v>
      </c>
      <c r="D42" s="370">
        <v>1563</v>
      </c>
      <c r="E42" s="370">
        <v>4670</v>
      </c>
      <c r="F42" s="380"/>
      <c r="G42" s="380">
        <v>930</v>
      </c>
      <c r="H42" s="370">
        <v>1403</v>
      </c>
      <c r="I42" s="370">
        <v>2302</v>
      </c>
      <c r="J42" s="370"/>
      <c r="K42" s="370">
        <v>6737</v>
      </c>
    </row>
    <row r="43" spans="1:11" s="23" customFormat="1" x14ac:dyDescent="0.2">
      <c r="A43" t="s">
        <v>133</v>
      </c>
      <c r="B43" s="380">
        <v>3</v>
      </c>
      <c r="C43" s="370">
        <v>1937</v>
      </c>
      <c r="D43" s="380">
        <v>1003</v>
      </c>
      <c r="E43" s="370">
        <v>2900</v>
      </c>
      <c r="F43" s="380"/>
      <c r="G43" s="380">
        <v>669</v>
      </c>
      <c r="H43" s="370">
        <v>1050</v>
      </c>
      <c r="I43" s="370">
        <v>1668</v>
      </c>
      <c r="J43" s="370"/>
      <c r="K43" s="370">
        <v>4464</v>
      </c>
    </row>
    <row r="44" spans="1:11" x14ac:dyDescent="0.2">
      <c r="A44"/>
      <c r="B44" s="380"/>
      <c r="C44" s="370"/>
      <c r="D44" s="380"/>
      <c r="E44" s="370"/>
      <c r="F44" s="380"/>
      <c r="G44" s="380"/>
      <c r="H44" s="370"/>
      <c r="I44" s="370"/>
      <c r="J44" s="370"/>
      <c r="K44" s="370"/>
    </row>
    <row r="45" spans="1:11" x14ac:dyDescent="0.2">
      <c r="A45" s="23" t="s">
        <v>134</v>
      </c>
      <c r="B45" s="109">
        <v>33</v>
      </c>
      <c r="C45" s="133">
        <v>5025</v>
      </c>
      <c r="D45" s="133">
        <v>3276</v>
      </c>
      <c r="E45" s="133">
        <v>8190</v>
      </c>
      <c r="F45" s="109"/>
      <c r="G45" s="133">
        <v>4893</v>
      </c>
      <c r="H45" s="133">
        <v>4646</v>
      </c>
      <c r="I45" s="133">
        <v>9175</v>
      </c>
      <c r="J45" s="133"/>
      <c r="K45" s="133">
        <v>16863</v>
      </c>
    </row>
    <row r="46" spans="1:11" x14ac:dyDescent="0.2">
      <c r="A46" t="s">
        <v>135</v>
      </c>
      <c r="B46" s="380">
        <v>30</v>
      </c>
      <c r="C46" s="380">
        <v>908</v>
      </c>
      <c r="D46" s="380">
        <v>670</v>
      </c>
      <c r="E46" s="370">
        <v>1583</v>
      </c>
      <c r="F46" s="380"/>
      <c r="G46" s="370">
        <v>3380</v>
      </c>
      <c r="H46" s="370">
        <v>2023</v>
      </c>
      <c r="I46" s="370">
        <v>5155</v>
      </c>
      <c r="J46" s="370"/>
      <c r="K46" s="370">
        <v>6544</v>
      </c>
    </row>
    <row r="47" spans="1:11" x14ac:dyDescent="0.2">
      <c r="A47" t="s">
        <v>136</v>
      </c>
      <c r="B47" s="380">
        <v>3</v>
      </c>
      <c r="C47" s="370">
        <v>4117</v>
      </c>
      <c r="D47" s="370">
        <v>2606</v>
      </c>
      <c r="E47" s="370">
        <v>6607</v>
      </c>
      <c r="F47" s="380"/>
      <c r="G47" s="370">
        <v>1513</v>
      </c>
      <c r="H47" s="370">
        <v>2623</v>
      </c>
      <c r="I47" s="370">
        <v>4020</v>
      </c>
      <c r="J47" s="370"/>
      <c r="K47" s="370">
        <v>10319</v>
      </c>
    </row>
    <row r="48" spans="1:11" x14ac:dyDescent="0.2">
      <c r="A48"/>
      <c r="B48" s="373"/>
      <c r="C48" s="373"/>
      <c r="D48" s="373"/>
      <c r="E48" s="373"/>
      <c r="F48" s="373"/>
      <c r="G48" s="19"/>
      <c r="H48" s="19"/>
      <c r="I48" s="373"/>
      <c r="J48" s="373"/>
      <c r="K48" s="373"/>
    </row>
    <row r="49" spans="1:14" s="424" customFormat="1" x14ac:dyDescent="0.2">
      <c r="A49" s="422" t="s">
        <v>248</v>
      </c>
      <c r="B49" s="423">
        <f>SUM(B8+B16+B22+B28+B32+B39+B46)</f>
        <v>235</v>
      </c>
      <c r="C49" s="423">
        <f t="shared" ref="C49:K49" si="0">SUM(C8+C16+C22+C28+C32+C39+C46)</f>
        <v>10212</v>
      </c>
      <c r="D49" s="423">
        <f t="shared" si="0"/>
        <v>10018</v>
      </c>
      <c r="E49" s="423">
        <f>SUM(E8+E16+E22+E28+E32+E39+E46)</f>
        <v>20175</v>
      </c>
      <c r="F49" s="423"/>
      <c r="G49" s="423">
        <f t="shared" si="0"/>
        <v>53339</v>
      </c>
      <c r="H49" s="423">
        <f t="shared" si="0"/>
        <v>29150</v>
      </c>
      <c r="I49" s="423">
        <f t="shared" si="0"/>
        <v>81208</v>
      </c>
      <c r="J49" s="423"/>
      <c r="K49" s="423">
        <f t="shared" si="0"/>
        <v>99513</v>
      </c>
      <c r="L49" s="423"/>
      <c r="M49" s="423"/>
      <c r="N49" s="373"/>
    </row>
    <row r="50" spans="1:14" s="424" customFormat="1" x14ac:dyDescent="0.2">
      <c r="A50" s="422"/>
      <c r="B50" s="423"/>
      <c r="C50" s="423"/>
      <c r="D50" s="423"/>
      <c r="E50" s="423"/>
      <c r="F50" s="423"/>
      <c r="G50" s="423"/>
      <c r="H50" s="423"/>
      <c r="I50" s="423"/>
      <c r="J50" s="423"/>
      <c r="K50" s="423"/>
      <c r="L50" s="423"/>
      <c r="M50" s="423"/>
      <c r="N50" s="373"/>
    </row>
    <row r="51" spans="1:14" s="424" customFormat="1" x14ac:dyDescent="0.2">
      <c r="A51" s="422" t="s">
        <v>249</v>
      </c>
      <c r="B51" s="423">
        <f>SUM(B9+B10+B11+B12+B13+B17+B18+B19+B23+B24+B25+B29+B33+B34+B35+B36+B40+B41+B42+B43+B47)</f>
        <v>393</v>
      </c>
      <c r="C51" s="423">
        <f>SUM(C9+C10+C11+C12+C13+C17+C18+C19+C23+C24+C25+C29+C33+C34+C35+C36+C40+C41+C42+C43+C47)</f>
        <v>65468</v>
      </c>
      <c r="D51" s="423">
        <f>SUM(D9+D10+D11+D12+D13+D17+D18+D19+D23+D24+D25+D29+D33+D34+D35+D36+D40+D41+D42+D43+D47)</f>
        <v>37900</v>
      </c>
      <c r="E51" s="423">
        <f>SUM(E9+E10+E11+E12+E13+E17+E18+E19+E23+E24+E25+E29+E33+E34+E35+E36+E40+E41+E42+E43+E47)</f>
        <v>101915</v>
      </c>
      <c r="F51" s="423"/>
      <c r="G51" s="423">
        <f>SUM(G9+G10+G11+G12+G13+G17+G18+G19+G23+G24+G25+G29+G33+G34+G35+G36+G40+G41+G42+G43+G47)</f>
        <v>27551</v>
      </c>
      <c r="H51" s="423">
        <f>SUM(H9+H10+H11+H12+H13+H17+H18+H19+H23+H24+H25+H29+H33+H34+H35+H36+H40+H41+H42+H43+H47)</f>
        <v>40068</v>
      </c>
      <c r="I51" s="423">
        <f>SUM(I9+I10+I11+I12+I13+I17+I18+I19+I23+I24+I25+I29+I33+I34+I35+I36+I40+I41+I42+I43+I47)</f>
        <v>65728</v>
      </c>
      <c r="J51" s="423"/>
      <c r="K51" s="423">
        <f>SUM(K9+K10+K11+K12+K13+K17+K18+K19+K23+K24+K25+K29+K33+K34+K35+K36+K40+K41+K42+K43+K47)</f>
        <v>162875</v>
      </c>
      <c r="L51" s="423"/>
      <c r="M51" s="423"/>
      <c r="N51" s="373"/>
    </row>
    <row r="52" spans="1:14" s="424" customFormat="1" x14ac:dyDescent="0.2">
      <c r="A52" s="422"/>
      <c r="B52" s="423"/>
      <c r="C52" s="423"/>
      <c r="D52" s="423"/>
      <c r="E52" s="423"/>
      <c r="F52" s="423"/>
      <c r="G52" s="423"/>
      <c r="H52" s="423"/>
      <c r="I52" s="423"/>
      <c r="J52" s="423"/>
      <c r="K52" s="423"/>
      <c r="L52" s="423"/>
      <c r="M52" s="423"/>
      <c r="N52" s="373"/>
    </row>
    <row r="53" spans="1:14" s="23" customFormat="1" x14ac:dyDescent="0.2">
      <c r="A53" s="23" t="s">
        <v>0</v>
      </c>
      <c r="B53" s="109">
        <v>628</v>
      </c>
      <c r="C53" s="133">
        <v>75680</v>
      </c>
      <c r="D53" s="133">
        <v>47918</v>
      </c>
      <c r="E53" s="133">
        <v>122090</v>
      </c>
      <c r="F53" s="109"/>
      <c r="G53" s="133">
        <v>80890</v>
      </c>
      <c r="H53" s="133">
        <v>69218</v>
      </c>
      <c r="I53" s="133">
        <v>146936</v>
      </c>
      <c r="J53" s="133"/>
      <c r="K53" s="133">
        <v>262388</v>
      </c>
    </row>
    <row r="54" spans="1:14" ht="11.25" customHeight="1" x14ac:dyDescent="0.2">
      <c r="A54" s="168"/>
      <c r="B54" s="91"/>
      <c r="C54" s="91"/>
      <c r="D54" s="91"/>
      <c r="E54" s="91"/>
      <c r="F54" s="91"/>
      <c r="G54" s="91"/>
      <c r="H54" s="91"/>
      <c r="I54" s="91"/>
      <c r="J54" s="91"/>
      <c r="K54" s="91"/>
    </row>
    <row r="55" spans="1:14" s="2" customFormat="1" ht="12" customHeight="1" x14ac:dyDescent="0.2">
      <c r="A55" s="29"/>
      <c r="B55" s="84"/>
      <c r="C55" s="85"/>
      <c r="D55" s="85"/>
      <c r="E55" s="50"/>
      <c r="F55" s="50"/>
      <c r="G55" s="1"/>
      <c r="H55" s="1"/>
      <c r="I55" s="1"/>
      <c r="J55" s="50"/>
      <c r="K55"/>
      <c r="L55"/>
    </row>
    <row r="56" spans="1:14" s="2" customFormat="1" ht="12" customHeight="1" x14ac:dyDescent="0.2">
      <c r="A56" s="301" t="s">
        <v>184</v>
      </c>
      <c r="B56" s="84"/>
      <c r="C56" s="85"/>
      <c r="D56" s="85"/>
      <c r="E56" s="50"/>
      <c r="F56" s="50"/>
      <c r="G56" s="1"/>
      <c r="H56" s="1"/>
      <c r="I56" s="1"/>
      <c r="J56" s="50"/>
      <c r="K56"/>
      <c r="L56"/>
    </row>
    <row r="57" spans="1:14" s="2" customFormat="1" ht="12" customHeight="1" x14ac:dyDescent="0.2">
      <c r="A57" s="29"/>
      <c r="B57" s="84"/>
      <c r="C57" s="85"/>
      <c r="D57" s="85"/>
      <c r="E57" s="50"/>
      <c r="F57" s="50"/>
      <c r="G57" s="1"/>
      <c r="H57" s="1"/>
      <c r="I57" s="1"/>
      <c r="J57" s="50"/>
      <c r="K57"/>
      <c r="L57"/>
    </row>
    <row r="58" spans="1:14" x14ac:dyDescent="0.2">
      <c r="A58" s="455" t="s">
        <v>164</v>
      </c>
      <c r="B58" s="455"/>
      <c r="C58" s="455"/>
      <c r="D58" s="455"/>
      <c r="E58" s="455"/>
      <c r="F58" s="230"/>
      <c r="G58" s="230"/>
      <c r="H58" s="230"/>
      <c r="I58" s="230"/>
      <c r="J58" s="230"/>
      <c r="K58" s="230"/>
    </row>
    <row r="59" spans="1:14" x14ac:dyDescent="0.2">
      <c r="A59" s="455"/>
      <c r="B59" s="455"/>
      <c r="C59" s="455"/>
      <c r="D59" s="455"/>
      <c r="E59" s="455"/>
      <c r="F59" s="1"/>
      <c r="J59" s="1"/>
    </row>
    <row r="65" spans="3:11" x14ac:dyDescent="0.2">
      <c r="C65" s="24"/>
      <c r="D65" s="24"/>
      <c r="I65" s="24"/>
      <c r="K65" s="24"/>
    </row>
    <row r="66" spans="3:11" x14ac:dyDescent="0.2">
      <c r="C66" s="3"/>
      <c r="D66" s="3"/>
      <c r="I66" s="3"/>
      <c r="K66" s="3"/>
    </row>
  </sheetData>
  <mergeCells count="2">
    <mergeCell ref="A1:K1"/>
    <mergeCell ref="A58:E59"/>
  </mergeCells>
  <phoneticPr fontId="6" type="noConversion"/>
  <pageMargins left="0.55118110236220474" right="0.55118110236220474" top="0.98425196850393704" bottom="0.98425196850393704" header="0.51181102362204722" footer="0.51181102362204722"/>
  <pageSetup paperSize="9" scale="60"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F36"/>
  <sheetViews>
    <sheetView showGridLines="0" zoomScaleNormal="100" zoomScaleSheetLayoutView="100" workbookViewId="0">
      <selection sqref="A1:F1"/>
    </sheetView>
  </sheetViews>
  <sheetFormatPr defaultRowHeight="12.75" x14ac:dyDescent="0.2"/>
  <cols>
    <col min="1" max="1" width="41.28515625" style="29" customWidth="1"/>
    <col min="2" max="2" width="9.140625" style="29"/>
    <col min="3" max="3" width="10.7109375" style="29" customWidth="1"/>
    <col min="4" max="4" width="11" style="29" customWidth="1"/>
    <col min="5" max="6" width="11.28515625" style="29" customWidth="1"/>
    <col min="7" max="16384" width="9.140625" style="29"/>
  </cols>
  <sheetData>
    <row r="1" spans="1:6" ht="38.25" customHeight="1" x14ac:dyDescent="0.2">
      <c r="A1" s="461" t="s">
        <v>212</v>
      </c>
      <c r="B1" s="461"/>
      <c r="C1" s="461"/>
      <c r="D1" s="461"/>
      <c r="E1" s="461"/>
      <c r="F1" s="461"/>
    </row>
    <row r="2" spans="1:6" s="88" customFormat="1" ht="7.5" customHeight="1" thickBot="1" x14ac:dyDescent="0.25">
      <c r="A2" s="87"/>
      <c r="B2" s="229"/>
      <c r="C2" s="229"/>
      <c r="D2" s="229"/>
      <c r="F2" s="229"/>
    </row>
    <row r="3" spans="1:6" s="88" customFormat="1" ht="25.5" x14ac:dyDescent="0.2">
      <c r="A3" s="89"/>
      <c r="B3" s="212" t="s">
        <v>144</v>
      </c>
      <c r="C3" s="212" t="s">
        <v>168</v>
      </c>
      <c r="D3" s="212" t="s">
        <v>181</v>
      </c>
      <c r="E3" s="211" t="s">
        <v>188</v>
      </c>
      <c r="F3" s="212" t="s">
        <v>218</v>
      </c>
    </row>
    <row r="4" spans="1:6" s="88" customFormat="1" x14ac:dyDescent="0.2">
      <c r="A4" s="86"/>
    </row>
    <row r="5" spans="1:6" s="90" customFormat="1" ht="15" x14ac:dyDescent="0.25">
      <c r="A5" s="172" t="s">
        <v>16</v>
      </c>
    </row>
    <row r="6" spans="1:6" s="90" customFormat="1" ht="9" customHeight="1" x14ac:dyDescent="0.25">
      <c r="A6" s="172"/>
    </row>
    <row r="7" spans="1:6" s="90" customFormat="1" x14ac:dyDescent="0.2">
      <c r="A7" s="151" t="s">
        <v>61</v>
      </c>
      <c r="B7" s="232">
        <v>0.47491106534356864</v>
      </c>
      <c r="C7" s="232">
        <v>0.45550651749974341</v>
      </c>
      <c r="D7" s="232">
        <v>0.50546853531189884</v>
      </c>
      <c r="E7" s="232">
        <v>0.54446347031963471</v>
      </c>
      <c r="F7" s="232">
        <v>0.60500544069640916</v>
      </c>
    </row>
    <row r="8" spans="1:6" s="90" customFormat="1" x14ac:dyDescent="0.2">
      <c r="A8" s="151"/>
      <c r="B8" s="232"/>
      <c r="C8" s="232"/>
      <c r="D8" s="232"/>
      <c r="E8" s="232"/>
      <c r="F8" s="232"/>
    </row>
    <row r="9" spans="1:6" s="90" customFormat="1" x14ac:dyDescent="0.2">
      <c r="A9" s="151" t="s">
        <v>62</v>
      </c>
      <c r="B9" s="232"/>
      <c r="C9" s="232"/>
      <c r="D9" s="232"/>
      <c r="E9" s="232"/>
      <c r="F9" s="232"/>
    </row>
    <row r="10" spans="1:6" s="90" customFormat="1" x14ac:dyDescent="0.2">
      <c r="A10" s="152" t="s">
        <v>63</v>
      </c>
      <c r="B10" s="232">
        <v>0.22589402733570493</v>
      </c>
      <c r="C10" s="232">
        <v>0.25890382838961307</v>
      </c>
      <c r="D10" s="232">
        <v>0.20016488046166528</v>
      </c>
      <c r="E10" s="232">
        <v>0.1523972602739726</v>
      </c>
      <c r="F10" s="232">
        <v>0.11511368191970678</v>
      </c>
    </row>
    <row r="11" spans="1:6" s="90" customFormat="1" x14ac:dyDescent="0.2">
      <c r="A11" s="152" t="s">
        <v>64</v>
      </c>
      <c r="B11" s="232">
        <v>0.11013855083317731</v>
      </c>
      <c r="C11" s="232">
        <v>0.12408908960279175</v>
      </c>
      <c r="D11" s="232">
        <v>0.11827425116790327</v>
      </c>
      <c r="E11" s="232">
        <v>0.13344748858447489</v>
      </c>
      <c r="F11" s="232">
        <v>0.12038256686329535</v>
      </c>
    </row>
    <row r="12" spans="1:6" s="90" customFormat="1" x14ac:dyDescent="0.2">
      <c r="A12" s="152" t="s">
        <v>65</v>
      </c>
      <c r="B12" s="232">
        <v>0.10620670286463209</v>
      </c>
      <c r="C12" s="232">
        <v>0.11362003489684902</v>
      </c>
      <c r="D12" s="232">
        <v>0.12783731794449024</v>
      </c>
      <c r="E12" s="232">
        <v>0.12071917808219178</v>
      </c>
      <c r="F12" s="232">
        <v>0.1178626653685356</v>
      </c>
    </row>
    <row r="13" spans="1:6" s="90" customFormat="1" x14ac:dyDescent="0.2">
      <c r="A13" s="152" t="s">
        <v>66</v>
      </c>
      <c r="B13" s="232">
        <v>8.284965362291706E-2</v>
      </c>
      <c r="C13" s="232">
        <v>4.7880529611002774E-2</v>
      </c>
      <c r="D13" s="232">
        <v>4.8255015114042323E-2</v>
      </c>
      <c r="E13" s="232">
        <v>4.8972602739726027E-2</v>
      </c>
      <c r="F13" s="232">
        <v>4.1635645152053147E-2</v>
      </c>
    </row>
    <row r="14" spans="1:6" s="90" customFormat="1" x14ac:dyDescent="0.2">
      <c r="A14" s="88"/>
    </row>
    <row r="15" spans="1:6" s="90" customFormat="1" ht="15" x14ac:dyDescent="0.25">
      <c r="A15" s="172" t="s">
        <v>35</v>
      </c>
      <c r="B15" s="133">
        <v>21364</v>
      </c>
      <c r="C15" s="133">
        <v>19486</v>
      </c>
      <c r="D15" s="133">
        <v>18195</v>
      </c>
      <c r="E15" s="133">
        <v>17520</v>
      </c>
      <c r="F15" s="133">
        <v>17461</v>
      </c>
    </row>
    <row r="16" spans="1:6" ht="9.75" customHeight="1" x14ac:dyDescent="0.2">
      <c r="A16" s="120"/>
      <c r="B16" s="120"/>
      <c r="C16" s="120"/>
      <c r="D16" s="295"/>
      <c r="E16" s="120"/>
      <c r="F16" s="120"/>
    </row>
    <row r="17" spans="1:6" s="88" customFormat="1" x14ac:dyDescent="0.2">
      <c r="A17" s="86"/>
      <c r="D17" s="32"/>
    </row>
    <row r="18" spans="1:6" s="90" customFormat="1" ht="17.25" x14ac:dyDescent="0.25">
      <c r="A18" s="172" t="s">
        <v>147</v>
      </c>
    </row>
    <row r="19" spans="1:6" s="90" customFormat="1" ht="15" x14ac:dyDescent="0.25">
      <c r="A19" s="172"/>
    </row>
    <row r="20" spans="1:6" s="90" customFormat="1" x14ac:dyDescent="0.2">
      <c r="A20" s="151" t="s">
        <v>61</v>
      </c>
      <c r="B20" s="232">
        <v>0.48662551440329216</v>
      </c>
      <c r="C20" s="232">
        <v>0.46573259476485285</v>
      </c>
      <c r="D20" s="232">
        <v>0.50516986706056133</v>
      </c>
      <c r="E20" s="232">
        <v>0.55882726234293689</v>
      </c>
      <c r="F20" s="232">
        <v>0.60681388012618298</v>
      </c>
    </row>
    <row r="21" spans="1:6" s="90" customFormat="1" x14ac:dyDescent="0.2">
      <c r="A21" s="151"/>
      <c r="B21" s="232"/>
      <c r="C21" s="232"/>
      <c r="D21" s="232"/>
      <c r="E21" s="232"/>
      <c r="F21" s="232"/>
    </row>
    <row r="22" spans="1:6" s="90" customFormat="1" x14ac:dyDescent="0.2">
      <c r="A22" s="151" t="s">
        <v>62</v>
      </c>
      <c r="B22" s="232"/>
      <c r="C22" s="232"/>
      <c r="D22" s="232"/>
      <c r="E22" s="232"/>
      <c r="F22" s="232"/>
    </row>
    <row r="23" spans="1:6" s="90" customFormat="1" x14ac:dyDescent="0.2">
      <c r="A23" s="152" t="s">
        <v>63</v>
      </c>
      <c r="B23" s="232">
        <v>0.21152263374485597</v>
      </c>
      <c r="C23" s="232">
        <v>0.24915824915824916</v>
      </c>
      <c r="D23" s="232">
        <v>0.19156913987046925</v>
      </c>
      <c r="E23" s="232">
        <v>0.12920421373270718</v>
      </c>
      <c r="F23" s="232">
        <v>8.1388012618296535E-2</v>
      </c>
    </row>
    <row r="24" spans="1:6" s="90" customFormat="1" x14ac:dyDescent="0.2">
      <c r="A24" s="152" t="s">
        <v>64</v>
      </c>
      <c r="B24" s="232">
        <v>8.611111111111111E-2</v>
      </c>
      <c r="C24" s="232">
        <v>9.7317258607581184E-2</v>
      </c>
      <c r="D24" s="232">
        <v>9.4534711964549489E-2</v>
      </c>
      <c r="E24" s="232">
        <v>0.10699327325802767</v>
      </c>
      <c r="F24" s="232">
        <v>0.10031545741324921</v>
      </c>
    </row>
    <row r="25" spans="1:6" s="90" customFormat="1" x14ac:dyDescent="0.2">
      <c r="A25" s="152" t="s">
        <v>65</v>
      </c>
      <c r="B25" s="232">
        <v>0.17129629629629631</v>
      </c>
      <c r="C25" s="232">
        <v>0.16552623004235908</v>
      </c>
      <c r="D25" s="232">
        <v>0.18531985001704351</v>
      </c>
      <c r="E25" s="232">
        <v>0.18517578372889962</v>
      </c>
      <c r="F25" s="232">
        <v>0.19343848580441642</v>
      </c>
    </row>
    <row r="26" spans="1:6" s="90" customFormat="1" x14ac:dyDescent="0.2">
      <c r="A26" s="152" t="s">
        <v>66</v>
      </c>
      <c r="B26" s="232">
        <v>4.4444444444444446E-2</v>
      </c>
      <c r="C26" s="232">
        <v>2.226566742695775E-2</v>
      </c>
      <c r="D26" s="232">
        <v>2.3406431087376434E-2</v>
      </c>
      <c r="E26" s="321">
        <v>1.9799466937428609E-2</v>
      </c>
      <c r="F26" s="321">
        <v>1.8044164037854891E-2</v>
      </c>
    </row>
    <row r="27" spans="1:6" s="90" customFormat="1" x14ac:dyDescent="0.2">
      <c r="A27" s="88"/>
      <c r="E27" s="301"/>
      <c r="F27" s="301"/>
    </row>
    <row r="28" spans="1:6" s="90" customFormat="1" ht="15" x14ac:dyDescent="0.25">
      <c r="A28" s="172" t="s">
        <v>35</v>
      </c>
      <c r="B28" s="133">
        <v>9720</v>
      </c>
      <c r="C28" s="133">
        <v>9207</v>
      </c>
      <c r="D28" s="133">
        <v>8801</v>
      </c>
      <c r="E28" s="133">
        <v>7879</v>
      </c>
      <c r="F28" s="133">
        <v>7925</v>
      </c>
    </row>
    <row r="29" spans="1:6" ht="9.75" customHeight="1" x14ac:dyDescent="0.2">
      <c r="A29" s="120"/>
      <c r="B29" s="120"/>
      <c r="C29" s="120"/>
      <c r="D29" s="120"/>
      <c r="E29" s="314"/>
      <c r="F29" s="314"/>
    </row>
    <row r="30" spans="1:6" ht="9.75" customHeight="1" x14ac:dyDescent="0.2"/>
    <row r="31" spans="1:6" s="301" customFormat="1" ht="12" customHeight="1" x14ac:dyDescent="0.2">
      <c r="A31" s="462" t="s">
        <v>166</v>
      </c>
      <c r="B31" s="462"/>
      <c r="C31" s="462"/>
      <c r="D31" s="462"/>
      <c r="E31" s="462"/>
      <c r="F31" s="462"/>
    </row>
    <row r="32" spans="1:6" s="90" customFormat="1" x14ac:dyDescent="0.2">
      <c r="A32" s="462"/>
      <c r="B32" s="462"/>
      <c r="C32" s="462"/>
      <c r="D32" s="462"/>
      <c r="E32" s="462"/>
      <c r="F32" s="462"/>
    </row>
    <row r="33" spans="1:6" s="90" customFormat="1" x14ac:dyDescent="0.2">
      <c r="A33" s="462"/>
      <c r="B33" s="462"/>
      <c r="C33" s="462"/>
      <c r="D33" s="462"/>
      <c r="E33" s="462"/>
      <c r="F33" s="462"/>
    </row>
    <row r="34" spans="1:6" s="90" customFormat="1" ht="25.5" customHeight="1" x14ac:dyDescent="0.2">
      <c r="A34" s="462"/>
      <c r="B34" s="462"/>
      <c r="C34" s="462"/>
      <c r="D34" s="462"/>
      <c r="E34" s="462"/>
      <c r="F34" s="462"/>
    </row>
    <row r="35" spans="1:6" x14ac:dyDescent="0.2">
      <c r="A35" s="173"/>
    </row>
    <row r="36" spans="1:6" x14ac:dyDescent="0.2">
      <c r="A36" s="173"/>
    </row>
  </sheetData>
  <mergeCells count="2">
    <mergeCell ref="A1:F1"/>
    <mergeCell ref="A31:F34"/>
  </mergeCells>
  <phoneticPr fontId="6" type="noConversion"/>
  <pageMargins left="0.74803149606299213" right="0.74803149606299213" top="0.98425196850393704" bottom="0.98425196850393704" header="0.51181102362204722" footer="0.51181102362204722"/>
  <pageSetup paperSize="9"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35"/>
  <sheetViews>
    <sheetView showGridLines="0" zoomScale="106" zoomScaleNormal="106" zoomScaleSheetLayoutView="100" workbookViewId="0">
      <selection sqref="A1:H1"/>
    </sheetView>
  </sheetViews>
  <sheetFormatPr defaultRowHeight="12.75" x14ac:dyDescent="0.2"/>
  <cols>
    <col min="1" max="1" width="47.85546875" style="99" customWidth="1"/>
    <col min="2" max="6" width="13.28515625" style="99" customWidth="1"/>
    <col min="7" max="7" width="2.28515625" style="298" customWidth="1"/>
    <col min="8" max="8" width="24.42578125" style="392" customWidth="1"/>
    <col min="9" max="16384" width="9.140625" style="99"/>
  </cols>
  <sheetData>
    <row r="1" spans="1:11" s="299" customFormat="1" ht="30.75" customHeight="1" x14ac:dyDescent="0.25">
      <c r="A1" s="463" t="s">
        <v>217</v>
      </c>
      <c r="B1" s="440"/>
      <c r="C1" s="440"/>
      <c r="D1" s="440"/>
      <c r="E1" s="440"/>
      <c r="F1" s="440"/>
      <c r="G1" s="440"/>
      <c r="H1" s="440"/>
    </row>
    <row r="2" spans="1:11" s="93" customFormat="1" ht="13.5" thickBot="1" x14ac:dyDescent="0.25">
      <c r="A2" s="92"/>
      <c r="B2" s="384"/>
      <c r="C2" s="384"/>
      <c r="D2" s="384"/>
      <c r="E2" s="384"/>
      <c r="F2" s="384"/>
      <c r="G2" s="92"/>
      <c r="H2" s="385"/>
    </row>
    <row r="3" spans="1:11" s="386" customFormat="1" ht="40.5" customHeight="1" x14ac:dyDescent="0.2">
      <c r="A3" s="16"/>
      <c r="B3" s="198" t="s">
        <v>144</v>
      </c>
      <c r="C3" s="198" t="s">
        <v>170</v>
      </c>
      <c r="D3" s="198" t="s">
        <v>183</v>
      </c>
      <c r="E3" s="198" t="s">
        <v>190</v>
      </c>
      <c r="F3" s="198" t="s">
        <v>251</v>
      </c>
      <c r="G3" s="16"/>
      <c r="H3" s="200" t="s">
        <v>215</v>
      </c>
    </row>
    <row r="4" spans="1:11" s="93" customFormat="1" ht="14.25" customHeight="1" x14ac:dyDescent="0.2">
      <c r="A4" s="92"/>
      <c r="G4" s="92"/>
      <c r="H4" s="387"/>
    </row>
    <row r="5" spans="1:11" s="93" customFormat="1" ht="17.25" customHeight="1" x14ac:dyDescent="0.2">
      <c r="A5" s="299" t="s">
        <v>140</v>
      </c>
      <c r="B5" s="331">
        <v>39929</v>
      </c>
      <c r="C5" s="331">
        <v>39801</v>
      </c>
      <c r="D5" s="331">
        <v>40067</v>
      </c>
      <c r="E5" s="331">
        <f>E11+E17</f>
        <v>38508</v>
      </c>
      <c r="F5" s="426" t="s">
        <v>159</v>
      </c>
      <c r="G5" s="21"/>
      <c r="H5" s="137" t="s">
        <v>139</v>
      </c>
      <c r="I5" s="388"/>
      <c r="J5" s="388"/>
    </row>
    <row r="6" spans="1:11" s="93" customFormat="1" ht="14.25" customHeight="1" x14ac:dyDescent="0.2">
      <c r="A6" s="153" t="s">
        <v>36</v>
      </c>
      <c r="B6" s="94">
        <v>5634</v>
      </c>
      <c r="C6" s="94">
        <v>4492</v>
      </c>
      <c r="D6" s="94">
        <v>3278</v>
      </c>
      <c r="E6" s="94">
        <f>E12+E18</f>
        <v>2752</v>
      </c>
      <c r="F6" s="427" t="s">
        <v>159</v>
      </c>
      <c r="H6" s="137" t="s">
        <v>139</v>
      </c>
      <c r="I6" s="388"/>
    </row>
    <row r="7" spans="1:11" s="93" customFormat="1" ht="14.25" customHeight="1" x14ac:dyDescent="0.2">
      <c r="A7" s="153" t="s">
        <v>37</v>
      </c>
      <c r="B7" s="94">
        <v>21119</v>
      </c>
      <c r="C7" s="94">
        <v>20202</v>
      </c>
      <c r="D7" s="94">
        <f>D13+D19</f>
        <v>18791</v>
      </c>
      <c r="E7" s="94">
        <f>E13+E19</f>
        <v>16330</v>
      </c>
      <c r="F7" s="427" t="s">
        <v>159</v>
      </c>
      <c r="H7" s="137" t="s">
        <v>139</v>
      </c>
      <c r="K7" s="93" t="s">
        <v>93</v>
      </c>
    </row>
    <row r="8" spans="1:11" s="93" customFormat="1" ht="14.25" customHeight="1" x14ac:dyDescent="0.2">
      <c r="A8" s="153" t="s">
        <v>38</v>
      </c>
      <c r="B8" s="94">
        <v>13176</v>
      </c>
      <c r="C8" s="94">
        <v>15107</v>
      </c>
      <c r="D8" s="94">
        <f>D14+D20</f>
        <v>17998</v>
      </c>
      <c r="E8" s="94">
        <f>E14+E20</f>
        <v>19426</v>
      </c>
      <c r="F8" s="427" t="s">
        <v>159</v>
      </c>
      <c r="H8" s="137" t="s">
        <v>139</v>
      </c>
    </row>
    <row r="9" spans="1:11" s="93" customFormat="1" ht="12" customHeight="1" x14ac:dyDescent="0.2">
      <c r="A9" s="95"/>
      <c r="B9" s="96"/>
      <c r="C9" s="96"/>
      <c r="D9" s="96"/>
      <c r="E9" s="96"/>
      <c r="F9" s="428"/>
      <c r="G9" s="96"/>
      <c r="H9" s="302"/>
    </row>
    <row r="10" spans="1:11" s="93" customFormat="1" ht="13.5" customHeight="1" x14ac:dyDescent="0.2">
      <c r="A10" s="97"/>
      <c r="B10" s="94"/>
      <c r="C10" s="94"/>
      <c r="D10" s="94"/>
      <c r="E10" s="94"/>
      <c r="F10" s="427"/>
      <c r="G10" s="296"/>
      <c r="H10" s="137"/>
    </row>
    <row r="11" spans="1:11" s="299" customFormat="1" x14ac:dyDescent="0.2">
      <c r="A11" s="299" t="s">
        <v>94</v>
      </c>
      <c r="B11" s="332">
        <v>29096</v>
      </c>
      <c r="C11" s="332">
        <v>28680</v>
      </c>
      <c r="D11" s="332">
        <v>29373</v>
      </c>
      <c r="E11" s="332">
        <v>28518</v>
      </c>
      <c r="F11" s="426" t="s">
        <v>159</v>
      </c>
      <c r="G11" s="297"/>
      <c r="H11" s="137" t="s">
        <v>139</v>
      </c>
    </row>
    <row r="12" spans="1:11" s="93" customFormat="1" ht="14.25" customHeight="1" x14ac:dyDescent="0.2">
      <c r="A12" s="153" t="s">
        <v>36</v>
      </c>
      <c r="B12" s="389">
        <v>2755</v>
      </c>
      <c r="C12" s="389">
        <v>1921</v>
      </c>
      <c r="D12" s="389">
        <v>1295</v>
      </c>
      <c r="E12" s="306">
        <v>1056</v>
      </c>
      <c r="F12" s="427" t="s">
        <v>159</v>
      </c>
      <c r="G12" s="92"/>
      <c r="H12" s="137" t="s">
        <v>139</v>
      </c>
    </row>
    <row r="13" spans="1:11" s="93" customFormat="1" ht="14.25" customHeight="1" x14ac:dyDescent="0.2">
      <c r="A13" s="153" t="s">
        <v>37</v>
      </c>
      <c r="B13" s="389">
        <v>13772</v>
      </c>
      <c r="C13" s="389">
        <v>12634</v>
      </c>
      <c r="D13" s="389">
        <v>11893</v>
      </c>
      <c r="E13" s="306">
        <v>10022</v>
      </c>
      <c r="F13" s="427" t="s">
        <v>159</v>
      </c>
      <c r="G13" s="92"/>
      <c r="H13" s="137" t="s">
        <v>139</v>
      </c>
    </row>
    <row r="14" spans="1:11" s="92" customFormat="1" ht="14.25" customHeight="1" x14ac:dyDescent="0.2">
      <c r="A14" s="153" t="s">
        <v>38</v>
      </c>
      <c r="B14" s="389">
        <v>12569</v>
      </c>
      <c r="C14" s="389">
        <v>14125</v>
      </c>
      <c r="D14" s="389">
        <v>16185</v>
      </c>
      <c r="E14" s="306">
        <v>17440</v>
      </c>
      <c r="F14" s="427" t="s">
        <v>159</v>
      </c>
      <c r="H14" s="137" t="s">
        <v>139</v>
      </c>
    </row>
    <row r="15" spans="1:11" s="93" customFormat="1" x14ac:dyDescent="0.2">
      <c r="A15" s="98"/>
      <c r="B15" s="333"/>
      <c r="C15" s="333"/>
      <c r="D15" s="333"/>
      <c r="E15" s="333"/>
      <c r="F15" s="429"/>
      <c r="G15" s="96"/>
      <c r="H15" s="302"/>
    </row>
    <row r="16" spans="1:11" x14ac:dyDescent="0.2">
      <c r="B16" s="100"/>
      <c r="C16" s="100"/>
      <c r="D16" s="100"/>
      <c r="E16" s="100"/>
      <c r="F16" s="306"/>
      <c r="H16" s="137"/>
    </row>
    <row r="17" spans="1:10" s="299" customFormat="1" ht="21" customHeight="1" x14ac:dyDescent="0.2">
      <c r="A17" s="299" t="s">
        <v>95</v>
      </c>
      <c r="B17" s="331">
        <v>10833</v>
      </c>
      <c r="C17" s="331">
        <v>11121</v>
      </c>
      <c r="D17" s="331">
        <v>10694</v>
      </c>
      <c r="E17" s="331">
        <v>9990</v>
      </c>
      <c r="F17" s="426" t="s">
        <v>159</v>
      </c>
      <c r="H17" s="137" t="s">
        <v>139</v>
      </c>
      <c r="I17" s="373"/>
      <c r="J17" s="331"/>
    </row>
    <row r="18" spans="1:10" s="93" customFormat="1" ht="15" customHeight="1" x14ac:dyDescent="0.2">
      <c r="A18" s="153" t="s">
        <v>36</v>
      </c>
      <c r="B18" s="94">
        <v>2879</v>
      </c>
      <c r="C18" s="94">
        <v>2571</v>
      </c>
      <c r="D18" s="94">
        <v>1983</v>
      </c>
      <c r="E18" s="306">
        <v>1696</v>
      </c>
      <c r="F18" s="427" t="s">
        <v>159</v>
      </c>
      <c r="H18" s="137" t="s">
        <v>139</v>
      </c>
    </row>
    <row r="19" spans="1:10" s="93" customFormat="1" ht="15" customHeight="1" x14ac:dyDescent="0.2">
      <c r="A19" s="153" t="s">
        <v>37</v>
      </c>
      <c r="B19" s="94">
        <v>7347</v>
      </c>
      <c r="C19" s="94">
        <v>7568</v>
      </c>
      <c r="D19" s="382">
        <v>6898</v>
      </c>
      <c r="E19" s="383">
        <v>6308</v>
      </c>
      <c r="F19" s="427" t="s">
        <v>159</v>
      </c>
      <c r="H19" s="137" t="s">
        <v>139</v>
      </c>
    </row>
    <row r="20" spans="1:10" s="93" customFormat="1" ht="15" customHeight="1" x14ac:dyDescent="0.2">
      <c r="A20" s="153" t="s">
        <v>38</v>
      </c>
      <c r="B20" s="94">
        <v>607</v>
      </c>
      <c r="C20" s="94">
        <v>982</v>
      </c>
      <c r="D20" s="382">
        <v>1813</v>
      </c>
      <c r="E20" s="383">
        <v>1986</v>
      </c>
      <c r="F20" s="427" t="s">
        <v>159</v>
      </c>
      <c r="H20" s="137" t="s">
        <v>139</v>
      </c>
    </row>
    <row r="21" spans="1:10" s="93" customFormat="1" ht="12" customHeight="1" x14ac:dyDescent="0.2">
      <c r="A21" s="95"/>
      <c r="B21" s="96"/>
      <c r="C21" s="96"/>
      <c r="D21" s="96"/>
      <c r="E21" s="96"/>
      <c r="F21" s="96"/>
      <c r="G21" s="95"/>
      <c r="H21" s="233"/>
    </row>
    <row r="22" spans="1:10" s="93" customFormat="1" ht="8.25" customHeight="1" x14ac:dyDescent="0.2">
      <c r="G22" s="92"/>
      <c r="H22" s="390"/>
    </row>
    <row r="23" spans="1:10" s="393" customFormat="1" ht="12" x14ac:dyDescent="0.2">
      <c r="A23" s="464" t="s">
        <v>191</v>
      </c>
      <c r="B23" s="465"/>
      <c r="C23" s="465"/>
      <c r="D23" s="465"/>
      <c r="E23" s="465"/>
      <c r="F23" s="465"/>
      <c r="G23" s="465"/>
      <c r="H23" s="465"/>
    </row>
    <row r="24" spans="1:10" s="393" customFormat="1" ht="50.25" customHeight="1" x14ac:dyDescent="0.2">
      <c r="A24" s="466" t="s">
        <v>254</v>
      </c>
      <c r="B24" s="466"/>
      <c r="C24" s="466"/>
      <c r="D24" s="466"/>
      <c r="E24" s="466"/>
      <c r="F24" s="466"/>
      <c r="G24" s="466"/>
      <c r="H24" s="466"/>
    </row>
    <row r="25" spans="1:10" s="393" customFormat="1" ht="12" x14ac:dyDescent="0.2">
      <c r="A25" s="231"/>
      <c r="B25" s="394"/>
      <c r="C25" s="394"/>
      <c r="D25" s="394"/>
      <c r="E25" s="394"/>
      <c r="F25" s="398"/>
      <c r="G25" s="394"/>
      <c r="H25" s="394"/>
    </row>
    <row r="26" spans="1:10" s="393" customFormat="1" ht="12" x14ac:dyDescent="0.2">
      <c r="A26" s="231"/>
      <c r="B26" s="394"/>
      <c r="C26" s="394"/>
      <c r="D26" s="394"/>
      <c r="E26" s="394"/>
      <c r="F26" s="398"/>
      <c r="G26" s="394"/>
      <c r="H26" s="394"/>
    </row>
    <row r="27" spans="1:10" s="393" customFormat="1" ht="12" x14ac:dyDescent="0.2">
      <c r="B27" s="395"/>
      <c r="C27" s="395"/>
      <c r="D27" s="395"/>
      <c r="E27" s="395"/>
      <c r="F27" s="395"/>
      <c r="G27" s="395"/>
      <c r="H27" s="396"/>
    </row>
    <row r="28" spans="1:10" s="393" customFormat="1" ht="12" x14ac:dyDescent="0.2">
      <c r="G28" s="395"/>
      <c r="H28" s="396"/>
    </row>
    <row r="29" spans="1:10" s="393" customFormat="1" ht="12" x14ac:dyDescent="0.2">
      <c r="G29" s="395"/>
      <c r="H29" s="396"/>
    </row>
    <row r="30" spans="1:10" s="393" customFormat="1" ht="12" x14ac:dyDescent="0.2">
      <c r="G30" s="395"/>
      <c r="H30" s="396"/>
    </row>
    <row r="31" spans="1:10" s="393" customFormat="1" ht="8.25" customHeight="1" x14ac:dyDescent="0.2">
      <c r="G31" s="395"/>
      <c r="H31" s="396"/>
    </row>
    <row r="33" spans="1:1" ht="7.5" customHeight="1" x14ac:dyDescent="0.2"/>
    <row r="34" spans="1:1" x14ac:dyDescent="0.2">
      <c r="A34" s="391"/>
    </row>
    <row r="35" spans="1:1" ht="7.5" customHeight="1" x14ac:dyDescent="0.2"/>
  </sheetData>
  <mergeCells count="3">
    <mergeCell ref="A1:H1"/>
    <mergeCell ref="A23:H23"/>
    <mergeCell ref="A24:H24"/>
  </mergeCells>
  <phoneticPr fontId="6" type="noConversion"/>
  <pageMargins left="0.74803149606299213" right="0.74803149606299213" top="0.98425196850393704" bottom="0.98425196850393704" header="0.51181102362204722" footer="0.51181102362204722"/>
  <pageSetup paperSize="9" scale="98"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48"/>
  <sheetViews>
    <sheetView showGridLines="0" zoomScaleNormal="100" zoomScaleSheetLayoutView="100" workbookViewId="0">
      <selection sqref="A1:F1"/>
    </sheetView>
  </sheetViews>
  <sheetFormatPr defaultRowHeight="12.75" x14ac:dyDescent="0.2"/>
  <cols>
    <col min="1" max="1" width="31" style="101" bestFit="1" customWidth="1"/>
    <col min="2" max="2" width="17.85546875" style="101" customWidth="1"/>
    <col min="3" max="3" width="18.85546875" style="101" customWidth="1"/>
    <col min="4" max="4" width="15.42578125" style="101" customWidth="1"/>
    <col min="5" max="5" width="15.28515625" style="101" customWidth="1"/>
    <col min="6" max="6" width="16.42578125" style="101" customWidth="1"/>
    <col min="7" max="7" width="9.5703125" style="101" bestFit="1" customWidth="1"/>
    <col min="8" max="8" width="9.7109375" style="101" bestFit="1" customWidth="1"/>
    <col min="9" max="16384" width="9.140625" style="101"/>
  </cols>
  <sheetData>
    <row r="1" spans="1:12" ht="33.75" customHeight="1" x14ac:dyDescent="0.25">
      <c r="A1" s="459" t="s">
        <v>257</v>
      </c>
      <c r="B1" s="459"/>
      <c r="C1" s="459"/>
      <c r="D1" s="459"/>
      <c r="E1" s="459"/>
      <c r="F1" s="459"/>
      <c r="H1" s="11"/>
    </row>
    <row r="2" spans="1:12" ht="18.75" thickBot="1" x14ac:dyDescent="0.3">
      <c r="A2" s="159"/>
      <c r="E2" s="343"/>
      <c r="H2" s="11"/>
    </row>
    <row r="3" spans="1:12" ht="17.25" customHeight="1" x14ac:dyDescent="0.25">
      <c r="A3" s="143"/>
      <c r="B3" s="174"/>
      <c r="C3" s="174"/>
      <c r="D3" s="102" t="s">
        <v>39</v>
      </c>
      <c r="E3" s="174"/>
      <c r="F3" s="174"/>
      <c r="G3" s="103"/>
      <c r="H3" s="103"/>
    </row>
    <row r="4" spans="1:12" ht="38.25" x14ac:dyDescent="0.2">
      <c r="A4" s="104"/>
      <c r="B4" s="344" t="s">
        <v>165</v>
      </c>
      <c r="C4" s="344" t="s">
        <v>15</v>
      </c>
      <c r="D4" s="344" t="s">
        <v>256</v>
      </c>
      <c r="E4" s="345" t="s">
        <v>40</v>
      </c>
      <c r="F4" s="345" t="s">
        <v>41</v>
      </c>
      <c r="G4" s="105"/>
      <c r="H4" s="106"/>
    </row>
    <row r="5" spans="1:12" x14ac:dyDescent="0.2">
      <c r="A5" s="107"/>
      <c r="B5" s="108"/>
      <c r="C5" s="108"/>
      <c r="D5" s="108"/>
      <c r="E5" s="108"/>
      <c r="F5" s="109"/>
      <c r="G5" s="105"/>
      <c r="H5" s="106"/>
    </row>
    <row r="6" spans="1:12" ht="15" x14ac:dyDescent="0.2">
      <c r="A6" s="110" t="s">
        <v>42</v>
      </c>
      <c r="F6" s="11"/>
      <c r="G6" s="111"/>
      <c r="H6" s="111"/>
    </row>
    <row r="7" spans="1:12" x14ac:dyDescent="0.2">
      <c r="A7" s="154" t="s">
        <v>67</v>
      </c>
      <c r="B7" s="433" t="s">
        <v>159</v>
      </c>
      <c r="C7" s="433" t="s">
        <v>159</v>
      </c>
      <c r="D7" s="433" t="s">
        <v>159</v>
      </c>
      <c r="E7" s="433" t="s">
        <v>159</v>
      </c>
      <c r="F7" s="434" t="s">
        <v>159</v>
      </c>
      <c r="G7" s="111"/>
      <c r="H7" s="24"/>
      <c r="I7" s="24"/>
      <c r="J7" s="24"/>
      <c r="K7"/>
      <c r="L7" s="24"/>
    </row>
    <row r="8" spans="1:12" x14ac:dyDescent="0.2">
      <c r="A8" s="154" t="s">
        <v>15</v>
      </c>
      <c r="B8" s="433" t="s">
        <v>159</v>
      </c>
      <c r="C8" s="433" t="s">
        <v>159</v>
      </c>
      <c r="D8" s="433" t="s">
        <v>159</v>
      </c>
      <c r="E8" s="433" t="s">
        <v>159</v>
      </c>
      <c r="F8" s="434" t="s">
        <v>159</v>
      </c>
      <c r="G8" s="111"/>
      <c r="H8" s="24"/>
      <c r="I8" s="24"/>
      <c r="J8" s="24"/>
      <c r="K8"/>
      <c r="L8" s="24"/>
    </row>
    <row r="9" spans="1:12" x14ac:dyDescent="0.2">
      <c r="A9" s="154" t="s">
        <v>68</v>
      </c>
      <c r="B9" s="433" t="s">
        <v>159</v>
      </c>
      <c r="C9" s="433" t="s">
        <v>159</v>
      </c>
      <c r="D9" s="433" t="s">
        <v>159</v>
      </c>
      <c r="E9" s="433" t="s">
        <v>159</v>
      </c>
      <c r="F9" s="434" t="s">
        <v>159</v>
      </c>
      <c r="G9" s="36"/>
      <c r="H9" s="24"/>
      <c r="I9" s="24"/>
      <c r="J9" s="24"/>
      <c r="K9"/>
      <c r="L9" s="24"/>
    </row>
    <row r="10" spans="1:12" x14ac:dyDescent="0.2">
      <c r="A10" s="154" t="s">
        <v>40</v>
      </c>
      <c r="B10" s="433" t="s">
        <v>159</v>
      </c>
      <c r="C10" s="433" t="s">
        <v>159</v>
      </c>
      <c r="D10" s="433" t="s">
        <v>159</v>
      </c>
      <c r="E10" s="433" t="s">
        <v>159</v>
      </c>
      <c r="F10" s="434" t="s">
        <v>159</v>
      </c>
      <c r="G10" s="111"/>
      <c r="H10" s="24"/>
      <c r="I10"/>
      <c r="J10" s="24"/>
      <c r="K10" s="24"/>
      <c r="L10" s="24"/>
    </row>
    <row r="11" spans="1:12" x14ac:dyDescent="0.2">
      <c r="A11" s="154" t="s">
        <v>69</v>
      </c>
      <c r="B11" s="433" t="s">
        <v>159</v>
      </c>
      <c r="C11" s="433" t="s">
        <v>159</v>
      </c>
      <c r="D11" s="433" t="s">
        <v>159</v>
      </c>
      <c r="E11" s="433" t="s">
        <v>159</v>
      </c>
      <c r="F11" s="434" t="s">
        <v>159</v>
      </c>
      <c r="G11" s="111"/>
      <c r="H11" s="24"/>
      <c r="I11"/>
      <c r="J11" s="24"/>
      <c r="K11"/>
      <c r="L11" s="24"/>
    </row>
    <row r="12" spans="1:12" x14ac:dyDescent="0.2">
      <c r="A12" s="154" t="s">
        <v>70</v>
      </c>
      <c r="B12" s="433" t="s">
        <v>159</v>
      </c>
      <c r="C12" s="433" t="s">
        <v>159</v>
      </c>
      <c r="D12" s="433" t="s">
        <v>159</v>
      </c>
      <c r="E12" s="433" t="s">
        <v>159</v>
      </c>
      <c r="F12" s="434" t="s">
        <v>159</v>
      </c>
      <c r="G12" s="115"/>
      <c r="H12" s="24"/>
      <c r="I12"/>
      <c r="J12" s="24"/>
      <c r="K12"/>
      <c r="L12" s="24"/>
    </row>
    <row r="13" spans="1:12" x14ac:dyDescent="0.2">
      <c r="A13" s="113"/>
      <c r="G13" s="115"/>
      <c r="H13"/>
      <c r="I13"/>
      <c r="J13"/>
      <c r="K13"/>
      <c r="L13"/>
    </row>
    <row r="14" spans="1:12" ht="15" x14ac:dyDescent="0.25">
      <c r="A14" s="158" t="s">
        <v>43</v>
      </c>
      <c r="B14" s="434" t="s">
        <v>159</v>
      </c>
      <c r="C14" s="434" t="s">
        <v>159</v>
      </c>
      <c r="D14" s="434" t="s">
        <v>159</v>
      </c>
      <c r="E14" s="434" t="s">
        <v>159</v>
      </c>
      <c r="F14" s="434" t="s">
        <v>159</v>
      </c>
      <c r="G14" s="115"/>
      <c r="H14" s="250"/>
      <c r="I14" s="24"/>
      <c r="J14" s="24"/>
      <c r="K14" s="24"/>
      <c r="L14" s="24"/>
    </row>
    <row r="15" spans="1:12" x14ac:dyDescent="0.2">
      <c r="A15" s="104"/>
      <c r="B15" s="91"/>
      <c r="C15" s="91"/>
      <c r="D15" s="91"/>
      <c r="E15" s="91"/>
      <c r="F15" s="91"/>
      <c r="G15" s="115"/>
      <c r="H15" s="251"/>
    </row>
    <row r="16" spans="1:12" x14ac:dyDescent="0.2">
      <c r="A16" s="107"/>
      <c r="G16" s="116"/>
      <c r="H16" s="117"/>
    </row>
    <row r="17" spans="1:12" ht="15" x14ac:dyDescent="0.25">
      <c r="A17" s="175" t="s">
        <v>34</v>
      </c>
      <c r="B17" s="303"/>
      <c r="C17" s="303"/>
      <c r="D17" s="303"/>
      <c r="E17" s="303"/>
      <c r="F17" s="303"/>
      <c r="G17"/>
      <c r="H17" s="117"/>
    </row>
    <row r="18" spans="1:12" x14ac:dyDescent="0.2">
      <c r="A18" s="154" t="s">
        <v>67</v>
      </c>
      <c r="B18" s="433" t="s">
        <v>159</v>
      </c>
      <c r="C18" s="433" t="s">
        <v>159</v>
      </c>
      <c r="D18" s="433" t="s">
        <v>159</v>
      </c>
      <c r="E18" s="433" t="s">
        <v>159</v>
      </c>
      <c r="F18" s="433" t="s">
        <v>159</v>
      </c>
      <c r="G18"/>
      <c r="L18" s="116"/>
    </row>
    <row r="19" spans="1:12" x14ac:dyDescent="0.2">
      <c r="A19" s="154" t="s">
        <v>15</v>
      </c>
      <c r="B19" s="433" t="s">
        <v>159</v>
      </c>
      <c r="C19" s="433" t="s">
        <v>159</v>
      </c>
      <c r="D19" s="433" t="s">
        <v>159</v>
      </c>
      <c r="E19" s="433" t="s">
        <v>159</v>
      </c>
      <c r="F19" s="433" t="s">
        <v>159</v>
      </c>
      <c r="G19"/>
    </row>
    <row r="20" spans="1:12" x14ac:dyDescent="0.2">
      <c r="A20" s="154" t="s">
        <v>68</v>
      </c>
      <c r="B20" s="433" t="s">
        <v>159</v>
      </c>
      <c r="C20" s="433" t="s">
        <v>159</v>
      </c>
      <c r="D20" s="433" t="s">
        <v>159</v>
      </c>
      <c r="E20" s="433" t="s">
        <v>159</v>
      </c>
      <c r="F20" s="433" t="s">
        <v>159</v>
      </c>
      <c r="G20"/>
    </row>
    <row r="21" spans="1:12" x14ac:dyDescent="0.2">
      <c r="A21" s="154" t="s">
        <v>40</v>
      </c>
      <c r="B21" s="433" t="s">
        <v>159</v>
      </c>
      <c r="C21" s="433" t="s">
        <v>159</v>
      </c>
      <c r="D21" s="433" t="s">
        <v>159</v>
      </c>
      <c r="E21" s="433" t="s">
        <v>159</v>
      </c>
      <c r="F21" s="433" t="s">
        <v>159</v>
      </c>
      <c r="G21"/>
    </row>
    <row r="22" spans="1:12" x14ac:dyDescent="0.2">
      <c r="A22" s="154" t="s">
        <v>69</v>
      </c>
      <c r="B22" s="433" t="s">
        <v>159</v>
      </c>
      <c r="C22" s="433" t="s">
        <v>159</v>
      </c>
      <c r="D22" s="433" t="s">
        <v>159</v>
      </c>
      <c r="E22" s="433" t="s">
        <v>159</v>
      </c>
      <c r="F22" s="433" t="s">
        <v>159</v>
      </c>
      <c r="G22"/>
    </row>
    <row r="23" spans="1:12" x14ac:dyDescent="0.2">
      <c r="A23" s="154" t="s">
        <v>70</v>
      </c>
      <c r="B23" s="433" t="s">
        <v>159</v>
      </c>
      <c r="C23" s="433" t="s">
        <v>159</v>
      </c>
      <c r="D23" s="433" t="s">
        <v>159</v>
      </c>
      <c r="E23" s="433" t="s">
        <v>159</v>
      </c>
      <c r="F23" s="433" t="s">
        <v>159</v>
      </c>
      <c r="G23"/>
    </row>
    <row r="24" spans="1:12" x14ac:dyDescent="0.2">
      <c r="A24" s="113"/>
      <c r="B24" s="348"/>
      <c r="C24" s="348"/>
      <c r="D24" s="348"/>
      <c r="E24" s="348"/>
      <c r="F24" s="348"/>
      <c r="G24"/>
      <c r="H24" s="131"/>
      <c r="I24" s="116"/>
      <c r="J24" s="116"/>
      <c r="K24" s="116"/>
    </row>
    <row r="25" spans="1:12" ht="15" x14ac:dyDescent="0.25">
      <c r="A25" s="158" t="s">
        <v>43</v>
      </c>
      <c r="B25" s="434" t="s">
        <v>159</v>
      </c>
      <c r="C25" s="434" t="s">
        <v>159</v>
      </c>
      <c r="D25" s="434" t="s">
        <v>159</v>
      </c>
      <c r="E25" s="434" t="s">
        <v>159</v>
      </c>
      <c r="F25" s="434" t="s">
        <v>159</v>
      </c>
      <c r="G25"/>
      <c r="H25" s="131"/>
      <c r="I25" s="116"/>
      <c r="J25" s="116"/>
      <c r="K25" s="116"/>
    </row>
    <row r="26" spans="1:12" x14ac:dyDescent="0.2">
      <c r="A26" s="118"/>
      <c r="B26" s="359"/>
      <c r="C26" s="359"/>
      <c r="D26" s="359"/>
      <c r="E26" s="359"/>
      <c r="F26" s="359"/>
      <c r="G26"/>
      <c r="H26" s="131"/>
    </row>
    <row r="27" spans="1:12" x14ac:dyDescent="0.2">
      <c r="A27" s="119"/>
      <c r="B27" s="342"/>
      <c r="C27" s="29"/>
      <c r="D27" s="29"/>
      <c r="E27" s="29"/>
      <c r="F27" s="29"/>
      <c r="G27"/>
    </row>
    <row r="28" spans="1:12" ht="30" x14ac:dyDescent="0.25">
      <c r="A28" s="158" t="s">
        <v>47</v>
      </c>
      <c r="B28" s="433" t="s">
        <v>159</v>
      </c>
      <c r="C28" s="433" t="s">
        <v>159</v>
      </c>
      <c r="D28" s="433" t="s">
        <v>159</v>
      </c>
      <c r="E28" s="433" t="s">
        <v>159</v>
      </c>
      <c r="F28" s="434" t="s">
        <v>159</v>
      </c>
      <c r="K28" s="131"/>
    </row>
    <row r="29" spans="1:12" x14ac:dyDescent="0.2">
      <c r="A29" s="142"/>
      <c r="B29" s="359"/>
      <c r="C29" s="359"/>
      <c r="D29" s="359"/>
      <c r="E29" s="359"/>
      <c r="F29" s="359"/>
    </row>
    <row r="30" spans="1:12" ht="9.75" customHeight="1" x14ac:dyDescent="0.2">
      <c r="F30" s="77"/>
      <c r="G30" s="77"/>
      <c r="H30" s="77"/>
    </row>
    <row r="31" spans="1:12" ht="51" customHeight="1" x14ac:dyDescent="0.2">
      <c r="A31" s="466" t="s">
        <v>258</v>
      </c>
      <c r="B31" s="466"/>
      <c r="C31" s="466"/>
      <c r="D31" s="466"/>
      <c r="E31" s="466"/>
      <c r="F31" s="466"/>
      <c r="G31" s="466"/>
      <c r="H31" s="466"/>
    </row>
    <row r="32" spans="1:12" ht="12.75" customHeight="1" x14ac:dyDescent="0.2">
      <c r="A32" s="452" t="s">
        <v>255</v>
      </c>
      <c r="B32" s="452"/>
      <c r="C32" s="452"/>
      <c r="D32" s="452"/>
      <c r="E32" s="452"/>
      <c r="F32" s="452"/>
      <c r="G32" s="300"/>
      <c r="H32" s="300"/>
    </row>
    <row r="33" spans="1:6" x14ac:dyDescent="0.2">
      <c r="A33" s="160"/>
    </row>
    <row r="34" spans="1:6" x14ac:dyDescent="0.2">
      <c r="A34" s="160"/>
    </row>
    <row r="36" spans="1:6" x14ac:dyDescent="0.2">
      <c r="B36" s="131"/>
      <c r="C36" s="131"/>
      <c r="D36" s="131"/>
      <c r="E36" s="131"/>
      <c r="F36" s="131"/>
    </row>
    <row r="39" spans="1:6" x14ac:dyDescent="0.2">
      <c r="A39"/>
      <c r="B39"/>
      <c r="C39"/>
      <c r="D39"/>
      <c r="E39"/>
      <c r="F39"/>
    </row>
    <row r="40" spans="1:6" x14ac:dyDescent="0.2">
      <c r="A40"/>
      <c r="B40"/>
      <c r="C40"/>
      <c r="D40"/>
      <c r="E40"/>
      <c r="F40"/>
    </row>
    <row r="41" spans="1:6" x14ac:dyDescent="0.2">
      <c r="A41"/>
      <c r="B41" s="24"/>
      <c r="C41" s="24"/>
      <c r="D41" s="24"/>
      <c r="E41"/>
      <c r="F41" s="24"/>
    </row>
    <row r="42" spans="1:6" x14ac:dyDescent="0.2">
      <c r="A42"/>
      <c r="B42"/>
      <c r="C42" s="24"/>
      <c r="D42" s="24"/>
      <c r="E42"/>
      <c r="F42" s="24"/>
    </row>
    <row r="43" spans="1:6" x14ac:dyDescent="0.2">
      <c r="A43"/>
      <c r="B43"/>
      <c r="C43" s="24"/>
      <c r="D43" s="24"/>
      <c r="E43"/>
      <c r="F43" s="24"/>
    </row>
    <row r="44" spans="1:6" x14ac:dyDescent="0.2">
      <c r="A44"/>
      <c r="B44"/>
      <c r="C44"/>
      <c r="D44" s="24"/>
      <c r="E44" s="24"/>
      <c r="F44" s="24"/>
    </row>
    <row r="45" spans="1:6" x14ac:dyDescent="0.2">
      <c r="A45"/>
      <c r="B45"/>
      <c r="C45"/>
      <c r="D45" s="24"/>
      <c r="E45"/>
      <c r="F45" s="24"/>
    </row>
    <row r="46" spans="1:6" x14ac:dyDescent="0.2">
      <c r="A46"/>
      <c r="B46"/>
      <c r="C46"/>
      <c r="D46" s="24"/>
      <c r="E46"/>
      <c r="F46" s="24"/>
    </row>
    <row r="47" spans="1:6" x14ac:dyDescent="0.2">
      <c r="A47"/>
      <c r="B47"/>
      <c r="C47"/>
      <c r="D47" s="24"/>
      <c r="E47"/>
      <c r="F47" s="24"/>
    </row>
    <row r="48" spans="1:6" x14ac:dyDescent="0.2">
      <c r="A48"/>
      <c r="B48" s="24"/>
      <c r="C48" s="24"/>
      <c r="D48" s="24"/>
      <c r="E48" s="24"/>
      <c r="F48" s="24"/>
    </row>
  </sheetData>
  <mergeCells count="3">
    <mergeCell ref="A1:F1"/>
    <mergeCell ref="A32:F32"/>
    <mergeCell ref="A31:H31"/>
  </mergeCells>
  <phoneticPr fontId="6" type="noConversion"/>
  <pageMargins left="0.74803149606299213" right="0.74803149606299213" top="0.59055118110236227" bottom="0.59055118110236227" header="0.51181102362204722" footer="0.51181102362204722"/>
  <pageSetup paperSize="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V95"/>
  <sheetViews>
    <sheetView showGridLines="0" zoomScaleNormal="100" zoomScaleSheetLayoutView="100" workbookViewId="0">
      <selection sqref="A1:H1"/>
    </sheetView>
  </sheetViews>
  <sheetFormatPr defaultRowHeight="11.25" x14ac:dyDescent="0.2"/>
  <cols>
    <col min="1" max="1" width="52.42578125" style="2" customWidth="1"/>
    <col min="2" max="6" width="12.7109375" style="2" customWidth="1"/>
    <col min="7" max="7" width="2.7109375" style="2" customWidth="1"/>
    <col min="8" max="8" width="21.5703125" style="235" customWidth="1"/>
    <col min="9" max="9" width="1.5703125" style="2" customWidth="1"/>
    <col min="10" max="10" width="13.85546875" style="2" customWidth="1"/>
    <col min="11" max="16384" width="9.140625" style="2"/>
  </cols>
  <sheetData>
    <row r="1" spans="1:13" s="12" customFormat="1" ht="34.5" customHeight="1" x14ac:dyDescent="0.25">
      <c r="A1" s="439" t="s">
        <v>207</v>
      </c>
      <c r="B1" s="440"/>
      <c r="C1" s="440"/>
      <c r="D1" s="440"/>
      <c r="E1" s="440"/>
      <c r="F1" s="440"/>
      <c r="G1" s="440"/>
      <c r="H1" s="440"/>
    </row>
    <row r="2" spans="1:13" ht="14.25" customHeight="1" thickBot="1" x14ac:dyDescent="0.25">
      <c r="A2" s="13"/>
      <c r="B2" s="29"/>
      <c r="C2" s="29"/>
      <c r="D2" s="29"/>
      <c r="E2" s="29"/>
      <c r="F2" s="29"/>
      <c r="G2" s="4"/>
      <c r="H2" s="234"/>
    </row>
    <row r="3" spans="1:13" s="17" customFormat="1" ht="38.25" x14ac:dyDescent="0.2">
      <c r="A3" s="15"/>
      <c r="B3" s="198" t="s">
        <v>144</v>
      </c>
      <c r="C3" s="198" t="s">
        <v>167</v>
      </c>
      <c r="D3" s="198" t="s">
        <v>180</v>
      </c>
      <c r="E3" s="198" t="s">
        <v>187</v>
      </c>
      <c r="F3" s="198" t="s">
        <v>218</v>
      </c>
      <c r="G3" s="16"/>
      <c r="H3" s="200" t="s">
        <v>215</v>
      </c>
      <c r="M3" s="177"/>
    </row>
    <row r="4" spans="1:13" ht="4.5" customHeight="1" x14ac:dyDescent="0.2">
      <c r="A4" s="4"/>
    </row>
    <row r="5" spans="1:13" ht="17.25" customHeight="1" x14ac:dyDescent="0.25">
      <c r="A5" s="155" t="s">
        <v>44</v>
      </c>
      <c r="H5" s="236"/>
    </row>
    <row r="6" spans="1:13" ht="12" customHeight="1" x14ac:dyDescent="0.25">
      <c r="A6" s="155"/>
      <c r="H6" s="236"/>
      <c r="I6" s="24"/>
      <c r="J6" s="24"/>
      <c r="K6" s="24"/>
      <c r="L6"/>
      <c r="M6"/>
    </row>
    <row r="7" spans="1:13" ht="15" x14ac:dyDescent="0.25">
      <c r="A7" s="156" t="s">
        <v>2</v>
      </c>
      <c r="B7" s="133">
        <v>36428</v>
      </c>
      <c r="C7" s="133">
        <v>35418</v>
      </c>
      <c r="D7" s="133">
        <v>35987</v>
      </c>
      <c r="E7" s="133">
        <v>35109</v>
      </c>
      <c r="F7" s="133">
        <v>33391</v>
      </c>
      <c r="G7" s="101"/>
      <c r="H7" s="137">
        <v>-8.3369935214670066E-2</v>
      </c>
      <c r="I7" s="24"/>
      <c r="J7" s="24"/>
      <c r="K7" s="24"/>
      <c r="L7" s="24"/>
      <c r="M7" s="21"/>
    </row>
    <row r="8" spans="1:13" ht="12" customHeight="1" x14ac:dyDescent="0.25">
      <c r="A8" s="157"/>
      <c r="B8" s="133"/>
      <c r="C8" s="305"/>
      <c r="D8" s="23"/>
      <c r="E8" s="133"/>
      <c r="F8" s="315"/>
      <c r="G8" s="101"/>
      <c r="H8" s="137" t="s">
        <v>171</v>
      </c>
      <c r="I8"/>
      <c r="J8"/>
      <c r="K8"/>
      <c r="L8" s="24"/>
      <c r="M8" s="21"/>
    </row>
    <row r="9" spans="1:13" s="12" customFormat="1" ht="12.75" customHeight="1" x14ac:dyDescent="0.2">
      <c r="A9" s="201" t="s">
        <v>50</v>
      </c>
      <c r="B9" s="133">
        <v>24809</v>
      </c>
      <c r="C9" s="133">
        <v>23596</v>
      </c>
      <c r="D9" s="133">
        <v>24328</v>
      </c>
      <c r="E9" s="133">
        <v>23402</v>
      </c>
      <c r="F9" s="133">
        <v>22203</v>
      </c>
      <c r="G9" s="11"/>
      <c r="H9" s="137">
        <v>-0.10504252489016086</v>
      </c>
      <c r="I9" s="24"/>
      <c r="J9" s="24"/>
      <c r="K9" s="24"/>
      <c r="L9"/>
      <c r="M9" s="21"/>
    </row>
    <row r="10" spans="1:13" ht="12.75" x14ac:dyDescent="0.2">
      <c r="A10" s="202" t="s">
        <v>48</v>
      </c>
      <c r="B10" s="192">
        <v>24641</v>
      </c>
      <c r="C10" s="192">
        <v>23403</v>
      </c>
      <c r="D10" s="370">
        <v>24023</v>
      </c>
      <c r="E10" s="370">
        <v>23087</v>
      </c>
      <c r="F10" s="370">
        <v>21855</v>
      </c>
      <c r="G10" s="101"/>
      <c r="H10" s="137">
        <v>-0.11306359319832804</v>
      </c>
      <c r="I10" s="24"/>
      <c r="J10" s="24"/>
      <c r="K10" s="24"/>
      <c r="L10" s="24"/>
      <c r="M10" s="24"/>
    </row>
    <row r="11" spans="1:13" ht="12.75" x14ac:dyDescent="0.2">
      <c r="A11" s="202" t="s">
        <v>49</v>
      </c>
      <c r="B11" s="108">
        <v>1</v>
      </c>
      <c r="C11" s="192">
        <v>0</v>
      </c>
      <c r="D11" s="370">
        <v>0</v>
      </c>
      <c r="E11" s="370">
        <v>0</v>
      </c>
      <c r="F11" s="380">
        <v>1</v>
      </c>
      <c r="G11" s="101"/>
      <c r="H11" s="137" t="s">
        <v>171</v>
      </c>
      <c r="I11"/>
      <c r="J11"/>
      <c r="K11"/>
      <c r="L11"/>
      <c r="M11"/>
    </row>
    <row r="12" spans="1:13" ht="12.75" x14ac:dyDescent="0.2">
      <c r="A12" s="144" t="s">
        <v>96</v>
      </c>
      <c r="B12" s="108">
        <v>121</v>
      </c>
      <c r="C12" s="108">
        <v>113</v>
      </c>
      <c r="D12" s="380">
        <v>117</v>
      </c>
      <c r="E12" s="380">
        <v>89</v>
      </c>
      <c r="F12" s="380">
        <v>100</v>
      </c>
      <c r="G12" s="101"/>
      <c r="H12" s="137">
        <v>-0.17355371900826444</v>
      </c>
      <c r="I12"/>
      <c r="J12" s="24"/>
      <c r="K12"/>
      <c r="L12"/>
      <c r="M12"/>
    </row>
    <row r="13" spans="1:13" ht="14.25" x14ac:dyDescent="0.2">
      <c r="A13" s="144" t="s">
        <v>177</v>
      </c>
      <c r="B13" s="108">
        <v>58</v>
      </c>
      <c r="C13" s="108">
        <v>90</v>
      </c>
      <c r="D13" s="380">
        <v>201</v>
      </c>
      <c r="E13" s="380">
        <v>254</v>
      </c>
      <c r="F13" s="380">
        <v>272</v>
      </c>
      <c r="G13" s="101"/>
      <c r="H13" s="137">
        <v>3.68965517241379</v>
      </c>
      <c r="I13" s="425" t="s">
        <v>250</v>
      </c>
      <c r="J13" s="24"/>
      <c r="K13"/>
      <c r="L13"/>
      <c r="M13"/>
    </row>
    <row r="14" spans="1:13" ht="12.75" x14ac:dyDescent="0.2">
      <c r="A14" s="129"/>
      <c r="B14" s="108"/>
      <c r="C14" s="108"/>
      <c r="D14"/>
      <c r="E14"/>
      <c r="F14" s="380"/>
      <c r="G14" s="101"/>
      <c r="H14" s="137"/>
      <c r="I14"/>
      <c r="J14" s="24"/>
      <c r="K14"/>
      <c r="L14"/>
      <c r="M14"/>
    </row>
    <row r="15" spans="1:13" ht="12.75" x14ac:dyDescent="0.2">
      <c r="A15" s="203" t="s">
        <v>51</v>
      </c>
      <c r="B15" s="133">
        <v>11717</v>
      </c>
      <c r="C15" s="133">
        <v>11911</v>
      </c>
      <c r="D15" s="133">
        <v>11744</v>
      </c>
      <c r="E15" s="133">
        <v>11803</v>
      </c>
      <c r="F15" s="133">
        <v>11270</v>
      </c>
      <c r="G15" s="11"/>
      <c r="H15" s="137">
        <v>-3.8149697021421902E-2</v>
      </c>
      <c r="J15" s="24"/>
      <c r="L15" s="23"/>
      <c r="M15" s="23"/>
    </row>
    <row r="16" spans="1:13" ht="12.75" x14ac:dyDescent="0.2">
      <c r="A16" s="202" t="s">
        <v>52</v>
      </c>
      <c r="B16" s="108">
        <v>66</v>
      </c>
      <c r="C16" s="108">
        <v>79</v>
      </c>
      <c r="D16" s="380">
        <v>63</v>
      </c>
      <c r="E16" s="380">
        <v>63</v>
      </c>
      <c r="F16" s="380">
        <v>61</v>
      </c>
      <c r="G16" s="101"/>
      <c r="H16" s="137">
        <v>-7.5757575757575801E-2</v>
      </c>
      <c r="I16" s="24"/>
      <c r="J16" s="24"/>
      <c r="K16" s="24"/>
      <c r="L16"/>
      <c r="M16"/>
    </row>
    <row r="17" spans="1:14" ht="12.75" x14ac:dyDescent="0.2">
      <c r="A17" s="202" t="s">
        <v>53</v>
      </c>
      <c r="B17" s="306">
        <v>14390</v>
      </c>
      <c r="C17" s="306">
        <v>14737</v>
      </c>
      <c r="D17" s="350">
        <v>14715</v>
      </c>
      <c r="E17" s="350">
        <v>14916</v>
      </c>
      <c r="F17" s="413">
        <v>14363</v>
      </c>
      <c r="G17" s="101"/>
      <c r="H17" s="137">
        <v>-1.8763029881861959E-3</v>
      </c>
      <c r="I17"/>
      <c r="J17" s="24"/>
      <c r="K17" s="24"/>
      <c r="L17" s="24"/>
      <c r="M17" s="24"/>
    </row>
    <row r="18" spans="1:14" ht="12.75" x14ac:dyDescent="0.2">
      <c r="A18" s="202" t="s">
        <v>100</v>
      </c>
      <c r="B18" s="192">
        <v>11652</v>
      </c>
      <c r="C18" s="192">
        <v>11833</v>
      </c>
      <c r="D18" s="370">
        <v>11681</v>
      </c>
      <c r="E18" s="370">
        <v>11741</v>
      </c>
      <c r="F18" s="370">
        <v>11209</v>
      </c>
      <c r="G18" s="101"/>
      <c r="H18" s="137">
        <v>-3.8019224167524901E-2</v>
      </c>
      <c r="I18"/>
      <c r="J18" s="24"/>
      <c r="K18" s="24"/>
      <c r="L18" s="24"/>
      <c r="M18" s="24"/>
    </row>
    <row r="19" spans="1:14" ht="12.75" x14ac:dyDescent="0.2">
      <c r="A19" s="202" t="s">
        <v>101</v>
      </c>
      <c r="B19" s="24">
        <v>2738</v>
      </c>
      <c r="C19" s="24">
        <v>2904</v>
      </c>
      <c r="D19" s="370">
        <v>3034</v>
      </c>
      <c r="E19" s="370">
        <v>3175</v>
      </c>
      <c r="F19" s="370">
        <f t="shared" ref="F19" si="0">SUM(F17-F18)</f>
        <v>3154</v>
      </c>
      <c r="G19" s="101"/>
      <c r="H19" s="137">
        <v>0.1519357195032871</v>
      </c>
      <c r="I19"/>
      <c r="J19" s="24"/>
      <c r="K19" s="24"/>
      <c r="L19" s="24"/>
      <c r="M19" s="24"/>
    </row>
    <row r="20" spans="1:14" s="4" customFormat="1" ht="12.75" x14ac:dyDescent="0.2">
      <c r="A20" s="25"/>
      <c r="B20"/>
      <c r="C20"/>
      <c r="D20"/>
      <c r="E20"/>
      <c r="F20" s="411"/>
      <c r="G20" s="101"/>
      <c r="H20" s="137"/>
      <c r="J20"/>
      <c r="K20"/>
      <c r="L20"/>
      <c r="M20"/>
    </row>
    <row r="21" spans="1:14" ht="15" x14ac:dyDescent="0.25">
      <c r="A21" s="158" t="s">
        <v>222</v>
      </c>
      <c r="B21" s="133">
        <v>24772</v>
      </c>
      <c r="C21" s="133">
        <v>25109</v>
      </c>
      <c r="D21" s="133">
        <v>25993</v>
      </c>
      <c r="E21" s="133">
        <v>25553</v>
      </c>
      <c r="F21" s="133">
        <v>25005</v>
      </c>
      <c r="G21" s="101"/>
      <c r="H21" s="137">
        <v>9.4057807201679555E-3</v>
      </c>
      <c r="J21" s="23"/>
      <c r="K21" s="21"/>
      <c r="L21" s="23"/>
      <c r="M21" s="21"/>
    </row>
    <row r="22" spans="1:14" ht="15" customHeight="1" x14ac:dyDescent="0.2">
      <c r="A22" s="352" t="s">
        <v>224</v>
      </c>
      <c r="B22" s="108">
        <v>37</v>
      </c>
      <c r="C22" s="108">
        <v>56</v>
      </c>
      <c r="D22" s="380">
        <v>302</v>
      </c>
      <c r="E22" s="380">
        <v>432</v>
      </c>
      <c r="F22" s="380">
        <v>565</v>
      </c>
      <c r="G22" s="101"/>
      <c r="H22" s="137" t="s">
        <v>171</v>
      </c>
      <c r="J22" s="23"/>
      <c r="K22" s="21"/>
      <c r="L22" s="23"/>
      <c r="M22" s="21"/>
    </row>
    <row r="23" spans="1:14" ht="12.75" x14ac:dyDescent="0.2">
      <c r="A23" s="26"/>
      <c r="B23" s="120"/>
      <c r="C23" s="120"/>
      <c r="D23" s="120"/>
      <c r="E23" s="120"/>
      <c r="F23" s="120"/>
      <c r="G23" s="120"/>
      <c r="H23" s="120"/>
      <c r="J23"/>
      <c r="K23"/>
      <c r="L23"/>
      <c r="M23"/>
    </row>
    <row r="24" spans="1:14" ht="12.75" x14ac:dyDescent="0.2">
      <c r="A24" s="19"/>
      <c r="B24" s="223"/>
      <c r="C24" s="223"/>
      <c r="D24" s="223"/>
      <c r="E24" s="223"/>
      <c r="F24" s="223"/>
      <c r="G24" s="101"/>
      <c r="H24" s="137"/>
      <c r="J24"/>
      <c r="K24"/>
      <c r="L24"/>
      <c r="M24"/>
    </row>
    <row r="25" spans="1:14" ht="15" x14ac:dyDescent="0.25">
      <c r="A25" s="157" t="s">
        <v>45</v>
      </c>
      <c r="B25" s="223"/>
      <c r="C25" s="223"/>
      <c r="D25" s="223"/>
      <c r="E25" s="223"/>
      <c r="F25" s="223"/>
      <c r="G25" s="101"/>
      <c r="H25" s="137"/>
    </row>
    <row r="26" spans="1:14" ht="12.75" x14ac:dyDescent="0.2">
      <c r="A26" s="22"/>
      <c r="B26" s="223"/>
      <c r="C26" s="223"/>
      <c r="D26" s="223"/>
      <c r="E26" s="223"/>
      <c r="F26" s="223"/>
      <c r="G26" s="101"/>
      <c r="H26" s="137"/>
      <c r="J26" s="24"/>
      <c r="K26" s="24"/>
      <c r="L26" s="24"/>
      <c r="M26" s="24"/>
    </row>
    <row r="27" spans="1:14" ht="15" x14ac:dyDescent="0.25">
      <c r="A27" s="156" t="s">
        <v>2</v>
      </c>
      <c r="B27" s="133">
        <v>30531</v>
      </c>
      <c r="C27" s="133">
        <v>29574</v>
      </c>
      <c r="D27" s="133">
        <v>30300</v>
      </c>
      <c r="E27" s="133">
        <v>29523</v>
      </c>
      <c r="F27" s="133">
        <v>28068</v>
      </c>
      <c r="G27" s="101"/>
      <c r="H27" s="137">
        <v>-8.067210376338807E-2</v>
      </c>
      <c r="J27"/>
      <c r="K27"/>
      <c r="L27"/>
      <c r="M27"/>
    </row>
    <row r="28" spans="1:14" ht="15" x14ac:dyDescent="0.25">
      <c r="A28" s="157"/>
      <c r="B28" s="133"/>
      <c r="C28" s="305"/>
      <c r="D28" s="23"/>
      <c r="E28" s="133"/>
      <c r="F28" s="315"/>
      <c r="G28" s="101"/>
      <c r="H28" s="137"/>
      <c r="J28" s="24"/>
      <c r="K28" s="24"/>
      <c r="L28" s="24"/>
      <c r="M28" s="24"/>
    </row>
    <row r="29" spans="1:14" ht="12.75" x14ac:dyDescent="0.2">
      <c r="A29" s="201" t="s">
        <v>50</v>
      </c>
      <c r="B29" s="133">
        <v>20650</v>
      </c>
      <c r="C29" s="133">
        <v>19481</v>
      </c>
      <c r="D29" s="133">
        <v>20258</v>
      </c>
      <c r="E29" s="133">
        <v>19476</v>
      </c>
      <c r="F29" s="133">
        <v>18464</v>
      </c>
      <c r="G29" s="11"/>
      <c r="H29" s="137">
        <v>-0.10585956416464892</v>
      </c>
      <c r="J29" s="24"/>
      <c r="K29" s="24"/>
      <c r="L29" s="24"/>
      <c r="M29" s="24"/>
    </row>
    <row r="30" spans="1:14" ht="12.75" customHeight="1" x14ac:dyDescent="0.2">
      <c r="A30" s="202" t="s">
        <v>48</v>
      </c>
      <c r="B30" s="192">
        <v>20502</v>
      </c>
      <c r="C30" s="192">
        <v>19314</v>
      </c>
      <c r="D30" s="370">
        <v>19994</v>
      </c>
      <c r="E30" s="370">
        <v>19208</v>
      </c>
      <c r="F30" s="370">
        <v>18157</v>
      </c>
      <c r="G30" s="101"/>
      <c r="H30" s="137">
        <v>-0.1143790849673203</v>
      </c>
      <c r="J30" s="24"/>
      <c r="K30" s="24"/>
      <c r="L30" s="24"/>
      <c r="M30" s="24"/>
    </row>
    <row r="31" spans="1:14" ht="12" customHeight="1" x14ac:dyDescent="0.2">
      <c r="A31" s="202" t="s">
        <v>49</v>
      </c>
      <c r="B31" s="108">
        <v>1</v>
      </c>
      <c r="C31" s="192">
        <v>0</v>
      </c>
      <c r="D31" s="370">
        <v>0</v>
      </c>
      <c r="E31" s="370">
        <v>0</v>
      </c>
      <c r="F31" s="380">
        <v>1</v>
      </c>
      <c r="G31" s="101"/>
      <c r="H31" s="137" t="s">
        <v>171</v>
      </c>
      <c r="K31" s="24"/>
      <c r="L31" s="24"/>
      <c r="M31" s="24"/>
      <c r="N31" s="24"/>
    </row>
    <row r="32" spans="1:14" ht="12.75" x14ac:dyDescent="0.2">
      <c r="A32" s="144" t="s">
        <v>96</v>
      </c>
      <c r="B32" s="108">
        <v>114</v>
      </c>
      <c r="C32" s="108">
        <v>101</v>
      </c>
      <c r="D32" s="380">
        <v>111</v>
      </c>
      <c r="E32" s="380">
        <v>79</v>
      </c>
      <c r="F32" s="380">
        <v>90</v>
      </c>
      <c r="G32" s="101"/>
      <c r="H32" s="137">
        <v>-0.21052631578947367</v>
      </c>
      <c r="K32" s="24"/>
      <c r="L32" s="24"/>
      <c r="M32" s="24"/>
      <c r="N32" s="24"/>
    </row>
    <row r="33" spans="1:14" ht="14.25" x14ac:dyDescent="0.2">
      <c r="A33" s="144" t="s">
        <v>177</v>
      </c>
      <c r="B33" s="108">
        <v>42</v>
      </c>
      <c r="C33" s="108">
        <v>76</v>
      </c>
      <c r="D33" s="380">
        <v>166</v>
      </c>
      <c r="E33" s="380">
        <v>212</v>
      </c>
      <c r="F33" s="380">
        <v>237</v>
      </c>
      <c r="G33" s="101"/>
      <c r="H33" s="137" t="s">
        <v>171</v>
      </c>
      <c r="K33" s="24"/>
      <c r="L33" s="24"/>
      <c r="M33" s="24"/>
      <c r="N33" s="24"/>
    </row>
    <row r="34" spans="1:14" ht="12.75" x14ac:dyDescent="0.2">
      <c r="A34" s="129"/>
      <c r="B34" s="108"/>
      <c r="C34" s="108"/>
      <c r="D34"/>
      <c r="E34"/>
      <c r="F34" s="380"/>
      <c r="G34" s="101"/>
      <c r="H34" s="137"/>
      <c r="K34" s="24"/>
      <c r="L34" s="24"/>
      <c r="M34" s="24"/>
      <c r="N34" s="24"/>
    </row>
    <row r="35" spans="1:14" ht="12.75" x14ac:dyDescent="0.2">
      <c r="A35" s="203" t="s">
        <v>51</v>
      </c>
      <c r="B35" s="133">
        <v>9969</v>
      </c>
      <c r="C35" s="133">
        <v>10169</v>
      </c>
      <c r="D35" s="133">
        <v>10118</v>
      </c>
      <c r="E35" s="133">
        <v>10128</v>
      </c>
      <c r="F35" s="133">
        <v>9677</v>
      </c>
      <c r="G35" s="101"/>
      <c r="H35" s="137">
        <v>-2.929080148460228E-2</v>
      </c>
      <c r="K35" s="24"/>
      <c r="L35" s="24"/>
      <c r="M35" s="24"/>
      <c r="N35" s="24"/>
    </row>
    <row r="36" spans="1:14" ht="12" customHeight="1" x14ac:dyDescent="0.2">
      <c r="A36" s="202" t="s">
        <v>52</v>
      </c>
      <c r="B36" s="108">
        <v>43</v>
      </c>
      <c r="C36" s="108">
        <v>66</v>
      </c>
      <c r="D36" s="380">
        <v>51</v>
      </c>
      <c r="E36" s="380">
        <v>51</v>
      </c>
      <c r="F36" s="380">
        <v>47</v>
      </c>
      <c r="G36" s="101"/>
      <c r="H36" s="137" t="s">
        <v>171</v>
      </c>
      <c r="K36" s="24"/>
      <c r="L36" s="24"/>
      <c r="M36" s="24"/>
      <c r="N36" s="24"/>
    </row>
    <row r="37" spans="1:14" ht="12" customHeight="1" x14ac:dyDescent="0.2">
      <c r="A37" s="202" t="s">
        <v>53</v>
      </c>
      <c r="B37" s="306">
        <v>12137</v>
      </c>
      <c r="C37" s="306">
        <v>12428</v>
      </c>
      <c r="D37" s="350">
        <v>12547</v>
      </c>
      <c r="E37" s="350">
        <v>12638</v>
      </c>
      <c r="F37" s="413">
        <v>12201</v>
      </c>
      <c r="G37" s="101"/>
      <c r="H37" s="137">
        <v>5.2731317459009386E-3</v>
      </c>
      <c r="K37" s="27"/>
      <c r="L37" s="27"/>
      <c r="M37" s="27"/>
      <c r="N37" s="27"/>
    </row>
    <row r="38" spans="1:14" ht="12" customHeight="1" x14ac:dyDescent="0.2">
      <c r="A38" s="202" t="s">
        <v>100</v>
      </c>
      <c r="B38" s="192">
        <v>9927</v>
      </c>
      <c r="C38" s="192">
        <v>10104</v>
      </c>
      <c r="D38" s="370">
        <v>10067</v>
      </c>
      <c r="E38" s="370">
        <v>10078</v>
      </c>
      <c r="F38" s="370">
        <v>9630</v>
      </c>
      <c r="G38" s="101"/>
      <c r="H38" s="137">
        <v>-2.9918404351767958E-2</v>
      </c>
      <c r="K38" s="27"/>
      <c r="L38" s="27"/>
      <c r="M38" s="27"/>
      <c r="N38" s="27"/>
    </row>
    <row r="39" spans="1:14" ht="12" customHeight="1" x14ac:dyDescent="0.2">
      <c r="A39" s="202" t="s">
        <v>101</v>
      </c>
      <c r="B39" s="24">
        <v>2210</v>
      </c>
      <c r="C39" s="24">
        <v>2324</v>
      </c>
      <c r="D39" s="370">
        <v>2480</v>
      </c>
      <c r="E39" s="370">
        <v>2560</v>
      </c>
      <c r="F39" s="370">
        <f>SUM(F37-F38)</f>
        <v>2571</v>
      </c>
      <c r="G39" s="101"/>
      <c r="H39" s="137">
        <v>0.16334841628959285</v>
      </c>
      <c r="K39" s="27"/>
      <c r="L39" s="27"/>
      <c r="M39" s="27"/>
      <c r="N39" s="27"/>
    </row>
    <row r="40" spans="1:14" ht="11.25" customHeight="1" x14ac:dyDescent="0.2">
      <c r="A40" s="25"/>
      <c r="B40"/>
      <c r="C40"/>
      <c r="D40"/>
      <c r="E40"/>
      <c r="F40" s="412"/>
      <c r="G40" s="101"/>
      <c r="H40" s="137"/>
      <c r="J40" s="21"/>
      <c r="K40" s="21"/>
      <c r="L40" s="21"/>
      <c r="M40" s="21"/>
    </row>
    <row r="41" spans="1:14" ht="15" x14ac:dyDescent="0.25">
      <c r="A41" s="158" t="s">
        <v>222</v>
      </c>
      <c r="B41" s="133">
        <v>22501</v>
      </c>
      <c r="C41" s="133">
        <v>22794</v>
      </c>
      <c r="D41" s="133">
        <v>23682</v>
      </c>
      <c r="E41" s="133">
        <v>23216</v>
      </c>
      <c r="F41" s="133">
        <v>22669</v>
      </c>
      <c r="G41" s="101"/>
      <c r="H41" s="137">
        <v>7.4663348295631593E-3</v>
      </c>
      <c r="J41"/>
      <c r="K41"/>
      <c r="L41" s="21"/>
      <c r="M41" s="21"/>
    </row>
    <row r="42" spans="1:14" ht="15" customHeight="1" x14ac:dyDescent="0.2">
      <c r="A42" s="352" t="s">
        <v>224</v>
      </c>
      <c r="B42" s="108">
        <v>29</v>
      </c>
      <c r="C42" s="108">
        <v>46</v>
      </c>
      <c r="D42" s="380">
        <v>261</v>
      </c>
      <c r="E42" s="380">
        <v>359</v>
      </c>
      <c r="F42" s="380">
        <v>477</v>
      </c>
      <c r="G42" s="101"/>
      <c r="H42" s="137" t="s">
        <v>171</v>
      </c>
      <c r="J42"/>
      <c r="K42"/>
      <c r="L42" s="21"/>
      <c r="M42" s="21"/>
    </row>
    <row r="43" spans="1:14" s="12" customFormat="1" ht="12.75" customHeight="1" x14ac:dyDescent="0.2">
      <c r="A43" s="26"/>
      <c r="B43" s="224"/>
      <c r="C43" s="224"/>
      <c r="D43" s="224"/>
      <c r="E43" s="224"/>
      <c r="F43" s="224"/>
      <c r="G43" s="224"/>
      <c r="H43" s="224"/>
      <c r="J43" s="21"/>
      <c r="K43" s="21"/>
      <c r="L43" s="21"/>
      <c r="M43" s="21"/>
    </row>
    <row r="44" spans="1:14" ht="12.75" x14ac:dyDescent="0.2">
      <c r="A44" s="19"/>
      <c r="B44" s="78"/>
      <c r="C44" s="78"/>
      <c r="D44" s="78"/>
      <c r="E44" s="78"/>
      <c r="F44" s="78"/>
      <c r="G44" s="101"/>
      <c r="H44" s="137"/>
      <c r="J44" s="24"/>
      <c r="K44" s="24"/>
      <c r="L44" s="24"/>
      <c r="M44" s="24"/>
    </row>
    <row r="45" spans="1:14" ht="15" x14ac:dyDescent="0.25">
      <c r="A45" s="157" t="s">
        <v>46</v>
      </c>
      <c r="B45" s="78"/>
      <c r="C45" s="78"/>
      <c r="D45" s="78"/>
      <c r="E45" s="78"/>
      <c r="F45" s="78"/>
      <c r="G45" s="101"/>
      <c r="H45" s="137"/>
      <c r="J45"/>
      <c r="K45"/>
      <c r="L45"/>
      <c r="M45"/>
    </row>
    <row r="46" spans="1:14" ht="12.75" x14ac:dyDescent="0.2">
      <c r="A46" s="22"/>
      <c r="B46" s="78"/>
      <c r="C46" s="78"/>
      <c r="D46" s="78"/>
      <c r="E46" s="78"/>
      <c r="F46" s="78"/>
      <c r="G46" s="101"/>
      <c r="H46" s="137"/>
      <c r="J46" s="24"/>
      <c r="K46" s="24"/>
      <c r="L46" s="24"/>
      <c r="M46" s="24"/>
    </row>
    <row r="47" spans="1:14" ht="15" x14ac:dyDescent="0.25">
      <c r="A47" s="156" t="s">
        <v>2</v>
      </c>
      <c r="B47" s="133">
        <v>5897</v>
      </c>
      <c r="C47" s="133">
        <v>5844</v>
      </c>
      <c r="D47" s="133">
        <v>5687</v>
      </c>
      <c r="E47" s="133">
        <v>5586</v>
      </c>
      <c r="F47" s="133">
        <v>5323</v>
      </c>
      <c r="G47" s="101"/>
      <c r="H47" s="137">
        <v>-9.7337629303035467E-2</v>
      </c>
      <c r="J47"/>
      <c r="K47"/>
      <c r="L47"/>
      <c r="M47"/>
    </row>
    <row r="48" spans="1:14" ht="15" x14ac:dyDescent="0.25">
      <c r="A48" s="157"/>
      <c r="B48" s="133"/>
      <c r="C48" s="305"/>
      <c r="D48" s="23"/>
      <c r="E48" s="133"/>
      <c r="F48" s="315"/>
      <c r="G48" s="101"/>
      <c r="H48" s="137"/>
      <c r="J48"/>
      <c r="K48"/>
      <c r="L48"/>
      <c r="M48"/>
    </row>
    <row r="49" spans="1:14" s="4" customFormat="1" ht="12.75" x14ac:dyDescent="0.2">
      <c r="A49" s="201" t="s">
        <v>50</v>
      </c>
      <c r="B49" s="133">
        <v>4159</v>
      </c>
      <c r="C49" s="133">
        <v>4115</v>
      </c>
      <c r="D49" s="133">
        <v>4070</v>
      </c>
      <c r="E49" s="133">
        <v>3926</v>
      </c>
      <c r="F49" s="133">
        <v>3739</v>
      </c>
      <c r="G49" s="11"/>
      <c r="H49" s="137">
        <v>-0.10098581389757155</v>
      </c>
      <c r="J49"/>
      <c r="K49"/>
      <c r="L49"/>
      <c r="M49"/>
    </row>
    <row r="50" spans="1:14" ht="12.75" x14ac:dyDescent="0.2">
      <c r="A50" s="202" t="s">
        <v>48</v>
      </c>
      <c r="B50" s="192">
        <v>4139</v>
      </c>
      <c r="C50" s="192">
        <v>4089</v>
      </c>
      <c r="D50" s="370">
        <v>4029</v>
      </c>
      <c r="E50" s="370">
        <v>3879</v>
      </c>
      <c r="F50" s="370">
        <v>3698</v>
      </c>
      <c r="G50" s="101"/>
      <c r="H50" s="137">
        <v>-0.10654747523556418</v>
      </c>
      <c r="J50"/>
      <c r="K50"/>
      <c r="L50"/>
      <c r="M50"/>
    </row>
    <row r="51" spans="1:14" ht="12.75" x14ac:dyDescent="0.2">
      <c r="A51" s="202" t="s">
        <v>49</v>
      </c>
      <c r="B51" s="108">
        <v>0</v>
      </c>
      <c r="C51" s="192">
        <v>0</v>
      </c>
      <c r="D51" s="370">
        <v>0</v>
      </c>
      <c r="E51" s="370">
        <v>0</v>
      </c>
      <c r="F51" s="380">
        <v>0</v>
      </c>
      <c r="G51" s="101"/>
      <c r="H51" s="137" t="s">
        <v>171</v>
      </c>
      <c r="J51"/>
      <c r="K51"/>
      <c r="L51"/>
      <c r="M51"/>
    </row>
    <row r="52" spans="1:14" ht="12.75" x14ac:dyDescent="0.2">
      <c r="A52" s="144" t="s">
        <v>96</v>
      </c>
      <c r="B52" s="108">
        <v>7</v>
      </c>
      <c r="C52" s="108">
        <v>12</v>
      </c>
      <c r="D52" s="380">
        <v>6</v>
      </c>
      <c r="E52" s="380">
        <v>10</v>
      </c>
      <c r="F52" s="380">
        <v>10</v>
      </c>
      <c r="G52" s="101"/>
      <c r="H52" s="137" t="s">
        <v>171</v>
      </c>
      <c r="J52"/>
      <c r="K52"/>
      <c r="L52"/>
      <c r="M52"/>
    </row>
    <row r="53" spans="1:14" ht="14.25" x14ac:dyDescent="0.2">
      <c r="A53" s="144" t="s">
        <v>177</v>
      </c>
      <c r="B53" s="108">
        <v>16</v>
      </c>
      <c r="C53" s="108">
        <v>14</v>
      </c>
      <c r="D53" s="380">
        <v>35</v>
      </c>
      <c r="E53" s="380">
        <v>42</v>
      </c>
      <c r="F53" s="380">
        <v>35</v>
      </c>
      <c r="G53" s="101"/>
      <c r="H53" s="137" t="s">
        <v>171</v>
      </c>
      <c r="J53"/>
      <c r="K53"/>
      <c r="L53"/>
      <c r="M53"/>
    </row>
    <row r="54" spans="1:14" ht="12.75" x14ac:dyDescent="0.2">
      <c r="A54" s="129"/>
      <c r="B54" s="108"/>
      <c r="C54" s="108"/>
      <c r="D54"/>
      <c r="E54"/>
      <c r="F54" s="380"/>
      <c r="G54" s="101"/>
      <c r="H54" s="137"/>
      <c r="J54"/>
      <c r="K54"/>
      <c r="L54"/>
      <c r="M54"/>
    </row>
    <row r="55" spans="1:14" ht="12.75" x14ac:dyDescent="0.2">
      <c r="A55" s="203" t="s">
        <v>51</v>
      </c>
      <c r="B55" s="133">
        <v>1748</v>
      </c>
      <c r="C55" s="133">
        <v>1742</v>
      </c>
      <c r="D55" s="133">
        <v>1626</v>
      </c>
      <c r="E55" s="133">
        <v>1675</v>
      </c>
      <c r="F55" s="133">
        <v>1593</v>
      </c>
      <c r="G55" s="101"/>
      <c r="H55" s="137">
        <v>-8.8672768878718555E-2</v>
      </c>
      <c r="J55"/>
      <c r="K55"/>
      <c r="L55"/>
      <c r="M55"/>
    </row>
    <row r="56" spans="1:14" ht="12.75" x14ac:dyDescent="0.2">
      <c r="A56" s="202" t="s">
        <v>52</v>
      </c>
      <c r="B56" s="108">
        <v>23</v>
      </c>
      <c r="C56" s="108">
        <v>13</v>
      </c>
      <c r="D56" s="380">
        <v>12</v>
      </c>
      <c r="E56" s="380">
        <v>12</v>
      </c>
      <c r="F56" s="380">
        <v>14</v>
      </c>
      <c r="G56" s="101"/>
      <c r="H56" s="137" t="s">
        <v>171</v>
      </c>
    </row>
    <row r="57" spans="1:14" ht="12.75" x14ac:dyDescent="0.2">
      <c r="A57" s="202" t="s">
        <v>53</v>
      </c>
      <c r="B57" s="306">
        <v>2253</v>
      </c>
      <c r="C57" s="306">
        <v>2309</v>
      </c>
      <c r="D57" s="350">
        <v>2168</v>
      </c>
      <c r="E57" s="350">
        <v>2278</v>
      </c>
      <c r="F57" s="413">
        <v>2162</v>
      </c>
      <c r="G57" s="101"/>
      <c r="H57" s="137">
        <v>-4.0390590324012376E-2</v>
      </c>
      <c r="J57" s="24"/>
      <c r="K57" s="24"/>
      <c r="L57" s="24"/>
      <c r="M57" s="24"/>
    </row>
    <row r="58" spans="1:14" ht="12.75" x14ac:dyDescent="0.2">
      <c r="A58" s="202" t="s">
        <v>100</v>
      </c>
      <c r="B58" s="192">
        <v>1725</v>
      </c>
      <c r="C58" s="192">
        <v>1729</v>
      </c>
      <c r="D58" s="370">
        <v>1614</v>
      </c>
      <c r="E58" s="370">
        <v>1663</v>
      </c>
      <c r="F58" s="370">
        <v>1579</v>
      </c>
      <c r="G58" s="101"/>
      <c r="H58" s="137">
        <v>-8.4637681159420275E-2</v>
      </c>
      <c r="J58" s="24"/>
      <c r="K58" s="24"/>
      <c r="L58" s="24"/>
      <c r="M58" s="24"/>
    </row>
    <row r="59" spans="1:14" ht="12.75" x14ac:dyDescent="0.2">
      <c r="A59" s="202" t="s">
        <v>101</v>
      </c>
      <c r="B59" s="24">
        <v>528</v>
      </c>
      <c r="C59" s="24">
        <v>580</v>
      </c>
      <c r="D59" s="370">
        <v>554</v>
      </c>
      <c r="E59" s="370">
        <v>615</v>
      </c>
      <c r="F59" s="370">
        <f>SUM(F57-F58)</f>
        <v>583</v>
      </c>
      <c r="G59" s="101"/>
      <c r="H59" s="137">
        <v>0.10416666666666674</v>
      </c>
      <c r="J59" s="24"/>
      <c r="K59" s="24"/>
      <c r="L59" s="24"/>
      <c r="M59" s="24"/>
    </row>
    <row r="60" spans="1:14" ht="12.75" x14ac:dyDescent="0.2">
      <c r="A60" s="25"/>
      <c r="B60"/>
      <c r="C60"/>
      <c r="D60"/>
      <c r="E60"/>
      <c r="F60" s="412"/>
      <c r="G60" s="101"/>
      <c r="H60" s="137"/>
      <c r="J60"/>
      <c r="K60"/>
      <c r="L60"/>
      <c r="M60"/>
    </row>
    <row r="61" spans="1:14" ht="15" x14ac:dyDescent="0.25">
      <c r="A61" s="158" t="s">
        <v>222</v>
      </c>
      <c r="B61" s="133">
        <v>2271</v>
      </c>
      <c r="C61" s="133">
        <v>2315</v>
      </c>
      <c r="D61" s="133">
        <v>2311</v>
      </c>
      <c r="E61" s="133">
        <v>2337</v>
      </c>
      <c r="F61" s="133">
        <v>2336</v>
      </c>
      <c r="G61" s="101"/>
      <c r="H61" s="137">
        <v>2.8621752531924338E-2</v>
      </c>
      <c r="J61" s="24"/>
      <c r="K61" s="24"/>
      <c r="L61" s="24"/>
      <c r="M61" s="24"/>
    </row>
    <row r="62" spans="1:14" ht="15" customHeight="1" x14ac:dyDescent="0.2">
      <c r="A62" s="352" t="s">
        <v>224</v>
      </c>
      <c r="B62" s="108">
        <v>8</v>
      </c>
      <c r="C62" s="108">
        <v>10</v>
      </c>
      <c r="D62" s="380">
        <v>41</v>
      </c>
      <c r="E62" s="380">
        <v>73</v>
      </c>
      <c r="F62" s="380">
        <v>88</v>
      </c>
      <c r="G62" s="101"/>
      <c r="H62" s="137" t="s">
        <v>171</v>
      </c>
      <c r="J62" s="24"/>
      <c r="K62" s="24"/>
      <c r="L62" s="24"/>
      <c r="M62" s="24"/>
    </row>
    <row r="63" spans="1:14" ht="12.75" x14ac:dyDescent="0.2">
      <c r="A63" s="26"/>
      <c r="B63" s="138"/>
      <c r="C63" s="138"/>
      <c r="D63" s="138"/>
      <c r="E63" s="138"/>
      <c r="F63" s="138"/>
      <c r="G63" s="138"/>
      <c r="H63" s="237"/>
      <c r="K63" s="24"/>
      <c r="L63" s="24"/>
      <c r="M63" s="24"/>
      <c r="N63" s="24"/>
    </row>
    <row r="64" spans="1:14" ht="12.75" x14ac:dyDescent="0.2">
      <c r="A64" s="311"/>
      <c r="B64" s="308"/>
      <c r="C64" s="308"/>
      <c r="D64" s="308"/>
      <c r="E64" s="308"/>
      <c r="F64" s="308"/>
      <c r="G64" s="308"/>
      <c r="H64" s="309"/>
      <c r="K64" s="24"/>
      <c r="L64" s="24"/>
      <c r="M64" s="24"/>
      <c r="N64" s="24"/>
    </row>
    <row r="65" spans="1:256" ht="12" x14ac:dyDescent="0.2">
      <c r="A65" s="311" t="s">
        <v>173</v>
      </c>
      <c r="B65" s="311"/>
      <c r="C65" s="311"/>
      <c r="D65" s="311"/>
      <c r="E65" s="311"/>
      <c r="F65" s="311"/>
      <c r="G65" s="311"/>
      <c r="H65" s="311"/>
      <c r="I65" s="311"/>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1"/>
      <c r="AU65" s="311"/>
      <c r="AV65" s="311"/>
      <c r="AW65" s="311"/>
      <c r="AX65" s="311"/>
      <c r="AY65" s="311"/>
      <c r="AZ65" s="311"/>
      <c r="BA65" s="311"/>
      <c r="BB65" s="311"/>
      <c r="BC65" s="311"/>
      <c r="BD65" s="311"/>
      <c r="BE65" s="311"/>
      <c r="BF65" s="311"/>
      <c r="BG65" s="311"/>
      <c r="BH65" s="311"/>
      <c r="BI65" s="311"/>
      <c r="BJ65" s="311"/>
      <c r="BK65" s="311"/>
      <c r="BL65" s="311"/>
      <c r="BM65" s="311"/>
      <c r="BN65" s="311"/>
      <c r="BO65" s="311"/>
      <c r="BP65" s="311"/>
      <c r="BQ65" s="311"/>
      <c r="BR65" s="311"/>
      <c r="BS65" s="311"/>
      <c r="BT65" s="311"/>
      <c r="BU65" s="311"/>
      <c r="BV65" s="311"/>
      <c r="BW65" s="311"/>
      <c r="BX65" s="311"/>
      <c r="BY65" s="311"/>
      <c r="BZ65" s="311"/>
      <c r="CA65" s="311"/>
      <c r="CB65" s="311"/>
      <c r="CC65" s="311"/>
      <c r="CD65" s="311"/>
      <c r="CE65" s="311"/>
      <c r="CF65" s="311"/>
      <c r="CG65" s="311"/>
      <c r="CH65" s="311"/>
      <c r="CI65" s="311"/>
      <c r="CJ65" s="311"/>
      <c r="CK65" s="311"/>
      <c r="CL65" s="311"/>
      <c r="CM65" s="311"/>
      <c r="CN65" s="311"/>
      <c r="CO65" s="311"/>
      <c r="CP65" s="311"/>
      <c r="CQ65" s="311"/>
      <c r="CR65" s="311"/>
      <c r="CS65" s="311"/>
      <c r="CT65" s="311"/>
      <c r="CU65" s="311"/>
      <c r="CV65" s="311"/>
      <c r="CW65" s="311"/>
      <c r="CX65" s="311"/>
      <c r="CY65" s="311"/>
      <c r="CZ65" s="311"/>
      <c r="DA65" s="311"/>
      <c r="DB65" s="311"/>
      <c r="DC65" s="311"/>
      <c r="DD65" s="311"/>
      <c r="DE65" s="311"/>
      <c r="DF65" s="311"/>
      <c r="DG65" s="311"/>
      <c r="DH65" s="311"/>
      <c r="DI65" s="311"/>
      <c r="DJ65" s="311"/>
      <c r="DK65" s="311"/>
      <c r="DL65" s="311"/>
      <c r="DM65" s="311"/>
      <c r="DN65" s="311"/>
      <c r="DO65" s="311"/>
      <c r="DP65" s="311"/>
      <c r="DQ65" s="311"/>
      <c r="DR65" s="311"/>
      <c r="DS65" s="311"/>
      <c r="DT65" s="311"/>
      <c r="DU65" s="311"/>
      <c r="DV65" s="311"/>
      <c r="DW65" s="311"/>
      <c r="DX65" s="311"/>
      <c r="DY65" s="311"/>
      <c r="DZ65" s="311"/>
      <c r="EA65" s="311"/>
      <c r="EB65" s="311"/>
      <c r="EC65" s="311"/>
      <c r="ED65" s="311"/>
      <c r="EE65" s="311"/>
      <c r="EF65" s="311"/>
      <c r="EG65" s="311"/>
      <c r="EH65" s="311"/>
      <c r="EI65" s="311"/>
      <c r="EJ65" s="311"/>
      <c r="EK65" s="311"/>
      <c r="EL65" s="311"/>
      <c r="EM65" s="311"/>
      <c r="EN65" s="311"/>
      <c r="EO65" s="311"/>
      <c r="EP65" s="311"/>
      <c r="EQ65" s="311"/>
      <c r="ER65" s="311"/>
      <c r="ES65" s="311"/>
      <c r="ET65" s="311"/>
      <c r="EU65" s="311"/>
      <c r="EV65" s="311"/>
      <c r="EW65" s="311"/>
      <c r="EX65" s="311"/>
      <c r="EY65" s="311"/>
      <c r="EZ65" s="311"/>
      <c r="FA65" s="311"/>
      <c r="FB65" s="311"/>
      <c r="FC65" s="311"/>
      <c r="FD65" s="311"/>
      <c r="FE65" s="311"/>
      <c r="FF65" s="311"/>
      <c r="FG65" s="311"/>
      <c r="FH65" s="311"/>
      <c r="FI65" s="311"/>
      <c r="FJ65" s="311"/>
      <c r="FK65" s="311"/>
      <c r="FL65" s="311"/>
      <c r="FM65" s="311"/>
      <c r="FN65" s="311"/>
      <c r="FO65" s="311"/>
      <c r="FP65" s="311"/>
      <c r="FQ65" s="311"/>
      <c r="FR65" s="311"/>
      <c r="FS65" s="311"/>
      <c r="FT65" s="311"/>
      <c r="FU65" s="311"/>
      <c r="FV65" s="311"/>
      <c r="FW65" s="311"/>
      <c r="FX65" s="311"/>
      <c r="FY65" s="311"/>
      <c r="FZ65" s="311"/>
      <c r="GA65" s="311"/>
      <c r="GB65" s="311"/>
      <c r="GC65" s="311"/>
      <c r="GD65" s="311"/>
      <c r="GE65" s="311"/>
      <c r="GF65" s="311"/>
      <c r="GG65" s="311"/>
      <c r="GH65" s="311"/>
      <c r="GI65" s="311"/>
      <c r="GJ65" s="311"/>
      <c r="GK65" s="311"/>
      <c r="GL65" s="311"/>
      <c r="GM65" s="311"/>
      <c r="GN65" s="311"/>
      <c r="GO65" s="311"/>
      <c r="GP65" s="311"/>
      <c r="GQ65" s="311"/>
      <c r="GR65" s="311"/>
      <c r="GS65" s="311"/>
      <c r="GT65" s="311"/>
      <c r="GU65" s="311"/>
      <c r="GV65" s="311"/>
      <c r="GW65" s="311"/>
      <c r="GX65" s="311"/>
      <c r="GY65" s="311"/>
      <c r="GZ65" s="311"/>
      <c r="HA65" s="311"/>
      <c r="HB65" s="311"/>
      <c r="HC65" s="311"/>
      <c r="HD65" s="311"/>
      <c r="HE65" s="311"/>
      <c r="HF65" s="311"/>
      <c r="HG65" s="311"/>
      <c r="HH65" s="311"/>
      <c r="HI65" s="311"/>
      <c r="HJ65" s="311"/>
      <c r="HK65" s="311"/>
      <c r="HL65" s="311"/>
      <c r="HM65" s="311"/>
      <c r="HN65" s="311"/>
      <c r="HO65" s="311"/>
      <c r="HP65" s="311"/>
      <c r="HQ65" s="311"/>
      <c r="HR65" s="311"/>
      <c r="HS65" s="311"/>
      <c r="HT65" s="311"/>
      <c r="HU65" s="311"/>
      <c r="HV65" s="311"/>
      <c r="HW65" s="311"/>
      <c r="HX65" s="311"/>
      <c r="HY65" s="311"/>
      <c r="HZ65" s="311"/>
      <c r="IA65" s="311"/>
      <c r="IB65" s="311"/>
      <c r="IC65" s="311"/>
      <c r="ID65" s="311"/>
      <c r="IE65" s="311"/>
      <c r="IF65" s="311"/>
      <c r="IG65" s="311"/>
      <c r="IH65" s="311"/>
      <c r="II65" s="311"/>
      <c r="IJ65" s="311"/>
      <c r="IK65" s="311"/>
      <c r="IL65" s="311"/>
      <c r="IM65" s="311"/>
      <c r="IN65" s="311"/>
      <c r="IO65" s="311"/>
      <c r="IP65" s="311"/>
      <c r="IQ65" s="311"/>
      <c r="IR65" s="311"/>
      <c r="IS65" s="311"/>
      <c r="IT65" s="311"/>
      <c r="IU65" s="311"/>
      <c r="IV65" s="311"/>
    </row>
    <row r="66" spans="1:256" ht="12.75" x14ac:dyDescent="0.2">
      <c r="A66" s="160" t="s">
        <v>172</v>
      </c>
      <c r="B66" s="308"/>
      <c r="C66" s="308"/>
      <c r="D66" s="308"/>
      <c r="E66" s="308"/>
      <c r="F66" s="308"/>
      <c r="G66" s="308"/>
      <c r="H66" s="309"/>
      <c r="K66" s="24"/>
      <c r="L66" s="24"/>
      <c r="M66" s="24"/>
      <c r="N66" s="24"/>
    </row>
    <row r="67" spans="1:256" ht="12.75" x14ac:dyDescent="0.2">
      <c r="K67" s="24"/>
      <c r="L67" s="24"/>
      <c r="M67" s="24"/>
      <c r="N67" s="24"/>
    </row>
    <row r="68" spans="1:256" ht="26.25" customHeight="1" x14ac:dyDescent="0.2">
      <c r="A68" s="438" t="s">
        <v>178</v>
      </c>
      <c r="B68" s="441"/>
      <c r="C68" s="441"/>
      <c r="D68" s="441"/>
      <c r="E68" s="441"/>
      <c r="F68" s="441"/>
      <c r="G68" s="441"/>
      <c r="H68" s="441"/>
      <c r="K68" s="24"/>
      <c r="L68" s="24"/>
      <c r="M68" s="24"/>
      <c r="N68" s="24"/>
    </row>
    <row r="69" spans="1:256" ht="14.1" customHeight="1" x14ac:dyDescent="0.2">
      <c r="A69" s="442" t="s">
        <v>221</v>
      </c>
      <c r="B69" s="442"/>
      <c r="C69" s="442"/>
      <c r="D69" s="442"/>
      <c r="E69" s="442"/>
      <c r="F69" s="442"/>
      <c r="G69" s="442"/>
      <c r="H69" s="442"/>
      <c r="K69" s="24"/>
      <c r="L69" s="24"/>
      <c r="M69" s="24"/>
      <c r="N69" s="24"/>
    </row>
    <row r="70" spans="1:256" ht="22.5" customHeight="1" x14ac:dyDescent="0.2">
      <c r="A70" s="442"/>
      <c r="B70" s="442"/>
      <c r="C70" s="442"/>
      <c r="D70" s="442"/>
      <c r="E70" s="442"/>
      <c r="F70" s="442"/>
      <c r="G70" s="442"/>
      <c r="H70" s="442"/>
      <c r="K70" s="24"/>
      <c r="L70" s="24"/>
      <c r="M70" s="24"/>
      <c r="N70" s="24"/>
    </row>
    <row r="71" spans="1:256" ht="12" customHeight="1" x14ac:dyDescent="0.2">
      <c r="A71" s="438" t="s">
        <v>223</v>
      </c>
      <c r="B71" s="438"/>
      <c r="C71" s="438"/>
      <c r="D71" s="438"/>
      <c r="E71" s="438"/>
      <c r="F71" s="438"/>
      <c r="G71" s="438"/>
      <c r="H71" s="438"/>
      <c r="K71"/>
      <c r="L71"/>
      <c r="M71" s="21"/>
      <c r="N71" s="21"/>
    </row>
    <row r="72" spans="1:256" ht="12" customHeight="1" x14ac:dyDescent="0.2">
      <c r="A72" s="438"/>
      <c r="B72" s="438"/>
      <c r="C72" s="438"/>
      <c r="D72" s="438"/>
      <c r="E72" s="438"/>
      <c r="F72" s="438"/>
      <c r="G72" s="438"/>
      <c r="H72" s="438"/>
      <c r="K72"/>
      <c r="L72"/>
      <c r="M72" s="21"/>
      <c r="N72" s="21"/>
    </row>
    <row r="73" spans="1:256" ht="12" customHeight="1" x14ac:dyDescent="0.2">
      <c r="A73" s="160" t="s">
        <v>73</v>
      </c>
      <c r="K73"/>
      <c r="L73"/>
      <c r="M73" s="21"/>
      <c r="N73" s="21"/>
    </row>
    <row r="74" spans="1:256" ht="12" customHeight="1" x14ac:dyDescent="0.2">
      <c r="K74"/>
      <c r="L74"/>
      <c r="M74" s="21"/>
      <c r="N74" s="21"/>
    </row>
    <row r="75" spans="1:256" ht="12.75" x14ac:dyDescent="0.2">
      <c r="K75" s="24"/>
      <c r="L75" s="24"/>
      <c r="M75" s="24"/>
      <c r="N75" s="24"/>
    </row>
    <row r="76" spans="1:256" ht="12.75" x14ac:dyDescent="0.2">
      <c r="K76"/>
      <c r="L76"/>
      <c r="M76"/>
      <c r="N76"/>
    </row>
    <row r="77" spans="1:256" ht="12.75" x14ac:dyDescent="0.2">
      <c r="K77"/>
      <c r="L77"/>
      <c r="M77"/>
      <c r="N77"/>
    </row>
    <row r="78" spans="1:256" ht="12.75" x14ac:dyDescent="0.2">
      <c r="K78"/>
      <c r="L78"/>
      <c r="M78"/>
      <c r="N78"/>
    </row>
    <row r="79" spans="1:256" ht="12.75" x14ac:dyDescent="0.2">
      <c r="K79"/>
      <c r="L79"/>
      <c r="M79"/>
      <c r="N79"/>
    </row>
    <row r="80" spans="1:256" s="4" customFormat="1" ht="12.75" x14ac:dyDescent="0.2">
      <c r="A80" s="2"/>
      <c r="B80" s="2"/>
      <c r="C80" s="2"/>
      <c r="D80" s="2"/>
      <c r="E80" s="2"/>
      <c r="F80" s="2"/>
      <c r="G80" s="2"/>
      <c r="H80" s="235"/>
      <c r="K80"/>
      <c r="L80"/>
      <c r="M80"/>
      <c r="N80"/>
    </row>
    <row r="81" spans="11:14" ht="12.75" x14ac:dyDescent="0.2">
      <c r="K81"/>
      <c r="L81"/>
      <c r="M81"/>
      <c r="N81"/>
    </row>
    <row r="82" spans="11:14" ht="12.75" x14ac:dyDescent="0.2">
      <c r="K82"/>
      <c r="L82"/>
      <c r="M82"/>
      <c r="N82"/>
    </row>
    <row r="83" spans="11:14" ht="12.75" x14ac:dyDescent="0.2">
      <c r="K83"/>
      <c r="L83"/>
      <c r="M83"/>
      <c r="N83"/>
    </row>
    <row r="85" spans="11:14" ht="12.75" x14ac:dyDescent="0.2">
      <c r="K85" s="24"/>
      <c r="L85" s="24"/>
      <c r="M85" s="24"/>
      <c r="N85" s="24"/>
    </row>
    <row r="86" spans="11:14" ht="12.75" x14ac:dyDescent="0.2">
      <c r="K86"/>
      <c r="L86"/>
      <c r="M86"/>
      <c r="N86"/>
    </row>
    <row r="87" spans="11:14" ht="12.75" x14ac:dyDescent="0.2">
      <c r="K87" s="24"/>
      <c r="L87" s="24"/>
      <c r="M87" s="24"/>
      <c r="N87" s="24"/>
    </row>
    <row r="88" spans="11:14" ht="12.75" x14ac:dyDescent="0.2">
      <c r="K88" s="24"/>
      <c r="L88" s="24"/>
      <c r="M88" s="24"/>
      <c r="N88" s="24"/>
    </row>
    <row r="89" spans="11:14" ht="12.75" customHeight="1" x14ac:dyDescent="0.2">
      <c r="K89" s="23"/>
      <c r="L89" s="23"/>
      <c r="M89" s="23"/>
      <c r="N89" s="23"/>
    </row>
    <row r="90" spans="11:14" ht="6.75" customHeight="1" x14ac:dyDescent="0.2"/>
    <row r="93" spans="11:14" ht="3.75" customHeight="1" x14ac:dyDescent="0.2"/>
    <row r="95" spans="11:14" ht="3.75" customHeight="1" x14ac:dyDescent="0.2"/>
  </sheetData>
  <mergeCells count="4">
    <mergeCell ref="A71:H72"/>
    <mergeCell ref="A1:H1"/>
    <mergeCell ref="A68:H68"/>
    <mergeCell ref="A69:H70"/>
  </mergeCells>
  <phoneticPr fontId="6" type="noConversion"/>
  <pageMargins left="0.78740157480314965" right="0.74803149606299213" top="0.98425196850393704" bottom="0.98425196850393704" header="0.51181102362204722" footer="0.51181102362204722"/>
  <pageSetup paperSize="9" scale="62" fitToHeight="2" orientation="portrait" r:id="rId1"/>
  <headerFooter alignWithMargins="0"/>
  <rowBreaks count="1" manualBreakCount="1">
    <brk id="43" max="7" man="1"/>
  </rowBreaks>
  <ignoredErrors>
    <ignoredError sqref="I1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N153"/>
  <sheetViews>
    <sheetView showGridLines="0" zoomScaleNormal="100" zoomScaleSheetLayoutView="85" workbookViewId="0">
      <selection sqref="A1:G1"/>
    </sheetView>
  </sheetViews>
  <sheetFormatPr defaultRowHeight="12.75" x14ac:dyDescent="0.2"/>
  <cols>
    <col min="1" max="1" width="45.140625" style="112" customWidth="1"/>
    <col min="2" max="6" width="14.85546875" style="239" customWidth="1"/>
    <col min="7" max="7" width="22.28515625" style="135" bestFit="1" customWidth="1"/>
    <col min="8" max="9" width="9.140625" style="112"/>
    <col min="10" max="10" width="9.85546875" style="112" customWidth="1"/>
    <col min="11" max="16384" width="9.140625" style="112"/>
  </cols>
  <sheetData>
    <row r="1" spans="1:11" ht="34.5" customHeight="1" x14ac:dyDescent="0.25">
      <c r="A1" s="443" t="s">
        <v>208</v>
      </c>
      <c r="B1" s="443"/>
      <c r="C1" s="443"/>
      <c r="D1" s="443"/>
      <c r="E1" s="443"/>
      <c r="F1" s="443"/>
      <c r="G1" s="443"/>
      <c r="H1" s="125"/>
    </row>
    <row r="2" spans="1:11" ht="12.75" customHeight="1" thickBot="1" x14ac:dyDescent="0.25">
      <c r="A2" s="126"/>
      <c r="B2" s="81"/>
      <c r="C2" s="81"/>
      <c r="D2" s="81"/>
      <c r="E2" s="81"/>
      <c r="F2" s="81"/>
    </row>
    <row r="3" spans="1:11" ht="38.25" x14ac:dyDescent="0.2">
      <c r="A3" s="161"/>
      <c r="B3" s="198" t="s">
        <v>145</v>
      </c>
      <c r="C3" s="198" t="s">
        <v>168</v>
      </c>
      <c r="D3" s="198" t="s">
        <v>181</v>
      </c>
      <c r="E3" s="198" t="s">
        <v>188</v>
      </c>
      <c r="F3" s="198" t="s">
        <v>219</v>
      </c>
      <c r="G3" s="200" t="s">
        <v>215</v>
      </c>
    </row>
    <row r="4" spans="1:11" x14ac:dyDescent="0.2">
      <c r="A4" s="127"/>
      <c r="J4"/>
    </row>
    <row r="5" spans="1:11" ht="15" x14ac:dyDescent="0.25">
      <c r="A5" s="162" t="s">
        <v>3</v>
      </c>
      <c r="J5"/>
    </row>
    <row r="6" spans="1:11" x14ac:dyDescent="0.2">
      <c r="A6" s="128"/>
      <c r="I6"/>
      <c r="J6"/>
      <c r="K6"/>
    </row>
    <row r="7" spans="1:11" ht="15" x14ac:dyDescent="0.25">
      <c r="A7" s="155" t="s">
        <v>44</v>
      </c>
      <c r="B7" s="133">
        <v>24641</v>
      </c>
      <c r="C7" s="133">
        <v>23403</v>
      </c>
      <c r="D7" s="133">
        <v>24023</v>
      </c>
      <c r="E7" s="133">
        <v>23087</v>
      </c>
      <c r="F7" s="133">
        <v>21855</v>
      </c>
      <c r="G7" s="137">
        <v>-0.11306359319832804</v>
      </c>
      <c r="I7"/>
      <c r="J7"/>
      <c r="K7"/>
    </row>
    <row r="8" spans="1:11" x14ac:dyDescent="0.2">
      <c r="A8" s="145" t="s">
        <v>4</v>
      </c>
      <c r="B8" s="192">
        <v>2124</v>
      </c>
      <c r="C8" s="192">
        <v>2010</v>
      </c>
      <c r="D8" s="192">
        <v>2090</v>
      </c>
      <c r="E8" s="370">
        <v>2022</v>
      </c>
      <c r="F8" s="370">
        <v>2033</v>
      </c>
      <c r="G8" s="137">
        <v>-4.2843691148775842E-2</v>
      </c>
      <c r="I8"/>
      <c r="J8" s="24"/>
      <c r="K8" s="24"/>
    </row>
    <row r="9" spans="1:11" x14ac:dyDescent="0.2">
      <c r="A9" s="145" t="s">
        <v>5</v>
      </c>
      <c r="B9" s="108">
        <v>334</v>
      </c>
      <c r="C9" s="108">
        <v>309</v>
      </c>
      <c r="D9" s="108">
        <v>310</v>
      </c>
      <c r="E9" s="380">
        <v>286</v>
      </c>
      <c r="F9" s="380">
        <v>275</v>
      </c>
      <c r="G9" s="137">
        <v>-0.17664670658682635</v>
      </c>
      <c r="I9"/>
      <c r="J9" s="24"/>
      <c r="K9" s="24"/>
    </row>
    <row r="10" spans="1:11" x14ac:dyDescent="0.2">
      <c r="A10" s="145" t="s">
        <v>6</v>
      </c>
      <c r="B10" s="108">
        <v>15</v>
      </c>
      <c r="C10" s="108">
        <v>19</v>
      </c>
      <c r="D10" s="108">
        <v>26</v>
      </c>
      <c r="E10" s="380">
        <v>19</v>
      </c>
      <c r="F10" s="380">
        <v>17</v>
      </c>
      <c r="G10" s="137" t="s">
        <v>171</v>
      </c>
      <c r="I10"/>
      <c r="J10"/>
      <c r="K10"/>
    </row>
    <row r="11" spans="1:11" x14ac:dyDescent="0.2">
      <c r="A11" s="145" t="s">
        <v>7</v>
      </c>
      <c r="B11" s="108">
        <v>572</v>
      </c>
      <c r="C11" s="108">
        <v>579</v>
      </c>
      <c r="D11" s="108">
        <v>491</v>
      </c>
      <c r="E11" s="380">
        <v>474</v>
      </c>
      <c r="F11" s="380">
        <v>461</v>
      </c>
      <c r="G11" s="137">
        <v>-0.19405594405594406</v>
      </c>
      <c r="I11"/>
      <c r="J11"/>
      <c r="K11"/>
    </row>
    <row r="12" spans="1:11" x14ac:dyDescent="0.2">
      <c r="A12" s="145" t="s">
        <v>8</v>
      </c>
      <c r="B12" s="192">
        <v>4738</v>
      </c>
      <c r="C12" s="192">
        <v>4471</v>
      </c>
      <c r="D12" s="192">
        <v>4592</v>
      </c>
      <c r="E12" s="370">
        <v>4325</v>
      </c>
      <c r="F12" s="370">
        <v>3920</v>
      </c>
      <c r="G12" s="137">
        <v>-0.17264668636555514</v>
      </c>
      <c r="I12"/>
      <c r="J12"/>
      <c r="K12" s="24"/>
    </row>
    <row r="13" spans="1:11" x14ac:dyDescent="0.2">
      <c r="A13" s="145" t="s">
        <v>9</v>
      </c>
      <c r="B13" s="192">
        <v>1078</v>
      </c>
      <c r="C13" s="108">
        <v>968</v>
      </c>
      <c r="D13" s="108">
        <v>1018</v>
      </c>
      <c r="E13" s="380">
        <v>892</v>
      </c>
      <c r="F13" s="380">
        <v>899</v>
      </c>
      <c r="G13" s="137">
        <v>-0.16604823747680886</v>
      </c>
      <c r="I13"/>
      <c r="J13" s="24"/>
      <c r="K13" s="24"/>
    </row>
    <row r="14" spans="1:11" x14ac:dyDescent="0.2">
      <c r="A14" s="145" t="s">
        <v>10</v>
      </c>
      <c r="B14" s="108">
        <v>124</v>
      </c>
      <c r="C14" s="108">
        <v>108</v>
      </c>
      <c r="D14" s="108">
        <v>115</v>
      </c>
      <c r="E14" s="380">
        <v>106</v>
      </c>
      <c r="F14" s="380">
        <v>96</v>
      </c>
      <c r="G14" s="137">
        <v>-0.22580645161290325</v>
      </c>
      <c r="I14"/>
      <c r="J14"/>
      <c r="K14" s="24"/>
    </row>
    <row r="15" spans="1:11" x14ac:dyDescent="0.2">
      <c r="A15" s="145" t="s">
        <v>11</v>
      </c>
      <c r="B15" s="108">
        <v>170</v>
      </c>
      <c r="C15" s="108">
        <v>151</v>
      </c>
      <c r="D15" s="108">
        <v>163</v>
      </c>
      <c r="E15" s="380">
        <v>126</v>
      </c>
      <c r="F15" s="380">
        <v>138</v>
      </c>
      <c r="G15" s="137">
        <v>-0.18823529411764706</v>
      </c>
      <c r="I15"/>
      <c r="J15"/>
      <c r="K15"/>
    </row>
    <row r="16" spans="1:11" x14ac:dyDescent="0.2">
      <c r="A16" s="145" t="s">
        <v>12</v>
      </c>
      <c r="B16" s="192">
        <v>2388</v>
      </c>
      <c r="C16" s="192">
        <v>2145</v>
      </c>
      <c r="D16" s="192">
        <v>2202</v>
      </c>
      <c r="E16" s="370">
        <v>2167</v>
      </c>
      <c r="F16" s="370">
        <v>2005</v>
      </c>
      <c r="G16" s="137">
        <v>-0.16038525963149075</v>
      </c>
      <c r="I16"/>
      <c r="J16"/>
      <c r="K16"/>
    </row>
    <row r="17" spans="1:11" x14ac:dyDescent="0.2">
      <c r="A17" s="145" t="s">
        <v>13</v>
      </c>
      <c r="B17" s="192">
        <v>2573</v>
      </c>
      <c r="C17" s="192">
        <v>2625</v>
      </c>
      <c r="D17" s="192">
        <v>2791</v>
      </c>
      <c r="E17" s="370">
        <v>2875</v>
      </c>
      <c r="F17" s="370">
        <v>2724</v>
      </c>
      <c r="G17" s="137">
        <v>5.8686358336571987E-2</v>
      </c>
      <c r="I17"/>
      <c r="J17" s="24"/>
      <c r="K17" s="24"/>
    </row>
    <row r="18" spans="1:11" x14ac:dyDescent="0.2">
      <c r="A18" s="145" t="s">
        <v>14</v>
      </c>
      <c r="B18" s="192">
        <v>10525</v>
      </c>
      <c r="C18" s="192">
        <v>10018</v>
      </c>
      <c r="D18" s="192">
        <v>10225</v>
      </c>
      <c r="E18" s="370">
        <v>9795</v>
      </c>
      <c r="F18" s="370">
        <v>9287</v>
      </c>
      <c r="G18" s="137">
        <v>-0.11762470308788597</v>
      </c>
      <c r="I18"/>
      <c r="J18" s="24"/>
      <c r="K18" s="24"/>
    </row>
    <row r="19" spans="1:11" x14ac:dyDescent="0.2">
      <c r="A19" s="129"/>
      <c r="B19" s="108"/>
      <c r="C19" s="77"/>
      <c r="D19" s="77"/>
      <c r="E19" s="19"/>
      <c r="F19" s="19"/>
      <c r="G19" s="137"/>
      <c r="I19"/>
      <c r="J19" s="24"/>
      <c r="K19" s="24"/>
    </row>
    <row r="20" spans="1:11" ht="15" x14ac:dyDescent="0.25">
      <c r="A20" s="157" t="s">
        <v>45</v>
      </c>
      <c r="B20" s="133">
        <v>20502</v>
      </c>
      <c r="C20" s="133">
        <v>19314</v>
      </c>
      <c r="D20" s="133">
        <v>19994</v>
      </c>
      <c r="E20" s="133">
        <v>19208</v>
      </c>
      <c r="F20" s="133">
        <v>18157</v>
      </c>
      <c r="G20" s="137">
        <v>-0.1143790849673203</v>
      </c>
      <c r="I20"/>
      <c r="J20"/>
      <c r="K20"/>
    </row>
    <row r="21" spans="1:11" x14ac:dyDescent="0.2">
      <c r="A21" s="145" t="s">
        <v>4</v>
      </c>
      <c r="B21" s="192">
        <v>1865</v>
      </c>
      <c r="C21" s="192">
        <v>1753</v>
      </c>
      <c r="D21" s="192">
        <v>1838</v>
      </c>
      <c r="E21" s="370">
        <v>1803</v>
      </c>
      <c r="F21" s="370">
        <v>1778</v>
      </c>
      <c r="G21" s="137">
        <v>-4.6648793565683633E-2</v>
      </c>
      <c r="I21"/>
      <c r="J21"/>
      <c r="K21" s="24"/>
    </row>
    <row r="22" spans="1:11" x14ac:dyDescent="0.2">
      <c r="A22" s="145" t="s">
        <v>5</v>
      </c>
      <c r="B22" s="108">
        <v>331</v>
      </c>
      <c r="C22" s="108">
        <v>302</v>
      </c>
      <c r="D22" s="108">
        <v>307</v>
      </c>
      <c r="E22" s="380">
        <v>279</v>
      </c>
      <c r="F22" s="380">
        <v>271</v>
      </c>
      <c r="G22" s="137">
        <v>-0.18126888217522663</v>
      </c>
      <c r="I22"/>
      <c r="J22" s="24"/>
      <c r="K22" s="24"/>
    </row>
    <row r="23" spans="1:11" x14ac:dyDescent="0.2">
      <c r="A23" s="145" t="s">
        <v>6</v>
      </c>
      <c r="B23" s="108">
        <v>12</v>
      </c>
      <c r="C23" s="108">
        <v>15</v>
      </c>
      <c r="D23" s="108">
        <v>20</v>
      </c>
      <c r="E23" s="380">
        <v>16</v>
      </c>
      <c r="F23" s="380">
        <v>16</v>
      </c>
      <c r="G23" s="137" t="s">
        <v>171</v>
      </c>
      <c r="I23"/>
      <c r="J23" s="24"/>
      <c r="K23" s="24"/>
    </row>
    <row r="24" spans="1:11" x14ac:dyDescent="0.2">
      <c r="A24" s="145" t="s">
        <v>7</v>
      </c>
      <c r="B24" s="108">
        <v>529</v>
      </c>
      <c r="C24" s="108">
        <v>534</v>
      </c>
      <c r="D24" s="108">
        <v>462</v>
      </c>
      <c r="E24" s="380">
        <v>428</v>
      </c>
      <c r="F24" s="380">
        <v>424</v>
      </c>
      <c r="G24" s="137">
        <v>-0.19848771266540643</v>
      </c>
      <c r="I24"/>
      <c r="J24"/>
      <c r="K24"/>
    </row>
    <row r="25" spans="1:11" x14ac:dyDescent="0.2">
      <c r="A25" s="145" t="s">
        <v>8</v>
      </c>
      <c r="B25" s="192">
        <v>3568</v>
      </c>
      <c r="C25" s="192">
        <v>3352</v>
      </c>
      <c r="D25" s="192">
        <v>3431</v>
      </c>
      <c r="E25" s="370">
        <v>3201</v>
      </c>
      <c r="F25" s="370">
        <v>2928</v>
      </c>
      <c r="G25" s="137">
        <v>-0.179372197309417</v>
      </c>
      <c r="I25"/>
      <c r="J25"/>
      <c r="K25"/>
    </row>
    <row r="26" spans="1:11" x14ac:dyDescent="0.2">
      <c r="A26" s="145" t="s">
        <v>9</v>
      </c>
      <c r="B26" s="108">
        <v>665</v>
      </c>
      <c r="C26" s="108">
        <v>589</v>
      </c>
      <c r="D26" s="108">
        <v>634</v>
      </c>
      <c r="E26" s="380">
        <v>576</v>
      </c>
      <c r="F26" s="380">
        <v>565</v>
      </c>
      <c r="G26" s="137">
        <v>-0.15037593984962405</v>
      </c>
      <c r="I26"/>
      <c r="J26"/>
      <c r="K26" s="24"/>
    </row>
    <row r="27" spans="1:11" x14ac:dyDescent="0.2">
      <c r="A27" s="145" t="s">
        <v>10</v>
      </c>
      <c r="B27" s="108">
        <v>114</v>
      </c>
      <c r="C27" s="108">
        <v>96</v>
      </c>
      <c r="D27" s="108">
        <v>105</v>
      </c>
      <c r="E27" s="380">
        <v>90</v>
      </c>
      <c r="F27" s="380">
        <v>84</v>
      </c>
      <c r="G27" s="137">
        <v>-0.26315789473684215</v>
      </c>
      <c r="I27"/>
      <c r="J27" s="24"/>
      <c r="K27" s="24"/>
    </row>
    <row r="28" spans="1:11" x14ac:dyDescent="0.2">
      <c r="A28" s="145" t="s">
        <v>11</v>
      </c>
      <c r="B28" s="108">
        <v>158</v>
      </c>
      <c r="C28" s="108">
        <v>136</v>
      </c>
      <c r="D28" s="108">
        <v>152</v>
      </c>
      <c r="E28" s="380">
        <v>118</v>
      </c>
      <c r="F28" s="380">
        <v>126</v>
      </c>
      <c r="G28" s="137">
        <v>-0.20253164556962022</v>
      </c>
      <c r="I28"/>
      <c r="J28"/>
      <c r="K28" s="24"/>
    </row>
    <row r="29" spans="1:11" x14ac:dyDescent="0.2">
      <c r="A29" s="145" t="s">
        <v>12</v>
      </c>
      <c r="B29" s="192">
        <v>2138</v>
      </c>
      <c r="C29" s="192">
        <v>1912</v>
      </c>
      <c r="D29" s="192">
        <v>1969</v>
      </c>
      <c r="E29" s="370">
        <v>1955</v>
      </c>
      <c r="F29" s="370">
        <v>1804</v>
      </c>
      <c r="G29" s="137">
        <v>-0.15622076707202992</v>
      </c>
      <c r="I29"/>
      <c r="J29"/>
      <c r="K29"/>
    </row>
    <row r="30" spans="1:11" x14ac:dyDescent="0.2">
      <c r="A30" s="145" t="s">
        <v>13</v>
      </c>
      <c r="B30" s="192">
        <v>2119</v>
      </c>
      <c r="C30" s="192">
        <v>2166</v>
      </c>
      <c r="D30" s="192">
        <v>2361</v>
      </c>
      <c r="E30" s="370">
        <v>2419</v>
      </c>
      <c r="F30" s="370">
        <v>2265</v>
      </c>
      <c r="G30" s="137">
        <v>6.8900424728645548E-2</v>
      </c>
      <c r="I30"/>
      <c r="J30"/>
      <c r="K30"/>
    </row>
    <row r="31" spans="1:11" x14ac:dyDescent="0.2">
      <c r="A31" s="145" t="s">
        <v>14</v>
      </c>
      <c r="B31" s="192">
        <v>9003</v>
      </c>
      <c r="C31" s="192">
        <v>8459</v>
      </c>
      <c r="D31" s="192">
        <v>8715</v>
      </c>
      <c r="E31" s="370">
        <v>8323</v>
      </c>
      <c r="F31" s="370">
        <v>7896</v>
      </c>
      <c r="G31" s="137">
        <v>-0.12295901366211259</v>
      </c>
      <c r="I31"/>
      <c r="J31" s="24"/>
      <c r="K31" s="24"/>
    </row>
    <row r="32" spans="1:11" x14ac:dyDescent="0.2">
      <c r="A32" s="129"/>
      <c r="B32" s="329"/>
      <c r="C32" s="77"/>
      <c r="D32" s="77"/>
      <c r="E32" s="19"/>
      <c r="F32" s="19"/>
      <c r="G32" s="137"/>
      <c r="I32"/>
      <c r="J32"/>
      <c r="K32" s="24"/>
    </row>
    <row r="33" spans="1:11" ht="15" x14ac:dyDescent="0.25">
      <c r="A33" s="157" t="s">
        <v>46</v>
      </c>
      <c r="B33" s="133">
        <v>4139</v>
      </c>
      <c r="C33" s="133">
        <v>4089</v>
      </c>
      <c r="D33" s="133">
        <v>4029</v>
      </c>
      <c r="E33" s="133">
        <v>3879</v>
      </c>
      <c r="F33" s="133">
        <v>3698</v>
      </c>
      <c r="G33" s="137">
        <v>-0.10654747523556418</v>
      </c>
      <c r="I33"/>
      <c r="J33" s="24"/>
      <c r="K33" s="24"/>
    </row>
    <row r="34" spans="1:11" x14ac:dyDescent="0.2">
      <c r="A34" s="145" t="s">
        <v>4</v>
      </c>
      <c r="B34" s="108">
        <v>259</v>
      </c>
      <c r="C34" s="108">
        <v>257</v>
      </c>
      <c r="D34" s="108">
        <v>252</v>
      </c>
      <c r="E34" s="380">
        <v>219</v>
      </c>
      <c r="F34" s="380">
        <v>255</v>
      </c>
      <c r="G34" s="137">
        <v>-1.5444015444015413E-2</v>
      </c>
      <c r="I34"/>
      <c r="J34"/>
      <c r="K34"/>
    </row>
    <row r="35" spans="1:11" x14ac:dyDescent="0.2">
      <c r="A35" s="145" t="s">
        <v>5</v>
      </c>
      <c r="B35" s="108">
        <v>3</v>
      </c>
      <c r="C35" s="108">
        <v>7</v>
      </c>
      <c r="D35" s="108">
        <v>3</v>
      </c>
      <c r="E35" s="380">
        <v>7</v>
      </c>
      <c r="F35" s="380">
        <v>4</v>
      </c>
      <c r="G35" s="137" t="s">
        <v>171</v>
      </c>
      <c r="I35"/>
      <c r="J35"/>
      <c r="K35"/>
    </row>
    <row r="36" spans="1:11" x14ac:dyDescent="0.2">
      <c r="A36" s="145" t="s">
        <v>6</v>
      </c>
      <c r="B36" s="108">
        <v>3</v>
      </c>
      <c r="C36" s="108">
        <v>4</v>
      </c>
      <c r="D36" s="108">
        <v>6</v>
      </c>
      <c r="E36" s="380">
        <v>3</v>
      </c>
      <c r="F36" s="380">
        <v>1</v>
      </c>
      <c r="G36" s="137" t="s">
        <v>171</v>
      </c>
      <c r="I36"/>
      <c r="J36" s="24"/>
      <c r="K36" s="24"/>
    </row>
    <row r="37" spans="1:11" x14ac:dyDescent="0.2">
      <c r="A37" s="145" t="s">
        <v>7</v>
      </c>
      <c r="B37" s="108">
        <v>43</v>
      </c>
      <c r="C37" s="108">
        <v>45</v>
      </c>
      <c r="D37" s="108">
        <v>29</v>
      </c>
      <c r="E37" s="380">
        <v>46</v>
      </c>
      <c r="F37" s="380">
        <v>37</v>
      </c>
      <c r="G37" s="137" t="s">
        <v>171</v>
      </c>
      <c r="I37"/>
      <c r="J37"/>
      <c r="K37"/>
    </row>
    <row r="38" spans="1:11" x14ac:dyDescent="0.2">
      <c r="A38" s="145" t="s">
        <v>8</v>
      </c>
      <c r="B38" s="192">
        <v>1170</v>
      </c>
      <c r="C38" s="192">
        <v>1119</v>
      </c>
      <c r="D38" s="192">
        <v>1161</v>
      </c>
      <c r="E38" s="370">
        <v>1124</v>
      </c>
      <c r="F38" s="380">
        <v>992</v>
      </c>
      <c r="G38" s="137">
        <v>-0.15213675213675215</v>
      </c>
      <c r="I38"/>
      <c r="J38"/>
      <c r="K38"/>
    </row>
    <row r="39" spans="1:11" x14ac:dyDescent="0.2">
      <c r="A39" s="145" t="s">
        <v>9</v>
      </c>
      <c r="B39" s="108">
        <v>413</v>
      </c>
      <c r="C39" s="108">
        <v>379</v>
      </c>
      <c r="D39" s="108">
        <v>384</v>
      </c>
      <c r="E39" s="380">
        <v>316</v>
      </c>
      <c r="F39" s="380">
        <v>334</v>
      </c>
      <c r="G39" s="137">
        <v>-0.19128329297820823</v>
      </c>
      <c r="I39"/>
      <c r="J39"/>
      <c r="K39"/>
    </row>
    <row r="40" spans="1:11" x14ac:dyDescent="0.2">
      <c r="A40" s="145" t="s">
        <v>10</v>
      </c>
      <c r="B40" s="108">
        <v>10</v>
      </c>
      <c r="C40" s="108">
        <v>12</v>
      </c>
      <c r="D40" s="108">
        <v>10</v>
      </c>
      <c r="E40" s="380">
        <v>16</v>
      </c>
      <c r="F40" s="380">
        <v>12</v>
      </c>
      <c r="G40" s="137" t="s">
        <v>171</v>
      </c>
      <c r="I40"/>
      <c r="J40"/>
      <c r="K40"/>
    </row>
    <row r="41" spans="1:11" x14ac:dyDescent="0.2">
      <c r="A41" s="145" t="s">
        <v>11</v>
      </c>
      <c r="B41" s="108">
        <v>12</v>
      </c>
      <c r="C41" s="108">
        <v>15</v>
      </c>
      <c r="D41" s="108">
        <v>11</v>
      </c>
      <c r="E41" s="380">
        <v>8</v>
      </c>
      <c r="F41" s="380">
        <v>12</v>
      </c>
      <c r="G41" s="137" t="s">
        <v>171</v>
      </c>
      <c r="I41"/>
      <c r="J41"/>
      <c r="K41" s="24"/>
    </row>
    <row r="42" spans="1:11" x14ac:dyDescent="0.2">
      <c r="A42" s="145" t="s">
        <v>12</v>
      </c>
      <c r="B42" s="108">
        <v>250</v>
      </c>
      <c r="C42" s="108">
        <v>233</v>
      </c>
      <c r="D42" s="108">
        <v>233</v>
      </c>
      <c r="E42" s="380">
        <v>212</v>
      </c>
      <c r="F42" s="380">
        <v>201</v>
      </c>
      <c r="G42" s="137">
        <v>-0.19599999999999995</v>
      </c>
      <c r="I42"/>
      <c r="J42"/>
      <c r="K42"/>
    </row>
    <row r="43" spans="1:11" x14ac:dyDescent="0.2">
      <c r="A43" s="145" t="s">
        <v>13</v>
      </c>
      <c r="B43" s="108">
        <v>454</v>
      </c>
      <c r="C43" s="108">
        <v>459</v>
      </c>
      <c r="D43" s="108">
        <v>430</v>
      </c>
      <c r="E43" s="380">
        <v>456</v>
      </c>
      <c r="F43" s="380">
        <v>459</v>
      </c>
      <c r="G43" s="137">
        <v>1.1013215859030812E-2</v>
      </c>
      <c r="I43"/>
      <c r="J43"/>
      <c r="K43"/>
    </row>
    <row r="44" spans="1:11" x14ac:dyDescent="0.2">
      <c r="A44" s="145" t="s">
        <v>14</v>
      </c>
      <c r="B44" s="192">
        <v>1522</v>
      </c>
      <c r="C44" s="192">
        <v>1559</v>
      </c>
      <c r="D44" s="192">
        <v>1510</v>
      </c>
      <c r="E44" s="370">
        <v>1472</v>
      </c>
      <c r="F44" s="370">
        <v>1391</v>
      </c>
      <c r="G44" s="137">
        <v>-8.6070959264126112E-2</v>
      </c>
      <c r="I44"/>
      <c r="J44"/>
      <c r="K44"/>
    </row>
    <row r="45" spans="1:11" x14ac:dyDescent="0.2">
      <c r="A45" s="28"/>
      <c r="B45" s="240"/>
      <c r="C45" s="240"/>
      <c r="D45" s="240"/>
      <c r="E45" s="240"/>
      <c r="F45" s="240"/>
      <c r="G45" s="240"/>
      <c r="I45"/>
      <c r="J45"/>
      <c r="K45"/>
    </row>
    <row r="46" spans="1:11" ht="12.75" customHeight="1" x14ac:dyDescent="0.2">
      <c r="A46" s="4"/>
      <c r="B46" s="241"/>
      <c r="C46" s="241"/>
      <c r="D46" s="241"/>
      <c r="E46" s="241"/>
      <c r="F46" s="241"/>
      <c r="G46" s="137"/>
      <c r="I46"/>
      <c r="J46"/>
      <c r="K46"/>
    </row>
    <row r="47" spans="1:11" ht="12.75" customHeight="1" x14ac:dyDescent="0.25">
      <c r="A47" s="162" t="s">
        <v>15</v>
      </c>
      <c r="B47" s="241"/>
      <c r="C47" s="241"/>
      <c r="D47" s="241"/>
      <c r="E47" s="241"/>
      <c r="F47" s="241"/>
      <c r="G47" s="137"/>
      <c r="I47"/>
      <c r="J47"/>
      <c r="K47" s="24"/>
    </row>
    <row r="48" spans="1:11" ht="12.75" customHeight="1" x14ac:dyDescent="0.2">
      <c r="A48" s="2"/>
      <c r="B48" s="241"/>
      <c r="C48" s="241"/>
      <c r="D48" s="241"/>
      <c r="E48" s="241"/>
      <c r="F48" s="241"/>
      <c r="G48" s="137"/>
    </row>
    <row r="49" spans="1:10" ht="12.75" customHeight="1" x14ac:dyDescent="0.25">
      <c r="A49" s="155" t="s">
        <v>44</v>
      </c>
      <c r="B49" s="133">
        <v>11652</v>
      </c>
      <c r="C49" s="133">
        <v>11833</v>
      </c>
      <c r="D49" s="133">
        <v>11681</v>
      </c>
      <c r="E49" s="133">
        <v>11741</v>
      </c>
      <c r="F49" s="133">
        <v>11209</v>
      </c>
      <c r="G49" s="137">
        <v>-3.8019224167524901E-2</v>
      </c>
    </row>
    <row r="50" spans="1:10" ht="12.75" customHeight="1" x14ac:dyDescent="0.2">
      <c r="A50" s="145" t="s">
        <v>4</v>
      </c>
      <c r="B50" s="192">
        <v>2130</v>
      </c>
      <c r="C50" s="192">
        <v>2173</v>
      </c>
      <c r="D50" s="192">
        <v>2115</v>
      </c>
      <c r="E50" s="370">
        <v>2079</v>
      </c>
      <c r="F50" s="370">
        <v>2101</v>
      </c>
      <c r="G50" s="137">
        <v>-1.3615023474178423E-2</v>
      </c>
      <c r="J50"/>
    </row>
    <row r="51" spans="1:10" ht="12.75" customHeight="1" x14ac:dyDescent="0.2">
      <c r="A51" s="145" t="s">
        <v>5</v>
      </c>
      <c r="B51" s="108">
        <v>167</v>
      </c>
      <c r="C51" s="108">
        <v>216</v>
      </c>
      <c r="D51" s="108">
        <v>212</v>
      </c>
      <c r="E51" s="380">
        <v>256</v>
      </c>
      <c r="F51" s="380">
        <v>254</v>
      </c>
      <c r="G51" s="137">
        <v>0.52095808383233533</v>
      </c>
      <c r="J51"/>
    </row>
    <row r="52" spans="1:10" ht="12.75" customHeight="1" x14ac:dyDescent="0.2">
      <c r="A52" s="145" t="s">
        <v>6</v>
      </c>
      <c r="B52" s="108">
        <v>93</v>
      </c>
      <c r="C52" s="108">
        <v>88</v>
      </c>
      <c r="D52" s="108">
        <v>94</v>
      </c>
      <c r="E52" s="380">
        <v>76</v>
      </c>
      <c r="F52" s="380">
        <v>75</v>
      </c>
      <c r="G52" s="137">
        <v>-0.19354838709677424</v>
      </c>
      <c r="J52"/>
    </row>
    <row r="53" spans="1:10" ht="12.75" customHeight="1" x14ac:dyDescent="0.2">
      <c r="A53" s="145" t="s">
        <v>7</v>
      </c>
      <c r="B53" s="108">
        <v>617</v>
      </c>
      <c r="C53" s="108">
        <v>578</v>
      </c>
      <c r="D53" s="108">
        <v>544</v>
      </c>
      <c r="E53" s="380">
        <v>495</v>
      </c>
      <c r="F53" s="380">
        <v>504</v>
      </c>
      <c r="G53" s="137">
        <v>-0.18314424635332249</v>
      </c>
      <c r="J53"/>
    </row>
    <row r="54" spans="1:10" ht="12.75" customHeight="1" x14ac:dyDescent="0.2">
      <c r="A54" s="145" t="s">
        <v>8</v>
      </c>
      <c r="B54" s="192">
        <v>1674</v>
      </c>
      <c r="C54" s="192">
        <v>1635</v>
      </c>
      <c r="D54" s="192">
        <v>1535</v>
      </c>
      <c r="E54" s="370">
        <v>1501</v>
      </c>
      <c r="F54" s="370">
        <v>1443</v>
      </c>
      <c r="G54" s="137">
        <v>-0.13799283154121866</v>
      </c>
      <c r="J54"/>
    </row>
    <row r="55" spans="1:10" ht="12.75" customHeight="1" x14ac:dyDescent="0.2">
      <c r="A55" s="145" t="s">
        <v>9</v>
      </c>
      <c r="B55" s="108">
        <v>784</v>
      </c>
      <c r="C55" s="108">
        <v>788</v>
      </c>
      <c r="D55" s="108">
        <v>750</v>
      </c>
      <c r="E55" s="380">
        <v>743</v>
      </c>
      <c r="F55" s="380">
        <v>713</v>
      </c>
      <c r="G55" s="137">
        <v>-9.0561224489795866E-2</v>
      </c>
      <c r="J55"/>
    </row>
    <row r="56" spans="1:10" ht="12.75" customHeight="1" x14ac:dyDescent="0.2">
      <c r="A56" s="145" t="s">
        <v>10</v>
      </c>
      <c r="B56" s="108">
        <v>72</v>
      </c>
      <c r="C56" s="108">
        <v>85</v>
      </c>
      <c r="D56" s="108">
        <v>71</v>
      </c>
      <c r="E56" s="380">
        <v>80</v>
      </c>
      <c r="F56" s="380">
        <v>68</v>
      </c>
      <c r="G56" s="137">
        <v>-5.555555555555558E-2</v>
      </c>
      <c r="J56"/>
    </row>
    <row r="57" spans="1:10" ht="12.75" customHeight="1" x14ac:dyDescent="0.2">
      <c r="A57" s="145" t="s">
        <v>11</v>
      </c>
      <c r="B57" s="108">
        <v>252</v>
      </c>
      <c r="C57" s="108">
        <v>297</v>
      </c>
      <c r="D57" s="108">
        <v>360</v>
      </c>
      <c r="E57" s="380">
        <v>341</v>
      </c>
      <c r="F57" s="380">
        <v>339</v>
      </c>
      <c r="G57" s="137">
        <v>0.34523809523809534</v>
      </c>
      <c r="J57"/>
    </row>
    <row r="58" spans="1:10" ht="12.75" customHeight="1" x14ac:dyDescent="0.2">
      <c r="A58" s="145" t="s">
        <v>12</v>
      </c>
      <c r="B58" s="192">
        <v>2107</v>
      </c>
      <c r="C58" s="192">
        <v>2254</v>
      </c>
      <c r="D58" s="192">
        <v>2234</v>
      </c>
      <c r="E58" s="370">
        <v>2350</v>
      </c>
      <c r="F58" s="370">
        <v>2101</v>
      </c>
      <c r="G58" s="137">
        <v>-2.8476506881822683E-3</v>
      </c>
      <c r="J58"/>
    </row>
    <row r="59" spans="1:10" ht="12.75" customHeight="1" x14ac:dyDescent="0.2">
      <c r="A59" s="145" t="s">
        <v>13</v>
      </c>
      <c r="B59" s="108">
        <v>856</v>
      </c>
      <c r="C59" s="108">
        <v>875</v>
      </c>
      <c r="D59" s="108">
        <v>926</v>
      </c>
      <c r="E59" s="370">
        <v>1034</v>
      </c>
      <c r="F59" s="380">
        <v>974</v>
      </c>
      <c r="G59" s="137">
        <v>0.13785046728971961</v>
      </c>
      <c r="J59"/>
    </row>
    <row r="60" spans="1:10" ht="12.75" customHeight="1" x14ac:dyDescent="0.2">
      <c r="A60" s="145" t="s">
        <v>14</v>
      </c>
      <c r="B60" s="192">
        <v>2900</v>
      </c>
      <c r="C60" s="192">
        <v>2844</v>
      </c>
      <c r="D60" s="192">
        <v>2840</v>
      </c>
      <c r="E60" s="370">
        <v>2786</v>
      </c>
      <c r="F60" s="370">
        <v>2637</v>
      </c>
      <c r="G60" s="137">
        <v>-9.0689655172413786E-2</v>
      </c>
      <c r="J60"/>
    </row>
    <row r="61" spans="1:10" ht="12.75" customHeight="1" x14ac:dyDescent="0.2">
      <c r="A61" s="129"/>
      <c r="B61" s="108"/>
      <c r="C61" s="77"/>
      <c r="D61" s="77"/>
      <c r="E61" s="381"/>
      <c r="F61" s="370"/>
      <c r="G61" s="137"/>
      <c r="J61"/>
    </row>
    <row r="62" spans="1:10" ht="12.75" customHeight="1" x14ac:dyDescent="0.25">
      <c r="A62" s="157" t="s">
        <v>45</v>
      </c>
      <c r="B62" s="133">
        <v>9927</v>
      </c>
      <c r="C62" s="133">
        <v>10104</v>
      </c>
      <c r="D62" s="133">
        <v>10067</v>
      </c>
      <c r="E62" s="133">
        <v>10078</v>
      </c>
      <c r="F62" s="133">
        <v>9630</v>
      </c>
      <c r="G62" s="137">
        <v>-2.9918404351767958E-2</v>
      </c>
      <c r="J62"/>
    </row>
    <row r="63" spans="1:10" ht="12.75" customHeight="1" x14ac:dyDescent="0.2">
      <c r="A63" s="145" t="s">
        <v>4</v>
      </c>
      <c r="B63" s="192">
        <v>1884</v>
      </c>
      <c r="C63" s="192">
        <v>1922</v>
      </c>
      <c r="D63" s="192">
        <v>1869</v>
      </c>
      <c r="E63" s="370">
        <v>1838</v>
      </c>
      <c r="F63" s="370">
        <v>1839</v>
      </c>
      <c r="G63" s="137">
        <v>-2.3885350318471388E-2</v>
      </c>
      <c r="J63"/>
    </row>
    <row r="64" spans="1:10" ht="12.75" customHeight="1" x14ac:dyDescent="0.2">
      <c r="A64" s="145" t="s">
        <v>5</v>
      </c>
      <c r="B64" s="108">
        <v>164</v>
      </c>
      <c r="C64" s="108">
        <v>210</v>
      </c>
      <c r="D64" s="108">
        <v>207</v>
      </c>
      <c r="E64" s="380">
        <v>250</v>
      </c>
      <c r="F64" s="380">
        <v>245</v>
      </c>
      <c r="G64" s="137">
        <v>0.49390243902439024</v>
      </c>
      <c r="J64"/>
    </row>
    <row r="65" spans="1:10" ht="12.75" customHeight="1" x14ac:dyDescent="0.2">
      <c r="A65" s="145" t="s">
        <v>6</v>
      </c>
      <c r="B65" s="108">
        <v>86</v>
      </c>
      <c r="C65" s="108">
        <v>82</v>
      </c>
      <c r="D65" s="108">
        <v>80</v>
      </c>
      <c r="E65" s="380">
        <v>67</v>
      </c>
      <c r="F65" s="380">
        <v>64</v>
      </c>
      <c r="G65" s="137">
        <v>-0.2558139534883721</v>
      </c>
      <c r="J65"/>
    </row>
    <row r="66" spans="1:10" ht="12.75" customHeight="1" x14ac:dyDescent="0.2">
      <c r="A66" s="145" t="s">
        <v>7</v>
      </c>
      <c r="B66" s="108">
        <v>563</v>
      </c>
      <c r="C66" s="108">
        <v>536</v>
      </c>
      <c r="D66" s="108">
        <v>503</v>
      </c>
      <c r="E66" s="380">
        <v>464</v>
      </c>
      <c r="F66" s="380">
        <v>456</v>
      </c>
      <c r="G66" s="137">
        <v>-0.1900532859680284</v>
      </c>
      <c r="J66"/>
    </row>
    <row r="67" spans="1:10" ht="12.75" customHeight="1" x14ac:dyDescent="0.2">
      <c r="A67" s="145" t="s">
        <v>8</v>
      </c>
      <c r="B67" s="192">
        <v>1284</v>
      </c>
      <c r="C67" s="192">
        <v>1276</v>
      </c>
      <c r="D67" s="192">
        <v>1163</v>
      </c>
      <c r="E67" s="370">
        <v>1124</v>
      </c>
      <c r="F67" s="370">
        <v>1140</v>
      </c>
      <c r="G67" s="137">
        <v>-0.11214953271028039</v>
      </c>
      <c r="J67"/>
    </row>
    <row r="68" spans="1:10" ht="12.75" customHeight="1" x14ac:dyDescent="0.2">
      <c r="A68" s="145" t="s">
        <v>9</v>
      </c>
      <c r="B68" s="108">
        <v>465</v>
      </c>
      <c r="C68" s="108">
        <v>507</v>
      </c>
      <c r="D68" s="108">
        <v>497</v>
      </c>
      <c r="E68" s="380">
        <v>483</v>
      </c>
      <c r="F68" s="380">
        <v>450</v>
      </c>
      <c r="G68" s="137">
        <v>-3.2258064516129004E-2</v>
      </c>
      <c r="J68"/>
    </row>
    <row r="69" spans="1:10" ht="12.75" customHeight="1" x14ac:dyDescent="0.2">
      <c r="A69" s="145" t="s">
        <v>10</v>
      </c>
      <c r="B69" s="108">
        <v>61</v>
      </c>
      <c r="C69" s="108">
        <v>61</v>
      </c>
      <c r="D69" s="108">
        <v>59</v>
      </c>
      <c r="E69" s="380">
        <v>62</v>
      </c>
      <c r="F69" s="380">
        <v>44</v>
      </c>
      <c r="G69" s="137" t="s">
        <v>171</v>
      </c>
      <c r="J69"/>
    </row>
    <row r="70" spans="1:10" ht="12.75" customHeight="1" x14ac:dyDescent="0.2">
      <c r="A70" s="145" t="s">
        <v>11</v>
      </c>
      <c r="B70" s="108">
        <v>244</v>
      </c>
      <c r="C70" s="108">
        <v>278</v>
      </c>
      <c r="D70" s="108">
        <v>343</v>
      </c>
      <c r="E70" s="380">
        <v>325</v>
      </c>
      <c r="F70" s="380">
        <v>320</v>
      </c>
      <c r="G70" s="137">
        <v>0.31147540983606548</v>
      </c>
      <c r="J70"/>
    </row>
    <row r="71" spans="1:10" ht="12.75" customHeight="1" x14ac:dyDescent="0.2">
      <c r="A71" s="145" t="s">
        <v>12</v>
      </c>
      <c r="B71" s="192">
        <v>1861</v>
      </c>
      <c r="C71" s="192">
        <v>1979</v>
      </c>
      <c r="D71" s="192">
        <v>2002</v>
      </c>
      <c r="E71" s="370">
        <v>2104</v>
      </c>
      <c r="F71" s="370">
        <v>1891</v>
      </c>
      <c r="G71" s="137">
        <v>1.6120365394948877E-2</v>
      </c>
      <c r="J71"/>
    </row>
    <row r="72" spans="1:10" ht="12.75" customHeight="1" x14ac:dyDescent="0.2">
      <c r="A72" s="145" t="s">
        <v>13</v>
      </c>
      <c r="B72" s="108">
        <v>736</v>
      </c>
      <c r="C72" s="108">
        <v>764</v>
      </c>
      <c r="D72" s="108">
        <v>826</v>
      </c>
      <c r="E72" s="380">
        <v>914</v>
      </c>
      <c r="F72" s="380">
        <v>851</v>
      </c>
      <c r="G72" s="137">
        <v>0.15625</v>
      </c>
      <c r="J72"/>
    </row>
    <row r="73" spans="1:10" ht="12.75" customHeight="1" x14ac:dyDescent="0.2">
      <c r="A73" s="145" t="s">
        <v>14</v>
      </c>
      <c r="B73" s="192">
        <v>2579</v>
      </c>
      <c r="C73" s="192">
        <v>2489</v>
      </c>
      <c r="D73" s="192">
        <v>2518</v>
      </c>
      <c r="E73" s="370">
        <v>2447</v>
      </c>
      <c r="F73" s="370">
        <v>2330</v>
      </c>
      <c r="G73" s="137">
        <v>-9.6549050019387406E-2</v>
      </c>
      <c r="J73"/>
    </row>
    <row r="74" spans="1:10" ht="12.75" customHeight="1" x14ac:dyDescent="0.2">
      <c r="A74" s="129"/>
      <c r="B74" s="329"/>
      <c r="C74" s="77"/>
      <c r="D74" s="77"/>
      <c r="E74" s="19"/>
      <c r="F74" s="380"/>
      <c r="G74" s="137"/>
      <c r="J74"/>
    </row>
    <row r="75" spans="1:10" ht="12.75" customHeight="1" x14ac:dyDescent="0.25">
      <c r="A75" s="157" t="s">
        <v>46</v>
      </c>
      <c r="B75" s="133">
        <v>1725</v>
      </c>
      <c r="C75" s="133">
        <v>1729</v>
      </c>
      <c r="D75" s="133">
        <v>1614</v>
      </c>
      <c r="E75" s="133">
        <v>1663</v>
      </c>
      <c r="F75" s="133">
        <v>1579</v>
      </c>
      <c r="G75" s="137">
        <v>-8.4637681159420275E-2</v>
      </c>
      <c r="J75"/>
    </row>
    <row r="76" spans="1:10" ht="12.75" customHeight="1" x14ac:dyDescent="0.2">
      <c r="A76" s="145" t="s">
        <v>4</v>
      </c>
      <c r="B76" s="108">
        <v>246</v>
      </c>
      <c r="C76" s="108">
        <v>251</v>
      </c>
      <c r="D76" s="108">
        <v>246</v>
      </c>
      <c r="E76" s="380">
        <v>241</v>
      </c>
      <c r="F76" s="380">
        <v>262</v>
      </c>
      <c r="G76" s="137">
        <v>6.5040650406503975E-2</v>
      </c>
      <c r="J76"/>
    </row>
    <row r="77" spans="1:10" ht="12.75" customHeight="1" x14ac:dyDescent="0.2">
      <c r="A77" s="145" t="s">
        <v>5</v>
      </c>
      <c r="B77" s="108">
        <v>3</v>
      </c>
      <c r="C77" s="108">
        <v>6</v>
      </c>
      <c r="D77" s="108">
        <v>5</v>
      </c>
      <c r="E77" s="380">
        <v>6</v>
      </c>
      <c r="F77" s="380">
        <v>9</v>
      </c>
      <c r="G77" s="137" t="s">
        <v>171</v>
      </c>
      <c r="J77"/>
    </row>
    <row r="78" spans="1:10" ht="12.75" customHeight="1" x14ac:dyDescent="0.2">
      <c r="A78" s="145" t="s">
        <v>6</v>
      </c>
      <c r="B78" s="108">
        <v>7</v>
      </c>
      <c r="C78" s="108">
        <v>6</v>
      </c>
      <c r="D78" s="108">
        <v>14</v>
      </c>
      <c r="E78" s="380">
        <v>9</v>
      </c>
      <c r="F78" s="380">
        <v>11</v>
      </c>
      <c r="G78" s="137" t="s">
        <v>171</v>
      </c>
      <c r="J78"/>
    </row>
    <row r="79" spans="1:10" ht="12.75" customHeight="1" x14ac:dyDescent="0.2">
      <c r="A79" s="145" t="s">
        <v>7</v>
      </c>
      <c r="B79" s="108">
        <v>54</v>
      </c>
      <c r="C79" s="108">
        <v>42</v>
      </c>
      <c r="D79" s="108">
        <v>41</v>
      </c>
      <c r="E79" s="380">
        <v>31</v>
      </c>
      <c r="F79" s="380">
        <v>48</v>
      </c>
      <c r="G79" s="137" t="s">
        <v>171</v>
      </c>
      <c r="J79"/>
    </row>
    <row r="80" spans="1:10" ht="12.75" customHeight="1" x14ac:dyDescent="0.2">
      <c r="A80" s="145" t="s">
        <v>8</v>
      </c>
      <c r="B80" s="108">
        <v>390</v>
      </c>
      <c r="C80" s="108">
        <v>359</v>
      </c>
      <c r="D80" s="108">
        <v>372</v>
      </c>
      <c r="E80" s="380">
        <v>377</v>
      </c>
      <c r="F80" s="380">
        <v>303</v>
      </c>
      <c r="G80" s="137">
        <v>-0.22307692307692306</v>
      </c>
      <c r="J80"/>
    </row>
    <row r="81" spans="1:14" ht="12.75" customHeight="1" x14ac:dyDescent="0.2">
      <c r="A81" s="145" t="s">
        <v>9</v>
      </c>
      <c r="B81" s="108">
        <v>319</v>
      </c>
      <c r="C81" s="108">
        <v>281</v>
      </c>
      <c r="D81" s="108">
        <v>253</v>
      </c>
      <c r="E81" s="380">
        <v>260</v>
      </c>
      <c r="F81" s="380">
        <v>263</v>
      </c>
      <c r="G81" s="137">
        <v>-0.17554858934169282</v>
      </c>
      <c r="J81"/>
    </row>
    <row r="82" spans="1:14" ht="12.75" customHeight="1" x14ac:dyDescent="0.2">
      <c r="A82" s="145" t="s">
        <v>10</v>
      </c>
      <c r="B82" s="108">
        <v>11</v>
      </c>
      <c r="C82" s="108">
        <v>24</v>
      </c>
      <c r="D82" s="108">
        <v>12</v>
      </c>
      <c r="E82" s="380">
        <v>18</v>
      </c>
      <c r="F82" s="380">
        <v>24</v>
      </c>
      <c r="G82" s="137" t="s">
        <v>171</v>
      </c>
      <c r="J82"/>
    </row>
    <row r="83" spans="1:14" ht="12.75" customHeight="1" x14ac:dyDescent="0.2">
      <c r="A83" s="145" t="s">
        <v>11</v>
      </c>
      <c r="B83" s="108">
        <v>8</v>
      </c>
      <c r="C83" s="108">
        <v>19</v>
      </c>
      <c r="D83" s="108">
        <v>17</v>
      </c>
      <c r="E83" s="380">
        <v>16</v>
      </c>
      <c r="F83" s="380">
        <v>19</v>
      </c>
      <c r="G83" s="137" t="s">
        <v>171</v>
      </c>
      <c r="J83"/>
    </row>
    <row r="84" spans="1:14" ht="12.75" customHeight="1" x14ac:dyDescent="0.2">
      <c r="A84" s="145" t="s">
        <v>12</v>
      </c>
      <c r="B84" s="108">
        <v>246</v>
      </c>
      <c r="C84" s="108">
        <v>275</v>
      </c>
      <c r="D84" s="108">
        <v>232</v>
      </c>
      <c r="E84" s="380">
        <v>246</v>
      </c>
      <c r="F84" s="380">
        <v>210</v>
      </c>
      <c r="G84" s="137">
        <v>-0.14634146341463417</v>
      </c>
      <c r="J84"/>
    </row>
    <row r="85" spans="1:14" ht="12.75" customHeight="1" x14ac:dyDescent="0.2">
      <c r="A85" s="145" t="s">
        <v>13</v>
      </c>
      <c r="B85" s="108">
        <v>120</v>
      </c>
      <c r="C85" s="108">
        <v>111</v>
      </c>
      <c r="D85" s="108">
        <v>100</v>
      </c>
      <c r="E85" s="380">
        <v>120</v>
      </c>
      <c r="F85" s="380">
        <v>123</v>
      </c>
      <c r="G85" s="137">
        <v>2.4999999999999911E-2</v>
      </c>
      <c r="J85"/>
    </row>
    <row r="86" spans="1:14" ht="12.75" customHeight="1" x14ac:dyDescent="0.2">
      <c r="A86" s="145" t="s">
        <v>14</v>
      </c>
      <c r="B86" s="108">
        <v>321</v>
      </c>
      <c r="C86" s="108">
        <v>355</v>
      </c>
      <c r="D86" s="108">
        <v>322</v>
      </c>
      <c r="E86" s="380">
        <v>339</v>
      </c>
      <c r="F86" s="380">
        <v>307</v>
      </c>
      <c r="G86" s="137">
        <v>-4.3613707165109039E-2</v>
      </c>
    </row>
    <row r="87" spans="1:14" ht="12.75" customHeight="1" x14ac:dyDescent="0.2">
      <c r="A87" s="146"/>
      <c r="B87" s="242"/>
      <c r="C87" s="242"/>
      <c r="D87" s="242"/>
      <c r="E87" s="242"/>
      <c r="F87" s="242"/>
      <c r="G87" s="196"/>
    </row>
    <row r="88" spans="1:14" ht="12.75" customHeight="1" x14ac:dyDescent="0.2"/>
    <row r="89" spans="1:14" ht="12.75" customHeight="1" x14ac:dyDescent="0.2">
      <c r="A89" s="160" t="s">
        <v>172</v>
      </c>
    </row>
    <row r="90" spans="1:14" s="2" customFormat="1" ht="12.75" customHeight="1" x14ac:dyDescent="0.2">
      <c r="A90" s="160" t="s">
        <v>86</v>
      </c>
      <c r="B90" s="228"/>
      <c r="C90" s="228"/>
      <c r="D90" s="228"/>
      <c r="E90" s="228"/>
      <c r="F90" s="228"/>
      <c r="G90" s="228"/>
      <c r="K90"/>
      <c r="L90" s="24"/>
      <c r="M90" s="21"/>
      <c r="N90" s="21"/>
    </row>
    <row r="91" spans="1:14" s="2" customFormat="1" ht="12.75" customHeight="1" x14ac:dyDescent="0.2">
      <c r="A91" s="160" t="s">
        <v>86</v>
      </c>
      <c r="B91" s="228"/>
      <c r="C91" s="228"/>
      <c r="D91" s="228"/>
      <c r="E91" s="228"/>
      <c r="F91" s="228"/>
      <c r="G91" s="228"/>
      <c r="K91"/>
      <c r="L91"/>
      <c r="M91" s="21"/>
      <c r="N91" s="21"/>
    </row>
    <row r="92" spans="1:14" ht="12.75" customHeight="1" x14ac:dyDescent="0.2">
      <c r="A92" s="2"/>
      <c r="L92"/>
    </row>
    <row r="93" spans="1:14" ht="12.75" customHeight="1" x14ac:dyDescent="0.2">
      <c r="A93" s="2"/>
    </row>
    <row r="94" spans="1:14" ht="12.75" customHeight="1" x14ac:dyDescent="0.2"/>
    <row r="95" spans="1:14" ht="12.75" customHeight="1" x14ac:dyDescent="0.2">
      <c r="A95" s="2"/>
    </row>
    <row r="96" spans="1:14"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sheetData>
  <mergeCells count="1">
    <mergeCell ref="A1:G1"/>
  </mergeCells>
  <phoneticPr fontId="6" type="noConversion"/>
  <pageMargins left="0.74803149606299213" right="0.74803149606299213" top="0.98425196850393704" bottom="0.98425196850393704" header="0.51181102362204722" footer="0.51181102362204722"/>
  <pageSetup paperSize="9" scale="57" orientation="portrait" r:id="rId1"/>
  <headerFooter alignWithMargins="0"/>
  <rowBreaks count="1" manualBreakCount="1">
    <brk id="45"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K54"/>
  <sheetViews>
    <sheetView showGridLines="0" zoomScaleNormal="100" zoomScaleSheetLayoutView="100" workbookViewId="0">
      <selection sqref="A1:G1"/>
    </sheetView>
  </sheetViews>
  <sheetFormatPr defaultRowHeight="12.75" x14ac:dyDescent="0.2"/>
  <cols>
    <col min="1" max="1" width="52.42578125" customWidth="1"/>
    <col min="2" max="5" width="15.7109375" customWidth="1"/>
    <col min="6" max="6" width="15.7109375" style="397" customWidth="1"/>
    <col min="7" max="7" width="22.140625" style="84" customWidth="1"/>
    <col min="8" max="8" width="12.5703125" customWidth="1"/>
  </cols>
  <sheetData>
    <row r="1" spans="1:11" ht="30.75" customHeight="1" x14ac:dyDescent="0.25">
      <c r="A1" s="444" t="s">
        <v>209</v>
      </c>
      <c r="B1" s="440"/>
      <c r="C1" s="440"/>
      <c r="D1" s="440"/>
      <c r="E1" s="440"/>
      <c r="F1" s="440"/>
      <c r="G1" s="440"/>
    </row>
    <row r="2" spans="1:11" ht="13.5" customHeight="1" thickBot="1" x14ac:dyDescent="0.25">
      <c r="A2" s="4"/>
    </row>
    <row r="3" spans="1:11" ht="38.25" x14ac:dyDescent="0.2">
      <c r="A3" s="7"/>
      <c r="B3" s="198" t="s">
        <v>145</v>
      </c>
      <c r="C3" s="198" t="s">
        <v>168</v>
      </c>
      <c r="D3" s="198" t="s">
        <v>181</v>
      </c>
      <c r="E3" s="198" t="s">
        <v>188</v>
      </c>
      <c r="F3" s="198" t="s">
        <v>219</v>
      </c>
      <c r="G3" s="200" t="s">
        <v>215</v>
      </c>
    </row>
    <row r="4" spans="1:11" x14ac:dyDescent="0.2">
      <c r="A4" s="30"/>
      <c r="B4" s="31"/>
      <c r="C4" s="31"/>
      <c r="D4" s="31"/>
      <c r="E4" s="31"/>
      <c r="F4" s="31"/>
      <c r="G4" s="132"/>
    </row>
    <row r="5" spans="1:11" ht="15" x14ac:dyDescent="0.25">
      <c r="A5" s="163" t="s">
        <v>16</v>
      </c>
      <c r="B5" s="133">
        <v>24641</v>
      </c>
      <c r="C5" s="133">
        <v>23403</v>
      </c>
      <c r="D5" s="353">
        <v>24023</v>
      </c>
      <c r="E5" s="133">
        <v>23087</v>
      </c>
      <c r="F5" s="133">
        <v>21855</v>
      </c>
      <c r="G5" s="137">
        <v>-0.11306359319832804</v>
      </c>
      <c r="H5" s="188"/>
    </row>
    <row r="6" spans="1:11" x14ac:dyDescent="0.2">
      <c r="A6" s="10"/>
      <c r="B6" s="133"/>
      <c r="C6" s="133"/>
      <c r="D6" s="353"/>
      <c r="E6" s="133"/>
      <c r="F6" s="370"/>
      <c r="G6" s="137"/>
      <c r="H6" s="189"/>
    </row>
    <row r="7" spans="1:11" x14ac:dyDescent="0.2">
      <c r="A7" s="147" t="s">
        <v>54</v>
      </c>
      <c r="B7" s="191">
        <v>6529</v>
      </c>
      <c r="C7" s="192">
        <v>6204</v>
      </c>
      <c r="D7" s="354">
        <v>6523</v>
      </c>
      <c r="E7" s="370">
        <v>6521</v>
      </c>
      <c r="F7" s="370">
        <v>6079</v>
      </c>
      <c r="G7" s="137">
        <v>-6.8923265431153347E-2</v>
      </c>
      <c r="H7" s="189"/>
      <c r="J7" s="34"/>
      <c r="K7" s="34"/>
    </row>
    <row r="8" spans="1:11" ht="12.75" customHeight="1" x14ac:dyDescent="0.2">
      <c r="A8" s="352" t="s">
        <v>225</v>
      </c>
      <c r="B8" s="191">
        <v>3781</v>
      </c>
      <c r="C8" s="192">
        <v>3918</v>
      </c>
      <c r="D8" s="354">
        <v>4123</v>
      </c>
      <c r="E8" s="370">
        <v>4179</v>
      </c>
      <c r="F8" s="370">
        <v>4137</v>
      </c>
      <c r="G8" s="137">
        <v>9.4154985453583695E-2</v>
      </c>
      <c r="H8" s="189"/>
      <c r="J8" s="34"/>
      <c r="K8" s="34"/>
    </row>
    <row r="9" spans="1:11" x14ac:dyDescent="0.2">
      <c r="A9" s="147" t="s">
        <v>18</v>
      </c>
      <c r="B9" s="191">
        <v>2571</v>
      </c>
      <c r="C9" s="192">
        <v>2556</v>
      </c>
      <c r="D9" s="354">
        <v>2635</v>
      </c>
      <c r="E9" s="370">
        <v>2466</v>
      </c>
      <c r="F9" s="370">
        <v>2357</v>
      </c>
      <c r="G9" s="137">
        <v>-8.3236094904706293E-2</v>
      </c>
      <c r="H9" s="189"/>
      <c r="J9" s="34"/>
      <c r="K9" s="34"/>
    </row>
    <row r="10" spans="1:11" x14ac:dyDescent="0.2">
      <c r="A10" s="402" t="s">
        <v>226</v>
      </c>
      <c r="B10" s="191">
        <v>2441</v>
      </c>
      <c r="C10" s="192">
        <v>2681</v>
      </c>
      <c r="D10" s="354">
        <v>2934</v>
      </c>
      <c r="E10" s="370">
        <v>2942</v>
      </c>
      <c r="F10" s="370">
        <v>2840</v>
      </c>
      <c r="G10" s="137">
        <v>0.16345759934453086</v>
      </c>
      <c r="H10" s="189"/>
      <c r="J10" s="34"/>
      <c r="K10" s="34"/>
    </row>
    <row r="11" spans="1:11" x14ac:dyDescent="0.2">
      <c r="A11" s="402" t="s">
        <v>227</v>
      </c>
      <c r="B11" s="330">
        <v>988</v>
      </c>
      <c r="C11" s="192">
        <v>1017</v>
      </c>
      <c r="D11" s="355">
        <v>978</v>
      </c>
      <c r="E11" s="380">
        <v>945</v>
      </c>
      <c r="F11" s="380">
        <v>924</v>
      </c>
      <c r="G11" s="137">
        <v>-6.4777327935222617E-2</v>
      </c>
      <c r="H11" s="189"/>
      <c r="J11" s="34"/>
      <c r="K11" s="34"/>
    </row>
    <row r="12" spans="1:11" x14ac:dyDescent="0.2">
      <c r="A12" s="403" t="s">
        <v>228</v>
      </c>
      <c r="B12" s="330">
        <v>879</v>
      </c>
      <c r="C12" s="108">
        <v>944</v>
      </c>
      <c r="D12" s="355">
        <v>971</v>
      </c>
      <c r="E12" s="380">
        <v>832</v>
      </c>
      <c r="F12" s="380">
        <v>779</v>
      </c>
      <c r="G12" s="137">
        <v>-0.11376564277588164</v>
      </c>
      <c r="H12" s="189"/>
      <c r="J12" s="34"/>
      <c r="K12" s="34"/>
    </row>
    <row r="13" spans="1:11" x14ac:dyDescent="0.2">
      <c r="A13" s="403" t="s">
        <v>229</v>
      </c>
      <c r="B13" s="330">
        <v>714</v>
      </c>
      <c r="C13" s="108">
        <v>602</v>
      </c>
      <c r="D13" s="355">
        <v>629</v>
      </c>
      <c r="E13" s="380">
        <v>609</v>
      </c>
      <c r="F13" s="380">
        <v>596</v>
      </c>
      <c r="G13" s="137">
        <v>-0.165266106442577</v>
      </c>
      <c r="H13" s="189"/>
      <c r="J13" s="34"/>
      <c r="K13" s="34"/>
    </row>
    <row r="14" spans="1:11" x14ac:dyDescent="0.2">
      <c r="A14" s="403" t="s">
        <v>230</v>
      </c>
      <c r="B14" s="330">
        <v>655</v>
      </c>
      <c r="C14" s="108">
        <v>826</v>
      </c>
      <c r="D14" s="355">
        <v>851</v>
      </c>
      <c r="E14" s="380">
        <v>868</v>
      </c>
      <c r="F14" s="380">
        <v>799</v>
      </c>
      <c r="G14" s="137">
        <v>0.21984732824427478</v>
      </c>
      <c r="H14" s="189"/>
      <c r="J14" s="34"/>
      <c r="K14" s="34"/>
    </row>
    <row r="15" spans="1:11" x14ac:dyDescent="0.2">
      <c r="A15" s="402" t="s">
        <v>240</v>
      </c>
      <c r="B15" s="330">
        <v>200</v>
      </c>
      <c r="C15" s="108">
        <v>235</v>
      </c>
      <c r="D15" s="355">
        <v>271</v>
      </c>
      <c r="E15" s="380">
        <v>248</v>
      </c>
      <c r="F15" s="380">
        <v>264</v>
      </c>
      <c r="G15" s="137">
        <v>0.32000000000000006</v>
      </c>
      <c r="H15" s="189"/>
      <c r="J15" s="34"/>
      <c r="K15" s="34"/>
    </row>
    <row r="16" spans="1:11" x14ac:dyDescent="0.2">
      <c r="A16" s="403" t="s">
        <v>242</v>
      </c>
      <c r="B16" s="330">
        <v>452</v>
      </c>
      <c r="C16" s="108">
        <v>541</v>
      </c>
      <c r="D16" s="355">
        <v>583</v>
      </c>
      <c r="E16" s="380">
        <v>520</v>
      </c>
      <c r="F16" s="380">
        <v>470</v>
      </c>
      <c r="G16" s="137">
        <v>3.9823008849557473E-2</v>
      </c>
    </row>
    <row r="17" spans="1:11" x14ac:dyDescent="0.2">
      <c r="B17" s="21"/>
      <c r="C17" s="21"/>
      <c r="D17" s="21"/>
      <c r="E17" s="21"/>
      <c r="F17" s="21"/>
      <c r="G17" s="137"/>
      <c r="H17" s="189"/>
      <c r="J17" s="24"/>
      <c r="K17" s="33"/>
    </row>
    <row r="18" spans="1:11" x14ac:dyDescent="0.2">
      <c r="A18" s="148" t="s">
        <v>55</v>
      </c>
      <c r="B18" s="33">
        <v>5431</v>
      </c>
      <c r="C18" s="33">
        <v>3879</v>
      </c>
      <c r="D18" s="33">
        <v>3525</v>
      </c>
      <c r="E18" s="33">
        <v>2957</v>
      </c>
      <c r="F18" s="33">
        <v>2610</v>
      </c>
      <c r="G18" s="137">
        <v>-0.51942552016203281</v>
      </c>
      <c r="H18" s="189"/>
      <c r="J18" s="36"/>
      <c r="K18" s="36"/>
    </row>
    <row r="19" spans="1:11" x14ac:dyDescent="0.2">
      <c r="A19" s="37"/>
      <c r="B19" s="34"/>
      <c r="C19" s="34"/>
      <c r="D19" s="34"/>
      <c r="E19" s="34"/>
      <c r="F19" s="34"/>
      <c r="G19" s="376"/>
      <c r="H19" s="190"/>
    </row>
    <row r="20" spans="1:11" x14ac:dyDescent="0.2">
      <c r="A20" s="39"/>
      <c r="B20" s="40"/>
      <c r="C20" s="40"/>
      <c r="D20" s="40"/>
      <c r="E20" s="40"/>
      <c r="F20" s="40"/>
      <c r="G20" s="377"/>
      <c r="H20" s="190"/>
    </row>
    <row r="21" spans="1:11" ht="15" x14ac:dyDescent="0.25">
      <c r="A21" s="163" t="s">
        <v>19</v>
      </c>
      <c r="B21" s="133">
        <v>11652</v>
      </c>
      <c r="C21" s="133">
        <v>11833</v>
      </c>
      <c r="D21" s="358">
        <v>11681</v>
      </c>
      <c r="E21" s="133">
        <v>11741</v>
      </c>
      <c r="F21" s="133">
        <v>11209</v>
      </c>
      <c r="G21" s="137">
        <v>-3.8019224167524901E-2</v>
      </c>
      <c r="H21" s="190"/>
    </row>
    <row r="22" spans="1:11" ht="15" x14ac:dyDescent="0.25">
      <c r="A22" s="163"/>
      <c r="B22" s="133"/>
      <c r="C22" s="133"/>
      <c r="D22" s="358"/>
      <c r="F22" s="370"/>
      <c r="G22" s="137"/>
      <c r="H22" s="190"/>
    </row>
    <row r="23" spans="1:11" ht="14.25" x14ac:dyDescent="0.2">
      <c r="A23" s="149" t="s">
        <v>54</v>
      </c>
      <c r="B23" s="192">
        <v>2521</v>
      </c>
      <c r="C23" s="192">
        <v>2590</v>
      </c>
      <c r="D23" s="356">
        <v>2571</v>
      </c>
      <c r="E23" s="370">
        <v>2722</v>
      </c>
      <c r="F23" s="370">
        <v>2508</v>
      </c>
      <c r="G23" s="137">
        <v>-5.1566838556128536E-3</v>
      </c>
      <c r="H23" s="190"/>
    </row>
    <row r="24" spans="1:11" ht="14.25" x14ac:dyDescent="0.2">
      <c r="A24" s="352" t="s">
        <v>225</v>
      </c>
      <c r="B24" s="192">
        <v>1510</v>
      </c>
      <c r="C24" s="192">
        <v>1725</v>
      </c>
      <c r="D24" s="356">
        <v>1886</v>
      </c>
      <c r="E24" s="370">
        <v>2176</v>
      </c>
      <c r="F24" s="370">
        <v>2128</v>
      </c>
      <c r="G24" s="137">
        <v>0.40927152317880799</v>
      </c>
      <c r="H24" s="190"/>
    </row>
    <row r="25" spans="1:11" ht="14.25" x14ac:dyDescent="0.2">
      <c r="A25" s="402" t="s">
        <v>226</v>
      </c>
      <c r="B25" s="192">
        <v>1032</v>
      </c>
      <c r="C25" s="192">
        <v>1254</v>
      </c>
      <c r="D25" s="356">
        <v>1387</v>
      </c>
      <c r="E25" s="370">
        <v>1517</v>
      </c>
      <c r="F25" s="370">
        <v>1557</v>
      </c>
      <c r="G25" s="137">
        <v>0.50872093023255816</v>
      </c>
      <c r="H25" s="191"/>
      <c r="I25" s="34"/>
      <c r="J25" s="34"/>
      <c r="K25" s="34"/>
    </row>
    <row r="26" spans="1:11" ht="14.25" x14ac:dyDescent="0.2">
      <c r="A26" s="147" t="s">
        <v>18</v>
      </c>
      <c r="B26" s="108">
        <v>669</v>
      </c>
      <c r="C26" s="108">
        <v>729</v>
      </c>
      <c r="D26" s="357">
        <v>715</v>
      </c>
      <c r="E26" s="380">
        <v>680</v>
      </c>
      <c r="F26" s="380">
        <v>637</v>
      </c>
      <c r="G26" s="137">
        <v>-4.783258594917783E-2</v>
      </c>
      <c r="H26" s="190"/>
    </row>
    <row r="27" spans="1:11" ht="14.25" x14ac:dyDescent="0.2">
      <c r="A27" s="402" t="s">
        <v>227</v>
      </c>
      <c r="B27" s="108">
        <v>554</v>
      </c>
      <c r="C27" s="108">
        <v>602</v>
      </c>
      <c r="D27" s="357">
        <v>571</v>
      </c>
      <c r="E27" s="380">
        <v>598</v>
      </c>
      <c r="F27" s="380">
        <v>644</v>
      </c>
      <c r="G27" s="137">
        <v>0.16245487364620947</v>
      </c>
      <c r="H27" s="191"/>
      <c r="I27" s="34"/>
      <c r="J27" s="34"/>
      <c r="K27" s="34"/>
    </row>
    <row r="28" spans="1:11" ht="14.25" x14ac:dyDescent="0.2">
      <c r="A28" s="403" t="s">
        <v>228</v>
      </c>
      <c r="B28" s="108">
        <v>546</v>
      </c>
      <c r="C28" s="108">
        <v>619</v>
      </c>
      <c r="D28" s="357">
        <v>745</v>
      </c>
      <c r="E28" s="380">
        <v>732</v>
      </c>
      <c r="F28" s="380">
        <v>633</v>
      </c>
      <c r="G28" s="137">
        <v>0.15934065934065944</v>
      </c>
      <c r="H28" s="191"/>
      <c r="I28" s="34"/>
      <c r="J28" s="34"/>
      <c r="K28" s="34"/>
    </row>
    <row r="29" spans="1:11" ht="14.25" x14ac:dyDescent="0.2">
      <c r="A29" s="403" t="s">
        <v>230</v>
      </c>
      <c r="B29" s="108">
        <v>276</v>
      </c>
      <c r="C29" s="108">
        <v>353</v>
      </c>
      <c r="D29" s="357">
        <v>394</v>
      </c>
      <c r="E29" s="380">
        <v>413</v>
      </c>
      <c r="F29" s="380">
        <v>451</v>
      </c>
      <c r="G29" s="137">
        <v>0.63405797101449268</v>
      </c>
      <c r="H29" s="191"/>
      <c r="I29" s="34"/>
      <c r="J29" s="34"/>
      <c r="K29" s="34"/>
    </row>
    <row r="30" spans="1:11" ht="14.25" x14ac:dyDescent="0.2">
      <c r="A30" s="421" t="s">
        <v>241</v>
      </c>
      <c r="B30" s="108">
        <v>287</v>
      </c>
      <c r="C30" s="108">
        <v>290</v>
      </c>
      <c r="D30" s="357">
        <v>340</v>
      </c>
      <c r="E30" s="380">
        <v>261</v>
      </c>
      <c r="F30" s="380">
        <v>306</v>
      </c>
      <c r="G30" s="137">
        <v>6.6202090592334395E-2</v>
      </c>
      <c r="H30" s="191"/>
      <c r="I30" s="34"/>
      <c r="J30" s="34"/>
      <c r="K30" s="34"/>
    </row>
    <row r="31" spans="1:11" ht="14.25" x14ac:dyDescent="0.2">
      <c r="A31" s="403" t="s">
        <v>242</v>
      </c>
      <c r="B31" s="108">
        <v>219</v>
      </c>
      <c r="C31" s="108">
        <v>301</v>
      </c>
      <c r="D31" s="357">
        <v>312</v>
      </c>
      <c r="E31" s="380">
        <v>302</v>
      </c>
      <c r="F31" s="380">
        <v>304</v>
      </c>
      <c r="G31" s="137">
        <v>0.38812785388127846</v>
      </c>
      <c r="H31" s="191"/>
      <c r="I31" s="34"/>
      <c r="J31" s="34"/>
      <c r="K31" s="34"/>
    </row>
    <row r="32" spans="1:11" ht="14.25" x14ac:dyDescent="0.2">
      <c r="A32" s="403" t="s">
        <v>229</v>
      </c>
      <c r="B32" s="108">
        <v>302</v>
      </c>
      <c r="C32" s="108">
        <v>308</v>
      </c>
      <c r="D32" s="357">
        <v>344</v>
      </c>
      <c r="E32" s="380">
        <v>334</v>
      </c>
      <c r="F32" s="380">
        <v>346</v>
      </c>
      <c r="G32" s="137">
        <v>0.14569536423841067</v>
      </c>
    </row>
    <row r="33" spans="1:9" x14ac:dyDescent="0.2">
      <c r="B33" s="24"/>
      <c r="C33" s="24"/>
      <c r="D33" s="24"/>
      <c r="E33" s="24"/>
      <c r="F33" s="24"/>
      <c r="G33" s="137"/>
    </row>
    <row r="34" spans="1:9" x14ac:dyDescent="0.2">
      <c r="A34" s="150" t="s">
        <v>56</v>
      </c>
      <c r="B34" s="33">
        <v>3736</v>
      </c>
      <c r="C34" s="33">
        <v>3062</v>
      </c>
      <c r="D34" s="33">
        <v>2416</v>
      </c>
      <c r="E34" s="33">
        <v>2006</v>
      </c>
      <c r="F34" s="33">
        <v>1695</v>
      </c>
      <c r="G34" s="137">
        <v>-0.54630620985010703</v>
      </c>
      <c r="H34" s="192"/>
    </row>
    <row r="35" spans="1:9" x14ac:dyDescent="0.2">
      <c r="A35" s="37"/>
      <c r="B35" s="38"/>
      <c r="C35" s="38"/>
      <c r="D35" s="38"/>
      <c r="E35" s="38"/>
      <c r="F35" s="38"/>
      <c r="G35" s="185"/>
      <c r="H35" s="42"/>
      <c r="I35" s="36"/>
    </row>
    <row r="36" spans="1:9" x14ac:dyDescent="0.2">
      <c r="A36" s="41"/>
      <c r="B36" s="34"/>
      <c r="C36" s="34"/>
      <c r="D36" s="34"/>
      <c r="E36" s="34"/>
      <c r="F36" s="34"/>
      <c r="G36" s="288"/>
      <c r="H36" s="42"/>
      <c r="I36" s="36"/>
    </row>
    <row r="37" spans="1:9" x14ac:dyDescent="0.2">
      <c r="A37" s="43"/>
      <c r="I37" s="24"/>
    </row>
    <row r="38" spans="1:9" x14ac:dyDescent="0.2">
      <c r="A38" s="43"/>
      <c r="I38" s="24"/>
    </row>
    <row r="39" spans="1:9" x14ac:dyDescent="0.2">
      <c r="A39" s="160"/>
      <c r="I39" s="24"/>
    </row>
    <row r="40" spans="1:9" x14ac:dyDescent="0.2">
      <c r="A40" s="43"/>
      <c r="I40" s="24"/>
    </row>
    <row r="41" spans="1:9" x14ac:dyDescent="0.2">
      <c r="A41" s="44"/>
    </row>
    <row r="42" spans="1:9" x14ac:dyDescent="0.2">
      <c r="A42" s="45"/>
    </row>
    <row r="43" spans="1:9" x14ac:dyDescent="0.2">
      <c r="A43" s="45"/>
    </row>
    <row r="44" spans="1:9" x14ac:dyDescent="0.2">
      <c r="A44" s="45"/>
    </row>
    <row r="45" spans="1:9" x14ac:dyDescent="0.2">
      <c r="A45" s="44"/>
    </row>
    <row r="46" spans="1:9" x14ac:dyDescent="0.2">
      <c r="A46" s="45"/>
    </row>
    <row r="47" spans="1:9" x14ac:dyDescent="0.2">
      <c r="A47" s="44"/>
    </row>
    <row r="48" spans="1:9" x14ac:dyDescent="0.2">
      <c r="A48" s="44"/>
    </row>
    <row r="49" spans="1:1" x14ac:dyDescent="0.2">
      <c r="A49" s="44"/>
    </row>
    <row r="50" spans="1:1" x14ac:dyDescent="0.2">
      <c r="A50" s="44"/>
    </row>
    <row r="51" spans="1:1" x14ac:dyDescent="0.2">
      <c r="A51" s="44"/>
    </row>
    <row r="52" spans="1:1" x14ac:dyDescent="0.2">
      <c r="A52" s="44"/>
    </row>
    <row r="53" spans="1:1" x14ac:dyDescent="0.2">
      <c r="A53" s="44"/>
    </row>
    <row r="54" spans="1:1" x14ac:dyDescent="0.2">
      <c r="A54" s="44"/>
    </row>
  </sheetData>
  <mergeCells count="1">
    <mergeCell ref="A1:G1"/>
  </mergeCells>
  <phoneticPr fontId="6" type="noConversion"/>
  <pageMargins left="0.75" right="0.75" top="1" bottom="1" header="0.5" footer="0.5"/>
  <pageSetup paperSize="9" scale="72"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78"/>
  <sheetViews>
    <sheetView showGridLines="0" zoomScale="98" zoomScaleNormal="98" zoomScaleSheetLayoutView="100" workbookViewId="0">
      <selection sqref="A1:G1"/>
    </sheetView>
  </sheetViews>
  <sheetFormatPr defaultColWidth="12.42578125" defaultRowHeight="12.75" x14ac:dyDescent="0.2"/>
  <cols>
    <col min="1" max="1" width="35.28515625" style="6" customWidth="1"/>
    <col min="2" max="6" width="15.28515625" style="5" customWidth="1"/>
    <col min="7" max="7" width="21.7109375" style="8" customWidth="1"/>
    <col min="8" max="8" width="12.42578125" style="5" customWidth="1"/>
    <col min="9" max="9" width="17.5703125" style="5" customWidth="1"/>
    <col min="10" max="16384" width="12.42578125" style="5"/>
  </cols>
  <sheetData>
    <row r="1" spans="1:12" ht="32.25" customHeight="1" x14ac:dyDescent="0.25">
      <c r="A1" s="445" t="s">
        <v>210</v>
      </c>
      <c r="B1" s="446"/>
      <c r="C1" s="446"/>
      <c r="D1" s="446"/>
      <c r="E1" s="446"/>
      <c r="F1" s="446"/>
      <c r="G1" s="446"/>
    </row>
    <row r="2" spans="1:12" ht="13.5" thickBot="1" x14ac:dyDescent="0.25">
      <c r="A2" s="4"/>
    </row>
    <row r="3" spans="1:12" s="46" customFormat="1" ht="38.25" x14ac:dyDescent="0.2">
      <c r="A3" s="7"/>
      <c r="B3" s="198" t="s">
        <v>145</v>
      </c>
      <c r="C3" s="198" t="s">
        <v>168</v>
      </c>
      <c r="D3" s="198" t="s">
        <v>181</v>
      </c>
      <c r="E3" s="198" t="s">
        <v>188</v>
      </c>
      <c r="F3" s="198" t="s">
        <v>219</v>
      </c>
      <c r="G3" s="200" t="s">
        <v>215</v>
      </c>
      <c r="I3"/>
    </row>
    <row r="4" spans="1:12" x14ac:dyDescent="0.2">
      <c r="A4" s="30"/>
      <c r="B4" s="35"/>
      <c r="C4" s="35"/>
      <c r="D4" s="35"/>
      <c r="E4" s="35"/>
      <c r="F4" s="35"/>
      <c r="G4" s="47"/>
      <c r="I4"/>
      <c r="J4" s="24"/>
      <c r="K4"/>
      <c r="L4"/>
    </row>
    <row r="5" spans="1:12" x14ac:dyDescent="0.2">
      <c r="A5" s="30"/>
      <c r="B5" s="365"/>
      <c r="C5" s="365"/>
      <c r="D5" s="365"/>
      <c r="E5" s="365"/>
      <c r="F5" s="365"/>
      <c r="G5" s="49"/>
      <c r="I5"/>
      <c r="J5" s="24"/>
      <c r="K5"/>
      <c r="L5"/>
    </row>
    <row r="6" spans="1:12" ht="15" x14ac:dyDescent="0.25">
      <c r="A6" s="164" t="s">
        <v>16</v>
      </c>
      <c r="B6" s="133">
        <v>37406</v>
      </c>
      <c r="C6" s="133">
        <v>35031</v>
      </c>
      <c r="D6" s="133">
        <v>35744</v>
      </c>
      <c r="E6" s="133">
        <v>33572</v>
      </c>
      <c r="F6" s="133">
        <v>31597</v>
      </c>
      <c r="G6" s="137">
        <v>-0.15529594182751427</v>
      </c>
      <c r="H6" s="21"/>
      <c r="I6"/>
      <c r="J6" s="24"/>
      <c r="K6"/>
      <c r="L6"/>
    </row>
    <row r="7" spans="1:12" x14ac:dyDescent="0.2">
      <c r="A7" s="352" t="s">
        <v>225</v>
      </c>
      <c r="B7" s="192">
        <v>11426</v>
      </c>
      <c r="C7" s="192">
        <v>11892</v>
      </c>
      <c r="D7" s="192">
        <v>12557</v>
      </c>
      <c r="E7" s="370">
        <v>12121</v>
      </c>
      <c r="F7" s="370">
        <v>11703</v>
      </c>
      <c r="G7" s="137">
        <v>2.4242954664799532E-2</v>
      </c>
      <c r="H7" s="24"/>
      <c r="I7"/>
      <c r="J7" s="24"/>
      <c r="K7" s="24"/>
      <c r="L7" s="24"/>
    </row>
    <row r="8" spans="1:12" x14ac:dyDescent="0.2">
      <c r="A8" s="148" t="s">
        <v>20</v>
      </c>
      <c r="B8" s="192">
        <v>11951</v>
      </c>
      <c r="C8" s="192">
        <v>11186</v>
      </c>
      <c r="D8" s="192">
        <v>11624</v>
      </c>
      <c r="E8" s="370">
        <v>11125</v>
      </c>
      <c r="F8" s="370">
        <v>10411</v>
      </c>
      <c r="G8" s="137">
        <v>-0.12885950966446325</v>
      </c>
      <c r="H8" s="24"/>
      <c r="I8"/>
      <c r="J8"/>
      <c r="K8" s="24"/>
      <c r="L8" s="24"/>
    </row>
    <row r="9" spans="1:12" x14ac:dyDescent="0.2">
      <c r="A9" s="148" t="s">
        <v>18</v>
      </c>
      <c r="B9" s="192">
        <v>4317</v>
      </c>
      <c r="C9" s="192">
        <v>4342</v>
      </c>
      <c r="D9" s="192">
        <v>4420</v>
      </c>
      <c r="E9" s="370">
        <v>4106</v>
      </c>
      <c r="F9" s="370">
        <v>3824</v>
      </c>
      <c r="G9" s="137">
        <v>-0.1141996757007181</v>
      </c>
      <c r="H9" s="24"/>
      <c r="I9"/>
      <c r="J9" s="24"/>
      <c r="K9" s="24"/>
      <c r="L9" s="24"/>
    </row>
    <row r="10" spans="1:12" x14ac:dyDescent="0.2">
      <c r="A10" s="148" t="s">
        <v>21</v>
      </c>
      <c r="B10" s="192">
        <v>2557</v>
      </c>
      <c r="C10" s="192">
        <v>2384</v>
      </c>
      <c r="D10" s="192">
        <v>2406</v>
      </c>
      <c r="E10" s="370">
        <v>2009</v>
      </c>
      <c r="F10" s="370">
        <v>1884</v>
      </c>
      <c r="G10" s="137">
        <v>-0.2631990614000782</v>
      </c>
      <c r="H10" s="24"/>
      <c r="I10"/>
      <c r="J10" s="24"/>
      <c r="K10" s="24"/>
      <c r="L10" s="24"/>
    </row>
    <row r="11" spans="1:12" x14ac:dyDescent="0.2">
      <c r="A11" s="148" t="s">
        <v>22</v>
      </c>
      <c r="B11" s="192">
        <v>1730</v>
      </c>
      <c r="C11" s="192">
        <v>1649</v>
      </c>
      <c r="D11" s="192">
        <v>1593</v>
      </c>
      <c r="E11" s="370">
        <v>1541</v>
      </c>
      <c r="F11" s="370">
        <v>1419</v>
      </c>
      <c r="G11" s="137">
        <v>-0.17976878612716762</v>
      </c>
      <c r="H11" s="24"/>
      <c r="I11"/>
      <c r="J11" s="24"/>
      <c r="K11" s="24"/>
      <c r="L11" s="24"/>
    </row>
    <row r="12" spans="1:12" x14ac:dyDescent="0.2">
      <c r="A12" s="148" t="s">
        <v>24</v>
      </c>
      <c r="B12" s="192">
        <v>1205</v>
      </c>
      <c r="C12" s="192">
        <v>1021</v>
      </c>
      <c r="D12" s="192">
        <v>1068</v>
      </c>
      <c r="E12" s="380">
        <v>971</v>
      </c>
      <c r="F12" s="380">
        <v>978</v>
      </c>
      <c r="G12" s="137">
        <v>-0.18838174273858921</v>
      </c>
      <c r="H12" s="24"/>
      <c r="I12"/>
      <c r="J12" s="24"/>
      <c r="K12" s="24"/>
      <c r="L12" s="24"/>
    </row>
    <row r="13" spans="1:12" x14ac:dyDescent="0.2">
      <c r="A13" s="148" t="s">
        <v>17</v>
      </c>
      <c r="B13" s="192">
        <v>2500</v>
      </c>
      <c r="C13" s="192">
        <v>1219</v>
      </c>
      <c r="D13" s="108">
        <v>771</v>
      </c>
      <c r="E13" s="380">
        <v>462</v>
      </c>
      <c r="F13" s="380">
        <v>263</v>
      </c>
      <c r="G13" s="137">
        <v>-0.89480000000000004</v>
      </c>
      <c r="H13" s="24"/>
      <c r="I13"/>
      <c r="J13"/>
      <c r="K13" s="24"/>
      <c r="L13" s="24"/>
    </row>
    <row r="14" spans="1:12" x14ac:dyDescent="0.2">
      <c r="A14" s="351" t="s">
        <v>231</v>
      </c>
      <c r="B14" s="192">
        <v>339</v>
      </c>
      <c r="C14" s="192">
        <v>369</v>
      </c>
      <c r="D14" s="108">
        <v>411</v>
      </c>
      <c r="E14" s="380">
        <v>393</v>
      </c>
      <c r="F14" s="380">
        <v>427</v>
      </c>
      <c r="G14" s="137">
        <v>0.25958702064896766</v>
      </c>
      <c r="H14" s="24"/>
      <c r="I14"/>
      <c r="J14"/>
      <c r="K14" s="24"/>
      <c r="L14" s="24"/>
    </row>
    <row r="15" spans="1:12" x14ac:dyDescent="0.2">
      <c r="A15" s="148" t="s">
        <v>27</v>
      </c>
      <c r="B15" s="108">
        <v>230</v>
      </c>
      <c r="C15" s="108">
        <v>231</v>
      </c>
      <c r="D15" s="108">
        <v>278</v>
      </c>
      <c r="E15" s="380">
        <v>287</v>
      </c>
      <c r="F15" s="380">
        <v>208</v>
      </c>
      <c r="G15" s="137">
        <v>-9.5652173913043481E-2</v>
      </c>
      <c r="H15" s="24"/>
      <c r="I15"/>
      <c r="J15"/>
      <c r="K15" s="24"/>
      <c r="L15" s="24"/>
    </row>
    <row r="16" spans="1:12" x14ac:dyDescent="0.2">
      <c r="A16" s="148" t="s">
        <v>29</v>
      </c>
      <c r="B16" s="108">
        <v>224</v>
      </c>
      <c r="C16" s="108">
        <v>208</v>
      </c>
      <c r="D16" s="108">
        <v>197</v>
      </c>
      <c r="E16" s="380">
        <v>213</v>
      </c>
      <c r="F16" s="380">
        <v>198</v>
      </c>
      <c r="G16" s="137">
        <v>-0.1160714285714286</v>
      </c>
      <c r="H16" s="29"/>
      <c r="I16"/>
      <c r="J16" s="24"/>
      <c r="K16"/>
      <c r="L16"/>
    </row>
    <row r="17" spans="1:12" x14ac:dyDescent="0.2">
      <c r="A17" s="148" t="s">
        <v>23</v>
      </c>
      <c r="B17" s="108">
        <v>565</v>
      </c>
      <c r="C17" s="108">
        <v>249</v>
      </c>
      <c r="D17" s="108">
        <v>124</v>
      </c>
      <c r="E17" s="380">
        <v>68</v>
      </c>
      <c r="F17" s="380">
        <v>32</v>
      </c>
      <c r="G17" s="137" t="s">
        <v>171</v>
      </c>
      <c r="H17"/>
      <c r="I17"/>
      <c r="J17"/>
      <c r="K17" s="24"/>
      <c r="L17" s="24"/>
    </row>
    <row r="18" spans="1:12" x14ac:dyDescent="0.2">
      <c r="A18" s="148" t="s">
        <v>28</v>
      </c>
      <c r="B18" s="108">
        <v>146</v>
      </c>
      <c r="C18" s="108">
        <v>96</v>
      </c>
      <c r="D18" s="108">
        <v>111</v>
      </c>
      <c r="E18" s="380">
        <v>86</v>
      </c>
      <c r="F18" s="380">
        <v>85</v>
      </c>
      <c r="G18" s="137">
        <v>-0.4178082191780822</v>
      </c>
      <c r="H18"/>
      <c r="I18"/>
      <c r="J18"/>
      <c r="K18"/>
      <c r="L18"/>
    </row>
    <row r="19" spans="1:12" x14ac:dyDescent="0.2">
      <c r="A19" s="148" t="s">
        <v>26</v>
      </c>
      <c r="B19" s="108">
        <v>124</v>
      </c>
      <c r="C19" s="108">
        <v>95</v>
      </c>
      <c r="D19" s="108">
        <v>103</v>
      </c>
      <c r="E19" s="380">
        <v>113</v>
      </c>
      <c r="F19" s="380">
        <v>98</v>
      </c>
      <c r="G19" s="137">
        <v>-0.20967741935483875</v>
      </c>
      <c r="H19"/>
      <c r="I19"/>
      <c r="J19"/>
      <c r="K19"/>
      <c r="L19"/>
    </row>
    <row r="20" spans="1:12" ht="12" customHeight="1" x14ac:dyDescent="0.2">
      <c r="A20" s="148" t="s">
        <v>25</v>
      </c>
      <c r="B20" s="108">
        <v>92</v>
      </c>
      <c r="C20" s="108">
        <v>90</v>
      </c>
      <c r="D20" s="108">
        <v>81</v>
      </c>
      <c r="E20" s="380">
        <v>77</v>
      </c>
      <c r="F20" s="380">
        <v>67</v>
      </c>
      <c r="G20" s="137">
        <v>-0.27173913043478259</v>
      </c>
      <c r="H20" s="29"/>
      <c r="I20"/>
      <c r="J20" s="24"/>
      <c r="K20"/>
      <c r="L20"/>
    </row>
    <row r="21" spans="1:12" ht="8.25" customHeight="1" x14ac:dyDescent="0.2">
      <c r="A21" s="245"/>
      <c r="B21" s="246"/>
      <c r="C21" s="246"/>
      <c r="D21" s="246"/>
      <c r="E21" s="246"/>
      <c r="F21" s="246"/>
      <c r="G21" s="360"/>
      <c r="H21" s="34"/>
      <c r="I21"/>
      <c r="J21" s="24"/>
      <c r="K21"/>
      <c r="L21"/>
    </row>
    <row r="22" spans="1:12" x14ac:dyDescent="0.2">
      <c r="A22" s="48"/>
      <c r="B22" s="35"/>
      <c r="C22" s="35"/>
      <c r="D22" s="35"/>
      <c r="E22" s="35"/>
      <c r="F22" s="35"/>
      <c r="G22" s="137"/>
      <c r="I22"/>
      <c r="J22" s="24"/>
      <c r="K22"/>
      <c r="L22"/>
    </row>
    <row r="23" spans="1:12" ht="15" x14ac:dyDescent="0.25">
      <c r="A23" s="165"/>
      <c r="B23" s="361">
        <f t="shared" ref="B23:B37" si="0">SUM(B6/$B$6)</f>
        <v>1</v>
      </c>
      <c r="C23" s="361">
        <f t="shared" ref="C23:C37" si="1">SUM(C6/$C$6)</f>
        <v>1</v>
      </c>
      <c r="D23" s="361">
        <f t="shared" ref="D23:D37" si="2">SUM(D6/$D$6)</f>
        <v>1</v>
      </c>
      <c r="E23" s="361">
        <f>SUM(E6/$E$6)</f>
        <v>1</v>
      </c>
      <c r="F23" s="361">
        <f>SUM(F6/$F$6)</f>
        <v>1</v>
      </c>
      <c r="G23" s="137"/>
      <c r="I23"/>
      <c r="J23" s="24"/>
      <c r="K23"/>
      <c r="L23"/>
    </row>
    <row r="24" spans="1:12" x14ac:dyDescent="0.2">
      <c r="A24" s="352" t="s">
        <v>225</v>
      </c>
      <c r="B24" s="362">
        <f t="shared" si="0"/>
        <v>0.30545901726995667</v>
      </c>
      <c r="C24" s="362">
        <f t="shared" si="1"/>
        <v>0.33947075447460823</v>
      </c>
      <c r="D24" s="362">
        <f t="shared" si="2"/>
        <v>0.35130371530886301</v>
      </c>
      <c r="E24" s="362">
        <f t="shared" ref="E24:E37" si="3">SUM(E7/$E$6)</f>
        <v>0.36104491838436792</v>
      </c>
      <c r="F24" s="362">
        <f t="shared" ref="F24:F37" si="4">SUM(F7/$F$6)</f>
        <v>0.37038326423394624</v>
      </c>
      <c r="G24" s="137"/>
      <c r="I24"/>
      <c r="J24"/>
      <c r="K24" s="24"/>
      <c r="L24" s="24"/>
    </row>
    <row r="25" spans="1:12" x14ac:dyDescent="0.2">
      <c r="A25" s="148" t="s">
        <v>20</v>
      </c>
      <c r="B25" s="362">
        <f t="shared" si="0"/>
        <v>0.31949419879163771</v>
      </c>
      <c r="C25" s="362">
        <f t="shared" si="1"/>
        <v>0.31931717621535211</v>
      </c>
      <c r="D25" s="362">
        <f t="shared" si="2"/>
        <v>0.32520143240823635</v>
      </c>
      <c r="E25" s="362">
        <f t="shared" si="3"/>
        <v>0.3313773382580722</v>
      </c>
      <c r="F25" s="362">
        <f t="shared" si="4"/>
        <v>0.32949330632655</v>
      </c>
      <c r="G25" s="137"/>
      <c r="I25"/>
      <c r="J25"/>
      <c r="K25"/>
      <c r="L25"/>
    </row>
    <row r="26" spans="1:12" x14ac:dyDescent="0.2">
      <c r="A26" s="148" t="s">
        <v>18</v>
      </c>
      <c r="B26" s="362">
        <f t="shared" si="0"/>
        <v>0.1154092926268513</v>
      </c>
      <c r="C26" s="362">
        <f t="shared" si="1"/>
        <v>0.12394736090890925</v>
      </c>
      <c r="D26" s="362">
        <f t="shared" si="2"/>
        <v>0.12365711727842435</v>
      </c>
      <c r="E26" s="362">
        <f t="shared" si="3"/>
        <v>0.12230430120338377</v>
      </c>
      <c r="F26" s="362">
        <f t="shared" si="4"/>
        <v>0.12102414786213882</v>
      </c>
      <c r="G26" s="137"/>
      <c r="I26"/>
      <c r="J26" s="24"/>
      <c r="K26" s="24"/>
      <c r="L26" s="24"/>
    </row>
    <row r="27" spans="1:12" x14ac:dyDescent="0.2">
      <c r="A27" s="148" t="s">
        <v>21</v>
      </c>
      <c r="B27" s="362">
        <f t="shared" si="0"/>
        <v>6.835801743035877E-2</v>
      </c>
      <c r="C27" s="362">
        <f t="shared" si="1"/>
        <v>6.8054009306043217E-2</v>
      </c>
      <c r="D27" s="362">
        <f t="shared" si="2"/>
        <v>6.7311996418979406E-2</v>
      </c>
      <c r="E27" s="362">
        <f t="shared" si="3"/>
        <v>5.9841534612176811E-2</v>
      </c>
      <c r="F27" s="362">
        <f t="shared" si="4"/>
        <v>5.9625913852580939E-2</v>
      </c>
      <c r="G27" s="137"/>
      <c r="I27"/>
      <c r="J27" s="24"/>
      <c r="K27" s="24"/>
      <c r="L27" s="24"/>
    </row>
    <row r="28" spans="1:12" x14ac:dyDescent="0.2">
      <c r="A28" s="148" t="s">
        <v>22</v>
      </c>
      <c r="B28" s="362">
        <f t="shared" si="0"/>
        <v>4.6249264823825055E-2</v>
      </c>
      <c r="C28" s="362">
        <f t="shared" si="1"/>
        <v>4.7072592846336102E-2</v>
      </c>
      <c r="D28" s="362">
        <f t="shared" si="2"/>
        <v>4.4566920322291856E-2</v>
      </c>
      <c r="E28" s="362">
        <f t="shared" si="3"/>
        <v>4.5901346360061955E-2</v>
      </c>
      <c r="F28" s="362">
        <f t="shared" si="4"/>
        <v>4.490932683482609E-2</v>
      </c>
      <c r="G28" s="137"/>
      <c r="I28"/>
      <c r="J28"/>
      <c r="K28" s="24"/>
      <c r="L28" s="24"/>
    </row>
    <row r="29" spans="1:12" x14ac:dyDescent="0.2">
      <c r="A29" s="148" t="s">
        <v>24</v>
      </c>
      <c r="B29" s="362">
        <f t="shared" si="0"/>
        <v>3.2214083302144043E-2</v>
      </c>
      <c r="C29" s="362">
        <f t="shared" si="1"/>
        <v>2.9145613884844851E-2</v>
      </c>
      <c r="D29" s="362">
        <f t="shared" si="2"/>
        <v>2.9879140555058192E-2</v>
      </c>
      <c r="E29" s="362">
        <f t="shared" si="3"/>
        <v>2.8922911950434886E-2</v>
      </c>
      <c r="F29" s="362">
        <f t="shared" si="4"/>
        <v>3.0952305598632782E-2</v>
      </c>
      <c r="G29" s="137"/>
      <c r="I29"/>
      <c r="J29"/>
      <c r="K29" s="24"/>
      <c r="L29" s="24"/>
    </row>
    <row r="30" spans="1:12" x14ac:dyDescent="0.2">
      <c r="A30" s="148" t="s">
        <v>17</v>
      </c>
      <c r="B30" s="362">
        <f t="shared" si="0"/>
        <v>6.6834197722290545E-2</v>
      </c>
      <c r="C30" s="362">
        <f t="shared" si="1"/>
        <v>3.479775056378636E-2</v>
      </c>
      <c r="D30" s="362">
        <f t="shared" si="2"/>
        <v>2.1570053715308863E-2</v>
      </c>
      <c r="E30" s="362">
        <f t="shared" si="3"/>
        <v>1.3761467889908258E-2</v>
      </c>
      <c r="F30" s="362">
        <f t="shared" si="4"/>
        <v>8.3235750229452166E-3</v>
      </c>
      <c r="G30" s="137"/>
      <c r="I30"/>
      <c r="J30"/>
      <c r="K30"/>
      <c r="L30"/>
    </row>
    <row r="31" spans="1:12" x14ac:dyDescent="0.2">
      <c r="A31" s="351" t="s">
        <v>231</v>
      </c>
      <c r="B31" s="362">
        <f t="shared" si="0"/>
        <v>9.0627172111425978E-3</v>
      </c>
      <c r="C31" s="362">
        <f t="shared" si="1"/>
        <v>1.0533527447118267E-2</v>
      </c>
      <c r="D31" s="362">
        <f t="shared" si="2"/>
        <v>1.1498433303491495E-2</v>
      </c>
      <c r="E31" s="362">
        <f t="shared" si="3"/>
        <v>1.1706183724532348E-2</v>
      </c>
      <c r="F31" s="362">
        <f t="shared" si="4"/>
        <v>1.3513941196949077E-2</v>
      </c>
      <c r="G31" s="137"/>
      <c r="I31"/>
      <c r="J31"/>
      <c r="K31"/>
      <c r="L31"/>
    </row>
    <row r="32" spans="1:12" ht="13.5" customHeight="1" x14ac:dyDescent="0.2">
      <c r="A32" s="148" t="s">
        <v>27</v>
      </c>
      <c r="B32" s="362">
        <f t="shared" si="0"/>
        <v>6.1487461904507299E-3</v>
      </c>
      <c r="C32" s="362">
        <f t="shared" si="1"/>
        <v>6.5941594587650941E-3</v>
      </c>
      <c r="D32" s="362">
        <f t="shared" si="2"/>
        <v>7.7775290957923012E-3</v>
      </c>
      <c r="E32" s="362">
        <f t="shared" si="3"/>
        <v>8.5487906588824023E-3</v>
      </c>
      <c r="F32" s="362">
        <f t="shared" si="4"/>
        <v>6.582903440200019E-3</v>
      </c>
      <c r="G32" s="137"/>
      <c r="I32"/>
      <c r="J32"/>
      <c r="K32"/>
      <c r="L32"/>
    </row>
    <row r="33" spans="1:12" x14ac:dyDescent="0.2">
      <c r="A33" s="148" t="s">
        <v>29</v>
      </c>
      <c r="B33" s="362">
        <f t="shared" si="0"/>
        <v>5.9883441159172329E-3</v>
      </c>
      <c r="C33" s="362">
        <f t="shared" si="1"/>
        <v>5.9375981273728983E-3</v>
      </c>
      <c r="D33" s="362">
        <f t="shared" si="2"/>
        <v>5.5114145031333927E-3</v>
      </c>
      <c r="E33" s="362">
        <f t="shared" si="3"/>
        <v>6.3445728583343261E-3</v>
      </c>
      <c r="F33" s="362">
        <f t="shared" si="4"/>
        <v>6.2664176978827106E-3</v>
      </c>
      <c r="G33" s="137"/>
      <c r="I33"/>
      <c r="J33"/>
      <c r="K33"/>
      <c r="L33"/>
    </row>
    <row r="34" spans="1:12" x14ac:dyDescent="0.2">
      <c r="A34" s="148" t="s">
        <v>23</v>
      </c>
      <c r="B34" s="362">
        <f t="shared" si="0"/>
        <v>1.5104528685237662E-2</v>
      </c>
      <c r="C34" s="362">
        <f t="shared" si="1"/>
        <v>7.1079900659415949E-3</v>
      </c>
      <c r="D34" s="362">
        <f t="shared" si="2"/>
        <v>3.46911369740376E-3</v>
      </c>
      <c r="E34" s="362">
        <f t="shared" si="3"/>
        <v>2.0254974383414749E-3</v>
      </c>
      <c r="F34" s="362">
        <f t="shared" si="4"/>
        <v>1.0127543754153876E-3</v>
      </c>
      <c r="G34" s="137"/>
      <c r="I34"/>
      <c r="J34"/>
      <c r="K34"/>
      <c r="L34"/>
    </row>
    <row r="35" spans="1:12" x14ac:dyDescent="0.2">
      <c r="A35" s="148" t="s">
        <v>28</v>
      </c>
      <c r="B35" s="362">
        <f t="shared" si="0"/>
        <v>3.9031171469817677E-3</v>
      </c>
      <c r="C35" s="362">
        <f t="shared" si="1"/>
        <v>2.7404299049413375E-3</v>
      </c>
      <c r="D35" s="362">
        <f t="shared" si="2"/>
        <v>3.1054162936436885E-3</v>
      </c>
      <c r="E35" s="362">
        <f t="shared" si="3"/>
        <v>2.5616585249612772E-3</v>
      </c>
      <c r="F35" s="362">
        <f t="shared" si="4"/>
        <v>2.6901288096971231E-3</v>
      </c>
      <c r="G35" s="137"/>
      <c r="I35"/>
      <c r="J35"/>
      <c r="K35"/>
      <c r="L35"/>
    </row>
    <row r="36" spans="1:12" x14ac:dyDescent="0.2">
      <c r="A36" s="148" t="s">
        <v>26</v>
      </c>
      <c r="B36" s="362">
        <f t="shared" si="0"/>
        <v>3.3149762070256109E-3</v>
      </c>
      <c r="C36" s="362">
        <f t="shared" si="1"/>
        <v>2.7118837600981988E-3</v>
      </c>
      <c r="D36" s="362">
        <f t="shared" si="2"/>
        <v>2.8816025067144135E-3</v>
      </c>
      <c r="E36" s="362">
        <f t="shared" si="3"/>
        <v>3.3659001548909805E-3</v>
      </c>
      <c r="F36" s="362">
        <f t="shared" si="4"/>
        <v>3.1015602747096241E-3</v>
      </c>
      <c r="G36" s="137"/>
      <c r="I36"/>
      <c r="J36"/>
      <c r="K36"/>
      <c r="L36"/>
    </row>
    <row r="37" spans="1:12" x14ac:dyDescent="0.2">
      <c r="A37" s="148" t="s">
        <v>25</v>
      </c>
      <c r="B37" s="362">
        <f t="shared" si="0"/>
        <v>2.4594984761802919E-3</v>
      </c>
      <c r="C37" s="362">
        <f t="shared" si="1"/>
        <v>2.5691530358825042E-3</v>
      </c>
      <c r="D37" s="362">
        <f t="shared" si="2"/>
        <v>2.2661145926589077E-3</v>
      </c>
      <c r="E37" s="362">
        <f t="shared" si="3"/>
        <v>2.2935779816513763E-3</v>
      </c>
      <c r="F37" s="362">
        <f t="shared" si="4"/>
        <v>2.1204544735259675E-3</v>
      </c>
      <c r="G37" s="137"/>
      <c r="I37"/>
      <c r="J37"/>
      <c r="K37"/>
      <c r="L37"/>
    </row>
    <row r="38" spans="1:12" x14ac:dyDescent="0.2">
      <c r="A38" s="139"/>
      <c r="B38" s="363"/>
      <c r="C38" s="363"/>
      <c r="D38" s="363"/>
      <c r="E38" s="363"/>
      <c r="F38" s="363"/>
      <c r="G38" s="378"/>
      <c r="I38"/>
      <c r="J38"/>
      <c r="K38"/>
      <c r="L38"/>
    </row>
    <row r="39" spans="1:12" x14ac:dyDescent="0.2">
      <c r="A39" s="30"/>
      <c r="B39" s="364"/>
      <c r="C39" s="364"/>
      <c r="D39" s="364"/>
      <c r="E39" s="364"/>
      <c r="F39" s="364"/>
      <c r="G39" s="137"/>
      <c r="I39"/>
      <c r="J39"/>
      <c r="K39"/>
      <c r="L39"/>
    </row>
    <row r="40" spans="1:12" ht="12.75" customHeight="1" x14ac:dyDescent="0.25">
      <c r="A40" s="164" t="s">
        <v>19</v>
      </c>
      <c r="B40" s="133">
        <v>19577</v>
      </c>
      <c r="C40" s="133">
        <v>19578</v>
      </c>
      <c r="D40" s="133">
        <v>19052</v>
      </c>
      <c r="E40" s="133">
        <v>18620</v>
      </c>
      <c r="F40" s="133">
        <v>17777</v>
      </c>
      <c r="G40" s="137">
        <v>-9.1944628901261649E-2</v>
      </c>
      <c r="I40"/>
      <c r="J40"/>
      <c r="K40"/>
      <c r="L40"/>
    </row>
    <row r="41" spans="1:12" x14ac:dyDescent="0.2">
      <c r="A41" s="352" t="s">
        <v>225</v>
      </c>
      <c r="B41" s="192">
        <v>5174</v>
      </c>
      <c r="C41" s="192">
        <v>5983</v>
      </c>
      <c r="D41" s="192">
        <v>6495</v>
      </c>
      <c r="E41" s="370">
        <v>6900</v>
      </c>
      <c r="F41" s="370">
        <v>6802</v>
      </c>
      <c r="G41" s="137">
        <v>0.31465017394665629</v>
      </c>
      <c r="H41" s="51"/>
      <c r="I41" s="51"/>
      <c r="J41" s="33"/>
      <c r="K41" s="33"/>
    </row>
    <row r="42" spans="1:12" x14ac:dyDescent="0.2">
      <c r="A42" s="148" t="s">
        <v>20</v>
      </c>
      <c r="B42" s="192">
        <v>5650</v>
      </c>
      <c r="C42" s="192">
        <v>5683</v>
      </c>
      <c r="D42" s="192">
        <v>5590</v>
      </c>
      <c r="E42" s="370">
        <v>5600</v>
      </c>
      <c r="F42" s="370">
        <v>5332</v>
      </c>
      <c r="G42" s="137">
        <v>-5.6283185840708017E-2</v>
      </c>
      <c r="H42" s="51"/>
      <c r="I42" s="51"/>
      <c r="J42" s="33"/>
      <c r="K42" s="33"/>
    </row>
    <row r="43" spans="1:12" x14ac:dyDescent="0.2">
      <c r="A43" s="148" t="s">
        <v>18</v>
      </c>
      <c r="B43" s="192">
        <v>1908</v>
      </c>
      <c r="C43" s="192">
        <v>2087</v>
      </c>
      <c r="D43" s="192">
        <v>2047</v>
      </c>
      <c r="E43" s="370">
        <v>1912</v>
      </c>
      <c r="F43" s="370">
        <v>1847</v>
      </c>
      <c r="G43" s="137">
        <v>-3.1970649895178171E-2</v>
      </c>
      <c r="H43" s="51"/>
      <c r="I43" s="51"/>
      <c r="J43" s="33"/>
      <c r="K43" s="33"/>
    </row>
    <row r="44" spans="1:12" x14ac:dyDescent="0.2">
      <c r="A44" s="148" t="s">
        <v>21</v>
      </c>
      <c r="B44" s="192">
        <v>1754</v>
      </c>
      <c r="C44" s="192">
        <v>1726</v>
      </c>
      <c r="D44" s="192">
        <v>1734</v>
      </c>
      <c r="E44" s="370">
        <v>1536</v>
      </c>
      <c r="F44" s="370">
        <v>1399</v>
      </c>
      <c r="G44" s="137">
        <v>-0.20239452679589509</v>
      </c>
      <c r="H44" s="51"/>
      <c r="I44" s="51"/>
      <c r="J44" s="33"/>
      <c r="K44" s="33"/>
    </row>
    <row r="45" spans="1:12" x14ac:dyDescent="0.2">
      <c r="A45" s="148" t="s">
        <v>17</v>
      </c>
      <c r="B45" s="192">
        <v>2468</v>
      </c>
      <c r="C45" s="192">
        <v>1660</v>
      </c>
      <c r="D45" s="192">
        <v>1026</v>
      </c>
      <c r="E45" s="380">
        <v>926</v>
      </c>
      <c r="F45" s="380">
        <v>438</v>
      </c>
      <c r="G45" s="137">
        <v>-0.82252836304700161</v>
      </c>
      <c r="H45" s="51"/>
      <c r="I45" s="51"/>
      <c r="J45" s="33"/>
      <c r="K45" s="33"/>
    </row>
    <row r="46" spans="1:12" x14ac:dyDescent="0.2">
      <c r="A46" s="148" t="s">
        <v>22</v>
      </c>
      <c r="B46" s="192">
        <v>1082</v>
      </c>
      <c r="C46" s="192">
        <v>1062</v>
      </c>
      <c r="D46" s="108">
        <v>972</v>
      </c>
      <c r="E46" s="380">
        <v>580</v>
      </c>
      <c r="F46" s="380">
        <v>992</v>
      </c>
      <c r="G46" s="137">
        <v>-8.3179297597042567E-2</v>
      </c>
      <c r="H46" s="51"/>
      <c r="I46" s="51"/>
      <c r="J46" s="33"/>
      <c r="K46" s="33"/>
    </row>
    <row r="47" spans="1:12" x14ac:dyDescent="0.2">
      <c r="A47" s="148" t="s">
        <v>24</v>
      </c>
      <c r="B47" s="108">
        <v>589</v>
      </c>
      <c r="C47" s="108">
        <v>584</v>
      </c>
      <c r="D47" s="108">
        <v>591</v>
      </c>
      <c r="E47" s="380">
        <v>636</v>
      </c>
      <c r="F47" s="380">
        <v>538</v>
      </c>
      <c r="G47" s="137">
        <v>-8.6587436332767442E-2</v>
      </c>
      <c r="H47" s="51"/>
      <c r="I47" s="51"/>
      <c r="J47" s="33"/>
      <c r="K47" s="33"/>
    </row>
    <row r="48" spans="1:12" x14ac:dyDescent="0.2">
      <c r="A48" s="148" t="s">
        <v>23</v>
      </c>
      <c r="B48" s="108">
        <v>513</v>
      </c>
      <c r="C48" s="108">
        <v>342</v>
      </c>
      <c r="D48" s="108">
        <v>148</v>
      </c>
      <c r="E48" s="380">
        <v>120</v>
      </c>
      <c r="F48" s="380">
        <v>46</v>
      </c>
      <c r="G48" s="137" t="s">
        <v>171</v>
      </c>
      <c r="H48" s="51"/>
      <c r="I48" s="51"/>
      <c r="J48" s="33"/>
      <c r="K48" s="33"/>
    </row>
    <row r="49" spans="1:11" x14ac:dyDescent="0.2">
      <c r="A49" s="148" t="s">
        <v>27</v>
      </c>
      <c r="B49" s="108">
        <v>97</v>
      </c>
      <c r="C49" s="108">
        <v>131</v>
      </c>
      <c r="D49" s="108">
        <v>128</v>
      </c>
      <c r="E49" s="380">
        <v>80</v>
      </c>
      <c r="F49" s="380">
        <v>78</v>
      </c>
      <c r="G49" s="137">
        <v>-0.19587628865979378</v>
      </c>
      <c r="H49" s="51"/>
      <c r="I49" s="51"/>
      <c r="J49" s="33"/>
      <c r="K49" s="33"/>
    </row>
    <row r="50" spans="1:11" x14ac:dyDescent="0.2">
      <c r="A50" s="351" t="s">
        <v>231</v>
      </c>
      <c r="B50" s="108">
        <v>47</v>
      </c>
      <c r="C50" s="108">
        <v>82</v>
      </c>
      <c r="D50" s="108">
        <v>88</v>
      </c>
      <c r="E50" s="380">
        <v>65</v>
      </c>
      <c r="F50" s="380">
        <v>93</v>
      </c>
      <c r="G50" s="137" t="s">
        <v>171</v>
      </c>
      <c r="H50" s="51"/>
      <c r="I50" s="51"/>
      <c r="J50" s="33"/>
      <c r="K50" s="33"/>
    </row>
    <row r="51" spans="1:11" x14ac:dyDescent="0.2">
      <c r="A51" s="148" t="s">
        <v>28</v>
      </c>
      <c r="B51" s="108">
        <v>117</v>
      </c>
      <c r="C51" s="108">
        <v>105</v>
      </c>
      <c r="D51" s="108">
        <v>70</v>
      </c>
      <c r="E51" s="380">
        <v>92</v>
      </c>
      <c r="F51" s="380">
        <v>58</v>
      </c>
      <c r="G51" s="137">
        <v>-0.50427350427350426</v>
      </c>
      <c r="H51" s="51"/>
      <c r="I51" s="51"/>
      <c r="J51" s="33"/>
      <c r="K51" s="33"/>
    </row>
    <row r="52" spans="1:11" x14ac:dyDescent="0.2">
      <c r="A52" s="148" t="s">
        <v>26</v>
      </c>
      <c r="B52" s="108">
        <v>67</v>
      </c>
      <c r="C52" s="108">
        <v>51</v>
      </c>
      <c r="D52" s="108">
        <v>68</v>
      </c>
      <c r="E52" s="380">
        <v>63</v>
      </c>
      <c r="F52" s="380">
        <v>67</v>
      </c>
      <c r="G52" s="137">
        <v>0</v>
      </c>
      <c r="H52" s="51"/>
      <c r="I52" s="51"/>
      <c r="J52" s="33"/>
      <c r="K52" s="33"/>
    </row>
    <row r="53" spans="1:11" x14ac:dyDescent="0.2">
      <c r="A53" s="148" t="s">
        <v>29</v>
      </c>
      <c r="B53" s="108">
        <v>49</v>
      </c>
      <c r="C53" s="108">
        <v>39</v>
      </c>
      <c r="D53" s="108">
        <v>49</v>
      </c>
      <c r="E53" s="380">
        <v>72</v>
      </c>
      <c r="F53" s="380">
        <v>45</v>
      </c>
      <c r="G53" s="137" t="s">
        <v>171</v>
      </c>
      <c r="H53" s="51"/>
      <c r="I53" s="51"/>
      <c r="J53" s="33"/>
      <c r="K53" s="33"/>
    </row>
    <row r="54" spans="1:11" x14ac:dyDescent="0.2">
      <c r="A54" s="148" t="s">
        <v>25</v>
      </c>
      <c r="B54" s="108">
        <v>62</v>
      </c>
      <c r="C54" s="108">
        <v>43</v>
      </c>
      <c r="D54" s="108">
        <v>46</v>
      </c>
      <c r="E54" s="380">
        <v>38</v>
      </c>
      <c r="F54" s="380">
        <v>42</v>
      </c>
      <c r="G54" s="137" t="s">
        <v>171</v>
      </c>
      <c r="H54" s="51"/>
      <c r="I54" s="51"/>
      <c r="J54" s="33"/>
      <c r="K54" s="33"/>
    </row>
    <row r="55" spans="1:11" x14ac:dyDescent="0.2">
      <c r="A55" s="148"/>
      <c r="B55" s="108"/>
      <c r="C55" s="108"/>
      <c r="D55" s="108"/>
      <c r="E55" s="108"/>
      <c r="F55" s="108"/>
      <c r="G55" s="137"/>
      <c r="H55" s="51"/>
      <c r="I55" s="51"/>
      <c r="J55" s="33"/>
      <c r="K55" s="33"/>
    </row>
    <row r="56" spans="1:11" ht="8.25" customHeight="1" x14ac:dyDescent="0.2">
      <c r="A56" s="245"/>
      <c r="B56" s="247"/>
      <c r="C56" s="247"/>
      <c r="D56" s="247"/>
      <c r="E56" s="247"/>
      <c r="F56" s="247"/>
      <c r="G56" s="247"/>
      <c r="H56" s="51"/>
      <c r="I56" s="51"/>
      <c r="J56" s="33"/>
      <c r="K56" s="33"/>
    </row>
    <row r="57" spans="1:11" x14ac:dyDescent="0.2">
      <c r="A57" s="48"/>
      <c r="B57" s="35"/>
      <c r="C57" s="35"/>
      <c r="D57" s="35"/>
      <c r="E57" s="35"/>
      <c r="F57" s="35"/>
      <c r="G57" s="193"/>
    </row>
    <row r="58" spans="1:11" ht="15" x14ac:dyDescent="0.25">
      <c r="A58" s="165"/>
      <c r="B58" s="361">
        <f t="shared" ref="B58:B68" si="5">SUM(B40/$B$40)</f>
        <v>1</v>
      </c>
      <c r="C58" s="361">
        <f t="shared" ref="C58:C68" si="6">SUM(C40/$C$40)</f>
        <v>1</v>
      </c>
      <c r="D58" s="361">
        <f t="shared" ref="D58:D68" si="7">SUM(D40/$D$40)</f>
        <v>1</v>
      </c>
      <c r="E58" s="361">
        <f>SUM(E40/$E$40)</f>
        <v>1</v>
      </c>
      <c r="F58" s="361">
        <f>SUM(F40/$F$40)</f>
        <v>1</v>
      </c>
      <c r="G58" s="193"/>
    </row>
    <row r="59" spans="1:11" x14ac:dyDescent="0.2">
      <c r="A59" s="352" t="s">
        <v>225</v>
      </c>
      <c r="B59" s="362">
        <f t="shared" si="5"/>
        <v>0.26428972774173776</v>
      </c>
      <c r="C59" s="362">
        <f t="shared" si="6"/>
        <v>0.30559812033915618</v>
      </c>
      <c r="D59" s="362">
        <f t="shared" si="7"/>
        <v>0.34090909090909088</v>
      </c>
      <c r="E59" s="362">
        <f t="shared" ref="E59:E72" si="8">SUM(E41/$E$40)</f>
        <v>0.37056928034371645</v>
      </c>
      <c r="F59" s="362">
        <f t="shared" ref="F59:F72" si="9">SUM(F41/$F$40)</f>
        <v>0.38262924002925131</v>
      </c>
      <c r="G59" s="193"/>
    </row>
    <row r="60" spans="1:11" x14ac:dyDescent="0.2">
      <c r="A60" s="148" t="s">
        <v>20</v>
      </c>
      <c r="B60" s="362">
        <f t="shared" si="5"/>
        <v>0.28860397405118249</v>
      </c>
      <c r="C60" s="362">
        <f t="shared" si="6"/>
        <v>0.29027479824292574</v>
      </c>
      <c r="D60" s="362">
        <f t="shared" si="7"/>
        <v>0.29340751627125761</v>
      </c>
      <c r="E60" s="362">
        <f t="shared" si="8"/>
        <v>0.3007518796992481</v>
      </c>
      <c r="F60" s="362">
        <f t="shared" si="9"/>
        <v>0.29993812229285033</v>
      </c>
      <c r="G60" s="193"/>
    </row>
    <row r="61" spans="1:11" x14ac:dyDescent="0.2">
      <c r="A61" s="148" t="s">
        <v>18</v>
      </c>
      <c r="B61" s="362">
        <f t="shared" si="5"/>
        <v>9.7461306635337391E-2</v>
      </c>
      <c r="C61" s="362">
        <f t="shared" si="6"/>
        <v>0.10659924404944325</v>
      </c>
      <c r="D61" s="362">
        <f t="shared" si="7"/>
        <v>0.10744278815872349</v>
      </c>
      <c r="E61" s="362">
        <f t="shared" si="8"/>
        <v>0.10268528464017186</v>
      </c>
      <c r="F61" s="362">
        <f t="shared" si="9"/>
        <v>0.10389829555043033</v>
      </c>
      <c r="G61" s="193"/>
    </row>
    <row r="62" spans="1:11" x14ac:dyDescent="0.2">
      <c r="A62" s="148" t="s">
        <v>21</v>
      </c>
      <c r="B62" s="362">
        <f t="shared" si="5"/>
        <v>8.9594932829340557E-2</v>
      </c>
      <c r="C62" s="362">
        <f t="shared" si="6"/>
        <v>8.8160179793645932E-2</v>
      </c>
      <c r="D62" s="362">
        <f t="shared" si="7"/>
        <v>9.101406676464413E-2</v>
      </c>
      <c r="E62" s="362">
        <f t="shared" si="8"/>
        <v>8.2491944146079479E-2</v>
      </c>
      <c r="F62" s="362">
        <f t="shared" si="9"/>
        <v>7.8697193002193841E-2</v>
      </c>
      <c r="G62" s="193"/>
    </row>
    <row r="63" spans="1:11" x14ac:dyDescent="0.2">
      <c r="A63" s="148" t="s">
        <v>17</v>
      </c>
      <c r="B63" s="362">
        <f t="shared" si="5"/>
        <v>0.12606630229350768</v>
      </c>
      <c r="C63" s="362">
        <f t="shared" si="6"/>
        <v>8.4789048932475228E-2</v>
      </c>
      <c r="D63" s="362">
        <f t="shared" si="7"/>
        <v>5.3852613898803275E-2</v>
      </c>
      <c r="E63" s="362">
        <f t="shared" si="8"/>
        <v>4.9731471535982813E-2</v>
      </c>
      <c r="F63" s="362">
        <f t="shared" si="9"/>
        <v>2.4638577937784779E-2</v>
      </c>
      <c r="G63" s="193"/>
    </row>
    <row r="64" spans="1:11" x14ac:dyDescent="0.2">
      <c r="A64" s="148" t="s">
        <v>22</v>
      </c>
      <c r="B64" s="362">
        <f t="shared" si="5"/>
        <v>5.526893803953619E-2</v>
      </c>
      <c r="C64" s="362">
        <f t="shared" si="6"/>
        <v>5.4244560220655838E-2</v>
      </c>
      <c r="D64" s="362">
        <f t="shared" si="7"/>
        <v>5.1018265798866258E-2</v>
      </c>
      <c r="E64" s="362">
        <f t="shared" si="8"/>
        <v>3.1149301825993556E-2</v>
      </c>
      <c r="F64" s="362">
        <f t="shared" si="9"/>
        <v>5.5802441356809361E-2</v>
      </c>
      <c r="G64" s="193"/>
    </row>
    <row r="65" spans="1:13" x14ac:dyDescent="0.2">
      <c r="A65" s="148" t="s">
        <v>24</v>
      </c>
      <c r="B65" s="362">
        <f t="shared" si="5"/>
        <v>3.0086325790468407E-2</v>
      </c>
      <c r="C65" s="362">
        <f t="shared" si="6"/>
        <v>2.9829400347328634E-2</v>
      </c>
      <c r="D65" s="362">
        <f t="shared" si="7"/>
        <v>3.1020365315977325E-2</v>
      </c>
      <c r="E65" s="362">
        <f t="shared" si="8"/>
        <v>3.4156820622986035E-2</v>
      </c>
      <c r="F65" s="362">
        <f t="shared" si="9"/>
        <v>3.0263824042301851E-2</v>
      </c>
      <c r="G65" s="193"/>
    </row>
    <row r="66" spans="1:13" x14ac:dyDescent="0.2">
      <c r="A66" s="148" t="s">
        <v>23</v>
      </c>
      <c r="B66" s="362">
        <f t="shared" si="5"/>
        <v>2.6204219236859581E-2</v>
      </c>
      <c r="C66" s="362">
        <f t="shared" si="6"/>
        <v>1.7468587189702726E-2</v>
      </c>
      <c r="D66" s="362">
        <f t="shared" si="7"/>
        <v>7.7682133109384845E-3</v>
      </c>
      <c r="E66" s="362">
        <f t="shared" si="8"/>
        <v>6.44468313641246E-3</v>
      </c>
      <c r="F66" s="362">
        <f t="shared" si="9"/>
        <v>2.5876132080778535E-3</v>
      </c>
      <c r="G66" s="193"/>
    </row>
    <row r="67" spans="1:13" x14ac:dyDescent="0.2">
      <c r="A67" s="148" t="s">
        <v>27</v>
      </c>
      <c r="B67" s="362">
        <f t="shared" si="5"/>
        <v>4.9547938907902132E-3</v>
      </c>
      <c r="C67" s="362">
        <f t="shared" si="6"/>
        <v>6.6911839820206357E-3</v>
      </c>
      <c r="D67" s="362">
        <f t="shared" si="7"/>
        <v>6.7184547554062562E-3</v>
      </c>
      <c r="E67" s="362">
        <f t="shared" si="8"/>
        <v>4.296455424274973E-3</v>
      </c>
      <c r="F67" s="362">
        <f t="shared" si="9"/>
        <v>4.3876919615233167E-3</v>
      </c>
      <c r="G67" s="193"/>
    </row>
    <row r="68" spans="1:13" x14ac:dyDescent="0.2">
      <c r="A68" s="351" t="s">
        <v>231</v>
      </c>
      <c r="B68" s="362">
        <f t="shared" si="5"/>
        <v>2.4007764213107219E-3</v>
      </c>
      <c r="C68" s="362">
        <f t="shared" si="6"/>
        <v>4.1883747063029934E-3</v>
      </c>
      <c r="D68" s="362">
        <f t="shared" si="7"/>
        <v>4.6189376443418013E-3</v>
      </c>
      <c r="E68" s="362">
        <f t="shared" si="8"/>
        <v>3.4908700322234159E-3</v>
      </c>
      <c r="F68" s="362">
        <f t="shared" si="9"/>
        <v>5.2314788772008774E-3</v>
      </c>
      <c r="G68" s="193"/>
    </row>
    <row r="69" spans="1:13" x14ac:dyDescent="0.2">
      <c r="A69" s="148" t="s">
        <v>28</v>
      </c>
      <c r="B69" s="362">
        <f>SUM(B51/$B$40)</f>
        <v>5.9764008785820099E-3</v>
      </c>
      <c r="C69" s="362">
        <f>SUM(C51/$C$40)</f>
        <v>5.3631627336806617E-3</v>
      </c>
      <c r="D69" s="362">
        <f>SUM(D51/$D$40)</f>
        <v>3.6741549443627965E-3</v>
      </c>
      <c r="E69" s="362">
        <f t="shared" si="8"/>
        <v>4.9409237379162193E-3</v>
      </c>
      <c r="F69" s="362">
        <f t="shared" si="9"/>
        <v>3.2626427406199023E-3</v>
      </c>
      <c r="G69" s="193"/>
    </row>
    <row r="70" spans="1:13" x14ac:dyDescent="0.2">
      <c r="A70" s="148" t="s">
        <v>26</v>
      </c>
      <c r="B70" s="362">
        <f>SUM(B52/$B$40)</f>
        <v>3.4223834091025181E-3</v>
      </c>
      <c r="C70" s="362">
        <f>SUM(C52/$C$40)</f>
        <v>2.6049647563591788E-3</v>
      </c>
      <c r="D70" s="362">
        <f>SUM(D52/$D$40)</f>
        <v>3.5691790888095739E-3</v>
      </c>
      <c r="E70" s="362">
        <f t="shared" si="8"/>
        <v>3.3834586466165413E-3</v>
      </c>
      <c r="F70" s="362">
        <f t="shared" si="9"/>
        <v>3.7689148900264388E-3</v>
      </c>
      <c r="G70" s="193"/>
    </row>
    <row r="71" spans="1:13" x14ac:dyDescent="0.2">
      <c r="A71" s="148" t="s">
        <v>29</v>
      </c>
      <c r="B71" s="362">
        <f>SUM(B53/$B$40)</f>
        <v>2.5029371200899013E-3</v>
      </c>
      <c r="C71" s="362">
        <f>SUM(C53/$C$40)</f>
        <v>1.9920318725099601E-3</v>
      </c>
      <c r="D71" s="362">
        <f>SUM(D53/$D$40)</f>
        <v>2.5719084610539575E-3</v>
      </c>
      <c r="E71" s="362">
        <f t="shared" si="8"/>
        <v>3.8668098818474758E-3</v>
      </c>
      <c r="F71" s="362">
        <f t="shared" si="9"/>
        <v>2.5313607470326825E-3</v>
      </c>
      <c r="G71" s="193"/>
    </row>
    <row r="72" spans="1:13" x14ac:dyDescent="0.2">
      <c r="A72" s="148" t="s">
        <v>25</v>
      </c>
      <c r="B72" s="362">
        <f>SUM(B54/$B$40)</f>
        <v>3.1669816621545692E-3</v>
      </c>
      <c r="C72" s="362">
        <f>SUM(C54/$C$40)</f>
        <v>2.1963428337930329E-3</v>
      </c>
      <c r="D72" s="362">
        <f>SUM(D54/$D$40)</f>
        <v>2.4144446777241233E-3</v>
      </c>
      <c r="E72" s="362">
        <f t="shared" si="8"/>
        <v>2.0408163265306124E-3</v>
      </c>
      <c r="F72" s="362">
        <f t="shared" si="9"/>
        <v>2.3626033638971707E-3</v>
      </c>
      <c r="G72" s="193"/>
    </row>
    <row r="73" spans="1:13" ht="13.5" thickBot="1" x14ac:dyDescent="0.25">
      <c r="A73" s="248"/>
      <c r="B73" s="366"/>
      <c r="C73" s="366"/>
      <c r="D73" s="366"/>
      <c r="E73" s="366"/>
      <c r="F73" s="366"/>
      <c r="G73" s="249"/>
    </row>
    <row r="75" spans="1:13" x14ac:dyDescent="0.2">
      <c r="A75" s="341" t="s">
        <v>172</v>
      </c>
    </row>
    <row r="76" spans="1:13" x14ac:dyDescent="0.2">
      <c r="A76" s="338"/>
    </row>
    <row r="77" spans="1:13" s="2" customFormat="1" x14ac:dyDescent="0.2">
      <c r="A77" s="399"/>
      <c r="B77" s="230"/>
      <c r="C77" s="230"/>
      <c r="D77" s="230"/>
      <c r="E77" s="230"/>
      <c r="F77" s="230"/>
      <c r="G77" s="230"/>
      <c r="J77" s="24"/>
      <c r="K77" s="24"/>
      <c r="L77" s="24"/>
      <c r="M77" s="24"/>
    </row>
    <row r="78" spans="1:13" x14ac:dyDescent="0.2">
      <c r="A78" s="53"/>
    </row>
  </sheetData>
  <mergeCells count="1">
    <mergeCell ref="A1:G1"/>
  </mergeCells>
  <phoneticPr fontId="6" type="noConversion"/>
  <pageMargins left="0.74803149606299213" right="0.74803149606299213" top="0.98425196850393704" bottom="0.98425196850393704" header="0.51181102362204722" footer="0.51181102362204722"/>
  <pageSetup paperSize="9" scale="64" fitToHeight="2" orientation="portrait" r:id="rId1"/>
  <headerFooter alignWithMargins="0"/>
  <rowBreaks count="1" manualBreakCount="1">
    <brk id="38" max="7"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V28"/>
  <sheetViews>
    <sheetView showGridLines="0" zoomScaleNormal="100" zoomScaleSheetLayoutView="100" workbookViewId="0">
      <selection sqref="A1:P1"/>
    </sheetView>
  </sheetViews>
  <sheetFormatPr defaultColWidth="12.28515625" defaultRowHeight="12.75" x14ac:dyDescent="0.2"/>
  <cols>
    <col min="1" max="1" width="33.85546875" style="43" customWidth="1"/>
    <col min="2" max="6" width="10.5703125" style="54" customWidth="1"/>
    <col min="7" max="7" width="2.85546875" style="54" customWidth="1"/>
    <col min="8" max="8" width="22.7109375" style="54" customWidth="1"/>
    <col min="9" max="9" width="3.5703125" style="55" customWidth="1"/>
    <col min="10" max="14" width="10.7109375" style="54" customWidth="1"/>
    <col min="15" max="15" width="2.85546875" style="54" customWidth="1"/>
    <col min="16" max="16" width="25.28515625" style="54" customWidth="1"/>
    <col min="17" max="16384" width="12.28515625" style="43"/>
  </cols>
  <sheetData>
    <row r="1" spans="1:256" ht="39" customHeight="1" x14ac:dyDescent="0.25">
      <c r="A1" s="439" t="s">
        <v>211</v>
      </c>
      <c r="B1" s="448"/>
      <c r="C1" s="448"/>
      <c r="D1" s="448"/>
      <c r="E1" s="448"/>
      <c r="F1" s="448"/>
      <c r="G1" s="448"/>
      <c r="H1" s="448"/>
      <c r="I1" s="448"/>
      <c r="J1" s="448"/>
      <c r="K1" s="448"/>
      <c r="L1" s="448"/>
      <c r="M1" s="448"/>
      <c r="N1" s="448"/>
      <c r="O1" s="448"/>
      <c r="P1" s="448"/>
      <c r="Q1" s="449"/>
      <c r="R1" s="450"/>
      <c r="S1" s="450"/>
      <c r="T1" s="450"/>
      <c r="U1" s="450"/>
      <c r="V1" s="450"/>
      <c r="W1" s="450"/>
      <c r="X1" s="450"/>
      <c r="Y1" s="450"/>
      <c r="Z1" s="450"/>
      <c r="AA1" s="450"/>
      <c r="AB1" s="450"/>
      <c r="AC1" s="450"/>
      <c r="AD1" s="450"/>
      <c r="AE1" s="450"/>
      <c r="AF1" s="450"/>
      <c r="AG1" s="449"/>
      <c r="AH1" s="450"/>
      <c r="AI1" s="450"/>
      <c r="AJ1" s="450"/>
      <c r="AK1" s="450"/>
      <c r="AL1" s="450"/>
      <c r="AM1" s="450"/>
      <c r="AN1" s="450"/>
      <c r="AO1" s="450"/>
      <c r="AP1" s="450"/>
      <c r="AQ1" s="450"/>
      <c r="AR1" s="450"/>
      <c r="AS1" s="450"/>
      <c r="AT1" s="450"/>
      <c r="AU1" s="450"/>
      <c r="AV1" s="450"/>
      <c r="AW1" s="449"/>
      <c r="AX1" s="450"/>
      <c r="AY1" s="450"/>
      <c r="AZ1" s="450"/>
      <c r="BA1" s="450"/>
      <c r="BB1" s="450"/>
      <c r="BC1" s="450"/>
      <c r="BD1" s="450"/>
      <c r="BE1" s="450"/>
      <c r="BF1" s="450"/>
      <c r="BG1" s="450"/>
      <c r="BH1" s="450"/>
      <c r="BI1" s="450"/>
      <c r="BJ1" s="450"/>
      <c r="BK1" s="450"/>
      <c r="BL1" s="450"/>
      <c r="BM1" s="449"/>
      <c r="BN1" s="450"/>
      <c r="BO1" s="450"/>
      <c r="BP1" s="450"/>
      <c r="BQ1" s="450"/>
      <c r="BR1" s="450"/>
      <c r="BS1" s="450"/>
      <c r="BT1" s="450"/>
      <c r="BU1" s="450"/>
      <c r="BV1" s="450"/>
      <c r="BW1" s="450"/>
      <c r="BX1" s="450"/>
      <c r="BY1" s="450"/>
      <c r="BZ1" s="450"/>
      <c r="CA1" s="450"/>
      <c r="CB1" s="450"/>
      <c r="CC1" s="449"/>
      <c r="CD1" s="450"/>
      <c r="CE1" s="450"/>
      <c r="CF1" s="450"/>
      <c r="CG1" s="450"/>
      <c r="CH1" s="450"/>
      <c r="CI1" s="450"/>
      <c r="CJ1" s="450"/>
      <c r="CK1" s="450"/>
      <c r="CL1" s="450"/>
      <c r="CM1" s="450"/>
      <c r="CN1" s="450"/>
      <c r="CO1" s="450"/>
      <c r="CP1" s="450"/>
      <c r="CQ1" s="450"/>
      <c r="CR1" s="450"/>
      <c r="CS1" s="449"/>
      <c r="CT1" s="450"/>
      <c r="CU1" s="450"/>
      <c r="CV1" s="450"/>
      <c r="CW1" s="450"/>
      <c r="CX1" s="450"/>
      <c r="CY1" s="450"/>
      <c r="CZ1" s="450"/>
      <c r="DA1" s="450"/>
      <c r="DB1" s="450"/>
      <c r="DC1" s="450"/>
      <c r="DD1" s="450"/>
      <c r="DE1" s="450"/>
      <c r="DF1" s="450"/>
      <c r="DG1" s="450"/>
      <c r="DH1" s="450"/>
      <c r="DI1" s="449"/>
      <c r="DJ1" s="450"/>
      <c r="DK1" s="450"/>
      <c r="DL1" s="450"/>
      <c r="DM1" s="450"/>
      <c r="DN1" s="450"/>
      <c r="DO1" s="450"/>
      <c r="DP1" s="450"/>
      <c r="DQ1" s="450"/>
      <c r="DR1" s="450"/>
      <c r="DS1" s="450"/>
      <c r="DT1" s="450"/>
      <c r="DU1" s="450"/>
      <c r="DV1" s="450"/>
      <c r="DW1" s="450"/>
      <c r="DX1" s="450"/>
      <c r="DY1" s="449"/>
      <c r="DZ1" s="450"/>
      <c r="EA1" s="450"/>
      <c r="EB1" s="450"/>
      <c r="EC1" s="450"/>
      <c r="ED1" s="450"/>
      <c r="EE1" s="450"/>
      <c r="EF1" s="450"/>
      <c r="EG1" s="450"/>
      <c r="EH1" s="450"/>
      <c r="EI1" s="450"/>
      <c r="EJ1" s="450"/>
      <c r="EK1" s="450"/>
      <c r="EL1" s="450"/>
      <c r="EM1" s="450"/>
      <c r="EN1" s="450"/>
      <c r="EO1" s="449"/>
      <c r="EP1" s="450"/>
      <c r="EQ1" s="450"/>
      <c r="ER1" s="450"/>
      <c r="ES1" s="450"/>
      <c r="ET1" s="450"/>
      <c r="EU1" s="450"/>
      <c r="EV1" s="450"/>
      <c r="EW1" s="450"/>
      <c r="EX1" s="450"/>
      <c r="EY1" s="450"/>
      <c r="EZ1" s="450"/>
      <c r="FA1" s="450"/>
      <c r="FB1" s="450"/>
      <c r="FC1" s="450"/>
      <c r="FD1" s="450"/>
      <c r="FE1" s="449"/>
      <c r="FF1" s="450"/>
      <c r="FG1" s="450"/>
      <c r="FH1" s="450"/>
      <c r="FI1" s="450"/>
      <c r="FJ1" s="450"/>
      <c r="FK1" s="450"/>
      <c r="FL1" s="450"/>
      <c r="FM1" s="450"/>
      <c r="FN1" s="450"/>
      <c r="FO1" s="450"/>
      <c r="FP1" s="450"/>
      <c r="FQ1" s="450"/>
      <c r="FR1" s="450"/>
      <c r="FS1" s="450"/>
      <c r="FT1" s="450"/>
      <c r="FU1" s="449"/>
      <c r="FV1" s="450"/>
      <c r="FW1" s="450"/>
      <c r="FX1" s="450"/>
      <c r="FY1" s="450"/>
      <c r="FZ1" s="450"/>
      <c r="GA1" s="450"/>
      <c r="GB1" s="450"/>
      <c r="GC1" s="450"/>
      <c r="GD1" s="450"/>
      <c r="GE1" s="450"/>
      <c r="GF1" s="450"/>
      <c r="GG1" s="450"/>
      <c r="GH1" s="450"/>
      <c r="GI1" s="450"/>
      <c r="GJ1" s="450"/>
      <c r="GK1" s="449"/>
      <c r="GL1" s="450"/>
      <c r="GM1" s="450"/>
      <c r="GN1" s="450"/>
      <c r="GO1" s="450"/>
      <c r="GP1" s="450"/>
      <c r="GQ1" s="450"/>
      <c r="GR1" s="450"/>
      <c r="GS1" s="450"/>
      <c r="GT1" s="450"/>
      <c r="GU1" s="450"/>
      <c r="GV1" s="450"/>
      <c r="GW1" s="450"/>
      <c r="GX1" s="450"/>
      <c r="GY1" s="450"/>
      <c r="GZ1" s="450"/>
      <c r="HA1" s="449"/>
      <c r="HB1" s="450"/>
      <c r="HC1" s="450"/>
      <c r="HD1" s="450"/>
      <c r="HE1" s="450"/>
      <c r="HF1" s="450"/>
      <c r="HG1" s="450"/>
      <c r="HH1" s="450"/>
      <c r="HI1" s="450"/>
      <c r="HJ1" s="450"/>
      <c r="HK1" s="450"/>
      <c r="HL1" s="450"/>
      <c r="HM1" s="450"/>
      <c r="HN1" s="450"/>
      <c r="HO1" s="450"/>
      <c r="HP1" s="450"/>
      <c r="HQ1" s="449"/>
      <c r="HR1" s="450"/>
      <c r="HS1" s="450"/>
      <c r="HT1" s="450"/>
      <c r="HU1" s="450"/>
      <c r="HV1" s="450"/>
      <c r="HW1" s="450"/>
      <c r="HX1" s="450"/>
      <c r="HY1" s="450"/>
      <c r="HZ1" s="450"/>
      <c r="IA1" s="450"/>
      <c r="IB1" s="450"/>
      <c r="IC1" s="450"/>
      <c r="ID1" s="450"/>
      <c r="IE1" s="450"/>
      <c r="IF1" s="450"/>
      <c r="IG1" s="449"/>
      <c r="IH1" s="450"/>
      <c r="II1" s="450"/>
      <c r="IJ1" s="450"/>
      <c r="IK1" s="450"/>
      <c r="IL1" s="450"/>
      <c r="IM1" s="450"/>
      <c r="IN1" s="450"/>
      <c r="IO1" s="450"/>
      <c r="IP1" s="450"/>
      <c r="IQ1" s="450"/>
      <c r="IR1" s="450"/>
      <c r="IS1" s="450"/>
      <c r="IT1" s="450"/>
      <c r="IU1" s="450"/>
      <c r="IV1" s="450"/>
    </row>
    <row r="2" spans="1:256" ht="16.5" thickBot="1" x14ac:dyDescent="0.3">
      <c r="A2" s="166"/>
      <c r="B2" s="55"/>
      <c r="C2" s="55"/>
      <c r="D2" s="55"/>
      <c r="E2" s="55"/>
      <c r="F2" s="55"/>
      <c r="G2" s="55"/>
      <c r="H2" s="179"/>
      <c r="I2" s="179"/>
      <c r="J2" s="55"/>
      <c r="K2" s="55"/>
      <c r="L2" s="55"/>
      <c r="M2" s="55"/>
      <c r="N2" s="55"/>
      <c r="O2" s="55"/>
      <c r="P2" s="55"/>
    </row>
    <row r="3" spans="1:256" s="56" customFormat="1" ht="15.95" customHeight="1" x14ac:dyDescent="0.25">
      <c r="A3" s="244"/>
      <c r="B3" s="451"/>
      <c r="C3" s="451"/>
      <c r="D3" s="451"/>
      <c r="E3" s="451"/>
      <c r="F3" s="451"/>
      <c r="G3" s="451"/>
      <c r="H3" s="451"/>
      <c r="I3" s="180"/>
      <c r="J3" s="447"/>
      <c r="K3" s="447"/>
      <c r="L3" s="447"/>
      <c r="M3" s="447"/>
      <c r="N3" s="447"/>
      <c r="O3" s="447"/>
      <c r="P3" s="447"/>
      <c r="R3"/>
      <c r="S3"/>
      <c r="T3"/>
    </row>
    <row r="4" spans="1:256" s="130" customFormat="1" ht="42.75" customHeight="1" x14ac:dyDescent="0.25">
      <c r="A4" s="287" t="s">
        <v>186</v>
      </c>
      <c r="B4" s="199" t="s">
        <v>145</v>
      </c>
      <c r="C4" s="199" t="s">
        <v>168</v>
      </c>
      <c r="D4" s="199" t="s">
        <v>181</v>
      </c>
      <c r="E4" s="199" t="s">
        <v>187</v>
      </c>
      <c r="F4" s="199" t="s">
        <v>219</v>
      </c>
      <c r="G4" s="199"/>
      <c r="H4" s="238" t="s">
        <v>215</v>
      </c>
      <c r="I4" s="204"/>
      <c r="J4" s="199" t="s">
        <v>145</v>
      </c>
      <c r="K4" s="199" t="s">
        <v>168</v>
      </c>
      <c r="L4" s="199" t="s">
        <v>181</v>
      </c>
      <c r="M4" s="199" t="s">
        <v>187</v>
      </c>
      <c r="N4" s="199" t="s">
        <v>219</v>
      </c>
      <c r="O4" s="199"/>
      <c r="P4" s="238" t="s">
        <v>215</v>
      </c>
      <c r="R4" s="23"/>
      <c r="S4" s="21"/>
      <c r="T4" s="21"/>
    </row>
    <row r="5" spans="1:256" s="58" customFormat="1" x14ac:dyDescent="0.2">
      <c r="A5" s="57"/>
      <c r="H5" s="134"/>
      <c r="I5" s="59"/>
      <c r="P5" s="60"/>
      <c r="R5" s="23"/>
      <c r="S5" s="23"/>
      <c r="T5" s="21"/>
    </row>
    <row r="6" spans="1:256" s="61" customFormat="1" ht="15" x14ac:dyDescent="0.2">
      <c r="A6" s="167" t="s">
        <v>30</v>
      </c>
      <c r="B6" s="192">
        <v>4779</v>
      </c>
      <c r="C6" s="192">
        <v>4431</v>
      </c>
      <c r="D6" s="192">
        <v>4589</v>
      </c>
      <c r="E6" s="370">
        <v>4110</v>
      </c>
      <c r="F6" s="370">
        <v>4025</v>
      </c>
      <c r="G6" s="21"/>
      <c r="H6" s="137">
        <f t="shared" ref="H6:H20" si="0">IF(OR(B6="..",F6=".."),"..",(IF(OR(B6&lt;50,F6&lt;50),"*",(F6/B6)-1)))</f>
        <v>-0.15777359280184144</v>
      </c>
      <c r="J6" s="192">
        <v>1792</v>
      </c>
      <c r="K6" s="192">
        <v>1878</v>
      </c>
      <c r="L6" s="192">
        <v>1918</v>
      </c>
      <c r="M6" s="370">
        <v>1920</v>
      </c>
      <c r="N6" s="370">
        <v>1859</v>
      </c>
      <c r="O6" s="23"/>
      <c r="P6" s="137">
        <v>3.7388392857142794E-2</v>
      </c>
      <c r="Q6" s="194"/>
      <c r="R6"/>
      <c r="S6"/>
      <c r="T6"/>
    </row>
    <row r="7" spans="1:256" s="58" customFormat="1" x14ac:dyDescent="0.2">
      <c r="A7" s="62"/>
      <c r="B7" s="192"/>
      <c r="C7" s="192"/>
      <c r="D7" s="192"/>
      <c r="E7" s="370"/>
      <c r="F7" s="370"/>
      <c r="G7"/>
      <c r="H7" s="137"/>
      <c r="J7" s="192"/>
      <c r="K7" s="192"/>
      <c r="L7" s="192"/>
      <c r="M7" s="370"/>
      <c r="N7" s="370"/>
      <c r="O7"/>
      <c r="P7" s="137"/>
      <c r="Q7" s="190"/>
      <c r="R7" s="23"/>
      <c r="S7" s="21"/>
      <c r="T7" s="21"/>
    </row>
    <row r="8" spans="1:256" s="61" customFormat="1" ht="15" x14ac:dyDescent="0.2">
      <c r="A8" s="167" t="s">
        <v>31</v>
      </c>
      <c r="B8" s="192">
        <v>4074</v>
      </c>
      <c r="C8" s="192">
        <v>3730</v>
      </c>
      <c r="D8" s="192">
        <v>3906</v>
      </c>
      <c r="E8" s="370">
        <v>3736</v>
      </c>
      <c r="F8" s="370">
        <v>3425</v>
      </c>
      <c r="G8" s="21"/>
      <c r="H8" s="137">
        <f t="shared" si="0"/>
        <v>-0.15930289641629847</v>
      </c>
      <c r="J8" s="192">
        <v>1972</v>
      </c>
      <c r="K8" s="192">
        <v>1881</v>
      </c>
      <c r="L8" s="192">
        <v>1959</v>
      </c>
      <c r="M8" s="370">
        <v>1871</v>
      </c>
      <c r="N8" s="370">
        <v>1760</v>
      </c>
      <c r="O8" s="21"/>
      <c r="P8" s="137">
        <v>-0.10750507099391482</v>
      </c>
      <c r="Q8" s="188"/>
      <c r="R8"/>
      <c r="S8"/>
      <c r="T8"/>
    </row>
    <row r="9" spans="1:256" s="58" customFormat="1" x14ac:dyDescent="0.2">
      <c r="A9" s="62"/>
      <c r="B9" s="192"/>
      <c r="C9" s="192"/>
      <c r="D9" s="192"/>
      <c r="E9" s="370"/>
      <c r="F9" s="370"/>
      <c r="G9"/>
      <c r="H9" s="137"/>
      <c r="J9" s="192"/>
      <c r="K9" s="192"/>
      <c r="L9" s="192"/>
      <c r="M9" s="370"/>
      <c r="N9" s="370"/>
      <c r="O9"/>
      <c r="P9" s="137"/>
      <c r="Q9" s="190"/>
      <c r="R9" s="23"/>
      <c r="S9" s="21"/>
      <c r="T9" s="21"/>
    </row>
    <row r="10" spans="1:256" s="61" customFormat="1" ht="15" x14ac:dyDescent="0.2">
      <c r="A10" s="167" t="s">
        <v>102</v>
      </c>
      <c r="B10" s="192">
        <v>3849</v>
      </c>
      <c r="C10" s="192">
        <v>3884</v>
      </c>
      <c r="D10" s="192">
        <v>3818</v>
      </c>
      <c r="E10" s="370">
        <v>3779</v>
      </c>
      <c r="F10" s="370">
        <v>3543</v>
      </c>
      <c r="G10" s="21"/>
      <c r="H10" s="137">
        <f t="shared" si="0"/>
        <v>-7.9501169134840177E-2</v>
      </c>
      <c r="J10" s="192">
        <v>1903</v>
      </c>
      <c r="K10" s="192">
        <v>1997</v>
      </c>
      <c r="L10" s="192">
        <v>1886</v>
      </c>
      <c r="M10" s="370">
        <v>2051</v>
      </c>
      <c r="N10" s="370">
        <v>1870</v>
      </c>
      <c r="O10" s="21"/>
      <c r="P10" s="137">
        <v>-1.7341040462427793E-2</v>
      </c>
      <c r="Q10" s="194"/>
      <c r="R10"/>
      <c r="S10"/>
      <c r="T10"/>
    </row>
    <row r="11" spans="1:256" s="61" customFormat="1" ht="15" x14ac:dyDescent="0.2">
      <c r="A11" s="167"/>
      <c r="B11" s="192"/>
      <c r="C11" s="192"/>
      <c r="D11" s="192"/>
      <c r="E11" s="370"/>
      <c r="F11" s="370"/>
      <c r="G11" s="21"/>
      <c r="H11" s="137"/>
      <c r="J11" s="192"/>
      <c r="K11" s="192"/>
      <c r="L11" s="192"/>
      <c r="M11" s="370"/>
      <c r="N11" s="370"/>
      <c r="O11" s="21"/>
      <c r="P11" s="137"/>
      <c r="Q11" s="194"/>
      <c r="R11"/>
      <c r="S11"/>
      <c r="T11"/>
    </row>
    <row r="12" spans="1:256" s="61" customFormat="1" ht="15" x14ac:dyDescent="0.2">
      <c r="A12" s="167" t="s">
        <v>1</v>
      </c>
      <c r="B12" s="192">
        <v>3281</v>
      </c>
      <c r="C12" s="192">
        <v>3151</v>
      </c>
      <c r="D12" s="192">
        <v>3389</v>
      </c>
      <c r="E12" s="370">
        <v>3398</v>
      </c>
      <c r="F12" s="370">
        <v>3157</v>
      </c>
      <c r="G12" s="21"/>
      <c r="H12" s="137">
        <f t="shared" si="0"/>
        <v>-3.779335568424258E-2</v>
      </c>
      <c r="J12" s="192">
        <v>1807</v>
      </c>
      <c r="K12" s="192">
        <v>2000</v>
      </c>
      <c r="L12" s="192">
        <v>1889</v>
      </c>
      <c r="M12" s="370">
        <v>1966</v>
      </c>
      <c r="N12" s="370">
        <v>1835</v>
      </c>
      <c r="O12" s="21"/>
      <c r="P12" s="137">
        <v>1.5495296070835662E-2</v>
      </c>
      <c r="Q12" s="188"/>
      <c r="R12" s="23"/>
      <c r="S12" s="21"/>
      <c r="T12" s="21"/>
    </row>
    <row r="13" spans="1:256" s="63" customFormat="1" x14ac:dyDescent="0.2">
      <c r="A13" s="57"/>
      <c r="B13" s="192"/>
      <c r="C13" s="192"/>
      <c r="D13" s="192"/>
      <c r="E13" s="370"/>
      <c r="F13" s="370"/>
      <c r="G13" s="21"/>
      <c r="H13" s="137"/>
      <c r="J13" s="192"/>
      <c r="K13" s="192"/>
      <c r="L13" s="192"/>
      <c r="M13" s="370"/>
      <c r="N13" s="370"/>
      <c r="O13" s="21"/>
      <c r="P13" s="137"/>
      <c r="Q13" s="195"/>
      <c r="R13" s="23"/>
      <c r="S13" s="21"/>
      <c r="T13" s="21"/>
    </row>
    <row r="14" spans="1:256" s="61" customFormat="1" ht="15" x14ac:dyDescent="0.2">
      <c r="A14" s="167" t="s">
        <v>103</v>
      </c>
      <c r="B14" s="192">
        <v>3682</v>
      </c>
      <c r="C14" s="192">
        <v>3556</v>
      </c>
      <c r="D14" s="192">
        <v>3503</v>
      </c>
      <c r="E14" s="370">
        <v>3432</v>
      </c>
      <c r="F14" s="370">
        <v>3310</v>
      </c>
      <c r="G14" s="21"/>
      <c r="H14" s="137">
        <f t="shared" si="0"/>
        <v>-0.10103204780010866</v>
      </c>
      <c r="J14" s="192">
        <v>1794</v>
      </c>
      <c r="K14" s="192">
        <v>1780</v>
      </c>
      <c r="L14" s="192">
        <v>1742</v>
      </c>
      <c r="M14" s="370">
        <v>1723</v>
      </c>
      <c r="N14" s="370">
        <v>1716</v>
      </c>
      <c r="O14" s="21"/>
      <c r="P14" s="137">
        <v>-4.3478260869565188E-2</v>
      </c>
      <c r="Q14" s="188"/>
      <c r="R14"/>
      <c r="S14"/>
      <c r="T14" s="24"/>
    </row>
    <row r="15" spans="1:256" s="58" customFormat="1" x14ac:dyDescent="0.2">
      <c r="A15" s="62"/>
      <c r="B15" s="192"/>
      <c r="C15" s="192"/>
      <c r="D15" s="192"/>
      <c r="E15" s="370"/>
      <c r="F15" s="370"/>
      <c r="G15"/>
      <c r="H15" s="137"/>
      <c r="J15" s="192"/>
      <c r="K15" s="192"/>
      <c r="L15" s="192"/>
      <c r="M15" s="370"/>
      <c r="N15" s="370"/>
      <c r="O15"/>
      <c r="P15" s="137"/>
      <c r="Q15" s="190"/>
      <c r="R15" s="23"/>
      <c r="S15" s="23"/>
      <c r="T15" s="21"/>
    </row>
    <row r="16" spans="1:256" s="61" customFormat="1" ht="15" x14ac:dyDescent="0.2">
      <c r="A16" s="167" t="s">
        <v>32</v>
      </c>
      <c r="B16" s="192">
        <v>3428</v>
      </c>
      <c r="C16" s="192">
        <v>3155</v>
      </c>
      <c r="D16" s="192">
        <v>3264</v>
      </c>
      <c r="E16" s="370">
        <v>3201</v>
      </c>
      <c r="F16" s="370">
        <v>2984</v>
      </c>
      <c r="G16" s="21"/>
      <c r="H16" s="137">
        <f t="shared" si="0"/>
        <v>-0.12952158693115523</v>
      </c>
      <c r="J16" s="192">
        <v>1499</v>
      </c>
      <c r="K16" s="192">
        <v>1422</v>
      </c>
      <c r="L16" s="192">
        <v>1449</v>
      </c>
      <c r="M16" s="370">
        <v>1443</v>
      </c>
      <c r="N16" s="370">
        <v>1465</v>
      </c>
      <c r="O16" s="23"/>
      <c r="P16" s="137">
        <v>-2.2681787858572333E-2</v>
      </c>
      <c r="Q16" s="194"/>
      <c r="R16"/>
      <c r="S16"/>
      <c r="T16"/>
    </row>
    <row r="17" spans="1:20" s="58" customFormat="1" x14ac:dyDescent="0.2">
      <c r="A17" s="62"/>
      <c r="B17" s="192"/>
      <c r="C17" s="192"/>
      <c r="D17" s="192"/>
      <c r="E17" s="370"/>
      <c r="F17" s="370"/>
      <c r="G17"/>
      <c r="H17" s="137"/>
      <c r="J17" s="192"/>
      <c r="K17" s="192"/>
      <c r="L17" s="192"/>
      <c r="M17" s="370"/>
      <c r="N17" s="370"/>
      <c r="O17"/>
      <c r="P17" s="137"/>
      <c r="Q17" s="190"/>
      <c r="R17" s="23"/>
      <c r="S17" s="23"/>
      <c r="T17" s="21"/>
    </row>
    <row r="18" spans="1:20" s="61" customFormat="1" ht="15" x14ac:dyDescent="0.2">
      <c r="A18" s="167" t="s">
        <v>33</v>
      </c>
      <c r="B18" s="192">
        <v>1548</v>
      </c>
      <c r="C18" s="192">
        <v>1496</v>
      </c>
      <c r="D18" s="192">
        <v>1554</v>
      </c>
      <c r="E18" s="370">
        <v>1431</v>
      </c>
      <c r="F18" s="370">
        <v>1411</v>
      </c>
      <c r="G18" s="21"/>
      <c r="H18" s="137">
        <f t="shared" si="0"/>
        <v>-8.8501291989664055E-2</v>
      </c>
      <c r="J18" s="108">
        <v>885</v>
      </c>
      <c r="K18" s="108">
        <v>875</v>
      </c>
      <c r="L18" s="108">
        <v>838</v>
      </c>
      <c r="M18" s="380">
        <v>767</v>
      </c>
      <c r="N18" s="380">
        <v>704</v>
      </c>
      <c r="O18" s="23"/>
      <c r="P18" s="137">
        <v>-0.20451977401129939</v>
      </c>
      <c r="Q18" s="194"/>
      <c r="R18"/>
      <c r="S18"/>
      <c r="T18" s="58"/>
    </row>
    <row r="19" spans="1:20" s="58" customFormat="1" ht="7.5" customHeight="1" x14ac:dyDescent="0.2">
      <c r="A19" s="62"/>
      <c r="B19" s="31"/>
      <c r="C19" s="31"/>
      <c r="D19" s="77"/>
      <c r="E19"/>
      <c r="F19" s="373"/>
      <c r="G19" s="24"/>
      <c r="H19" s="137"/>
      <c r="J19" s="31"/>
      <c r="K19" s="31"/>
      <c r="L19" s="77"/>
      <c r="M19"/>
      <c r="N19" s="412"/>
      <c r="O19"/>
      <c r="P19" s="137"/>
      <c r="Q19" s="190"/>
      <c r="R19" s="43"/>
      <c r="S19" s="43"/>
      <c r="T19" s="43"/>
    </row>
    <row r="20" spans="1:20" s="64" customFormat="1" ht="15" x14ac:dyDescent="0.2">
      <c r="A20" s="197" t="s">
        <v>0</v>
      </c>
      <c r="B20" s="133">
        <v>24641</v>
      </c>
      <c r="C20" s="133">
        <v>23403</v>
      </c>
      <c r="D20" s="133">
        <v>24023</v>
      </c>
      <c r="E20" s="133">
        <v>23087</v>
      </c>
      <c r="F20" s="133">
        <v>21855</v>
      </c>
      <c r="G20" s="21"/>
      <c r="H20" s="137">
        <f t="shared" si="0"/>
        <v>-0.11306359319832804</v>
      </c>
      <c r="I20" s="217"/>
      <c r="J20" s="133">
        <v>11652</v>
      </c>
      <c r="K20" s="133">
        <v>11833</v>
      </c>
      <c r="L20" s="133">
        <v>11681</v>
      </c>
      <c r="M20" s="133">
        <v>11741</v>
      </c>
      <c r="N20" s="133">
        <v>11209</v>
      </c>
      <c r="O20" s="21"/>
      <c r="P20" s="137">
        <v>-3.8019224167524901E-2</v>
      </c>
      <c r="Q20" s="190"/>
      <c r="R20" s="5"/>
      <c r="S20" s="5"/>
      <c r="T20" s="5"/>
    </row>
    <row r="21" spans="1:20" s="58" customFormat="1" ht="12.75" customHeight="1" x14ac:dyDescent="0.2">
      <c r="A21" s="218"/>
      <c r="B21" s="218"/>
      <c r="C21" s="218"/>
      <c r="D21" s="218"/>
      <c r="E21" s="218"/>
      <c r="F21" s="218"/>
      <c r="G21" s="218"/>
      <c r="H21" s="185"/>
      <c r="I21" s="219"/>
      <c r="J21" s="218"/>
      <c r="K21" s="218"/>
      <c r="L21" s="218"/>
      <c r="M21" s="218"/>
      <c r="N21" s="218"/>
      <c r="O21" s="218"/>
      <c r="P21" s="185"/>
      <c r="Q21" s="190"/>
      <c r="R21" s="5"/>
      <c r="S21" s="5"/>
      <c r="T21" s="5"/>
    </row>
    <row r="22" spans="1:20" x14ac:dyDescent="0.2">
      <c r="A22" s="160"/>
      <c r="R22" s="5"/>
      <c r="S22" s="5"/>
      <c r="T22" s="5"/>
    </row>
    <row r="23" spans="1:20" x14ac:dyDescent="0.2">
      <c r="A23" s="160"/>
      <c r="R23" s="5"/>
      <c r="S23" s="5"/>
      <c r="T23" s="5"/>
    </row>
    <row r="24" spans="1:20" s="5" customFormat="1" ht="12" customHeight="1" x14ac:dyDescent="0.2">
      <c r="A24" s="52"/>
      <c r="H24" s="8"/>
    </row>
    <row r="25" spans="1:20" s="5" customFormat="1" x14ac:dyDescent="0.2">
      <c r="A25" s="53"/>
      <c r="H25" s="8"/>
    </row>
    <row r="26" spans="1:20" s="5" customFormat="1" x14ac:dyDescent="0.2">
      <c r="A26" s="6"/>
      <c r="H26" s="8"/>
      <c r="R26" s="43"/>
      <c r="S26" s="43"/>
      <c r="T26" s="43"/>
    </row>
    <row r="27" spans="1:20" s="5" customFormat="1" x14ac:dyDescent="0.2">
      <c r="H27" s="8"/>
      <c r="R27" s="43"/>
      <c r="S27" s="43"/>
      <c r="T27" s="43"/>
    </row>
    <row r="28" spans="1:20" s="5" customFormat="1" x14ac:dyDescent="0.2">
      <c r="A28" s="6"/>
      <c r="H28" s="8"/>
      <c r="R28" s="43"/>
      <c r="S28" s="43"/>
      <c r="T28" s="43"/>
    </row>
  </sheetData>
  <mergeCells count="18">
    <mergeCell ref="EO1:FD1"/>
    <mergeCell ref="IG1:IV1"/>
    <mergeCell ref="FE1:FT1"/>
    <mergeCell ref="FU1:GJ1"/>
    <mergeCell ref="GK1:GZ1"/>
    <mergeCell ref="HA1:HP1"/>
    <mergeCell ref="HQ1:IF1"/>
    <mergeCell ref="J3:P3"/>
    <mergeCell ref="A1:P1"/>
    <mergeCell ref="Q1:AF1"/>
    <mergeCell ref="B3:H3"/>
    <mergeCell ref="DY1:EN1"/>
    <mergeCell ref="DI1:DX1"/>
    <mergeCell ref="AG1:AV1"/>
    <mergeCell ref="AW1:BL1"/>
    <mergeCell ref="BM1:CB1"/>
    <mergeCell ref="CC1:CR1"/>
    <mergeCell ref="CS1:DH1"/>
  </mergeCells>
  <phoneticPr fontId="6" type="noConversion"/>
  <pageMargins left="0.74803149606299213" right="0.74803149606299213" top="0.39370078740157483" bottom="0.19685039370078741" header="0.51181102362204722" footer="0.51181102362204722"/>
  <pageSetup paperSize="9" scale="5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7"/>
  <sheetViews>
    <sheetView showGridLines="0" zoomScaleNormal="100" zoomScaleSheetLayoutView="85" workbookViewId="0">
      <selection sqref="A1:G1"/>
    </sheetView>
  </sheetViews>
  <sheetFormatPr defaultRowHeight="12.75" x14ac:dyDescent="0.2"/>
  <cols>
    <col min="1" max="1" width="32.28515625" customWidth="1"/>
    <col min="2" max="6" width="17.140625" style="3" customWidth="1"/>
    <col min="7" max="7" width="2.7109375" style="3" customWidth="1"/>
    <col min="9" max="9" width="19.5703125" customWidth="1"/>
    <col min="10" max="10" width="9.42578125" customWidth="1"/>
  </cols>
  <sheetData>
    <row r="1" spans="1:11" ht="32.25" customHeight="1" x14ac:dyDescent="0.25">
      <c r="A1" s="445" t="s">
        <v>243</v>
      </c>
      <c r="B1" s="446"/>
      <c r="C1" s="446"/>
      <c r="D1" s="446"/>
      <c r="E1" s="446"/>
      <c r="F1" s="446"/>
      <c r="G1" s="446"/>
    </row>
    <row r="2" spans="1:11" ht="12" customHeight="1" thickBot="1" x14ac:dyDescent="0.25">
      <c r="A2" s="4"/>
      <c r="B2" s="181"/>
      <c r="C2" s="65"/>
      <c r="D2" s="65"/>
      <c r="E2" s="65"/>
      <c r="F2" s="181"/>
      <c r="G2" s="65"/>
    </row>
    <row r="3" spans="1:11" x14ac:dyDescent="0.2">
      <c r="A3" s="66"/>
      <c r="B3" s="199" t="s">
        <v>145</v>
      </c>
      <c r="C3" s="198" t="s">
        <v>168</v>
      </c>
      <c r="D3" s="198" t="s">
        <v>181</v>
      </c>
      <c r="E3" s="198" t="s">
        <v>188</v>
      </c>
      <c r="F3" s="199" t="s">
        <v>219</v>
      </c>
      <c r="G3" s="16"/>
    </row>
    <row r="4" spans="1:11" x14ac:dyDescent="0.2">
      <c r="A4" s="67"/>
      <c r="B4" s="68"/>
      <c r="C4" s="68"/>
      <c r="D4" s="68"/>
      <c r="E4" s="68"/>
      <c r="F4" s="68"/>
      <c r="G4" s="68"/>
    </row>
    <row r="5" spans="1:11" x14ac:dyDescent="0.2">
      <c r="A5" s="67"/>
      <c r="B5" s="68"/>
      <c r="C5" s="68"/>
      <c r="D5" s="68"/>
      <c r="E5" s="68"/>
      <c r="F5" s="68"/>
      <c r="G5" s="68"/>
    </row>
    <row r="6" spans="1:11" ht="15" x14ac:dyDescent="0.25">
      <c r="A6" s="164" t="s">
        <v>16</v>
      </c>
      <c r="B6" s="133">
        <v>24641</v>
      </c>
      <c r="C6" s="133">
        <v>23403</v>
      </c>
      <c r="D6" s="133">
        <v>24023</v>
      </c>
      <c r="E6" s="133">
        <v>23087</v>
      </c>
      <c r="F6" s="405" t="s">
        <v>138</v>
      </c>
    </row>
    <row r="7" spans="1:11" x14ac:dyDescent="0.2">
      <c r="A7" s="150" t="s">
        <v>57</v>
      </c>
      <c r="B7" s="192">
        <v>6559</v>
      </c>
      <c r="C7" s="192">
        <v>5780</v>
      </c>
      <c r="D7" s="192">
        <v>6141</v>
      </c>
      <c r="E7" s="370">
        <v>5758</v>
      </c>
      <c r="F7" s="405" t="s">
        <v>138</v>
      </c>
      <c r="H7" s="70"/>
      <c r="K7" s="24"/>
    </row>
    <row r="8" spans="1:11" x14ac:dyDescent="0.2">
      <c r="A8" s="150" t="s">
        <v>58</v>
      </c>
      <c r="B8" s="192">
        <v>5785</v>
      </c>
      <c r="C8" s="192">
        <v>5648</v>
      </c>
      <c r="D8" s="192">
        <v>5747</v>
      </c>
      <c r="E8" s="370">
        <v>5154</v>
      </c>
      <c r="F8" s="405" t="s">
        <v>138</v>
      </c>
      <c r="H8" s="70"/>
      <c r="K8" s="24"/>
    </row>
    <row r="9" spans="1:11" x14ac:dyDescent="0.2">
      <c r="A9" s="150" t="s">
        <v>59</v>
      </c>
      <c r="B9" s="192">
        <v>8637</v>
      </c>
      <c r="C9" s="192">
        <v>7974</v>
      </c>
      <c r="D9" s="192">
        <v>7507</v>
      </c>
      <c r="E9" s="370">
        <v>6755</v>
      </c>
      <c r="F9" s="405" t="s">
        <v>138</v>
      </c>
      <c r="H9" s="70"/>
    </row>
    <row r="10" spans="1:11" x14ac:dyDescent="0.2">
      <c r="A10" s="150" t="s">
        <v>60</v>
      </c>
      <c r="B10" s="192">
        <v>1501</v>
      </c>
      <c r="C10" s="192">
        <v>1353</v>
      </c>
      <c r="D10" s="192">
        <v>1342</v>
      </c>
      <c r="E10" s="370">
        <v>1350</v>
      </c>
      <c r="F10" s="405" t="s">
        <v>138</v>
      </c>
      <c r="H10" s="70"/>
    </row>
    <row r="11" spans="1:11" ht="14.25" x14ac:dyDescent="0.2">
      <c r="A11" s="150" t="s">
        <v>141</v>
      </c>
      <c r="B11" s="192">
        <v>2159</v>
      </c>
      <c r="C11" s="192">
        <v>2648</v>
      </c>
      <c r="D11" s="192">
        <v>3286</v>
      </c>
      <c r="E11" s="370">
        <v>4070</v>
      </c>
      <c r="F11" s="405" t="s">
        <v>138</v>
      </c>
      <c r="H11" s="70"/>
    </row>
    <row r="12" spans="1:11" s="412" customFormat="1" x14ac:dyDescent="0.2">
      <c r="A12" s="150"/>
      <c r="B12" s="192"/>
      <c r="C12" s="192"/>
      <c r="D12" s="192"/>
      <c r="E12" s="370"/>
      <c r="F12" s="370"/>
      <c r="G12" s="3"/>
      <c r="H12" s="70"/>
    </row>
    <row r="13" spans="1:11" s="412" customFormat="1" ht="15" x14ac:dyDescent="0.25">
      <c r="A13" s="164" t="s">
        <v>16</v>
      </c>
      <c r="B13" s="192"/>
      <c r="C13" s="192"/>
      <c r="D13" s="192"/>
      <c r="E13" s="370"/>
      <c r="F13" s="133">
        <v>21855</v>
      </c>
      <c r="G13" s="3"/>
      <c r="H13" s="70"/>
    </row>
    <row r="14" spans="1:11" s="412" customFormat="1" x14ac:dyDescent="0.2">
      <c r="A14" s="403" t="s">
        <v>237</v>
      </c>
      <c r="B14" s="405" t="s">
        <v>138</v>
      </c>
      <c r="C14" s="405" t="s">
        <v>138</v>
      </c>
      <c r="D14" s="405" t="s">
        <v>138</v>
      </c>
      <c r="E14" s="405" t="s">
        <v>138</v>
      </c>
      <c r="F14" s="370">
        <v>7179</v>
      </c>
      <c r="G14" s="3"/>
      <c r="H14" s="70"/>
    </row>
    <row r="15" spans="1:11" s="412" customFormat="1" x14ac:dyDescent="0.2">
      <c r="A15" s="403" t="s">
        <v>236</v>
      </c>
      <c r="B15" s="405" t="s">
        <v>138</v>
      </c>
      <c r="C15" s="405" t="s">
        <v>138</v>
      </c>
      <c r="D15" s="405" t="s">
        <v>138</v>
      </c>
      <c r="E15" s="405" t="s">
        <v>138</v>
      </c>
      <c r="F15" s="370">
        <v>9799</v>
      </c>
      <c r="G15" s="3"/>
      <c r="H15" s="70"/>
    </row>
    <row r="16" spans="1:11" s="412" customFormat="1" x14ac:dyDescent="0.2">
      <c r="A16" s="403" t="s">
        <v>239</v>
      </c>
      <c r="B16" s="405" t="s">
        <v>138</v>
      </c>
      <c r="C16" s="405" t="s">
        <v>138</v>
      </c>
      <c r="D16" s="405" t="s">
        <v>138</v>
      </c>
      <c r="E16" s="405" t="s">
        <v>138</v>
      </c>
      <c r="F16" s="370">
        <v>1710</v>
      </c>
      <c r="G16" s="3"/>
      <c r="H16" s="70"/>
    </row>
    <row r="17" spans="1:11" s="412" customFormat="1" x14ac:dyDescent="0.2">
      <c r="A17" s="403" t="s">
        <v>238</v>
      </c>
      <c r="B17" s="408" t="s">
        <v>138</v>
      </c>
      <c r="C17" s="408" t="s">
        <v>138</v>
      </c>
      <c r="D17" s="408" t="s">
        <v>138</v>
      </c>
      <c r="E17" s="408" t="s">
        <v>138</v>
      </c>
      <c r="F17" s="370">
        <v>3167</v>
      </c>
      <c r="G17" s="3"/>
      <c r="H17" s="70"/>
    </row>
    <row r="18" spans="1:11" ht="9" customHeight="1" x14ac:dyDescent="0.2">
      <c r="A18" s="121"/>
      <c r="B18" s="79"/>
      <c r="C18" s="79"/>
      <c r="D18" s="79"/>
      <c r="E18" s="79"/>
      <c r="F18" s="79"/>
      <c r="G18" s="72"/>
      <c r="H18" s="70"/>
    </row>
    <row r="19" spans="1:11" x14ac:dyDescent="0.2">
      <c r="A19" s="69"/>
      <c r="B19" s="71"/>
      <c r="C19" s="71"/>
      <c r="D19" s="71"/>
      <c r="E19" s="71"/>
      <c r="F19" s="71"/>
    </row>
    <row r="20" spans="1:11" ht="15" x14ac:dyDescent="0.25">
      <c r="A20" s="163"/>
      <c r="B20" s="187">
        <v>1</v>
      </c>
      <c r="C20" s="187">
        <v>1</v>
      </c>
      <c r="D20" s="187">
        <v>1</v>
      </c>
      <c r="E20" s="187">
        <v>1</v>
      </c>
      <c r="F20" s="405" t="s">
        <v>138</v>
      </c>
      <c r="H20" s="182"/>
    </row>
    <row r="21" spans="1:11" x14ac:dyDescent="0.2">
      <c r="A21" s="150" t="s">
        <v>57</v>
      </c>
      <c r="B21" s="186">
        <v>0.26618237896189278</v>
      </c>
      <c r="C21" s="186">
        <v>0.24697688330555911</v>
      </c>
      <c r="D21" s="186">
        <v>0.25563002122965489</v>
      </c>
      <c r="E21" s="186">
        <v>0.24940442673365965</v>
      </c>
      <c r="F21" s="405" t="s">
        <v>138</v>
      </c>
      <c r="H21" s="182"/>
      <c r="I21" s="182"/>
      <c r="J21" s="182"/>
      <c r="K21" s="182"/>
    </row>
    <row r="22" spans="1:11" x14ac:dyDescent="0.2">
      <c r="A22" s="150" t="s">
        <v>58</v>
      </c>
      <c r="B22" s="186">
        <v>0.23477131609918428</v>
      </c>
      <c r="C22" s="186">
        <v>0.24133658078024184</v>
      </c>
      <c r="D22" s="186">
        <v>0.23922907213919994</v>
      </c>
      <c r="E22" s="186">
        <v>0.22324251743405379</v>
      </c>
      <c r="F22" s="405" t="s">
        <v>138</v>
      </c>
      <c r="H22" s="182"/>
      <c r="I22" s="182"/>
      <c r="J22" s="182"/>
      <c r="K22" s="182"/>
    </row>
    <row r="23" spans="1:11" x14ac:dyDescent="0.2">
      <c r="A23" s="150" t="s">
        <v>59</v>
      </c>
      <c r="B23" s="186">
        <v>0.35051337202223937</v>
      </c>
      <c r="C23" s="186">
        <v>0.34072554800666582</v>
      </c>
      <c r="D23" s="186">
        <v>0.31249219497981101</v>
      </c>
      <c r="E23" s="186">
        <v>0.29258890284575734</v>
      </c>
      <c r="F23" s="405" t="s">
        <v>138</v>
      </c>
      <c r="H23" s="182"/>
      <c r="I23" s="182"/>
      <c r="J23" s="182"/>
      <c r="K23" s="182"/>
    </row>
    <row r="24" spans="1:11" x14ac:dyDescent="0.2">
      <c r="A24" s="150" t="s">
        <v>60</v>
      </c>
      <c r="B24" s="186">
        <v>6.0914735603262854E-2</v>
      </c>
      <c r="C24" s="186">
        <v>5.7813100884501985E-2</v>
      </c>
      <c r="D24" s="186">
        <v>5.5863131165965953E-2</v>
      </c>
      <c r="E24" s="186">
        <v>5.847446614978126E-2</v>
      </c>
      <c r="F24" s="405" t="s">
        <v>138</v>
      </c>
      <c r="H24" s="182"/>
      <c r="I24" s="182"/>
      <c r="J24" s="182"/>
      <c r="K24" s="182"/>
    </row>
    <row r="25" spans="1:11" ht="14.25" x14ac:dyDescent="0.2">
      <c r="A25" s="150" t="s">
        <v>141</v>
      </c>
      <c r="B25" s="186">
        <v>8.7618197313420715E-2</v>
      </c>
      <c r="C25" s="186">
        <v>0.11314788702303123</v>
      </c>
      <c r="D25" s="186">
        <v>0.13678558048536818</v>
      </c>
      <c r="E25" s="186">
        <v>0.17628968683674795</v>
      </c>
      <c r="F25" s="405" t="s">
        <v>138</v>
      </c>
      <c r="H25" s="182"/>
      <c r="I25" s="182"/>
      <c r="J25" s="182"/>
      <c r="K25" s="182"/>
    </row>
    <row r="26" spans="1:11" s="412" customFormat="1" x14ac:dyDescent="0.2">
      <c r="A26" s="150"/>
      <c r="B26" s="186"/>
      <c r="C26" s="186"/>
      <c r="D26" s="186"/>
      <c r="E26" s="186"/>
      <c r="F26" s="186"/>
      <c r="G26" s="3"/>
      <c r="H26" s="182"/>
      <c r="I26" s="182"/>
      <c r="J26" s="182"/>
      <c r="K26" s="182"/>
    </row>
    <row r="27" spans="1:11" s="412" customFormat="1" x14ac:dyDescent="0.2">
      <c r="A27" s="150"/>
      <c r="B27" s="186"/>
      <c r="C27" s="186"/>
      <c r="D27" s="186"/>
      <c r="E27" s="186"/>
      <c r="F27" s="187">
        <v>1</v>
      </c>
      <c r="G27" s="3"/>
      <c r="H27" s="182"/>
      <c r="I27" s="182"/>
      <c r="J27" s="182"/>
      <c r="K27" s="182"/>
    </row>
    <row r="28" spans="1:11" s="412" customFormat="1" x14ac:dyDescent="0.2">
      <c r="A28" s="403" t="s">
        <v>237</v>
      </c>
      <c r="B28" s="405" t="s">
        <v>138</v>
      </c>
      <c r="C28" s="405" t="s">
        <v>138</v>
      </c>
      <c r="D28" s="405" t="s">
        <v>138</v>
      </c>
      <c r="E28" s="405" t="s">
        <v>138</v>
      </c>
      <c r="F28" s="186">
        <v>0.32848318462594372</v>
      </c>
      <c r="G28" s="3"/>
      <c r="H28" s="182"/>
      <c r="I28" s="182"/>
      <c r="J28" s="182"/>
      <c r="K28" s="182"/>
    </row>
    <row r="29" spans="1:11" s="412" customFormat="1" x14ac:dyDescent="0.2">
      <c r="A29" s="403" t="s">
        <v>236</v>
      </c>
      <c r="B29" s="405" t="s">
        <v>138</v>
      </c>
      <c r="C29" s="405" t="s">
        <v>138</v>
      </c>
      <c r="D29" s="405" t="s">
        <v>138</v>
      </c>
      <c r="E29" s="405" t="s">
        <v>138</v>
      </c>
      <c r="F29" s="186">
        <v>0.44836421871425303</v>
      </c>
      <c r="G29" s="3"/>
      <c r="H29" s="182"/>
      <c r="I29" s="182"/>
      <c r="J29" s="182"/>
      <c r="K29" s="182"/>
    </row>
    <row r="30" spans="1:11" s="412" customFormat="1" x14ac:dyDescent="0.2">
      <c r="A30" s="403" t="s">
        <v>239</v>
      </c>
      <c r="B30" s="405" t="s">
        <v>138</v>
      </c>
      <c r="C30" s="405" t="s">
        <v>138</v>
      </c>
      <c r="D30" s="405" t="s">
        <v>138</v>
      </c>
      <c r="E30" s="405" t="s">
        <v>138</v>
      </c>
      <c r="F30" s="186">
        <v>7.8242964996568284E-2</v>
      </c>
      <c r="G30" s="3"/>
      <c r="H30" s="182"/>
      <c r="I30" s="182"/>
      <c r="J30" s="182"/>
      <c r="K30" s="182"/>
    </row>
    <row r="31" spans="1:11" s="412" customFormat="1" x14ac:dyDescent="0.2">
      <c r="A31" s="403" t="s">
        <v>238</v>
      </c>
      <c r="B31" s="408" t="s">
        <v>138</v>
      </c>
      <c r="C31" s="408" t="s">
        <v>138</v>
      </c>
      <c r="D31" s="408" t="s">
        <v>138</v>
      </c>
      <c r="E31" s="408" t="s">
        <v>138</v>
      </c>
      <c r="F31" s="186">
        <v>0.14490963166323495</v>
      </c>
      <c r="G31" s="3"/>
      <c r="H31" s="182"/>
      <c r="I31" s="182"/>
      <c r="J31" s="182"/>
      <c r="K31" s="182"/>
    </row>
    <row r="32" spans="1:11" ht="13.5" thickBot="1" x14ac:dyDescent="0.25">
      <c r="A32" s="122"/>
      <c r="B32" s="123"/>
      <c r="C32" s="123"/>
      <c r="D32" s="123"/>
      <c r="E32" s="123"/>
      <c r="F32" s="123"/>
      <c r="G32" s="123"/>
    </row>
    <row r="33" spans="1:11" x14ac:dyDescent="0.2">
      <c r="A33" s="67"/>
      <c r="B33" s="71"/>
      <c r="C33" s="71"/>
      <c r="D33" s="71"/>
      <c r="E33" s="71"/>
      <c r="F33" s="71"/>
    </row>
    <row r="34" spans="1:11" ht="16.5" customHeight="1" x14ac:dyDescent="0.25">
      <c r="A34" s="164" t="s">
        <v>19</v>
      </c>
      <c r="B34" s="133">
        <v>11652</v>
      </c>
      <c r="C34" s="133">
        <v>11833</v>
      </c>
      <c r="D34" s="133">
        <v>11681</v>
      </c>
      <c r="E34" s="133">
        <v>11741</v>
      </c>
      <c r="F34" s="405" t="s">
        <v>138</v>
      </c>
    </row>
    <row r="35" spans="1:11" x14ac:dyDescent="0.2">
      <c r="A35" s="150" t="s">
        <v>57</v>
      </c>
      <c r="B35" s="192">
        <v>2550</v>
      </c>
      <c r="C35" s="192">
        <v>2491</v>
      </c>
      <c r="D35" s="192">
        <v>2561</v>
      </c>
      <c r="E35" s="370">
        <v>2624</v>
      </c>
      <c r="F35" s="405" t="s">
        <v>138</v>
      </c>
      <c r="H35" s="70"/>
    </row>
    <row r="36" spans="1:11" x14ac:dyDescent="0.2">
      <c r="A36" s="150" t="s">
        <v>58</v>
      </c>
      <c r="B36" s="192">
        <v>2798</v>
      </c>
      <c r="C36" s="192">
        <v>2931</v>
      </c>
      <c r="D36" s="192">
        <v>2832</v>
      </c>
      <c r="E36" s="370">
        <v>2740</v>
      </c>
      <c r="F36" s="405" t="s">
        <v>138</v>
      </c>
      <c r="H36" s="70"/>
      <c r="I36" s="70"/>
      <c r="J36" s="70"/>
    </row>
    <row r="37" spans="1:11" x14ac:dyDescent="0.2">
      <c r="A37" s="150" t="s">
        <v>59</v>
      </c>
      <c r="B37" s="192">
        <v>4489</v>
      </c>
      <c r="C37" s="192">
        <v>4403</v>
      </c>
      <c r="D37" s="192">
        <v>4047</v>
      </c>
      <c r="E37" s="370">
        <v>3850</v>
      </c>
      <c r="F37" s="405" t="s">
        <v>138</v>
      </c>
      <c r="H37" s="70"/>
      <c r="I37" s="70"/>
      <c r="J37" s="70"/>
    </row>
    <row r="38" spans="1:11" x14ac:dyDescent="0.2">
      <c r="A38" s="150" t="s">
        <v>60</v>
      </c>
      <c r="B38" s="192">
        <v>1017</v>
      </c>
      <c r="C38" s="192">
        <v>1037</v>
      </c>
      <c r="D38" s="108">
        <v>956</v>
      </c>
      <c r="E38" s="380">
        <v>920</v>
      </c>
      <c r="F38" s="405" t="s">
        <v>138</v>
      </c>
      <c r="H38" s="70"/>
      <c r="I38" s="70"/>
      <c r="J38" s="70"/>
    </row>
    <row r="39" spans="1:11" ht="14.25" x14ac:dyDescent="0.2">
      <c r="A39" s="150" t="s">
        <v>141</v>
      </c>
      <c r="B39" s="108">
        <v>798</v>
      </c>
      <c r="C39" s="108">
        <v>971</v>
      </c>
      <c r="D39" s="192">
        <v>1285</v>
      </c>
      <c r="E39" s="370">
        <v>1607</v>
      </c>
      <c r="F39" s="405" t="s">
        <v>138</v>
      </c>
      <c r="H39" s="70"/>
      <c r="I39" s="70"/>
      <c r="J39" s="70"/>
    </row>
    <row r="40" spans="1:11" s="412" customFormat="1" x14ac:dyDescent="0.2">
      <c r="A40" s="150"/>
      <c r="B40" s="108"/>
      <c r="C40" s="108"/>
      <c r="D40" s="192"/>
      <c r="E40" s="370"/>
      <c r="F40" s="370"/>
      <c r="G40" s="3"/>
      <c r="H40" s="70"/>
      <c r="I40" s="70"/>
      <c r="J40" s="70"/>
    </row>
    <row r="41" spans="1:11" s="412" customFormat="1" ht="15" x14ac:dyDescent="0.25">
      <c r="A41" s="164" t="s">
        <v>19</v>
      </c>
      <c r="B41" s="108"/>
      <c r="C41" s="108"/>
      <c r="D41" s="192"/>
      <c r="E41" s="370"/>
      <c r="F41" s="133">
        <v>11209</v>
      </c>
      <c r="G41" s="3"/>
      <c r="H41" s="70"/>
      <c r="I41" s="70"/>
      <c r="J41" s="70"/>
    </row>
    <row r="42" spans="1:11" s="412" customFormat="1" x14ac:dyDescent="0.2">
      <c r="A42" s="403" t="s">
        <v>237</v>
      </c>
      <c r="B42" s="405" t="s">
        <v>138</v>
      </c>
      <c r="C42" s="405" t="s">
        <v>138</v>
      </c>
      <c r="D42" s="405" t="s">
        <v>138</v>
      </c>
      <c r="E42" s="405" t="s">
        <v>138</v>
      </c>
      <c r="F42" s="370">
        <v>3776</v>
      </c>
      <c r="G42" s="3"/>
      <c r="H42" s="70"/>
      <c r="I42" s="70"/>
      <c r="J42" s="70"/>
    </row>
    <row r="43" spans="1:11" s="412" customFormat="1" x14ac:dyDescent="0.2">
      <c r="A43" s="403" t="s">
        <v>236</v>
      </c>
      <c r="B43" s="405" t="s">
        <v>138</v>
      </c>
      <c r="C43" s="405" t="s">
        <v>138</v>
      </c>
      <c r="D43" s="405" t="s">
        <v>138</v>
      </c>
      <c r="E43" s="405" t="s">
        <v>138</v>
      </c>
      <c r="F43" s="370">
        <v>5406</v>
      </c>
      <c r="G43" s="3"/>
      <c r="H43" s="70"/>
      <c r="I43" s="70"/>
      <c r="J43" s="70"/>
    </row>
    <row r="44" spans="1:11" s="412" customFormat="1" x14ac:dyDescent="0.2">
      <c r="A44" s="403" t="s">
        <v>239</v>
      </c>
      <c r="B44" s="405" t="s">
        <v>138</v>
      </c>
      <c r="C44" s="405" t="s">
        <v>138</v>
      </c>
      <c r="D44" s="405" t="s">
        <v>138</v>
      </c>
      <c r="E44" s="405" t="s">
        <v>138</v>
      </c>
      <c r="F44" s="370">
        <v>1168</v>
      </c>
      <c r="G44" s="3"/>
      <c r="H44" s="70"/>
      <c r="I44" s="70"/>
      <c r="J44" s="70"/>
    </row>
    <row r="45" spans="1:11" s="412" customFormat="1" x14ac:dyDescent="0.2">
      <c r="A45" s="403" t="s">
        <v>238</v>
      </c>
      <c r="B45" s="408" t="s">
        <v>138</v>
      </c>
      <c r="C45" s="408" t="s">
        <v>138</v>
      </c>
      <c r="D45" s="408" t="s">
        <v>138</v>
      </c>
      <c r="E45" s="408" t="s">
        <v>138</v>
      </c>
      <c r="F45" s="380">
        <v>859</v>
      </c>
      <c r="G45" s="3"/>
      <c r="H45" s="70"/>
      <c r="I45" s="70"/>
      <c r="J45" s="70"/>
    </row>
    <row r="46" spans="1:11" ht="8.25" customHeight="1" x14ac:dyDescent="0.2">
      <c r="A46" s="121"/>
      <c r="B46" s="124"/>
      <c r="C46" s="124"/>
      <c r="D46" s="124"/>
      <c r="E46" s="124"/>
      <c r="F46" s="124"/>
      <c r="G46" s="72"/>
      <c r="H46" s="70"/>
      <c r="I46" s="70"/>
      <c r="J46" s="70"/>
    </row>
    <row r="47" spans="1:11" x14ac:dyDescent="0.2">
      <c r="A47" s="69"/>
      <c r="B47" s="71"/>
      <c r="C47" s="71"/>
      <c r="D47" s="71"/>
      <c r="E47" s="71"/>
      <c r="F47" s="71"/>
      <c r="I47" s="70"/>
      <c r="J47" s="70"/>
    </row>
    <row r="48" spans="1:11" ht="15" x14ac:dyDescent="0.25">
      <c r="A48" s="163"/>
      <c r="B48" s="183">
        <v>1</v>
      </c>
      <c r="C48" s="183">
        <v>1</v>
      </c>
      <c r="D48" s="183">
        <v>1</v>
      </c>
      <c r="E48" s="183">
        <v>1</v>
      </c>
      <c r="F48" s="405" t="s">
        <v>138</v>
      </c>
      <c r="H48" s="182"/>
      <c r="I48" s="182"/>
      <c r="J48" s="182"/>
      <c r="K48" s="182"/>
    </row>
    <row r="49" spans="1:11" x14ac:dyDescent="0.2">
      <c r="A49" s="150" t="s">
        <v>57</v>
      </c>
      <c r="B49" s="184">
        <v>0.21884654994850669</v>
      </c>
      <c r="C49" s="184">
        <v>0.21051297219639989</v>
      </c>
      <c r="D49" s="184">
        <v>0.21924492766030307</v>
      </c>
      <c r="E49" s="184">
        <v>0.22349033302103738</v>
      </c>
      <c r="F49" s="405" t="s">
        <v>138</v>
      </c>
      <c r="H49" s="182"/>
      <c r="I49" s="182"/>
      <c r="J49" s="182"/>
      <c r="K49" s="182"/>
    </row>
    <row r="50" spans="1:11" x14ac:dyDescent="0.2">
      <c r="A50" s="150" t="s">
        <v>58</v>
      </c>
      <c r="B50" s="184">
        <v>0.2401304497082046</v>
      </c>
      <c r="C50" s="184">
        <v>0.24769711822868251</v>
      </c>
      <c r="D50" s="184">
        <v>0.2424449961475901</v>
      </c>
      <c r="E50" s="184">
        <v>0.2333702410356869</v>
      </c>
      <c r="F50" s="405" t="s">
        <v>138</v>
      </c>
      <c r="H50" s="182"/>
      <c r="I50" s="182"/>
      <c r="J50" s="182"/>
      <c r="K50" s="182"/>
    </row>
    <row r="51" spans="1:11" x14ac:dyDescent="0.2">
      <c r="A51" s="150" t="s">
        <v>59</v>
      </c>
      <c r="B51" s="184">
        <v>0.38525575008582219</v>
      </c>
      <c r="C51" s="184">
        <v>0.37209498859122792</v>
      </c>
      <c r="D51" s="184">
        <v>0.34646006335074053</v>
      </c>
      <c r="E51" s="184">
        <v>0.32791074014138488</v>
      </c>
      <c r="F51" s="405" t="s">
        <v>138</v>
      </c>
      <c r="H51" s="182"/>
      <c r="I51" s="182"/>
      <c r="J51" s="182"/>
      <c r="K51" s="182"/>
    </row>
    <row r="52" spans="1:11" x14ac:dyDescent="0.2">
      <c r="A52" s="150" t="s">
        <v>60</v>
      </c>
      <c r="B52" s="184">
        <v>8.7281153450051496E-2</v>
      </c>
      <c r="C52" s="184">
        <v>8.7636271444266042E-2</v>
      </c>
      <c r="D52" s="184">
        <v>8.1842308021573495E-2</v>
      </c>
      <c r="E52" s="184">
        <v>7.8357891150668602E-2</v>
      </c>
      <c r="F52" s="405" t="s">
        <v>138</v>
      </c>
      <c r="H52" s="182"/>
      <c r="I52" s="182"/>
      <c r="J52" s="182"/>
      <c r="K52" s="182"/>
    </row>
    <row r="53" spans="1:11" ht="14.25" x14ac:dyDescent="0.2">
      <c r="A53" s="150" t="s">
        <v>141</v>
      </c>
      <c r="B53" s="184">
        <v>6.8486096807415034E-2</v>
      </c>
      <c r="C53" s="184">
        <v>8.2058649539423642E-2</v>
      </c>
      <c r="D53" s="184">
        <v>0.11000770481979283</v>
      </c>
      <c r="E53" s="184">
        <v>0.13687079465122221</v>
      </c>
      <c r="F53" s="405" t="s">
        <v>138</v>
      </c>
    </row>
    <row r="54" spans="1:11" s="412" customFormat="1" x14ac:dyDescent="0.2">
      <c r="A54" s="150"/>
      <c r="B54" s="184"/>
      <c r="C54" s="184"/>
      <c r="D54" s="184"/>
      <c r="E54" s="184"/>
      <c r="F54" s="184"/>
      <c r="G54" s="3"/>
    </row>
    <row r="55" spans="1:11" s="412" customFormat="1" x14ac:dyDescent="0.2">
      <c r="A55" s="150"/>
      <c r="B55" s="184"/>
      <c r="C55" s="184"/>
      <c r="D55" s="184"/>
      <c r="E55" s="184"/>
      <c r="F55" s="183">
        <v>1</v>
      </c>
      <c r="G55" s="3"/>
    </row>
    <row r="56" spans="1:11" s="412" customFormat="1" x14ac:dyDescent="0.2">
      <c r="A56" s="403" t="s">
        <v>237</v>
      </c>
      <c r="B56" s="405" t="s">
        <v>138</v>
      </c>
      <c r="C56" s="405" t="s">
        <v>138</v>
      </c>
      <c r="D56" s="405" t="s">
        <v>138</v>
      </c>
      <c r="E56" s="405" t="s">
        <v>138</v>
      </c>
      <c r="F56" s="184">
        <v>0.33687215630297085</v>
      </c>
      <c r="G56" s="3"/>
    </row>
    <row r="57" spans="1:11" s="412" customFormat="1" x14ac:dyDescent="0.2">
      <c r="A57" s="403" t="s">
        <v>236</v>
      </c>
      <c r="B57" s="405" t="s">
        <v>138</v>
      </c>
      <c r="C57" s="405" t="s">
        <v>138</v>
      </c>
      <c r="D57" s="405" t="s">
        <v>138</v>
      </c>
      <c r="E57" s="405" t="s">
        <v>138</v>
      </c>
      <c r="F57" s="184">
        <v>0.48229101614773845</v>
      </c>
      <c r="G57" s="3"/>
    </row>
    <row r="58" spans="1:11" s="412" customFormat="1" x14ac:dyDescent="0.2">
      <c r="A58" s="403" t="s">
        <v>239</v>
      </c>
      <c r="B58" s="405" t="s">
        <v>138</v>
      </c>
      <c r="C58" s="405" t="s">
        <v>138</v>
      </c>
      <c r="D58" s="405" t="s">
        <v>138</v>
      </c>
      <c r="E58" s="405" t="s">
        <v>138</v>
      </c>
      <c r="F58" s="184">
        <v>0.10420198055134267</v>
      </c>
      <c r="G58" s="3"/>
    </row>
    <row r="59" spans="1:11" s="412" customFormat="1" x14ac:dyDescent="0.2">
      <c r="A59" s="403" t="s">
        <v>238</v>
      </c>
      <c r="B59" s="408" t="s">
        <v>138</v>
      </c>
      <c r="C59" s="408" t="s">
        <v>138</v>
      </c>
      <c r="D59" s="408" t="s">
        <v>138</v>
      </c>
      <c r="E59" s="408" t="s">
        <v>138</v>
      </c>
      <c r="F59" s="184">
        <v>7.6634846997948078E-2</v>
      </c>
      <c r="G59" s="3"/>
    </row>
    <row r="60" spans="1:11" x14ac:dyDescent="0.2">
      <c r="A60" s="121"/>
      <c r="B60" s="140"/>
      <c r="C60" s="140"/>
      <c r="D60" s="140"/>
      <c r="E60" s="140"/>
      <c r="F60" s="140"/>
      <c r="G60" s="140"/>
    </row>
    <row r="62" spans="1:11" s="416" customFormat="1" x14ac:dyDescent="0.2">
      <c r="A62" s="311" t="s">
        <v>173</v>
      </c>
      <c r="B62" s="408"/>
      <c r="C62" s="408"/>
      <c r="D62" s="408"/>
      <c r="E62" s="408"/>
      <c r="F62" s="408"/>
      <c r="G62" s="182"/>
    </row>
    <row r="63" spans="1:11" s="416" customFormat="1" x14ac:dyDescent="0.2">
      <c r="A63" s="438" t="s">
        <v>245</v>
      </c>
      <c r="B63" s="441"/>
      <c r="C63" s="441"/>
      <c r="D63" s="441"/>
      <c r="E63" s="441"/>
      <c r="F63" s="441"/>
      <c r="G63" s="441"/>
      <c r="H63" s="441"/>
    </row>
    <row r="64" spans="1:11" s="416" customFormat="1" ht="13.5" customHeight="1" x14ac:dyDescent="0.2">
      <c r="A64" s="438" t="s">
        <v>246</v>
      </c>
      <c r="B64" s="438"/>
      <c r="C64" s="438"/>
      <c r="D64" s="438"/>
      <c r="E64" s="438"/>
      <c r="F64" s="438"/>
      <c r="G64" s="415"/>
      <c r="H64" s="415"/>
    </row>
    <row r="65" spans="1:13" s="416" customFormat="1" ht="13.5" customHeight="1" x14ac:dyDescent="0.2">
      <c r="A65" s="438" t="s">
        <v>247</v>
      </c>
      <c r="B65" s="438"/>
      <c r="C65" s="438"/>
      <c r="D65" s="438"/>
      <c r="E65" s="438"/>
      <c r="F65" s="438"/>
      <c r="G65" s="415"/>
      <c r="H65" s="415"/>
    </row>
    <row r="66" spans="1:13" s="416" customFormat="1" ht="13.5" customHeight="1" x14ac:dyDescent="0.2">
      <c r="A66" s="414"/>
      <c r="B66" s="414"/>
      <c r="C66" s="414"/>
      <c r="D66" s="414"/>
      <c r="E66" s="414"/>
      <c r="F66" s="414"/>
      <c r="G66" s="415"/>
      <c r="H66" s="415"/>
    </row>
    <row r="67" spans="1:13" s="2" customFormat="1" ht="14.1" customHeight="1" x14ac:dyDescent="0.2">
      <c r="A67" s="231"/>
      <c r="B67" s="230"/>
      <c r="C67" s="230"/>
      <c r="D67" s="230"/>
      <c r="E67" s="230"/>
      <c r="F67" s="230"/>
      <c r="G67" s="230"/>
      <c r="J67" s="24"/>
      <c r="K67" s="24"/>
      <c r="L67" s="24"/>
      <c r="M67" s="24"/>
    </row>
  </sheetData>
  <mergeCells count="4">
    <mergeCell ref="A1:G1"/>
    <mergeCell ref="A63:H63"/>
    <mergeCell ref="A64:F64"/>
    <mergeCell ref="A65:F65"/>
  </mergeCells>
  <phoneticPr fontId="6" type="noConversion"/>
  <pageMargins left="0.74803149606299213" right="0.74803149606299213" top="0.98425196850393704" bottom="0.98425196850393704" header="0.51181102362204722" footer="0.51181102362204722"/>
  <pageSetup paperSize="9" scale="81"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N96"/>
  <sheetViews>
    <sheetView showGridLines="0" zoomScaleNormal="100" zoomScaleSheetLayoutView="100" workbookViewId="0">
      <selection sqref="A1:H1"/>
    </sheetView>
  </sheetViews>
  <sheetFormatPr defaultRowHeight="12.75" x14ac:dyDescent="0.2"/>
  <cols>
    <col min="1" max="1" width="57" style="2" customWidth="1"/>
    <col min="2" max="2" width="17.28515625" style="2" customWidth="1"/>
    <col min="3" max="6" width="15.5703125" style="2" customWidth="1"/>
    <col min="7" max="7" width="3.42578125" style="2" customWidth="1"/>
    <col min="8" max="8" width="18.42578125" style="135" customWidth="1"/>
    <col min="9" max="16384" width="9.140625" style="2"/>
  </cols>
  <sheetData>
    <row r="1" spans="1:14" s="12" customFormat="1" ht="36" customHeight="1" x14ac:dyDescent="0.2">
      <c r="A1" s="453" t="s">
        <v>213</v>
      </c>
      <c r="B1" s="454"/>
      <c r="C1" s="454"/>
      <c r="D1" s="454"/>
      <c r="E1" s="454"/>
      <c r="F1" s="454"/>
      <c r="G1" s="454"/>
      <c r="H1" s="454"/>
    </row>
    <row r="2" spans="1:14" ht="12" customHeight="1" thickBot="1" x14ac:dyDescent="0.3">
      <c r="A2" s="169"/>
      <c r="B2" s="14"/>
      <c r="C2" s="14"/>
      <c r="D2" s="14"/>
      <c r="E2" s="14"/>
      <c r="F2" s="14"/>
      <c r="G2" s="13"/>
      <c r="H2" s="136"/>
    </row>
    <row r="3" spans="1:14" s="75" customFormat="1" ht="51" x14ac:dyDescent="0.2">
      <c r="A3" s="74"/>
      <c r="B3" s="205" t="s">
        <v>146</v>
      </c>
      <c r="C3" s="205" t="s">
        <v>169</v>
      </c>
      <c r="D3" s="205" t="s">
        <v>182</v>
      </c>
      <c r="E3" s="205" t="s">
        <v>189</v>
      </c>
      <c r="F3" s="205" t="s">
        <v>220</v>
      </c>
      <c r="G3" s="15"/>
      <c r="H3" s="238" t="s">
        <v>216</v>
      </c>
    </row>
    <row r="4" spans="1:14" ht="6" customHeight="1" x14ac:dyDescent="0.2">
      <c r="A4" s="4"/>
      <c r="B4" s="76"/>
      <c r="C4" s="76"/>
      <c r="D4" s="76"/>
      <c r="E4" s="76"/>
      <c r="F4" s="76"/>
      <c r="G4" s="76"/>
    </row>
    <row r="5" spans="1:14" ht="15" x14ac:dyDescent="0.25">
      <c r="A5" s="155" t="s">
        <v>44</v>
      </c>
      <c r="B5" s="19"/>
      <c r="C5" s="19"/>
      <c r="D5" s="19"/>
      <c r="E5" s="19"/>
      <c r="F5" s="19"/>
      <c r="I5" s="24"/>
      <c r="J5"/>
      <c r="K5" s="24"/>
      <c r="L5"/>
    </row>
    <row r="6" spans="1:14" ht="12" customHeight="1" x14ac:dyDescent="0.2">
      <c r="A6" s="18"/>
      <c r="B6" s="19"/>
      <c r="C6" s="19"/>
      <c r="D6" s="19"/>
      <c r="E6" s="19"/>
      <c r="F6" s="19"/>
      <c r="I6" s="24"/>
      <c r="J6"/>
      <c r="K6" s="24"/>
      <c r="L6"/>
    </row>
    <row r="7" spans="1:14" ht="12" customHeight="1" x14ac:dyDescent="0.25">
      <c r="A7" s="155" t="s">
        <v>92</v>
      </c>
      <c r="B7" s="133">
        <v>234229</v>
      </c>
      <c r="C7" s="133">
        <v>241144</v>
      </c>
      <c r="D7" s="133">
        <v>251170</v>
      </c>
      <c r="E7" s="133">
        <v>258748</v>
      </c>
      <c r="F7" s="133">
        <v>262388</v>
      </c>
      <c r="G7" s="101"/>
      <c r="H7" s="137">
        <v>0.12021995568439436</v>
      </c>
      <c r="I7" s="137"/>
      <c r="J7" s="24"/>
      <c r="K7" s="24"/>
      <c r="L7" s="24"/>
      <c r="M7" s="24"/>
      <c r="N7" s="24"/>
    </row>
    <row r="8" spans="1:14" ht="12" customHeight="1" x14ac:dyDescent="0.2">
      <c r="A8" s="18"/>
      <c r="B8" s="315"/>
      <c r="C8" s="133"/>
      <c r="D8" s="305"/>
      <c r="E8" s="315"/>
      <c r="F8" s="315"/>
      <c r="G8" s="101"/>
      <c r="H8" s="137"/>
      <c r="I8" s="31"/>
      <c r="J8"/>
      <c r="K8"/>
      <c r="L8" s="21"/>
    </row>
    <row r="9" spans="1:14" ht="15" x14ac:dyDescent="0.25">
      <c r="A9" s="156" t="s">
        <v>2</v>
      </c>
      <c r="B9" s="133">
        <v>110230</v>
      </c>
      <c r="C9" s="133">
        <v>111422</v>
      </c>
      <c r="D9" s="133">
        <v>115609</v>
      </c>
      <c r="E9" s="133">
        <v>119506</v>
      </c>
      <c r="F9" s="133">
        <v>122090</v>
      </c>
      <c r="G9" s="101"/>
      <c r="H9" s="137">
        <v>0.10759321418851497</v>
      </c>
      <c r="I9" s="33"/>
      <c r="J9" s="24"/>
      <c r="K9" s="24"/>
    </row>
    <row r="10" spans="1:14" ht="12" customHeight="1" x14ac:dyDescent="0.2">
      <c r="A10" s="20"/>
      <c r="B10" s="192"/>
      <c r="C10" s="133"/>
      <c r="D10" s="133"/>
      <c r="E10" s="133"/>
      <c r="F10" s="133"/>
      <c r="G10" s="101"/>
      <c r="H10" s="137"/>
      <c r="I10" s="33"/>
      <c r="J10" s="24"/>
      <c r="K10" s="24"/>
    </row>
    <row r="11" spans="1:14" s="12" customFormat="1" ht="12.75" customHeight="1" x14ac:dyDescent="0.2">
      <c r="A11" s="201" t="s">
        <v>50</v>
      </c>
      <c r="B11" s="133">
        <v>71127</v>
      </c>
      <c r="C11" s="133">
        <v>71343</v>
      </c>
      <c r="D11" s="133">
        <v>73903</v>
      </c>
      <c r="E11" s="133">
        <v>75689</v>
      </c>
      <c r="F11" s="133">
        <v>76582</v>
      </c>
      <c r="G11" s="11"/>
      <c r="H11" s="137">
        <v>7.6693801228787883E-2</v>
      </c>
      <c r="I11" s="33"/>
      <c r="J11" s="192"/>
      <c r="K11" s="24"/>
    </row>
    <row r="12" spans="1:14" x14ac:dyDescent="0.2">
      <c r="A12" s="144" t="s">
        <v>48</v>
      </c>
      <c r="B12" s="192">
        <v>70383</v>
      </c>
      <c r="C12" s="192">
        <v>70625</v>
      </c>
      <c r="D12" s="192">
        <v>73181</v>
      </c>
      <c r="E12" s="370">
        <v>74946</v>
      </c>
      <c r="F12" s="370">
        <v>75680</v>
      </c>
      <c r="G12" s="101"/>
      <c r="H12" s="137">
        <v>7.5259650767941055E-2</v>
      </c>
      <c r="I12" s="33"/>
      <c r="J12" s="192"/>
      <c r="K12" s="24"/>
      <c r="L12" s="24"/>
    </row>
    <row r="13" spans="1:14" x14ac:dyDescent="0.2">
      <c r="A13" s="144" t="s">
        <v>49</v>
      </c>
      <c r="B13" s="108">
        <v>5</v>
      </c>
      <c r="C13" s="108">
        <v>2</v>
      </c>
      <c r="D13" s="108">
        <v>1</v>
      </c>
      <c r="E13" s="380">
        <v>1</v>
      </c>
      <c r="F13" s="380">
        <v>3</v>
      </c>
      <c r="G13" s="101"/>
      <c r="H13" s="137" t="s">
        <v>171</v>
      </c>
      <c r="I13" s="33"/>
      <c r="J13" s="192"/>
      <c r="K13" s="24"/>
    </row>
    <row r="14" spans="1:14" x14ac:dyDescent="0.2">
      <c r="A14" s="144" t="s">
        <v>96</v>
      </c>
      <c r="B14" s="108">
        <v>755</v>
      </c>
      <c r="C14" s="108">
        <v>684</v>
      </c>
      <c r="D14" s="108">
        <v>658</v>
      </c>
      <c r="E14" s="380">
        <v>659</v>
      </c>
      <c r="F14" s="380">
        <v>628</v>
      </c>
      <c r="G14" s="101"/>
      <c r="H14" s="137">
        <v>-0.16821192052980127</v>
      </c>
      <c r="I14" s="33"/>
      <c r="J14" s="192"/>
      <c r="K14" s="24"/>
    </row>
    <row r="15" spans="1:14" ht="14.25" x14ac:dyDescent="0.2">
      <c r="A15" s="144" t="s">
        <v>177</v>
      </c>
      <c r="B15" s="108">
        <v>45</v>
      </c>
      <c r="C15" s="108">
        <v>85</v>
      </c>
      <c r="D15" s="108">
        <v>116</v>
      </c>
      <c r="E15" s="380">
        <v>136</v>
      </c>
      <c r="F15" s="380">
        <v>343</v>
      </c>
      <c r="G15" s="101"/>
      <c r="H15" s="137" t="s">
        <v>171</v>
      </c>
      <c r="I15" s="33"/>
      <c r="J15" s="192"/>
      <c r="K15" s="24"/>
    </row>
    <row r="16" spans="1:14" x14ac:dyDescent="0.2">
      <c r="A16" s="25"/>
      <c r="B16" s="108"/>
      <c r="C16" s="108"/>
      <c r="D16" s="108"/>
      <c r="E16" s="380"/>
      <c r="F16" s="380"/>
      <c r="G16" s="101"/>
      <c r="H16" s="137"/>
      <c r="I16" s="31"/>
      <c r="L16" s="24"/>
    </row>
    <row r="17" spans="1:12" x14ac:dyDescent="0.2">
      <c r="A17" s="176" t="s">
        <v>71</v>
      </c>
      <c r="B17" s="322">
        <v>14.729060223734974</v>
      </c>
      <c r="C17" s="178">
        <v>14.729118825701292</v>
      </c>
      <c r="D17" s="310">
        <v>14.7</v>
      </c>
      <c r="E17" s="322">
        <v>14.634594165158671</v>
      </c>
      <c r="F17" s="322">
        <v>14.492503891422485</v>
      </c>
      <c r="G17" s="101"/>
      <c r="H17" s="137"/>
      <c r="I17" s="23"/>
    </row>
    <row r="18" spans="1:12" x14ac:dyDescent="0.2">
      <c r="A18" s="268"/>
      <c r="B18" s="108"/>
      <c r="C18" s="108"/>
      <c r="D18" s="108"/>
      <c r="E18" s="380"/>
      <c r="F18" s="380"/>
      <c r="G18" s="101"/>
      <c r="H18" s="137"/>
      <c r="I18" s="31"/>
    </row>
    <row r="19" spans="1:12" x14ac:dyDescent="0.2">
      <c r="A19" s="203" t="s">
        <v>51</v>
      </c>
      <c r="B19" s="133">
        <v>41272</v>
      </c>
      <c r="C19" s="133">
        <v>42299</v>
      </c>
      <c r="D19" s="133">
        <v>43986</v>
      </c>
      <c r="E19" s="133">
        <v>46199</v>
      </c>
      <c r="F19" s="133">
        <v>47972</v>
      </c>
      <c r="G19" s="101"/>
      <c r="H19" s="137">
        <v>0.16233766233766245</v>
      </c>
      <c r="I19" s="31"/>
    </row>
    <row r="20" spans="1:12" x14ac:dyDescent="0.2">
      <c r="A20" s="144" t="s">
        <v>52</v>
      </c>
      <c r="B20" s="108">
        <v>94</v>
      </c>
      <c r="C20" s="108">
        <v>83</v>
      </c>
      <c r="D20" s="108">
        <v>67</v>
      </c>
      <c r="E20" s="380">
        <v>58</v>
      </c>
      <c r="F20" s="380">
        <v>62</v>
      </c>
      <c r="G20" s="101"/>
      <c r="H20" s="137">
        <v>-0.34042553191489366</v>
      </c>
      <c r="I20" s="31"/>
    </row>
    <row r="21" spans="1:12" x14ac:dyDescent="0.2">
      <c r="A21" s="144" t="s">
        <v>53</v>
      </c>
      <c r="B21" s="192">
        <v>41187</v>
      </c>
      <c r="C21" s="192">
        <v>42225</v>
      </c>
      <c r="D21" s="192">
        <v>43923</v>
      </c>
      <c r="E21" s="370">
        <v>46149</v>
      </c>
      <c r="F21" s="370">
        <v>47918</v>
      </c>
      <c r="G21" s="101"/>
      <c r="H21" s="137">
        <v>0.16342535265981994</v>
      </c>
      <c r="I21" s="31"/>
    </row>
    <row r="22" spans="1:12" x14ac:dyDescent="0.2">
      <c r="A22" s="144"/>
      <c r="B22" s="29"/>
      <c r="C22"/>
      <c r="D22"/>
      <c r="E22"/>
      <c r="F22" s="412"/>
      <c r="G22" s="101"/>
      <c r="H22" s="137"/>
      <c r="I22" s="31"/>
      <c r="L22"/>
    </row>
    <row r="23" spans="1:12" x14ac:dyDescent="0.2">
      <c r="A23" s="176" t="s">
        <v>72</v>
      </c>
      <c r="B23" s="316">
        <v>18.344330053757986</v>
      </c>
      <c r="C23" s="178">
        <v>18.382119287759931</v>
      </c>
      <c r="D23" s="349">
        <v>18.399999999999999</v>
      </c>
      <c r="E23" s="178">
        <v>18.526466380543635</v>
      </c>
      <c r="F23" s="178">
        <v>18.639774899129328</v>
      </c>
      <c r="G23" s="101"/>
      <c r="H23" s="137"/>
      <c r="I23" s="23"/>
    </row>
    <row r="24" spans="1:12" s="4" customFormat="1" x14ac:dyDescent="0.2">
      <c r="A24" s="25"/>
      <c r="B24" s="29"/>
      <c r="C24"/>
      <c r="D24"/>
      <c r="E24"/>
      <c r="F24" s="412"/>
      <c r="G24" s="101"/>
      <c r="H24" s="137"/>
      <c r="I24" s="31"/>
    </row>
    <row r="25" spans="1:12" ht="15" x14ac:dyDescent="0.25">
      <c r="A25" s="157" t="s">
        <v>74</v>
      </c>
      <c r="B25" s="133">
        <v>127339</v>
      </c>
      <c r="C25" s="133">
        <v>134066</v>
      </c>
      <c r="D25" s="133">
        <v>140990</v>
      </c>
      <c r="E25" s="133">
        <v>145302</v>
      </c>
      <c r="F25" s="133">
        <v>146936</v>
      </c>
      <c r="G25" s="101"/>
      <c r="H25" s="137">
        <v>0.15389629257336712</v>
      </c>
      <c r="I25" s="31"/>
    </row>
    <row r="26" spans="1:12" x14ac:dyDescent="0.2">
      <c r="A26" s="404" t="s">
        <v>232</v>
      </c>
      <c r="B26" s="192">
        <v>78303</v>
      </c>
      <c r="C26" s="192">
        <v>78827</v>
      </c>
      <c r="D26" s="192">
        <v>79518</v>
      </c>
      <c r="E26" s="350">
        <v>80392</v>
      </c>
      <c r="F26" s="370">
        <v>80890</v>
      </c>
      <c r="G26" s="101"/>
      <c r="H26" s="137">
        <v>3.3038325479228137E-2</v>
      </c>
      <c r="I26" s="31"/>
      <c r="J26"/>
      <c r="K26"/>
      <c r="L26"/>
    </row>
    <row r="27" spans="1:12" ht="14.25" x14ac:dyDescent="0.2">
      <c r="A27" s="404" t="s">
        <v>233</v>
      </c>
      <c r="B27" s="192">
        <v>50862</v>
      </c>
      <c r="C27" s="192">
        <v>57715</v>
      </c>
      <c r="D27" s="192">
        <v>64441</v>
      </c>
      <c r="E27" s="350">
        <v>68089</v>
      </c>
      <c r="F27" s="370">
        <v>69218</v>
      </c>
      <c r="G27" s="101"/>
      <c r="H27" s="137">
        <v>0.36089811647202241</v>
      </c>
      <c r="I27" s="23"/>
    </row>
    <row r="28" spans="1:12" x14ac:dyDescent="0.2">
      <c r="A28" s="26"/>
      <c r="B28" s="38"/>
      <c r="C28" s="38"/>
      <c r="D28" s="38"/>
      <c r="E28" s="38"/>
      <c r="F28" s="38"/>
      <c r="G28" s="38"/>
      <c r="H28" s="379"/>
      <c r="I28" s="31"/>
      <c r="J28" s="24"/>
      <c r="K28" s="24"/>
      <c r="L28" s="24"/>
    </row>
    <row r="29" spans="1:12" x14ac:dyDescent="0.2">
      <c r="A29" s="19"/>
      <c r="B29" s="34"/>
      <c r="C29" s="34"/>
      <c r="D29" s="34"/>
      <c r="E29" s="34"/>
      <c r="F29" s="34"/>
      <c r="G29" s="34"/>
      <c r="H29" s="137"/>
      <c r="I29" s="31"/>
      <c r="J29" s="24"/>
      <c r="K29" s="24"/>
      <c r="L29" s="24"/>
    </row>
    <row r="30" spans="1:12" ht="15" x14ac:dyDescent="0.25">
      <c r="A30" s="157" t="s">
        <v>45</v>
      </c>
      <c r="B30" s="101"/>
      <c r="C30" s="101"/>
      <c r="D30" s="101"/>
      <c r="E30" s="101"/>
      <c r="F30" s="101"/>
      <c r="G30" s="101"/>
      <c r="H30" s="137"/>
      <c r="I30" s="31"/>
      <c r="J30"/>
      <c r="K30"/>
      <c r="L30"/>
    </row>
    <row r="31" spans="1:12" x14ac:dyDescent="0.2">
      <c r="A31" s="22"/>
      <c r="B31" s="114"/>
      <c r="C31" s="114"/>
      <c r="D31" s="114"/>
      <c r="E31" s="114"/>
      <c r="F31" s="114"/>
      <c r="G31" s="101"/>
      <c r="H31" s="137"/>
      <c r="I31" s="31"/>
      <c r="J31"/>
      <c r="K31"/>
      <c r="L31"/>
    </row>
    <row r="32" spans="1:12" ht="15" x14ac:dyDescent="0.25">
      <c r="A32" s="155" t="s">
        <v>92</v>
      </c>
      <c r="B32" s="133">
        <v>211106</v>
      </c>
      <c r="C32" s="133">
        <v>217293</v>
      </c>
      <c r="D32" s="133">
        <v>226428</v>
      </c>
      <c r="E32" s="133">
        <v>233194</v>
      </c>
      <c r="F32" s="133">
        <v>236296</v>
      </c>
      <c r="G32" s="101"/>
      <c r="H32" s="137">
        <v>0.11932394152700532</v>
      </c>
      <c r="I32" s="31"/>
      <c r="J32"/>
      <c r="K32"/>
      <c r="L32"/>
    </row>
    <row r="33" spans="1:12" x14ac:dyDescent="0.2">
      <c r="A33" s="22"/>
      <c r="B33" s="315"/>
      <c r="C33" s="133"/>
      <c r="D33" s="305"/>
      <c r="E33" s="315"/>
      <c r="F33" s="315"/>
      <c r="G33" s="101"/>
      <c r="H33" s="137"/>
      <c r="I33" s="31"/>
      <c r="J33"/>
      <c r="K33"/>
      <c r="L33"/>
    </row>
    <row r="34" spans="1:12" ht="15" x14ac:dyDescent="0.25">
      <c r="A34" s="156" t="s">
        <v>2</v>
      </c>
      <c r="B34" s="133">
        <v>93856</v>
      </c>
      <c r="C34" s="133">
        <v>94912</v>
      </c>
      <c r="D34" s="133">
        <v>98748</v>
      </c>
      <c r="E34" s="133">
        <v>102074</v>
      </c>
      <c r="F34" s="133">
        <v>104243</v>
      </c>
      <c r="G34" s="101"/>
      <c r="H34" s="137">
        <v>0.11066953631094445</v>
      </c>
      <c r="I34" s="21"/>
      <c r="J34" s="21"/>
      <c r="K34" s="21"/>
    </row>
    <row r="35" spans="1:12" x14ac:dyDescent="0.2">
      <c r="A35" s="20"/>
      <c r="B35" s="192"/>
      <c r="C35" s="133"/>
      <c r="D35" s="133"/>
      <c r="E35" s="133"/>
      <c r="F35" s="133"/>
      <c r="G35" s="101"/>
      <c r="H35" s="137"/>
      <c r="I35" s="21"/>
      <c r="J35" s="21"/>
      <c r="K35" s="24"/>
    </row>
    <row r="36" spans="1:12" x14ac:dyDescent="0.2">
      <c r="A36" s="201" t="s">
        <v>50</v>
      </c>
      <c r="B36" s="133">
        <v>60457</v>
      </c>
      <c r="C36" s="133">
        <v>60583</v>
      </c>
      <c r="D36" s="133">
        <v>62897</v>
      </c>
      <c r="E36" s="133">
        <v>64385</v>
      </c>
      <c r="F36" s="133">
        <v>65154</v>
      </c>
      <c r="G36" s="11"/>
      <c r="H36" s="137">
        <v>7.7691582447028562E-2</v>
      </c>
      <c r="I36" s="21"/>
      <c r="J36" s="21"/>
      <c r="K36" s="21"/>
      <c r="L36" s="12"/>
    </row>
    <row r="37" spans="1:12" x14ac:dyDescent="0.2">
      <c r="A37" s="144" t="s">
        <v>48</v>
      </c>
      <c r="B37" s="192">
        <v>59771</v>
      </c>
      <c r="C37" s="192">
        <v>59927</v>
      </c>
      <c r="D37" s="192">
        <v>62233</v>
      </c>
      <c r="E37" s="370">
        <v>63708</v>
      </c>
      <c r="F37" s="370">
        <v>64340</v>
      </c>
      <c r="G37" s="101"/>
      <c r="H37" s="137">
        <v>7.644175268943143E-2</v>
      </c>
      <c r="I37" s="33"/>
      <c r="J37" s="24"/>
      <c r="K37" s="24"/>
    </row>
    <row r="38" spans="1:12" ht="15" customHeight="1" x14ac:dyDescent="0.2">
      <c r="A38" s="144" t="s">
        <v>49</v>
      </c>
      <c r="B38" s="108">
        <v>3</v>
      </c>
      <c r="C38" s="108">
        <v>1</v>
      </c>
      <c r="D38" s="108">
        <v>1</v>
      </c>
      <c r="E38" s="380">
        <v>0</v>
      </c>
      <c r="F38" s="380">
        <v>3</v>
      </c>
      <c r="G38" s="101"/>
      <c r="H38" s="137" t="s">
        <v>171</v>
      </c>
      <c r="I38" s="33"/>
      <c r="J38" s="24"/>
      <c r="K38" s="24"/>
    </row>
    <row r="39" spans="1:12" ht="15" customHeight="1" x14ac:dyDescent="0.2">
      <c r="A39" s="144" t="s">
        <v>96</v>
      </c>
      <c r="B39" s="108">
        <v>701</v>
      </c>
      <c r="C39" s="108">
        <v>630</v>
      </c>
      <c r="D39" s="108">
        <v>606</v>
      </c>
      <c r="E39" s="380">
        <v>604</v>
      </c>
      <c r="F39" s="380">
        <v>575</v>
      </c>
      <c r="G39" s="101"/>
      <c r="H39" s="137">
        <v>-0.17974322396576314</v>
      </c>
      <c r="I39" s="33"/>
      <c r="J39" s="24"/>
      <c r="K39" s="24"/>
    </row>
    <row r="40" spans="1:12" ht="15" customHeight="1" x14ac:dyDescent="0.2">
      <c r="A40" s="144" t="s">
        <v>177</v>
      </c>
      <c r="B40" s="108">
        <v>39</v>
      </c>
      <c r="C40" s="108">
        <v>77</v>
      </c>
      <c r="D40" s="108">
        <v>106</v>
      </c>
      <c r="E40" s="380">
        <v>121</v>
      </c>
      <c r="F40" s="380">
        <v>301</v>
      </c>
      <c r="G40" s="101"/>
      <c r="H40" s="137" t="s">
        <v>171</v>
      </c>
      <c r="I40" s="33"/>
      <c r="J40" s="24"/>
      <c r="K40" s="24"/>
    </row>
    <row r="41" spans="1:12" ht="15" customHeight="1" x14ac:dyDescent="0.2">
      <c r="A41" s="144"/>
      <c r="B41" s="108"/>
      <c r="C41" s="108"/>
      <c r="D41" s="108"/>
      <c r="E41" s="380"/>
      <c r="F41" s="380"/>
      <c r="G41" s="101"/>
      <c r="H41" s="137"/>
      <c r="I41" s="33"/>
      <c r="J41" s="24"/>
      <c r="K41" s="24"/>
    </row>
    <row r="42" spans="1:12" ht="15" customHeight="1" x14ac:dyDescent="0.2">
      <c r="A42" s="176" t="s">
        <v>71</v>
      </c>
      <c r="B42" s="322">
        <v>15.121800251783466</v>
      </c>
      <c r="C42" s="178">
        <v>15.125904792095948</v>
      </c>
      <c r="D42" s="310">
        <v>15.1</v>
      </c>
      <c r="E42" s="322">
        <v>15.013415200454054</v>
      </c>
      <c r="F42" s="322">
        <v>14.860666773521398</v>
      </c>
      <c r="G42" s="101"/>
      <c r="H42" s="137"/>
      <c r="I42" s="33"/>
      <c r="J42" s="24"/>
      <c r="K42" s="24"/>
    </row>
    <row r="43" spans="1:12" ht="15" customHeight="1" x14ac:dyDescent="0.2">
      <c r="A43" s="25"/>
      <c r="B43" s="108"/>
      <c r="C43" s="108"/>
      <c r="D43" s="108"/>
      <c r="E43" s="380"/>
      <c r="F43" s="380"/>
      <c r="G43" s="101"/>
      <c r="H43" s="137"/>
      <c r="I43" s="33"/>
      <c r="J43" s="24"/>
      <c r="K43" s="24"/>
    </row>
    <row r="44" spans="1:12" ht="14.25" customHeight="1" x14ac:dyDescent="0.2">
      <c r="A44" s="203" t="s">
        <v>51</v>
      </c>
      <c r="B44" s="133">
        <v>35321</v>
      </c>
      <c r="C44" s="133">
        <v>36286</v>
      </c>
      <c r="D44" s="133">
        <v>37851</v>
      </c>
      <c r="E44" s="133">
        <v>39793</v>
      </c>
      <c r="F44" s="133">
        <v>41279</v>
      </c>
      <c r="G44" s="21"/>
      <c r="H44" s="137">
        <v>0.16868152090824151</v>
      </c>
      <c r="I44" s="33"/>
      <c r="J44" s="24"/>
      <c r="K44" s="24"/>
    </row>
    <row r="45" spans="1:12" ht="12" customHeight="1" x14ac:dyDescent="0.2">
      <c r="A45" s="144" t="s">
        <v>52</v>
      </c>
      <c r="B45" s="108">
        <v>69</v>
      </c>
      <c r="C45" s="108">
        <v>67</v>
      </c>
      <c r="D45" s="108">
        <v>58</v>
      </c>
      <c r="E45" s="380">
        <v>48</v>
      </c>
      <c r="F45" s="380">
        <v>48</v>
      </c>
      <c r="G45" s="101"/>
      <c r="H45" s="137" t="s">
        <v>171</v>
      </c>
      <c r="I45" s="33"/>
      <c r="J45"/>
      <c r="K45"/>
    </row>
    <row r="46" spans="1:12" x14ac:dyDescent="0.2">
      <c r="A46" s="144" t="s">
        <v>53</v>
      </c>
      <c r="B46" s="192">
        <v>35259</v>
      </c>
      <c r="C46" s="192">
        <v>36227</v>
      </c>
      <c r="D46" s="192">
        <v>37797</v>
      </c>
      <c r="E46" s="370">
        <v>39751</v>
      </c>
      <c r="F46" s="370">
        <v>41238</v>
      </c>
      <c r="G46" s="101"/>
      <c r="H46" s="137">
        <v>0.16957372585722785</v>
      </c>
      <c r="I46" s="33"/>
      <c r="J46" s="24"/>
      <c r="K46" s="24"/>
    </row>
    <row r="47" spans="1:12" x14ac:dyDescent="0.2">
      <c r="A47" s="144"/>
      <c r="B47" s="29"/>
      <c r="C47"/>
      <c r="D47"/>
      <c r="E47"/>
      <c r="F47" s="412"/>
      <c r="G47" s="101"/>
      <c r="H47" s="137"/>
      <c r="I47" s="33"/>
      <c r="J47" s="24"/>
      <c r="K47" s="24"/>
    </row>
    <row r="48" spans="1:12" x14ac:dyDescent="0.2">
      <c r="A48" s="176" t="s">
        <v>72</v>
      </c>
      <c r="B48" s="316">
        <v>18.462493349884731</v>
      </c>
      <c r="C48" s="178">
        <v>18.485139632469977</v>
      </c>
      <c r="D48" s="349">
        <v>18.5</v>
      </c>
      <c r="E48" s="178">
        <v>18.601800385022099</v>
      </c>
      <c r="F48" s="178">
        <v>18.708523385685051</v>
      </c>
      <c r="G48" s="101"/>
      <c r="H48" s="137"/>
      <c r="I48" s="33"/>
      <c r="J48" s="24"/>
      <c r="K48" s="24"/>
    </row>
    <row r="49" spans="1:12" ht="9.75" customHeight="1" x14ac:dyDescent="0.2">
      <c r="A49" s="25"/>
      <c r="B49" s="29"/>
      <c r="C49"/>
      <c r="D49"/>
      <c r="E49"/>
      <c r="F49" s="412"/>
      <c r="G49" s="101"/>
      <c r="H49" s="137"/>
      <c r="I49" s="31"/>
      <c r="J49"/>
      <c r="K49"/>
      <c r="L49" s="4"/>
    </row>
    <row r="50" spans="1:12" ht="15.75" customHeight="1" x14ac:dyDescent="0.25">
      <c r="A50" s="157" t="s">
        <v>74</v>
      </c>
      <c r="B50" s="133">
        <v>120283</v>
      </c>
      <c r="C50" s="133">
        <v>126295</v>
      </c>
      <c r="D50" s="133">
        <v>132571</v>
      </c>
      <c r="E50" s="133">
        <v>136590</v>
      </c>
      <c r="F50" s="133">
        <v>138007</v>
      </c>
      <c r="G50" s="101"/>
      <c r="H50" s="137">
        <v>0.14735249370235204</v>
      </c>
      <c r="I50" s="31"/>
      <c r="J50"/>
      <c r="K50"/>
    </row>
    <row r="51" spans="1:12" s="12" customFormat="1" ht="12.75" customHeight="1" x14ac:dyDescent="0.2">
      <c r="A51" s="404" t="s">
        <v>232</v>
      </c>
      <c r="B51" s="192">
        <v>74667</v>
      </c>
      <c r="C51" s="192">
        <v>75077</v>
      </c>
      <c r="D51" s="192">
        <v>75771</v>
      </c>
      <c r="E51" s="350">
        <v>76599</v>
      </c>
      <c r="F51" s="370">
        <v>77016</v>
      </c>
      <c r="G51" s="101"/>
      <c r="H51" s="137">
        <v>3.1459680983566995E-2</v>
      </c>
      <c r="I51" s="31"/>
      <c r="J51"/>
      <c r="K51"/>
      <c r="L51" s="2"/>
    </row>
    <row r="52" spans="1:12" ht="14.25" x14ac:dyDescent="0.2">
      <c r="A52" s="404" t="s">
        <v>233</v>
      </c>
      <c r="B52" s="192">
        <v>47319</v>
      </c>
      <c r="C52" s="192">
        <v>53518</v>
      </c>
      <c r="D52" s="192">
        <v>59535</v>
      </c>
      <c r="E52" s="350">
        <v>62932</v>
      </c>
      <c r="F52" s="370">
        <v>63913</v>
      </c>
      <c r="G52" s="101"/>
      <c r="H52" s="137">
        <v>0.35068365772734</v>
      </c>
      <c r="I52" s="31"/>
      <c r="J52"/>
      <c r="K52"/>
    </row>
    <row r="53" spans="1:12" x14ac:dyDescent="0.2">
      <c r="A53" s="26"/>
      <c r="B53" s="289"/>
      <c r="C53" s="289"/>
      <c r="D53" s="289"/>
      <c r="E53" s="289"/>
      <c r="F53" s="289"/>
      <c r="G53" s="289"/>
      <c r="H53" s="289"/>
      <c r="I53" s="101"/>
    </row>
    <row r="54" spans="1:12" x14ac:dyDescent="0.2">
      <c r="A54" s="19"/>
      <c r="B54" s="101"/>
      <c r="C54" s="101"/>
      <c r="D54" s="101"/>
      <c r="E54" s="101"/>
      <c r="F54" s="101"/>
      <c r="G54" s="101"/>
      <c r="H54" s="137"/>
      <c r="I54" s="33"/>
      <c r="J54" s="24"/>
      <c r="K54" s="24"/>
    </row>
    <row r="55" spans="1:12" ht="15" x14ac:dyDescent="0.25">
      <c r="A55" s="157" t="s">
        <v>46</v>
      </c>
      <c r="B55" s="101"/>
      <c r="C55" s="101"/>
      <c r="D55" s="101"/>
      <c r="E55" s="101"/>
      <c r="F55" s="101"/>
      <c r="G55" s="101"/>
      <c r="H55" s="137"/>
      <c r="I55" s="31"/>
      <c r="J55"/>
      <c r="K55"/>
    </row>
    <row r="56" spans="1:12" x14ac:dyDescent="0.2">
      <c r="A56" s="22"/>
      <c r="B56" s="101"/>
      <c r="C56" s="101"/>
      <c r="D56" s="101"/>
      <c r="E56" s="101"/>
      <c r="F56" s="101"/>
      <c r="G56" s="101"/>
      <c r="H56" s="137"/>
      <c r="I56" s="33"/>
      <c r="J56" s="24"/>
      <c r="K56" s="24"/>
    </row>
    <row r="57" spans="1:12" ht="15" x14ac:dyDescent="0.25">
      <c r="A57" s="155" t="s">
        <v>92</v>
      </c>
      <c r="B57" s="133">
        <v>23123</v>
      </c>
      <c r="C57" s="133">
        <v>23851</v>
      </c>
      <c r="D57" s="133">
        <v>24742</v>
      </c>
      <c r="E57" s="133">
        <v>25554</v>
      </c>
      <c r="F57" s="133">
        <v>26092</v>
      </c>
      <c r="G57" s="101"/>
      <c r="H57" s="137">
        <v>0.12840029407948794</v>
      </c>
      <c r="I57" s="33"/>
      <c r="J57" s="24"/>
      <c r="K57" s="24"/>
    </row>
    <row r="58" spans="1:12" x14ac:dyDescent="0.2">
      <c r="A58" s="22"/>
      <c r="B58" s="315"/>
      <c r="C58" s="133"/>
      <c r="D58" s="305"/>
      <c r="E58" s="315"/>
      <c r="F58" s="315"/>
      <c r="G58" s="101"/>
      <c r="H58" s="137"/>
      <c r="I58" s="33"/>
      <c r="J58" s="24"/>
      <c r="K58" s="24"/>
    </row>
    <row r="59" spans="1:12" s="4" customFormat="1" ht="15" x14ac:dyDescent="0.25">
      <c r="A59" s="156" t="s">
        <v>2</v>
      </c>
      <c r="B59" s="133">
        <v>16374</v>
      </c>
      <c r="C59" s="133">
        <v>16510</v>
      </c>
      <c r="D59" s="133">
        <v>16861</v>
      </c>
      <c r="E59" s="133">
        <v>17432</v>
      </c>
      <c r="F59" s="133">
        <v>17847</v>
      </c>
      <c r="G59" s="101"/>
      <c r="H59" s="137">
        <v>8.9959692194943264E-2</v>
      </c>
      <c r="I59" s="31"/>
      <c r="J59" s="24"/>
      <c r="K59"/>
      <c r="L59" s="2"/>
    </row>
    <row r="60" spans="1:12" x14ac:dyDescent="0.2">
      <c r="A60" s="20"/>
      <c r="B60" s="192"/>
      <c r="C60" s="133"/>
      <c r="D60" s="133"/>
      <c r="E60" s="133"/>
      <c r="F60" s="133"/>
      <c r="G60" s="101"/>
      <c r="H60" s="137"/>
      <c r="I60" s="21"/>
      <c r="J60" s="21"/>
      <c r="K60" s="21"/>
    </row>
    <row r="61" spans="1:12" x14ac:dyDescent="0.2">
      <c r="A61" s="201" t="s">
        <v>50</v>
      </c>
      <c r="B61" s="133">
        <v>10670</v>
      </c>
      <c r="C61" s="133">
        <v>10760</v>
      </c>
      <c r="D61" s="133">
        <v>11006</v>
      </c>
      <c r="E61" s="133">
        <v>11304</v>
      </c>
      <c r="F61" s="133">
        <v>11428</v>
      </c>
      <c r="G61" s="11"/>
      <c r="H61" s="137">
        <v>7.1040299906279358E-2</v>
      </c>
      <c r="I61" s="33"/>
      <c r="J61" s="24"/>
      <c r="K61" s="24"/>
    </row>
    <row r="62" spans="1:12" x14ac:dyDescent="0.2">
      <c r="A62" s="202" t="s">
        <v>48</v>
      </c>
      <c r="B62" s="192">
        <v>10612</v>
      </c>
      <c r="C62" s="192">
        <v>10698</v>
      </c>
      <c r="D62" s="192">
        <v>10948</v>
      </c>
      <c r="E62" s="370">
        <v>11238</v>
      </c>
      <c r="F62" s="370">
        <v>11340</v>
      </c>
      <c r="G62" s="101"/>
      <c r="H62" s="137">
        <v>6.8601583113456543E-2</v>
      </c>
      <c r="I62" s="33"/>
      <c r="J62" s="24"/>
      <c r="K62" s="24"/>
    </row>
    <row r="63" spans="1:12" x14ac:dyDescent="0.2">
      <c r="A63" s="202" t="s">
        <v>49</v>
      </c>
      <c r="B63" s="108">
        <v>2</v>
      </c>
      <c r="C63" s="108">
        <v>1</v>
      </c>
      <c r="D63" s="108" t="s">
        <v>185</v>
      </c>
      <c r="E63" s="380">
        <v>1</v>
      </c>
      <c r="F63" s="380">
        <v>0</v>
      </c>
      <c r="G63" s="101"/>
      <c r="H63" s="137" t="s">
        <v>171</v>
      </c>
      <c r="I63" s="101"/>
    </row>
    <row r="64" spans="1:12" x14ac:dyDescent="0.2">
      <c r="A64" s="144" t="s">
        <v>96</v>
      </c>
      <c r="B64" s="108">
        <v>54</v>
      </c>
      <c r="C64" s="108">
        <v>54</v>
      </c>
      <c r="D64" s="108">
        <v>52</v>
      </c>
      <c r="E64" s="380">
        <v>55</v>
      </c>
      <c r="F64" s="380">
        <v>53</v>
      </c>
      <c r="G64" s="101"/>
      <c r="H64" s="137">
        <v>-1.851851851851849E-2</v>
      </c>
      <c r="I64" s="101"/>
    </row>
    <row r="65" spans="1:12" ht="14.25" x14ac:dyDescent="0.2">
      <c r="A65" s="144" t="s">
        <v>177</v>
      </c>
      <c r="B65" s="108">
        <v>6</v>
      </c>
      <c r="C65" s="108">
        <v>8</v>
      </c>
      <c r="D65" s="108">
        <v>10</v>
      </c>
      <c r="E65" s="380">
        <v>15</v>
      </c>
      <c r="F65" s="380">
        <v>42</v>
      </c>
      <c r="G65" s="101"/>
      <c r="H65" s="137" t="s">
        <v>171</v>
      </c>
      <c r="I65" s="101"/>
    </row>
    <row r="66" spans="1:12" x14ac:dyDescent="0.2">
      <c r="A66" s="202"/>
      <c r="B66" s="108"/>
      <c r="C66" s="108"/>
      <c r="D66" s="108"/>
      <c r="E66" s="380"/>
      <c r="F66" s="380"/>
      <c r="G66" s="101"/>
      <c r="H66" s="137"/>
      <c r="I66" s="101"/>
    </row>
    <row r="67" spans="1:12" x14ac:dyDescent="0.2">
      <c r="A67" s="176" t="s">
        <v>71</v>
      </c>
      <c r="B67" s="322">
        <v>12.469570465747912</v>
      </c>
      <c r="C67" s="178">
        <v>12.440889701401584</v>
      </c>
      <c r="D67" s="310">
        <v>12.4</v>
      </c>
      <c r="E67" s="322">
        <v>12.393467643467643</v>
      </c>
      <c r="F67" s="322">
        <v>12.375092182890855</v>
      </c>
      <c r="G67" s="141"/>
      <c r="H67" s="137"/>
      <c r="I67" s="101"/>
    </row>
    <row r="68" spans="1:12" x14ac:dyDescent="0.2">
      <c r="A68" s="129"/>
      <c r="B68" s="108"/>
      <c r="C68" s="108"/>
      <c r="D68" s="108"/>
      <c r="E68" s="380"/>
      <c r="F68" s="380"/>
      <c r="G68" s="101"/>
      <c r="H68" s="137"/>
      <c r="I68" s="101"/>
    </row>
    <row r="69" spans="1:12" x14ac:dyDescent="0.2">
      <c r="A69" s="203" t="s">
        <v>51</v>
      </c>
      <c r="B69" s="133">
        <v>5951</v>
      </c>
      <c r="C69" s="133">
        <v>6013</v>
      </c>
      <c r="D69" s="133">
        <v>6135</v>
      </c>
      <c r="E69" s="133">
        <v>6406</v>
      </c>
      <c r="F69" s="133">
        <v>6693</v>
      </c>
      <c r="G69" s="101"/>
      <c r="H69" s="137">
        <v>0.12468492690304145</v>
      </c>
      <c r="I69" s="101"/>
    </row>
    <row r="70" spans="1:12" x14ac:dyDescent="0.2">
      <c r="A70" s="144" t="s">
        <v>52</v>
      </c>
      <c r="B70" s="108">
        <v>25</v>
      </c>
      <c r="C70" s="108">
        <v>16</v>
      </c>
      <c r="D70" s="108">
        <v>9</v>
      </c>
      <c r="E70" s="380">
        <v>10</v>
      </c>
      <c r="F70" s="380">
        <v>14</v>
      </c>
      <c r="G70" s="101"/>
      <c r="H70" s="137" t="s">
        <v>171</v>
      </c>
      <c r="I70" s="101"/>
    </row>
    <row r="71" spans="1:12" x14ac:dyDescent="0.2">
      <c r="A71" s="144" t="s">
        <v>53</v>
      </c>
      <c r="B71" s="192">
        <v>5928</v>
      </c>
      <c r="C71" s="192">
        <v>5998</v>
      </c>
      <c r="D71" s="192">
        <v>6126</v>
      </c>
      <c r="E71" s="370">
        <v>6398</v>
      </c>
      <c r="F71" s="370">
        <v>6680</v>
      </c>
      <c r="G71" s="101"/>
      <c r="H71" s="137">
        <v>0.12685560053981115</v>
      </c>
      <c r="I71" s="101"/>
    </row>
    <row r="72" spans="1:12" x14ac:dyDescent="0.2">
      <c r="A72" s="144"/>
      <c r="B72" s="29"/>
      <c r="C72"/>
      <c r="D72"/>
      <c r="E72"/>
      <c r="F72" s="412"/>
      <c r="G72" s="101"/>
      <c r="H72" s="137"/>
      <c r="I72" s="101"/>
    </row>
    <row r="73" spans="1:12" x14ac:dyDescent="0.2">
      <c r="A73" s="176" t="s">
        <v>72</v>
      </c>
      <c r="B73" s="316">
        <v>17.630667618707605</v>
      </c>
      <c r="C73" s="178">
        <v>17.74642857142857</v>
      </c>
      <c r="D73" s="349">
        <v>17.8</v>
      </c>
      <c r="E73" s="178">
        <v>18.043938867662384</v>
      </c>
      <c r="F73" s="178">
        <v>18.212831113152657</v>
      </c>
      <c r="G73" s="101"/>
      <c r="H73" s="137"/>
      <c r="I73" s="101"/>
    </row>
    <row r="74" spans="1:12" x14ac:dyDescent="0.2">
      <c r="A74" s="25"/>
      <c r="B74" s="29"/>
      <c r="C74"/>
      <c r="D74"/>
      <c r="E74"/>
      <c r="F74" s="412"/>
      <c r="G74" s="101"/>
      <c r="H74" s="137"/>
      <c r="I74" s="21"/>
      <c r="J74" s="21"/>
      <c r="K74" s="21"/>
    </row>
    <row r="75" spans="1:12" ht="15" x14ac:dyDescent="0.25">
      <c r="A75" s="157" t="s">
        <v>74</v>
      </c>
      <c r="B75" s="133">
        <v>7056</v>
      </c>
      <c r="C75" s="133">
        <v>7771</v>
      </c>
      <c r="D75" s="133">
        <v>8419</v>
      </c>
      <c r="E75" s="133">
        <v>8712</v>
      </c>
      <c r="F75" s="133">
        <v>8929</v>
      </c>
      <c r="G75" s="101"/>
      <c r="H75" s="137">
        <v>0.2654478458049887</v>
      </c>
      <c r="I75" s="21"/>
      <c r="J75" s="21"/>
      <c r="K75" s="24"/>
    </row>
    <row r="76" spans="1:12" x14ac:dyDescent="0.2">
      <c r="A76" s="404" t="s">
        <v>232</v>
      </c>
      <c r="B76" s="192">
        <v>3636</v>
      </c>
      <c r="C76" s="192">
        <v>3750</v>
      </c>
      <c r="D76" s="192">
        <v>3747</v>
      </c>
      <c r="E76" s="350">
        <v>3793</v>
      </c>
      <c r="F76" s="370">
        <v>3874</v>
      </c>
      <c r="G76" s="101"/>
      <c r="H76" s="137">
        <v>6.545654565456549E-2</v>
      </c>
      <c r="I76" s="21"/>
      <c r="J76" s="21"/>
      <c r="K76" s="21"/>
      <c r="L76" s="12"/>
    </row>
    <row r="77" spans="1:12" ht="14.25" x14ac:dyDescent="0.2">
      <c r="A77" s="404" t="s">
        <v>233</v>
      </c>
      <c r="B77" s="192">
        <v>3543</v>
      </c>
      <c r="C77" s="192">
        <v>4197</v>
      </c>
      <c r="D77" s="192">
        <v>4906</v>
      </c>
      <c r="E77" s="350">
        <v>5157</v>
      </c>
      <c r="F77" s="370">
        <v>5305</v>
      </c>
      <c r="G77" s="101"/>
      <c r="H77" s="137">
        <v>0.49731865650578611</v>
      </c>
      <c r="I77" s="33"/>
      <c r="J77" s="24"/>
      <c r="K77" s="24"/>
    </row>
    <row r="78" spans="1:12" ht="14.25" customHeight="1" x14ac:dyDescent="0.2">
      <c r="A78" s="26"/>
      <c r="B78" s="38"/>
      <c r="C78" s="38"/>
      <c r="D78" s="38"/>
      <c r="E78" s="38"/>
      <c r="F78" s="38"/>
      <c r="G78" s="290"/>
      <c r="H78" s="206"/>
      <c r="I78" s="33"/>
      <c r="J78" s="24"/>
      <c r="K78" s="24"/>
    </row>
    <row r="79" spans="1:12" ht="14.25" customHeight="1" x14ac:dyDescent="0.2">
      <c r="A79" s="19"/>
      <c r="B79" s="34"/>
      <c r="C79" s="34"/>
      <c r="D79" s="34"/>
      <c r="E79" s="34"/>
      <c r="F79" s="34"/>
      <c r="G79" s="36"/>
      <c r="H79" s="310"/>
      <c r="I79" s="33"/>
      <c r="J79" s="24"/>
      <c r="K79" s="24"/>
    </row>
    <row r="80" spans="1:12" ht="11.25" customHeight="1" x14ac:dyDescent="0.2">
      <c r="A80" s="160" t="s">
        <v>172</v>
      </c>
      <c r="I80" s="24"/>
      <c r="J80"/>
      <c r="K80"/>
    </row>
    <row r="81" spans="1:12" ht="11.25" customHeight="1" x14ac:dyDescent="0.2">
      <c r="A81" s="160"/>
      <c r="I81" s="24"/>
      <c r="J81"/>
      <c r="K81"/>
    </row>
    <row r="82" spans="1:12" ht="27" customHeight="1" x14ac:dyDescent="0.2">
      <c r="A82" s="452" t="s">
        <v>179</v>
      </c>
      <c r="B82" s="452"/>
      <c r="C82" s="452"/>
      <c r="D82" s="452"/>
      <c r="E82" s="452"/>
      <c r="F82" s="452"/>
      <c r="G82" s="452"/>
      <c r="H82" s="452"/>
      <c r="I82"/>
      <c r="J82"/>
      <c r="K82"/>
    </row>
    <row r="83" spans="1:12" ht="27" customHeight="1" x14ac:dyDescent="0.2">
      <c r="A83" s="455" t="s">
        <v>235</v>
      </c>
      <c r="B83" s="455"/>
      <c r="C83" s="455"/>
      <c r="D83" s="455"/>
      <c r="E83" s="455"/>
      <c r="F83" s="455"/>
      <c r="G83" s="455"/>
      <c r="H83" s="455"/>
      <c r="I83"/>
      <c r="J83"/>
      <c r="K83"/>
    </row>
    <row r="84" spans="1:12" ht="37.5" customHeight="1" x14ac:dyDescent="0.2">
      <c r="A84" s="455" t="s">
        <v>234</v>
      </c>
      <c r="B84" s="455"/>
      <c r="C84" s="455"/>
      <c r="D84" s="455"/>
      <c r="E84" s="455"/>
      <c r="F84" s="455"/>
      <c r="G84" s="455"/>
      <c r="H84" s="455"/>
      <c r="I84"/>
      <c r="J84"/>
      <c r="K84"/>
    </row>
    <row r="85" spans="1:12" ht="14.1" customHeight="1" x14ac:dyDescent="0.2">
      <c r="I85"/>
      <c r="J85"/>
      <c r="K85"/>
    </row>
    <row r="86" spans="1:12" x14ac:dyDescent="0.2">
      <c r="I86" s="24"/>
      <c r="J86" s="24"/>
      <c r="K86" s="24"/>
    </row>
    <row r="87" spans="1:12" x14ac:dyDescent="0.2">
      <c r="A87" s="9"/>
      <c r="I87" s="24"/>
      <c r="J87" s="24"/>
      <c r="K87" s="24"/>
    </row>
    <row r="88" spans="1:12" x14ac:dyDescent="0.2">
      <c r="I88"/>
      <c r="J88"/>
      <c r="K88"/>
    </row>
    <row r="89" spans="1:12" s="4" customFormat="1" x14ac:dyDescent="0.2">
      <c r="A89" s="2"/>
      <c r="B89" s="2"/>
      <c r="C89" s="2"/>
      <c r="D89" s="2"/>
      <c r="E89" s="2"/>
      <c r="F89" s="2"/>
      <c r="G89" s="2"/>
      <c r="H89" s="135"/>
      <c r="I89"/>
      <c r="J89" s="24"/>
      <c r="K89"/>
      <c r="L89" s="2"/>
    </row>
    <row r="90" spans="1:12" x14ac:dyDescent="0.2">
      <c r="A90" s="4"/>
      <c r="I90" s="21"/>
      <c r="J90" s="21"/>
      <c r="K90" s="21"/>
    </row>
    <row r="91" spans="1:12" x14ac:dyDescent="0.2">
      <c r="I91" s="33"/>
      <c r="J91" s="24"/>
      <c r="K91" s="24"/>
    </row>
    <row r="92" spans="1:12" ht="6.75" customHeight="1" x14ac:dyDescent="0.2"/>
    <row r="93" spans="1:12" ht="6" customHeight="1" x14ac:dyDescent="0.2"/>
    <row r="96" spans="1:12" ht="3.75" customHeight="1" x14ac:dyDescent="0.2"/>
  </sheetData>
  <mergeCells count="4">
    <mergeCell ref="A82:H82"/>
    <mergeCell ref="A1:H1"/>
    <mergeCell ref="A84:H84"/>
    <mergeCell ref="A83:H83"/>
  </mergeCells>
  <phoneticPr fontId="6" type="noConversion"/>
  <pageMargins left="0.55118110236220474" right="0.55118110236220474" top="0.78740157480314965" bottom="0.59055118110236227" header="0.51181102362204722" footer="0.51181102362204722"/>
  <pageSetup paperSize="9" scale="59" orientation="portrait" r:id="rId1"/>
  <headerFooter alignWithMargins="0"/>
  <rowBreaks count="1" manualBreakCount="1">
    <brk id="53" max="7"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5"/>
  <sheetViews>
    <sheetView zoomScaleNormal="100" zoomScaleSheetLayoutView="115" workbookViewId="0">
      <selection sqref="A1:G1"/>
    </sheetView>
  </sheetViews>
  <sheetFormatPr defaultRowHeight="12.75" x14ac:dyDescent="0.2"/>
  <cols>
    <col min="1" max="1" width="36.42578125" style="254" customWidth="1"/>
    <col min="2" max="6" width="15.7109375" style="254" customWidth="1"/>
    <col min="7" max="7" width="20.140625" style="262" customWidth="1"/>
    <col min="8" max="8" width="9" style="254" customWidth="1"/>
    <col min="9" max="16384" width="9.140625" style="254"/>
  </cols>
  <sheetData>
    <row r="1" spans="1:9" ht="30" customHeight="1" x14ac:dyDescent="0.25">
      <c r="A1" s="456" t="s">
        <v>214</v>
      </c>
      <c r="B1" s="457"/>
      <c r="C1" s="457"/>
      <c r="D1" s="457"/>
      <c r="E1" s="457"/>
      <c r="F1" s="457"/>
      <c r="G1" s="457"/>
    </row>
    <row r="2" spans="1:9" ht="15.75" customHeight="1" thickBot="1" x14ac:dyDescent="0.25">
      <c r="A2" s="255"/>
      <c r="B2" s="256"/>
      <c r="C2" s="256"/>
      <c r="D2" s="256"/>
      <c r="E2" s="256"/>
      <c r="F2" s="256"/>
      <c r="G2" s="257"/>
    </row>
    <row r="3" spans="1:9" ht="47.25" customHeight="1" x14ac:dyDescent="0.2">
      <c r="A3" s="258"/>
      <c r="B3" s="260" t="s">
        <v>146</v>
      </c>
      <c r="C3" s="259" t="s">
        <v>169</v>
      </c>
      <c r="D3" s="259" t="s">
        <v>182</v>
      </c>
      <c r="E3" s="260" t="s">
        <v>189</v>
      </c>
      <c r="F3" s="260" t="s">
        <v>220</v>
      </c>
      <c r="G3" s="238" t="s">
        <v>216</v>
      </c>
    </row>
    <row r="4" spans="1:9" ht="6" customHeight="1" x14ac:dyDescent="0.2">
      <c r="A4" s="261"/>
    </row>
    <row r="5" spans="1:9" ht="15" x14ac:dyDescent="0.25">
      <c r="A5" s="263" t="s">
        <v>3</v>
      </c>
      <c r="I5" s="264"/>
    </row>
    <row r="6" spans="1:9" x14ac:dyDescent="0.2">
      <c r="A6" s="265"/>
      <c r="G6" s="266"/>
    </row>
    <row r="7" spans="1:9" ht="15" x14ac:dyDescent="0.25">
      <c r="A7" s="267" t="s">
        <v>44</v>
      </c>
      <c r="B7" s="317">
        <v>70383</v>
      </c>
      <c r="C7" s="317">
        <v>70625</v>
      </c>
      <c r="D7" s="317">
        <v>73181</v>
      </c>
      <c r="E7" s="317">
        <v>74946</v>
      </c>
      <c r="F7" s="317">
        <v>75680</v>
      </c>
      <c r="G7" s="285">
        <v>7.5259650767941055E-2</v>
      </c>
    </row>
    <row r="8" spans="1:9" x14ac:dyDescent="0.2">
      <c r="A8" s="270" t="s">
        <v>4</v>
      </c>
      <c r="B8" s="318">
        <v>6096</v>
      </c>
      <c r="C8" s="318">
        <v>6130</v>
      </c>
      <c r="D8" s="318">
        <v>6392</v>
      </c>
      <c r="E8" s="318">
        <v>6591</v>
      </c>
      <c r="F8" s="318">
        <v>6763</v>
      </c>
      <c r="G8" s="285">
        <v>0.10941601049868765</v>
      </c>
    </row>
    <row r="9" spans="1:9" x14ac:dyDescent="0.2">
      <c r="A9" s="270" t="s">
        <v>5</v>
      </c>
      <c r="B9" s="318">
        <v>1941</v>
      </c>
      <c r="C9" s="318">
        <v>1975</v>
      </c>
      <c r="D9" s="318">
        <v>1965</v>
      </c>
      <c r="E9" s="318">
        <v>1936</v>
      </c>
      <c r="F9" s="318">
        <v>1917</v>
      </c>
      <c r="G9" s="285">
        <v>-1.2364760432766575E-2</v>
      </c>
    </row>
    <row r="10" spans="1:9" x14ac:dyDescent="0.2">
      <c r="A10" s="270" t="s">
        <v>6</v>
      </c>
      <c r="B10" s="319">
        <v>98</v>
      </c>
      <c r="C10" s="319">
        <v>87</v>
      </c>
      <c r="D10" s="319">
        <v>88</v>
      </c>
      <c r="E10" s="319">
        <v>82</v>
      </c>
      <c r="F10" s="319">
        <v>85</v>
      </c>
      <c r="G10" s="285">
        <v>-0.13265306122448983</v>
      </c>
    </row>
    <row r="11" spans="1:9" x14ac:dyDescent="0.2">
      <c r="A11" s="270" t="s">
        <v>7</v>
      </c>
      <c r="B11" s="318">
        <v>1764</v>
      </c>
      <c r="C11" s="318">
        <v>1741</v>
      </c>
      <c r="D11" s="318">
        <v>1696</v>
      </c>
      <c r="E11" s="318">
        <v>1622</v>
      </c>
      <c r="F11" s="318">
        <v>1581</v>
      </c>
      <c r="G11" s="285">
        <v>-0.1037414965986394</v>
      </c>
      <c r="H11" s="271"/>
    </row>
    <row r="12" spans="1:9" x14ac:dyDescent="0.2">
      <c r="A12" s="270" t="s">
        <v>8</v>
      </c>
      <c r="B12" s="318">
        <v>10988</v>
      </c>
      <c r="C12" s="318">
        <v>10649</v>
      </c>
      <c r="D12" s="318">
        <v>10683</v>
      </c>
      <c r="E12" s="318">
        <v>10579</v>
      </c>
      <c r="F12" s="318">
        <v>10449</v>
      </c>
      <c r="G12" s="285">
        <v>-4.9053512923188936E-2</v>
      </c>
    </row>
    <row r="13" spans="1:9" x14ac:dyDescent="0.2">
      <c r="A13" s="270" t="s">
        <v>9</v>
      </c>
      <c r="B13" s="318">
        <v>2739</v>
      </c>
      <c r="C13" s="318">
        <v>2587</v>
      </c>
      <c r="D13" s="318">
        <v>2706</v>
      </c>
      <c r="E13" s="318">
        <v>2737</v>
      </c>
      <c r="F13" s="318">
        <v>2855</v>
      </c>
      <c r="G13" s="285">
        <v>4.2351223074114541E-2</v>
      </c>
    </row>
    <row r="14" spans="1:9" x14ac:dyDescent="0.2">
      <c r="A14" s="270" t="s">
        <v>10</v>
      </c>
      <c r="B14" s="319">
        <v>444</v>
      </c>
      <c r="C14" s="319">
        <v>418</v>
      </c>
      <c r="D14" s="319">
        <v>414</v>
      </c>
      <c r="E14" s="319">
        <v>406</v>
      </c>
      <c r="F14" s="319">
        <v>403</v>
      </c>
      <c r="G14" s="285">
        <v>-9.2342342342342287E-2</v>
      </c>
    </row>
    <row r="15" spans="1:9" x14ac:dyDescent="0.2">
      <c r="A15" s="270" t="s">
        <v>11</v>
      </c>
      <c r="B15" s="319">
        <v>404</v>
      </c>
      <c r="C15" s="319">
        <v>418</v>
      </c>
      <c r="D15" s="319">
        <v>480</v>
      </c>
      <c r="E15" s="319">
        <v>506</v>
      </c>
      <c r="F15" s="319">
        <v>524</v>
      </c>
      <c r="G15" s="285">
        <v>0.29702970297029707</v>
      </c>
    </row>
    <row r="16" spans="1:9" x14ac:dyDescent="0.2">
      <c r="A16" s="270" t="s">
        <v>12</v>
      </c>
      <c r="B16" s="318">
        <v>7950</v>
      </c>
      <c r="C16" s="318">
        <v>7883</v>
      </c>
      <c r="D16" s="318">
        <v>8152</v>
      </c>
      <c r="E16" s="318">
        <v>8442</v>
      </c>
      <c r="F16" s="318">
        <v>8538</v>
      </c>
      <c r="G16" s="285">
        <v>7.3962264150943424E-2</v>
      </c>
    </row>
    <row r="17" spans="1:10" x14ac:dyDescent="0.2">
      <c r="A17" s="270" t="s">
        <v>13</v>
      </c>
      <c r="B17" s="318">
        <v>6344</v>
      </c>
      <c r="C17" s="318">
        <v>6509</v>
      </c>
      <c r="D17" s="318">
        <v>7304</v>
      </c>
      <c r="E17" s="318">
        <v>8183</v>
      </c>
      <c r="F17" s="318">
        <v>8781</v>
      </c>
      <c r="G17" s="285">
        <v>0.38414249684741497</v>
      </c>
    </row>
    <row r="18" spans="1:10" x14ac:dyDescent="0.2">
      <c r="A18" s="270" t="s">
        <v>14</v>
      </c>
      <c r="B18" s="318">
        <v>31615</v>
      </c>
      <c r="C18" s="318">
        <v>32228</v>
      </c>
      <c r="D18" s="318">
        <v>33301</v>
      </c>
      <c r="E18" s="318">
        <v>33862</v>
      </c>
      <c r="F18" s="318">
        <v>33784</v>
      </c>
      <c r="G18" s="285">
        <v>6.8606674047129612E-2</v>
      </c>
      <c r="I18" s="264"/>
    </row>
    <row r="19" spans="1:10" x14ac:dyDescent="0.2">
      <c r="A19" s="272"/>
      <c r="B19" s="320"/>
      <c r="C19" s="318"/>
      <c r="D19" s="318"/>
      <c r="E19" s="318"/>
      <c r="F19" s="318"/>
      <c r="G19" s="269"/>
    </row>
    <row r="20" spans="1:10" ht="15" x14ac:dyDescent="0.25">
      <c r="A20" s="273" t="s">
        <v>45</v>
      </c>
      <c r="B20" s="317">
        <v>59771</v>
      </c>
      <c r="C20" s="317">
        <v>59927</v>
      </c>
      <c r="D20" s="317">
        <v>62233</v>
      </c>
      <c r="E20" s="317">
        <v>63708</v>
      </c>
      <c r="F20" s="317">
        <v>64340</v>
      </c>
      <c r="G20" s="285">
        <v>7.644175268943143E-2</v>
      </c>
    </row>
    <row r="21" spans="1:10" x14ac:dyDescent="0.2">
      <c r="A21" s="270" t="s">
        <v>4</v>
      </c>
      <c r="B21" s="318">
        <v>5310</v>
      </c>
      <c r="C21" s="318">
        <v>5361</v>
      </c>
      <c r="D21" s="318">
        <v>5603</v>
      </c>
      <c r="E21" s="318">
        <v>5813</v>
      </c>
      <c r="F21" s="318">
        <v>5974</v>
      </c>
      <c r="G21" s="285">
        <v>0.1250470809792843</v>
      </c>
    </row>
    <row r="22" spans="1:10" x14ac:dyDescent="0.2">
      <c r="A22" s="270" t="s">
        <v>5</v>
      </c>
      <c r="B22" s="318">
        <v>1928</v>
      </c>
      <c r="C22" s="318">
        <v>1956</v>
      </c>
      <c r="D22" s="318">
        <v>1948</v>
      </c>
      <c r="E22" s="318">
        <v>1916</v>
      </c>
      <c r="F22" s="318">
        <v>1898</v>
      </c>
      <c r="G22" s="285">
        <v>-1.5560165975103679E-2</v>
      </c>
    </row>
    <row r="23" spans="1:10" x14ac:dyDescent="0.2">
      <c r="A23" s="270" t="s">
        <v>6</v>
      </c>
      <c r="B23" s="319">
        <v>76</v>
      </c>
      <c r="C23" s="319">
        <v>67</v>
      </c>
      <c r="D23" s="319">
        <v>70</v>
      </c>
      <c r="E23" s="319">
        <v>63</v>
      </c>
      <c r="F23" s="319">
        <v>72</v>
      </c>
      <c r="G23" s="285">
        <v>-5.2631578947368474E-2</v>
      </c>
    </row>
    <row r="24" spans="1:10" x14ac:dyDescent="0.2">
      <c r="A24" s="270" t="s">
        <v>7</v>
      </c>
      <c r="B24" s="318">
        <v>1613</v>
      </c>
      <c r="C24" s="318">
        <v>1591</v>
      </c>
      <c r="D24" s="318">
        <v>1558</v>
      </c>
      <c r="E24" s="318">
        <v>1486</v>
      </c>
      <c r="F24" s="318">
        <v>1436</v>
      </c>
      <c r="G24" s="285">
        <v>-0.10973341599504027</v>
      </c>
    </row>
    <row r="25" spans="1:10" x14ac:dyDescent="0.2">
      <c r="A25" s="270" t="s">
        <v>8</v>
      </c>
      <c r="B25" s="318">
        <v>8254</v>
      </c>
      <c r="C25" s="318">
        <v>7971</v>
      </c>
      <c r="D25" s="318">
        <v>8003</v>
      </c>
      <c r="E25" s="318">
        <v>7864</v>
      </c>
      <c r="F25" s="318">
        <v>7761</v>
      </c>
      <c r="G25" s="285">
        <v>-5.9728616428398329E-2</v>
      </c>
    </row>
    <row r="26" spans="1:10" x14ac:dyDescent="0.2">
      <c r="A26" s="270" t="s">
        <v>9</v>
      </c>
      <c r="B26" s="318">
        <v>1692</v>
      </c>
      <c r="C26" s="318">
        <v>1618</v>
      </c>
      <c r="D26" s="318">
        <v>1707</v>
      </c>
      <c r="E26" s="318">
        <v>1729</v>
      </c>
      <c r="F26" s="318">
        <v>1816</v>
      </c>
      <c r="G26" s="285">
        <v>7.328605200945626E-2</v>
      </c>
    </row>
    <row r="27" spans="1:10" x14ac:dyDescent="0.2">
      <c r="A27" s="270" t="s">
        <v>10</v>
      </c>
      <c r="B27" s="319">
        <v>384</v>
      </c>
      <c r="C27" s="319">
        <v>360</v>
      </c>
      <c r="D27" s="319">
        <v>358</v>
      </c>
      <c r="E27" s="319">
        <v>348</v>
      </c>
      <c r="F27" s="319">
        <v>344</v>
      </c>
      <c r="G27" s="285">
        <v>-0.10416666666666663</v>
      </c>
    </row>
    <row r="28" spans="1:10" x14ac:dyDescent="0.2">
      <c r="A28" s="270" t="s">
        <v>11</v>
      </c>
      <c r="B28" s="319">
        <v>374</v>
      </c>
      <c r="C28" s="319">
        <v>386</v>
      </c>
      <c r="D28" s="319">
        <v>442</v>
      </c>
      <c r="E28" s="319">
        <v>467</v>
      </c>
      <c r="F28" s="319">
        <v>481</v>
      </c>
      <c r="G28" s="285">
        <v>0.28609625668449201</v>
      </c>
    </row>
    <row r="29" spans="1:10" x14ac:dyDescent="0.2">
      <c r="A29" s="270" t="s">
        <v>12</v>
      </c>
      <c r="B29" s="318">
        <v>7220</v>
      </c>
      <c r="C29" s="318">
        <v>7178</v>
      </c>
      <c r="D29" s="318">
        <v>7425</v>
      </c>
      <c r="E29" s="318">
        <v>7715</v>
      </c>
      <c r="F29" s="318">
        <v>7814</v>
      </c>
      <c r="G29" s="285">
        <v>8.2271468144044402E-2</v>
      </c>
    </row>
    <row r="30" spans="1:10" x14ac:dyDescent="0.2">
      <c r="A30" s="270" t="s">
        <v>13</v>
      </c>
      <c r="B30" s="318">
        <v>5238</v>
      </c>
      <c r="C30" s="318">
        <v>5354</v>
      </c>
      <c r="D30" s="318">
        <v>6092</v>
      </c>
      <c r="E30" s="318">
        <v>6818</v>
      </c>
      <c r="F30" s="318">
        <v>7344</v>
      </c>
      <c r="G30" s="285">
        <v>0.402061855670103</v>
      </c>
      <c r="J30" s="252"/>
    </row>
    <row r="31" spans="1:10" x14ac:dyDescent="0.2">
      <c r="A31" s="270" t="s">
        <v>14</v>
      </c>
      <c r="B31" s="318">
        <v>27682</v>
      </c>
      <c r="C31" s="318">
        <v>28085</v>
      </c>
      <c r="D31" s="318">
        <v>29027</v>
      </c>
      <c r="E31" s="318">
        <v>29489</v>
      </c>
      <c r="F31" s="318">
        <v>29400</v>
      </c>
      <c r="G31" s="285">
        <v>6.20619897406256E-2</v>
      </c>
      <c r="I31" s="264"/>
    </row>
    <row r="32" spans="1:10" x14ac:dyDescent="0.2">
      <c r="A32" s="272"/>
      <c r="B32" s="320"/>
      <c r="C32" s="339"/>
      <c r="D32" s="339"/>
      <c r="E32" s="339"/>
      <c r="F32" s="339"/>
      <c r="G32" s="269"/>
    </row>
    <row r="33" spans="1:7" ht="15" x14ac:dyDescent="0.25">
      <c r="A33" s="273" t="s">
        <v>46</v>
      </c>
      <c r="B33" s="317">
        <v>10612</v>
      </c>
      <c r="C33" s="317">
        <v>10698</v>
      </c>
      <c r="D33" s="317">
        <v>10948</v>
      </c>
      <c r="E33" s="317">
        <v>11238</v>
      </c>
      <c r="F33" s="317">
        <v>11340</v>
      </c>
      <c r="G33" s="285">
        <v>6.8601583113456543E-2</v>
      </c>
    </row>
    <row r="34" spans="1:7" x14ac:dyDescent="0.2">
      <c r="A34" s="270" t="s">
        <v>4</v>
      </c>
      <c r="B34" s="319">
        <v>786</v>
      </c>
      <c r="C34" s="319">
        <v>769</v>
      </c>
      <c r="D34" s="319">
        <v>789</v>
      </c>
      <c r="E34" s="319">
        <v>778</v>
      </c>
      <c r="F34" s="319">
        <v>789</v>
      </c>
      <c r="G34" s="285">
        <v>3.8167938931297218E-3</v>
      </c>
    </row>
    <row r="35" spans="1:7" x14ac:dyDescent="0.2">
      <c r="A35" s="270" t="s">
        <v>5</v>
      </c>
      <c r="B35" s="319">
        <v>13</v>
      </c>
      <c r="C35" s="319">
        <v>19</v>
      </c>
      <c r="D35" s="319">
        <v>17</v>
      </c>
      <c r="E35" s="319">
        <v>20</v>
      </c>
      <c r="F35" s="319">
        <v>19</v>
      </c>
      <c r="G35" s="285" t="s">
        <v>171</v>
      </c>
    </row>
    <row r="36" spans="1:7" x14ac:dyDescent="0.2">
      <c r="A36" s="270" t="s">
        <v>6</v>
      </c>
      <c r="B36" s="319">
        <v>22</v>
      </c>
      <c r="C36" s="319">
        <v>20</v>
      </c>
      <c r="D36" s="319">
        <v>18</v>
      </c>
      <c r="E36" s="319">
        <v>19</v>
      </c>
      <c r="F36" s="319">
        <v>13</v>
      </c>
      <c r="G36" s="285" t="s">
        <v>171</v>
      </c>
    </row>
    <row r="37" spans="1:7" x14ac:dyDescent="0.2">
      <c r="A37" s="270" t="s">
        <v>7</v>
      </c>
      <c r="B37" s="319">
        <v>151</v>
      </c>
      <c r="C37" s="319">
        <v>150</v>
      </c>
      <c r="D37" s="319">
        <v>138</v>
      </c>
      <c r="E37" s="319">
        <v>136</v>
      </c>
      <c r="F37" s="319">
        <v>145</v>
      </c>
      <c r="G37" s="285">
        <v>-3.9735099337748325E-2</v>
      </c>
    </row>
    <row r="38" spans="1:7" x14ac:dyDescent="0.2">
      <c r="A38" s="270" t="s">
        <v>8</v>
      </c>
      <c r="B38" s="318">
        <v>2734</v>
      </c>
      <c r="C38" s="318">
        <v>2678</v>
      </c>
      <c r="D38" s="318">
        <v>2680</v>
      </c>
      <c r="E38" s="318">
        <v>2715</v>
      </c>
      <c r="F38" s="318">
        <v>2688</v>
      </c>
      <c r="G38" s="285">
        <v>-1.6825164594001518E-2</v>
      </c>
    </row>
    <row r="39" spans="1:7" x14ac:dyDescent="0.2">
      <c r="A39" s="270" t="s">
        <v>9</v>
      </c>
      <c r="B39" s="318">
        <v>1047</v>
      </c>
      <c r="C39" s="319">
        <v>969</v>
      </c>
      <c r="D39" s="319">
        <v>999</v>
      </c>
      <c r="E39" s="319">
        <v>1008</v>
      </c>
      <c r="F39" s="319">
        <v>1039</v>
      </c>
      <c r="G39" s="285">
        <v>-7.6408787010505685E-3</v>
      </c>
    </row>
    <row r="40" spans="1:7" x14ac:dyDescent="0.2">
      <c r="A40" s="270" t="s">
        <v>10</v>
      </c>
      <c r="B40" s="319">
        <v>60</v>
      </c>
      <c r="C40" s="319">
        <v>58</v>
      </c>
      <c r="D40" s="319">
        <v>56</v>
      </c>
      <c r="E40" s="319">
        <v>58</v>
      </c>
      <c r="F40" s="319">
        <v>59</v>
      </c>
      <c r="G40" s="285">
        <v>-1.6666666666666718E-2</v>
      </c>
    </row>
    <row r="41" spans="1:7" x14ac:dyDescent="0.2">
      <c r="A41" s="270" t="s">
        <v>11</v>
      </c>
      <c r="B41" s="319">
        <v>30</v>
      </c>
      <c r="C41" s="319">
        <v>32</v>
      </c>
      <c r="D41" s="319">
        <v>38</v>
      </c>
      <c r="E41" s="319">
        <v>39</v>
      </c>
      <c r="F41" s="319">
        <v>43</v>
      </c>
      <c r="G41" s="285" t="s">
        <v>171</v>
      </c>
    </row>
    <row r="42" spans="1:7" x14ac:dyDescent="0.2">
      <c r="A42" s="270" t="s">
        <v>12</v>
      </c>
      <c r="B42" s="319">
        <v>730</v>
      </c>
      <c r="C42" s="319">
        <v>705</v>
      </c>
      <c r="D42" s="319">
        <v>727</v>
      </c>
      <c r="E42" s="319">
        <v>727</v>
      </c>
      <c r="F42" s="319">
        <v>724</v>
      </c>
      <c r="G42" s="285">
        <v>-8.2191780821917471E-3</v>
      </c>
    </row>
    <row r="43" spans="1:7" x14ac:dyDescent="0.2">
      <c r="A43" s="270" t="s">
        <v>13</v>
      </c>
      <c r="B43" s="318">
        <v>1106</v>
      </c>
      <c r="C43" s="318">
        <v>1155</v>
      </c>
      <c r="D43" s="318">
        <v>1212</v>
      </c>
      <c r="E43" s="318">
        <v>1365</v>
      </c>
      <c r="F43" s="318">
        <v>1437</v>
      </c>
      <c r="G43" s="285">
        <v>0.29927667269439429</v>
      </c>
    </row>
    <row r="44" spans="1:7" x14ac:dyDescent="0.2">
      <c r="A44" s="270" t="s">
        <v>14</v>
      </c>
      <c r="B44" s="318">
        <v>3933</v>
      </c>
      <c r="C44" s="318">
        <v>4143</v>
      </c>
      <c r="D44" s="318">
        <v>4274</v>
      </c>
      <c r="E44" s="318">
        <v>4373</v>
      </c>
      <c r="F44" s="318">
        <v>4384</v>
      </c>
      <c r="G44" s="285">
        <v>0.11467073480803447</v>
      </c>
    </row>
    <row r="45" spans="1:7" x14ac:dyDescent="0.2">
      <c r="A45" s="274"/>
      <c r="B45" s="292"/>
      <c r="C45" s="292"/>
      <c r="D45" s="292"/>
      <c r="E45" s="292"/>
      <c r="F45" s="292"/>
      <c r="G45" s="253"/>
    </row>
    <row r="46" spans="1:7" ht="6" customHeight="1" x14ac:dyDescent="0.2">
      <c r="A46" s="275"/>
      <c r="B46" s="293"/>
      <c r="C46" s="293"/>
      <c r="D46" s="293"/>
      <c r="E46" s="293"/>
      <c r="F46" s="293"/>
      <c r="G46" s="294"/>
    </row>
    <row r="47" spans="1:7" ht="15" x14ac:dyDescent="0.25">
      <c r="A47" s="263" t="s">
        <v>15</v>
      </c>
      <c r="B47" s="268"/>
      <c r="C47" s="268"/>
      <c r="D47" s="268"/>
      <c r="E47" s="268"/>
      <c r="F47" s="268"/>
      <c r="G47" s="269"/>
    </row>
    <row r="48" spans="1:7" x14ac:dyDescent="0.2">
      <c r="A48" s="275"/>
      <c r="B48" s="291"/>
      <c r="C48" s="291"/>
      <c r="D48" s="291"/>
      <c r="E48" s="291"/>
      <c r="F48" s="291"/>
      <c r="G48" s="269"/>
    </row>
    <row r="49" spans="1:7" ht="15" x14ac:dyDescent="0.25">
      <c r="A49" s="267" t="s">
        <v>44</v>
      </c>
      <c r="B49" s="317">
        <v>41187</v>
      </c>
      <c r="C49" s="317">
        <v>42225</v>
      </c>
      <c r="D49" s="317">
        <v>43923</v>
      </c>
      <c r="E49" s="317">
        <v>46149</v>
      </c>
      <c r="F49" s="317">
        <v>47918</v>
      </c>
      <c r="G49" s="285">
        <v>0.16342535265981994</v>
      </c>
    </row>
    <row r="50" spans="1:7" ht="12.75" customHeight="1" x14ac:dyDescent="0.2">
      <c r="A50" s="270" t="s">
        <v>4</v>
      </c>
      <c r="B50" s="318">
        <v>7878</v>
      </c>
      <c r="C50" s="318">
        <v>8238</v>
      </c>
      <c r="D50" s="318">
        <v>8617</v>
      </c>
      <c r="E50" s="318">
        <v>9079</v>
      </c>
      <c r="F50" s="318">
        <v>9416</v>
      </c>
      <c r="G50" s="285">
        <v>0.19522721502919516</v>
      </c>
    </row>
    <row r="51" spans="1:7" ht="12.75" customHeight="1" x14ac:dyDescent="0.2">
      <c r="A51" s="270" t="s">
        <v>5</v>
      </c>
      <c r="B51" s="319">
        <v>931</v>
      </c>
      <c r="C51" s="319">
        <v>986</v>
      </c>
      <c r="D51" s="319">
        <v>1051</v>
      </c>
      <c r="E51" s="319">
        <v>1125</v>
      </c>
      <c r="F51" s="319">
        <v>1207</v>
      </c>
      <c r="G51" s="285">
        <v>0.29645542427497307</v>
      </c>
    </row>
    <row r="52" spans="1:7" ht="12.75" customHeight="1" x14ac:dyDescent="0.2">
      <c r="A52" s="270" t="s">
        <v>6</v>
      </c>
      <c r="B52" s="319">
        <v>510</v>
      </c>
      <c r="C52" s="319">
        <v>496</v>
      </c>
      <c r="D52" s="319">
        <v>496</v>
      </c>
      <c r="E52" s="319">
        <v>478</v>
      </c>
      <c r="F52" s="319">
        <v>458</v>
      </c>
      <c r="G52" s="285">
        <v>-0.10196078431372546</v>
      </c>
    </row>
    <row r="53" spans="1:7" ht="12.75" customHeight="1" x14ac:dyDescent="0.2">
      <c r="A53" s="270" t="s">
        <v>7</v>
      </c>
      <c r="B53" s="318">
        <v>2269</v>
      </c>
      <c r="C53" s="318">
        <v>2294</v>
      </c>
      <c r="D53" s="318">
        <v>2250</v>
      </c>
      <c r="E53" s="318">
        <v>2240</v>
      </c>
      <c r="F53" s="318">
        <v>2261</v>
      </c>
      <c r="G53" s="285">
        <v>-3.5257822829439789E-3</v>
      </c>
    </row>
    <row r="54" spans="1:7" ht="12.75" customHeight="1" x14ac:dyDescent="0.2">
      <c r="A54" s="270" t="s">
        <v>8</v>
      </c>
      <c r="B54" s="318">
        <v>4322</v>
      </c>
      <c r="C54" s="318">
        <v>4294</v>
      </c>
      <c r="D54" s="318">
        <v>4311</v>
      </c>
      <c r="E54" s="318">
        <v>4412</v>
      </c>
      <c r="F54" s="318">
        <v>4494</v>
      </c>
      <c r="G54" s="285">
        <v>3.9796390559925898E-2</v>
      </c>
    </row>
    <row r="55" spans="1:7" ht="12.75" customHeight="1" x14ac:dyDescent="0.2">
      <c r="A55" s="270" t="s">
        <v>9</v>
      </c>
      <c r="B55" s="318">
        <v>2455</v>
      </c>
      <c r="C55" s="318">
        <v>2473</v>
      </c>
      <c r="D55" s="318">
        <v>2596</v>
      </c>
      <c r="E55" s="318">
        <v>2850</v>
      </c>
      <c r="F55" s="318">
        <v>3114</v>
      </c>
      <c r="G55" s="285">
        <v>0.26843177189409362</v>
      </c>
    </row>
    <row r="56" spans="1:7" ht="12.75" customHeight="1" x14ac:dyDescent="0.2">
      <c r="A56" s="270" t="s">
        <v>10</v>
      </c>
      <c r="B56" s="319">
        <v>314</v>
      </c>
      <c r="C56" s="319">
        <v>333</v>
      </c>
      <c r="D56" s="319">
        <v>343</v>
      </c>
      <c r="E56" s="319">
        <v>349</v>
      </c>
      <c r="F56" s="319">
        <v>368</v>
      </c>
      <c r="G56" s="285">
        <v>0.17197452229299359</v>
      </c>
    </row>
    <row r="57" spans="1:7" ht="12.75" customHeight="1" x14ac:dyDescent="0.2">
      <c r="A57" s="270" t="s">
        <v>11</v>
      </c>
      <c r="B57" s="319">
        <v>904</v>
      </c>
      <c r="C57" s="319">
        <v>946</v>
      </c>
      <c r="D57" s="319">
        <v>1130</v>
      </c>
      <c r="E57" s="319">
        <v>1306</v>
      </c>
      <c r="F57" s="319">
        <v>1460</v>
      </c>
      <c r="G57" s="285">
        <v>0.61504424778761058</v>
      </c>
    </row>
    <row r="58" spans="1:7" ht="12.75" customHeight="1" x14ac:dyDescent="0.2">
      <c r="A58" s="270" t="s">
        <v>12</v>
      </c>
      <c r="B58" s="318">
        <v>8723</v>
      </c>
      <c r="C58" s="318">
        <v>8959</v>
      </c>
      <c r="D58" s="318">
        <v>9415</v>
      </c>
      <c r="E58" s="318">
        <v>10126</v>
      </c>
      <c r="F58" s="318">
        <v>10664</v>
      </c>
      <c r="G58" s="285">
        <v>0.22251518972830442</v>
      </c>
    </row>
    <row r="59" spans="1:7" ht="12.75" customHeight="1" x14ac:dyDescent="0.2">
      <c r="A59" s="270" t="s">
        <v>13</v>
      </c>
      <c r="B59" s="318">
        <v>2685</v>
      </c>
      <c r="C59" s="318">
        <v>2785</v>
      </c>
      <c r="D59" s="318">
        <v>3015</v>
      </c>
      <c r="E59" s="318">
        <v>3322</v>
      </c>
      <c r="F59" s="318">
        <v>3558</v>
      </c>
      <c r="G59" s="285">
        <v>0.32513966480446932</v>
      </c>
    </row>
    <row r="60" spans="1:7" ht="12.75" customHeight="1" x14ac:dyDescent="0.2">
      <c r="A60" s="270" t="s">
        <v>14</v>
      </c>
      <c r="B60" s="318">
        <v>10196</v>
      </c>
      <c r="C60" s="318">
        <v>10421</v>
      </c>
      <c r="D60" s="318">
        <v>10699</v>
      </c>
      <c r="E60" s="318">
        <v>10862</v>
      </c>
      <c r="F60" s="318">
        <v>10918</v>
      </c>
      <c r="G60" s="285">
        <v>7.0812083169870643E-2</v>
      </c>
    </row>
    <row r="61" spans="1:7" x14ac:dyDescent="0.2">
      <c r="A61" s="272"/>
      <c r="B61" s="320"/>
      <c r="C61" s="318"/>
      <c r="D61" s="318"/>
      <c r="E61" s="318"/>
      <c r="F61" s="318"/>
      <c r="G61" s="269"/>
    </row>
    <row r="62" spans="1:7" ht="15" x14ac:dyDescent="0.25">
      <c r="A62" s="273" t="s">
        <v>45</v>
      </c>
      <c r="B62" s="317">
        <v>35259</v>
      </c>
      <c r="C62" s="317">
        <v>36227</v>
      </c>
      <c r="D62" s="317">
        <v>37797</v>
      </c>
      <c r="E62" s="317">
        <v>39751</v>
      </c>
      <c r="F62" s="317">
        <v>41238</v>
      </c>
      <c r="G62" s="285">
        <v>0.16957372585722785</v>
      </c>
    </row>
    <row r="63" spans="1:7" ht="12.75" customHeight="1" x14ac:dyDescent="0.2">
      <c r="A63" s="270" t="s">
        <v>4</v>
      </c>
      <c r="B63" s="318">
        <v>6940</v>
      </c>
      <c r="C63" s="318">
        <v>7268</v>
      </c>
      <c r="D63" s="318">
        <v>7603</v>
      </c>
      <c r="E63" s="318">
        <v>7995</v>
      </c>
      <c r="F63" s="318">
        <v>8272</v>
      </c>
      <c r="G63" s="285">
        <v>0.19193083573487035</v>
      </c>
    </row>
    <row r="64" spans="1:7" ht="12.75" customHeight="1" x14ac:dyDescent="0.2">
      <c r="A64" s="270" t="s">
        <v>5</v>
      </c>
      <c r="B64" s="319">
        <v>900</v>
      </c>
      <c r="C64" s="319">
        <v>954</v>
      </c>
      <c r="D64" s="319">
        <v>1017</v>
      </c>
      <c r="E64" s="319">
        <v>1095</v>
      </c>
      <c r="F64" s="319">
        <v>1173</v>
      </c>
      <c r="G64" s="285">
        <v>0.30333333333333323</v>
      </c>
    </row>
    <row r="65" spans="1:7" ht="12.75" customHeight="1" x14ac:dyDescent="0.2">
      <c r="A65" s="270" t="s">
        <v>6</v>
      </c>
      <c r="B65" s="319">
        <v>446</v>
      </c>
      <c r="C65" s="319">
        <v>438</v>
      </c>
      <c r="D65" s="319">
        <v>434</v>
      </c>
      <c r="E65" s="319">
        <v>419</v>
      </c>
      <c r="F65" s="319">
        <v>399</v>
      </c>
      <c r="G65" s="285">
        <v>-0.10538116591928248</v>
      </c>
    </row>
    <row r="66" spans="1:7" ht="12.75" customHeight="1" x14ac:dyDescent="0.2">
      <c r="A66" s="270" t="s">
        <v>7</v>
      </c>
      <c r="B66" s="318">
        <v>2074</v>
      </c>
      <c r="C66" s="318">
        <v>2108</v>
      </c>
      <c r="D66" s="318">
        <v>2066</v>
      </c>
      <c r="E66" s="318">
        <v>2058</v>
      </c>
      <c r="F66" s="318">
        <v>2071</v>
      </c>
      <c r="G66" s="285">
        <v>-1.4464802314367864E-3</v>
      </c>
    </row>
    <row r="67" spans="1:7" ht="12.75" customHeight="1" x14ac:dyDescent="0.2">
      <c r="A67" s="270" t="s">
        <v>8</v>
      </c>
      <c r="B67" s="318">
        <v>3306</v>
      </c>
      <c r="C67" s="318">
        <v>3339</v>
      </c>
      <c r="D67" s="318">
        <v>3314</v>
      </c>
      <c r="E67" s="318">
        <v>3376</v>
      </c>
      <c r="F67" s="318">
        <v>3453</v>
      </c>
      <c r="G67" s="285">
        <v>4.4464609800362931E-2</v>
      </c>
    </row>
    <row r="68" spans="1:7" ht="12.75" customHeight="1" x14ac:dyDescent="0.2">
      <c r="A68" s="270" t="s">
        <v>9</v>
      </c>
      <c r="B68" s="318">
        <v>1429</v>
      </c>
      <c r="C68" s="318">
        <v>1468</v>
      </c>
      <c r="D68" s="318">
        <v>1598</v>
      </c>
      <c r="E68" s="318">
        <v>1772</v>
      </c>
      <c r="F68" s="318">
        <v>1946</v>
      </c>
      <c r="G68" s="285">
        <v>0.36179146256123174</v>
      </c>
    </row>
    <row r="69" spans="1:7" ht="12.75" customHeight="1" x14ac:dyDescent="0.2">
      <c r="A69" s="270" t="s">
        <v>10</v>
      </c>
      <c r="B69" s="319">
        <v>240</v>
      </c>
      <c r="C69" s="319">
        <v>244</v>
      </c>
      <c r="D69" s="319">
        <v>253</v>
      </c>
      <c r="E69" s="319">
        <v>264</v>
      </c>
      <c r="F69" s="319">
        <v>264</v>
      </c>
      <c r="G69" s="285">
        <v>0.10000000000000009</v>
      </c>
    </row>
    <row r="70" spans="1:7" ht="12.75" customHeight="1" x14ac:dyDescent="0.2">
      <c r="A70" s="270" t="s">
        <v>11</v>
      </c>
      <c r="B70" s="319">
        <v>852</v>
      </c>
      <c r="C70" s="319">
        <v>890</v>
      </c>
      <c r="D70" s="319">
        <v>1063</v>
      </c>
      <c r="E70" s="319">
        <v>1237</v>
      </c>
      <c r="F70" s="319">
        <v>1385</v>
      </c>
      <c r="G70" s="285">
        <v>0.62558685446009399</v>
      </c>
    </row>
    <row r="71" spans="1:7" ht="12.75" customHeight="1" x14ac:dyDescent="0.2">
      <c r="A71" s="270" t="s">
        <v>12</v>
      </c>
      <c r="B71" s="318">
        <v>7714</v>
      </c>
      <c r="C71" s="318">
        <v>7903</v>
      </c>
      <c r="D71" s="318">
        <v>8364</v>
      </c>
      <c r="E71" s="318">
        <v>9023</v>
      </c>
      <c r="F71" s="318">
        <v>9510</v>
      </c>
      <c r="G71" s="285">
        <v>0.23282343790510751</v>
      </c>
    </row>
    <row r="72" spans="1:7" ht="12.75" customHeight="1" x14ac:dyDescent="0.2">
      <c r="A72" s="270" t="s">
        <v>13</v>
      </c>
      <c r="B72" s="318">
        <v>2287</v>
      </c>
      <c r="C72" s="318">
        <v>2378</v>
      </c>
      <c r="D72" s="318">
        <v>2593</v>
      </c>
      <c r="E72" s="318">
        <v>2876</v>
      </c>
      <c r="F72" s="318">
        <v>3100</v>
      </c>
      <c r="G72" s="285">
        <v>0.3554875382597289</v>
      </c>
    </row>
    <row r="73" spans="1:7" ht="12.75" customHeight="1" x14ac:dyDescent="0.2">
      <c r="A73" s="270" t="s">
        <v>14</v>
      </c>
      <c r="B73" s="318">
        <v>9071</v>
      </c>
      <c r="C73" s="318">
        <v>9237</v>
      </c>
      <c r="D73" s="318">
        <v>9492</v>
      </c>
      <c r="E73" s="318">
        <v>9636</v>
      </c>
      <c r="F73" s="318">
        <v>9665</v>
      </c>
      <c r="G73" s="285">
        <v>6.5483408664976261E-2</v>
      </c>
    </row>
    <row r="74" spans="1:7" x14ac:dyDescent="0.2">
      <c r="A74" s="272"/>
      <c r="B74" s="320"/>
      <c r="C74" s="339"/>
      <c r="D74" s="339"/>
      <c r="E74" s="339"/>
      <c r="F74" s="339"/>
      <c r="G74" s="269"/>
    </row>
    <row r="75" spans="1:7" ht="15" x14ac:dyDescent="0.25">
      <c r="A75" s="273" t="s">
        <v>46</v>
      </c>
      <c r="B75" s="317">
        <v>5928</v>
      </c>
      <c r="C75" s="317">
        <v>5998</v>
      </c>
      <c r="D75" s="317">
        <v>6126</v>
      </c>
      <c r="E75" s="317">
        <v>6398</v>
      </c>
      <c r="F75" s="317">
        <v>6680</v>
      </c>
      <c r="G75" s="285">
        <v>0.12685560053981115</v>
      </c>
    </row>
    <row r="76" spans="1:7" ht="12.75" customHeight="1" x14ac:dyDescent="0.2">
      <c r="A76" s="270" t="s">
        <v>4</v>
      </c>
      <c r="B76" s="319">
        <v>938</v>
      </c>
      <c r="C76" s="319">
        <v>970</v>
      </c>
      <c r="D76" s="319">
        <v>1014</v>
      </c>
      <c r="E76" s="319">
        <v>1084</v>
      </c>
      <c r="F76" s="319">
        <v>1144</v>
      </c>
      <c r="G76" s="285">
        <v>0.21961620469083165</v>
      </c>
    </row>
    <row r="77" spans="1:7" ht="12.75" customHeight="1" x14ac:dyDescent="0.2">
      <c r="A77" s="270" t="s">
        <v>5</v>
      </c>
      <c r="B77" s="319">
        <v>31</v>
      </c>
      <c r="C77" s="319">
        <v>32</v>
      </c>
      <c r="D77" s="319">
        <v>34</v>
      </c>
      <c r="E77" s="319">
        <v>30</v>
      </c>
      <c r="F77" s="319">
        <v>34</v>
      </c>
      <c r="G77" s="285" t="s">
        <v>171</v>
      </c>
    </row>
    <row r="78" spans="1:7" ht="12.75" customHeight="1" x14ac:dyDescent="0.2">
      <c r="A78" s="270" t="s">
        <v>6</v>
      </c>
      <c r="B78" s="319">
        <v>64</v>
      </c>
      <c r="C78" s="319">
        <v>58</v>
      </c>
      <c r="D78" s="319">
        <v>62</v>
      </c>
      <c r="E78" s="319">
        <v>59</v>
      </c>
      <c r="F78" s="319">
        <v>59</v>
      </c>
      <c r="G78" s="285">
        <v>-7.8125E-2</v>
      </c>
    </row>
    <row r="79" spans="1:7" ht="12.75" customHeight="1" x14ac:dyDescent="0.2">
      <c r="A79" s="270" t="s">
        <v>7</v>
      </c>
      <c r="B79" s="319">
        <v>195</v>
      </c>
      <c r="C79" s="319">
        <v>186</v>
      </c>
      <c r="D79" s="319">
        <v>184</v>
      </c>
      <c r="E79" s="319">
        <v>182</v>
      </c>
      <c r="F79" s="319">
        <v>190</v>
      </c>
      <c r="G79" s="285">
        <v>-2.5641025641025661E-2</v>
      </c>
    </row>
    <row r="80" spans="1:7" ht="12.75" customHeight="1" x14ac:dyDescent="0.2">
      <c r="A80" s="270" t="s">
        <v>8</v>
      </c>
      <c r="B80" s="318">
        <v>1016</v>
      </c>
      <c r="C80" s="319">
        <v>955</v>
      </c>
      <c r="D80" s="319">
        <v>997</v>
      </c>
      <c r="E80" s="319">
        <v>1036</v>
      </c>
      <c r="F80" s="319">
        <v>1041</v>
      </c>
      <c r="G80" s="285">
        <v>2.4606299212598381E-2</v>
      </c>
    </row>
    <row r="81" spans="1:7" ht="12.75" customHeight="1" x14ac:dyDescent="0.2">
      <c r="A81" s="270" t="s">
        <v>9</v>
      </c>
      <c r="B81" s="318">
        <v>1026</v>
      </c>
      <c r="C81" s="318">
        <v>1005</v>
      </c>
      <c r="D81" s="318">
        <v>998</v>
      </c>
      <c r="E81" s="318">
        <v>1078</v>
      </c>
      <c r="F81" s="318">
        <v>1168</v>
      </c>
      <c r="G81" s="285">
        <v>0.13840155945419097</v>
      </c>
    </row>
    <row r="82" spans="1:7" ht="12.75" customHeight="1" x14ac:dyDescent="0.2">
      <c r="A82" s="270" t="s">
        <v>10</v>
      </c>
      <c r="B82" s="319">
        <v>74</v>
      </c>
      <c r="C82" s="319">
        <v>89</v>
      </c>
      <c r="D82" s="319">
        <v>90</v>
      </c>
      <c r="E82" s="319">
        <v>85</v>
      </c>
      <c r="F82" s="319">
        <v>104</v>
      </c>
      <c r="G82" s="285">
        <v>0.40540540540540548</v>
      </c>
    </row>
    <row r="83" spans="1:7" ht="12.75" customHeight="1" x14ac:dyDescent="0.2">
      <c r="A83" s="270" t="s">
        <v>11</v>
      </c>
      <c r="B83" s="319">
        <v>52</v>
      </c>
      <c r="C83" s="319">
        <v>56</v>
      </c>
      <c r="D83" s="319">
        <v>67</v>
      </c>
      <c r="E83" s="319">
        <v>69</v>
      </c>
      <c r="F83" s="319">
        <v>75</v>
      </c>
      <c r="G83" s="285">
        <v>0.44230769230769229</v>
      </c>
    </row>
    <row r="84" spans="1:7" ht="12.75" customHeight="1" x14ac:dyDescent="0.2">
      <c r="A84" s="270" t="s">
        <v>12</v>
      </c>
      <c r="B84" s="318">
        <v>1009</v>
      </c>
      <c r="C84" s="318">
        <v>1056</v>
      </c>
      <c r="D84" s="318">
        <v>1051</v>
      </c>
      <c r="E84" s="318">
        <v>1103</v>
      </c>
      <c r="F84" s="318">
        <v>1154</v>
      </c>
      <c r="G84" s="285">
        <v>0.14370664023785928</v>
      </c>
    </row>
    <row r="85" spans="1:7" ht="12.75" customHeight="1" x14ac:dyDescent="0.2">
      <c r="A85" s="270" t="s">
        <v>13</v>
      </c>
      <c r="B85" s="319">
        <v>398</v>
      </c>
      <c r="C85" s="319">
        <v>407</v>
      </c>
      <c r="D85" s="319">
        <v>422</v>
      </c>
      <c r="E85" s="319">
        <v>446</v>
      </c>
      <c r="F85" s="319">
        <v>458</v>
      </c>
      <c r="G85" s="285">
        <v>0.15075376884422109</v>
      </c>
    </row>
    <row r="86" spans="1:7" ht="12.75" customHeight="1" x14ac:dyDescent="0.2">
      <c r="A86" s="270" t="s">
        <v>14</v>
      </c>
      <c r="B86" s="318">
        <v>1125</v>
      </c>
      <c r="C86" s="318">
        <v>1184</v>
      </c>
      <c r="D86" s="318">
        <v>1207</v>
      </c>
      <c r="E86" s="318">
        <v>1226</v>
      </c>
      <c r="F86" s="318">
        <v>1253</v>
      </c>
      <c r="G86" s="285">
        <v>0.11377777777777776</v>
      </c>
    </row>
    <row r="87" spans="1:7" ht="11.25" customHeight="1" x14ac:dyDescent="0.2">
      <c r="A87" s="276"/>
      <c r="B87" s="276"/>
      <c r="C87" s="276"/>
      <c r="D87" s="276"/>
      <c r="E87" s="276"/>
      <c r="F87" s="276"/>
      <c r="G87" s="277"/>
    </row>
    <row r="88" spans="1:7" ht="11.25" customHeight="1" x14ac:dyDescent="0.2">
      <c r="A88" s="312"/>
      <c r="B88" s="312"/>
      <c r="C88" s="312"/>
      <c r="D88" s="312"/>
      <c r="E88" s="312"/>
      <c r="F88" s="312"/>
      <c r="G88" s="313"/>
    </row>
    <row r="89" spans="1:7" x14ac:dyDescent="0.2">
      <c r="A89" s="340" t="s">
        <v>172</v>
      </c>
      <c r="B89" s="278"/>
      <c r="C89" s="278"/>
      <c r="D89" s="278"/>
      <c r="E89" s="278"/>
      <c r="F89" s="278"/>
      <c r="G89" s="279"/>
    </row>
    <row r="90" spans="1:7" x14ac:dyDescent="0.2">
      <c r="B90" s="278"/>
      <c r="C90" s="278"/>
      <c r="D90" s="278"/>
      <c r="E90" s="278"/>
      <c r="F90" s="278"/>
    </row>
    <row r="91" spans="1:7" s="278" customFormat="1" x14ac:dyDescent="0.2">
      <c r="A91" s="280"/>
      <c r="G91" s="281"/>
    </row>
    <row r="92" spans="1:7" s="278" customFormat="1" x14ac:dyDescent="0.2">
      <c r="A92" s="282"/>
      <c r="G92" s="283"/>
    </row>
    <row r="93" spans="1:7" s="278" customFormat="1" x14ac:dyDescent="0.2">
      <c r="A93" s="284"/>
      <c r="G93" s="283"/>
    </row>
    <row r="94" spans="1:7" s="278" customFormat="1" x14ac:dyDescent="0.2">
      <c r="B94" s="254"/>
      <c r="C94" s="254"/>
      <c r="D94" s="254"/>
      <c r="E94" s="254"/>
      <c r="F94" s="254"/>
      <c r="G94" s="283"/>
    </row>
    <row r="95" spans="1:7" s="278" customFormat="1" x14ac:dyDescent="0.2">
      <c r="A95" s="284"/>
      <c r="B95" s="254"/>
      <c r="C95" s="254"/>
      <c r="D95" s="254"/>
      <c r="E95" s="254"/>
      <c r="F95" s="254"/>
      <c r="G95" s="283"/>
    </row>
  </sheetData>
  <mergeCells count="1">
    <mergeCell ref="A1:G1"/>
  </mergeCells>
  <phoneticPr fontId="6" type="noConversion"/>
  <pageMargins left="0.74803149606299213" right="0.78740157480314965" top="0.98425196850393704" bottom="0.98425196850393704" header="0.51181102362204722" footer="0.51181102362204722"/>
  <pageSetup paperSize="9" scale="56" orientation="portrait" r:id="rId1"/>
  <headerFooter alignWithMargins="0"/>
  <rowBreaks count="1" manualBreakCount="1">
    <brk id="45"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Contents</vt:lpstr>
      <vt:lpstr>4.1</vt:lpstr>
      <vt:lpstr>4.2</vt:lpstr>
      <vt:lpstr>4.3</vt:lpstr>
      <vt:lpstr>4.4</vt:lpstr>
      <vt:lpstr>4.5</vt:lpstr>
      <vt:lpstr>4.6</vt:lpstr>
      <vt:lpstr>4.7</vt:lpstr>
      <vt:lpstr>4.8</vt:lpstr>
      <vt:lpstr>4.9</vt:lpstr>
      <vt:lpstr>4.10</vt:lpstr>
      <vt:lpstr>4.11</vt:lpstr>
      <vt:lpstr>4.12</vt:lpstr>
      <vt:lpstr>4.13</vt:lpstr>
      <vt:lpstr>'4.1'!Print_Area</vt:lpstr>
      <vt:lpstr>'4.10'!Print_Area</vt:lpstr>
      <vt:lpstr>'4.11'!Print_Area</vt:lpstr>
      <vt:lpstr>'4.12'!Print_Area</vt:lpstr>
      <vt:lpstr>'4.13'!Print_Area</vt:lpstr>
      <vt:lpstr>'4.2'!Print_Area</vt:lpstr>
      <vt:lpstr>'4.3'!Print_Area</vt:lpstr>
      <vt:lpstr>'4.4'!Print_Area</vt:lpstr>
      <vt:lpstr>'4.5'!Print_Area</vt:lpstr>
      <vt:lpstr>'4.6'!Print_Area</vt:lpstr>
      <vt:lpstr>'4.7'!Print_Area</vt:lpstr>
      <vt:lpstr>'4.8'!Print_Area</vt:lpstr>
      <vt:lpstr>'4.9'!Print_Area</vt:lpstr>
      <vt:lpstr>Contents!Print_Area</vt:lpstr>
    </vt:vector>
  </TitlesOfParts>
  <Company>OGC Buying Solutions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Nisha De Silva</dc:creator>
  <cp:lastModifiedBy>Fairbanks, Chris</cp:lastModifiedBy>
  <cp:lastPrinted>2016-11-09T16:28:32Z</cp:lastPrinted>
  <dcterms:created xsi:type="dcterms:W3CDTF">2005-02-09T15:23:30Z</dcterms:created>
  <dcterms:modified xsi:type="dcterms:W3CDTF">2017-01-24T15:04:21Z</dcterms:modified>
</cp:coreProperties>
</file>