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560" activeTab="0"/>
  </bookViews>
  <sheets>
    <sheet name="Table 4_web" sheetId="1" r:id="rId1"/>
    <sheet name="Table 4 pubn" sheetId="2" r:id="rId2"/>
  </sheets>
  <definedNames>
    <definedName name="_xlnm.Print_Area" localSheetId="0">'Table 4_web'!$A$1:$F$19</definedName>
  </definedNames>
  <calcPr fullCalcOnLoad="1"/>
</workbook>
</file>

<file path=xl/sharedStrings.xml><?xml version="1.0" encoding="utf-8"?>
<sst xmlns="http://schemas.openxmlformats.org/spreadsheetml/2006/main" count="56" uniqueCount="34">
  <si>
    <t>£ million</t>
  </si>
  <si>
    <t>Acquisition of land &amp; existing buildings</t>
  </si>
  <si>
    <t>New construction, conversion &amp; renovation</t>
  </si>
  <si>
    <t>Vehicles, plant machinery &amp; equipment</t>
  </si>
  <si>
    <t>Intangible assets</t>
  </si>
  <si>
    <t>Total expenditure on fixed &amp;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</si>
  <si>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</si>
  <si>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</si>
  <si>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</si>
  <si>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</si>
  <si>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</si>
  <si>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</si>
  <si>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</si>
  <si>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</si>
  <si>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</si>
  <si>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</si>
  <si>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</si>
  <si>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</si>
  <si>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Public Health</t>
  </si>
  <si>
    <t>Grants</t>
  </si>
  <si>
    <t>Loans &amp; other financial assistance</t>
  </si>
  <si>
    <t>Acquisition of share &amp; loan capital</t>
  </si>
  <si>
    <t>Total capital expenditure</t>
  </si>
  <si>
    <t>(a)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</si>
  <si>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</si>
  <si>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</si>
  <si>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</si>
  <si>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</si>
  <si>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</si>
  <si>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 xml:space="preserve">(a) This relates to GLA housing capital spending for affordable housing and decent homes expenditure. </t>
  </si>
  <si>
    <r>
      <t>Financial Capital Expenditure</t>
    </r>
    <r>
      <rPr>
        <b/>
        <vertAlign val="superscript"/>
        <sz val="8"/>
        <rFont val="Arial"/>
        <family val="2"/>
      </rPr>
      <t xml:space="preserve"> (a)</t>
    </r>
  </si>
  <si>
    <t>(a) Includes Grants, Loans and other financial assistance, and Acquisition of share and loan capital</t>
  </si>
  <si>
    <t xml:space="preserve"> </t>
  </si>
  <si>
    <t>Table 4: Local authority capital expenditure by economic category and service: England 2015-16: forecast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</si>
</sst>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medium">
        <color rgb="FF000080"/>
      </left>
      <right>
        <color indexed="63"/>
      </right>
      <top style="medium">
        <color rgb="FF000080"/>
      </top>
      <bottom style="medium">
        <color rgb="FF000080"/>
      </bottom>
    </border>
    <border>
      <left>
        <color indexed="63"/>
      </left>
      <right>
        <color indexed="63"/>
      </right>
      <top style="medium">
        <color rgb="FF000080"/>
      </top>
      <bottom style="medium">
        <color rgb="FF000080"/>
      </bottom>
    </border>
    <border>
      <left>
        <color indexed="63"/>
      </left>
      <right style="medium">
        <color rgb="FF000080"/>
      </right>
      <top style="medium">
        <color rgb="FF000080"/>
      </top>
      <bottom style="medium">
        <color rgb="FF00008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 horizontal="right" wrapText="1"/>
    </xf>
    <xf numFmtId="3" fontId="2" fillId="33" borderId="0" xfId="0" applyNumberFormat="1" applyFont="1" applyFill="1" applyBorder="1" applyAlignment="1">
      <alignment wrapText="1"/>
    </xf>
    <xf numFmtId="3" fontId="5" fillId="33" borderId="0" xfId="0" applyNumberFormat="1" applyFont="1" applyFill="1" applyBorder="1" applyAlignment="1">
      <alignment horizontal="right" wrapText="1"/>
    </xf>
    <xf numFmtId="0" fontId="9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6" fillId="34" borderId="10" xfId="0" applyFont="1" applyFill="1" applyBorder="1" applyAlignment="1">
      <alignment horizontal="left" vertical="top"/>
    </xf>
    <xf numFmtId="0" fontId="1" fillId="34" borderId="11" xfId="0" applyFont="1" applyFill="1" applyBorder="1" applyAlignment="1">
      <alignment horizontal="justify" vertical="top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" fillId="33" borderId="13" xfId="0" applyFont="1" applyFill="1" applyBorder="1" applyAlignment="1">
      <alignment horizontal="right" vertical="top"/>
    </xf>
    <xf numFmtId="0" fontId="5" fillId="33" borderId="14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wrapText="1"/>
    </xf>
    <xf numFmtId="3" fontId="5" fillId="33" borderId="14" xfId="0" applyNumberFormat="1" applyFont="1" applyFill="1" applyBorder="1" applyAlignment="1">
      <alignment horizontal="right" wrapText="1"/>
    </xf>
    <xf numFmtId="3" fontId="5" fillId="33" borderId="14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right" vertical="top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horizontal="right" vertical="top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6" fillId="34" borderId="21" xfId="0" applyFont="1" applyFill="1" applyBorder="1" applyAlignment="1">
      <alignment horizontal="left" vertical="top"/>
    </xf>
    <xf numFmtId="0" fontId="1" fillId="34" borderId="22" xfId="0" applyFont="1" applyFill="1" applyBorder="1" applyAlignment="1">
      <alignment horizontal="justify" vertical="top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4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right" wrapText="1"/>
    </xf>
    <xf numFmtId="0" fontId="3" fillId="35" borderId="0" xfId="0" applyFont="1" applyFill="1" applyBorder="1" applyAlignment="1">
      <alignment horizontal="right" wrapText="1"/>
    </xf>
    <xf numFmtId="0" fontId="2" fillId="35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3" fontId="27" fillId="0" borderId="0" xfId="0" applyNumberFormat="1" applyFont="1" applyFill="1" applyBorder="1" applyAlignment="1" applyProtection="1">
      <alignment horizontal="right" wrapText="1"/>
      <protection hidden="1"/>
    </xf>
    <xf numFmtId="3" fontId="2" fillId="0" borderId="0" xfId="0" applyNumberFormat="1" applyFont="1" applyFill="1" applyBorder="1" applyAlignment="1" applyProtection="1">
      <alignment horizontal="right" wrapText="1"/>
      <protection hidden="1"/>
    </xf>
    <xf numFmtId="3" fontId="27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right" vertical="top"/>
    </xf>
    <xf numFmtId="0" fontId="4" fillId="35" borderId="11" xfId="0" applyFont="1" applyFill="1" applyBorder="1" applyAlignment="1">
      <alignment horizontal="right" vertical="top" wrapText="1"/>
    </xf>
    <xf numFmtId="0" fontId="5" fillId="35" borderId="12" xfId="0" applyFont="1" applyFill="1" applyBorder="1" applyAlignment="1">
      <alignment horizontal="right" wrapText="1"/>
    </xf>
    <xf numFmtId="0" fontId="4" fillId="35" borderId="13" xfId="0" applyFont="1" applyFill="1" applyBorder="1" applyAlignment="1">
      <alignment horizontal="right" vertical="top" wrapText="1"/>
    </xf>
    <xf numFmtId="0" fontId="5" fillId="35" borderId="14" xfId="0" applyFont="1" applyFill="1" applyBorder="1" applyAlignment="1">
      <alignment horizontal="right" wrapText="1"/>
    </xf>
    <xf numFmtId="0" fontId="4" fillId="35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 horizontal="right" wrapText="1"/>
    </xf>
    <xf numFmtId="0" fontId="3" fillId="35" borderId="13" xfId="0" applyFont="1" applyFill="1" applyBorder="1" applyAlignment="1">
      <alignment wrapText="1"/>
    </xf>
    <xf numFmtId="0" fontId="3" fillId="35" borderId="13" xfId="0" applyFont="1" applyFill="1" applyBorder="1" applyAlignment="1">
      <alignment vertical="top" wrapText="1"/>
    </xf>
    <xf numFmtId="0" fontId="0" fillId="0" borderId="14" xfId="0" applyFont="1" applyBorder="1" applyAlignment="1">
      <alignment/>
    </xf>
    <xf numFmtId="0" fontId="4" fillId="35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zoomScalePageLayoutView="0" workbookViewId="0" topLeftCell="A1">
      <selection activeCell="A22" sqref="A22"/>
    </sheetView>
  </sheetViews>
  <sheetFormatPr defaultColWidth="9.140625" defaultRowHeight="12.75"/>
  <cols>
    <col min="1" max="1" width="21.8515625" style="11" customWidth="1"/>
    <col min="2" max="2" width="9.7109375" style="11" customWidth="1"/>
    <col min="3" max="3" width="10.421875" style="11" customWidth="1"/>
    <col min="4" max="4" width="9.28125" style="11" customWidth="1"/>
    <col min="5" max="5" width="7.8515625" style="11" customWidth="1"/>
    <col min="6" max="6" width="11.421875" style="11" customWidth="1"/>
    <col min="7" max="7" width="7.421875" style="11" customWidth="1"/>
    <col min="8" max="8" width="8.7109375" style="11" customWidth="1"/>
    <col min="9" max="9" width="9.28125" style="11" customWidth="1"/>
    <col min="10" max="10" width="8.7109375" style="11" customWidth="1"/>
    <col min="11" max="11" width="9.140625" style="11" customWidth="1"/>
    <col min="12" max="12" width="2.28125" style="11" customWidth="1"/>
    <col min="13" max="13" width="7.00390625" style="11" customWidth="1"/>
    <col min="14" max="14" width="10.421875" style="11" customWidth="1"/>
    <col min="15" max="15" width="9.7109375" style="11" customWidth="1"/>
    <col min="16" max="16" width="7.8515625" style="11" customWidth="1"/>
    <col min="17" max="16384" width="9.140625" style="11" customWidth="1"/>
  </cols>
  <sheetData>
    <row r="1" spans="1:16" ht="13.5" customHeight="1" thickBot="1">
      <c r="A1" s="31" t="s">
        <v>33</v>
      </c>
      <c r="B1" s="32"/>
      <c r="C1" s="32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2.7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 t="s">
        <v>0</v>
      </c>
    </row>
    <row r="3" spans="1:16" ht="67.5">
      <c r="A3" s="51"/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19</v>
      </c>
      <c r="H3" s="36" t="s">
        <v>20</v>
      </c>
      <c r="I3" s="36" t="s">
        <v>21</v>
      </c>
      <c r="J3" s="36" t="s">
        <v>22</v>
      </c>
      <c r="K3" s="37" t="s">
        <v>27</v>
      </c>
      <c r="L3" s="37"/>
      <c r="M3" s="37" t="s">
        <v>28</v>
      </c>
      <c r="N3" s="36" t="s">
        <v>24</v>
      </c>
      <c r="O3" s="36" t="s">
        <v>25</v>
      </c>
      <c r="P3" s="52" t="s">
        <v>26</v>
      </c>
    </row>
    <row r="4" spans="1:16" ht="6.75" customHeight="1">
      <c r="A4" s="51"/>
      <c r="B4" s="38"/>
      <c r="C4" s="38"/>
      <c r="D4" s="38"/>
      <c r="E4" s="38"/>
      <c r="F4" s="38"/>
      <c r="G4" s="39"/>
      <c r="H4" s="39"/>
      <c r="I4" s="39"/>
      <c r="J4" s="39"/>
      <c r="K4" s="37"/>
      <c r="L4" s="37"/>
      <c r="M4" s="37"/>
      <c r="N4" s="36"/>
      <c r="O4" s="36"/>
      <c r="P4" s="52"/>
    </row>
    <row r="5" spans="1:16" ht="12.75">
      <c r="A5" s="53" t="s">
        <v>6</v>
      </c>
      <c r="B5" s="40">
        <v>35.11088</v>
      </c>
      <c r="C5" s="40">
        <v>3666.9626800000005</v>
      </c>
      <c r="D5" s="40">
        <v>75.94784000000001</v>
      </c>
      <c r="E5" s="40">
        <v>4.427040000000001</v>
      </c>
      <c r="F5" s="40">
        <v>3782.44844</v>
      </c>
      <c r="G5" s="40">
        <v>96.6874</v>
      </c>
      <c r="H5" s="40">
        <v>1.38828</v>
      </c>
      <c r="I5" s="40">
        <v>0</v>
      </c>
      <c r="J5" s="40">
        <f>SUM(F5:I5)</f>
        <v>3880.52412</v>
      </c>
      <c r="K5" s="41">
        <v>235.836</v>
      </c>
      <c r="L5" s="41"/>
      <c r="M5" s="41">
        <v>0</v>
      </c>
      <c r="N5" s="41">
        <v>3.856</v>
      </c>
      <c r="O5" s="41">
        <v>79.395</v>
      </c>
      <c r="P5" s="54">
        <f>SUM(K5:O5)</f>
        <v>319.087</v>
      </c>
    </row>
    <row r="6" spans="1:16" ht="12.75">
      <c r="A6" s="53" t="s">
        <v>7</v>
      </c>
      <c r="B6" s="40">
        <v>46.85928</v>
      </c>
      <c r="C6" s="40">
        <v>4294.32632</v>
      </c>
      <c r="D6" s="40">
        <v>115.78292</v>
      </c>
      <c r="E6" s="40">
        <v>28.129</v>
      </c>
      <c r="F6" s="40">
        <v>4485.09752</v>
      </c>
      <c r="G6" s="40">
        <v>3047.13016</v>
      </c>
      <c r="H6" s="40">
        <v>586.5920000000001</v>
      </c>
      <c r="I6" s="40">
        <v>0</v>
      </c>
      <c r="J6" s="40">
        <f aca="true" t="shared" si="0" ref="J6:J16">SUM(F6:I6)</f>
        <v>8118.8196800000005</v>
      </c>
      <c r="K6" s="41">
        <v>44.974</v>
      </c>
      <c r="L6" s="41"/>
      <c r="M6" s="41">
        <v>0</v>
      </c>
      <c r="N6" s="41">
        <v>1</v>
      </c>
      <c r="O6" s="41">
        <v>1.248</v>
      </c>
      <c r="P6" s="54">
        <f aca="true" t="shared" si="1" ref="P6:P18">SUM(K6:O6)</f>
        <v>47.221999999999994</v>
      </c>
    </row>
    <row r="7" spans="1:16" ht="12.75">
      <c r="A7" s="53" t="s">
        <v>8</v>
      </c>
      <c r="B7" s="40">
        <v>3.8446800000000003</v>
      </c>
      <c r="C7" s="40">
        <v>333.68032000000005</v>
      </c>
      <c r="D7" s="40">
        <v>47.718560000000004</v>
      </c>
      <c r="E7" s="40">
        <v>23.731400000000004</v>
      </c>
      <c r="F7" s="40">
        <v>408.97496</v>
      </c>
      <c r="G7" s="40">
        <v>41.315360000000005</v>
      </c>
      <c r="H7" s="40">
        <v>0.79028</v>
      </c>
      <c r="I7" s="40">
        <v>0</v>
      </c>
      <c r="J7" s="40">
        <f t="shared" si="0"/>
        <v>451.0806</v>
      </c>
      <c r="K7" s="41">
        <v>107.714</v>
      </c>
      <c r="L7" s="41"/>
      <c r="M7" s="41">
        <v>0</v>
      </c>
      <c r="N7" s="41">
        <v>6</v>
      </c>
      <c r="O7" s="41">
        <v>0.875</v>
      </c>
      <c r="P7" s="54">
        <f t="shared" si="1"/>
        <v>114.589</v>
      </c>
    </row>
    <row r="8" spans="1:16" ht="12.75">
      <c r="A8" s="53" t="s">
        <v>18</v>
      </c>
      <c r="B8" s="40">
        <v>0</v>
      </c>
      <c r="C8" s="40">
        <v>7.26708</v>
      </c>
      <c r="D8" s="40">
        <v>0.09476</v>
      </c>
      <c r="E8" s="40">
        <v>0.276</v>
      </c>
      <c r="F8" s="40">
        <v>7.63784</v>
      </c>
      <c r="G8" s="40">
        <v>1.06904</v>
      </c>
      <c r="H8" s="40">
        <v>0</v>
      </c>
      <c r="I8" s="40">
        <v>0</v>
      </c>
      <c r="J8" s="40">
        <f t="shared" si="0"/>
        <v>8.70688</v>
      </c>
      <c r="K8" s="41">
        <v>0</v>
      </c>
      <c r="L8" s="41"/>
      <c r="M8" s="41">
        <v>0</v>
      </c>
      <c r="N8" s="41">
        <v>0</v>
      </c>
      <c r="O8" s="41">
        <v>0.15</v>
      </c>
      <c r="P8" s="54">
        <f t="shared" si="1"/>
        <v>0.15</v>
      </c>
    </row>
    <row r="9" spans="1:16" ht="33.75">
      <c r="A9" s="53" t="s">
        <v>9</v>
      </c>
      <c r="B9" s="40">
        <v>456.82416</v>
      </c>
      <c r="C9" s="40">
        <v>4211.0332</v>
      </c>
      <c r="D9" s="40">
        <v>42.62268</v>
      </c>
      <c r="E9" s="40">
        <v>4.03512</v>
      </c>
      <c r="F9" s="40">
        <v>4714.51516</v>
      </c>
      <c r="G9" s="40">
        <v>760.6615200000001</v>
      </c>
      <c r="H9" s="40">
        <v>472.39700000000005</v>
      </c>
      <c r="I9" s="40">
        <v>1.0488</v>
      </c>
      <c r="J9" s="40">
        <f t="shared" si="0"/>
        <v>5948.62248</v>
      </c>
      <c r="K9" s="41">
        <v>801.163</v>
      </c>
      <c r="L9" s="41" t="s">
        <v>23</v>
      </c>
      <c r="M9" s="41">
        <v>0.009</v>
      </c>
      <c r="N9" s="41">
        <v>20.015</v>
      </c>
      <c r="O9" s="41">
        <v>44.873</v>
      </c>
      <c r="P9" s="54">
        <f t="shared" si="1"/>
        <v>866.0600000000001</v>
      </c>
    </row>
    <row r="10" spans="1:16" ht="12.75">
      <c r="A10" s="53" t="s">
        <v>12</v>
      </c>
      <c r="B10" s="40">
        <v>15.79456</v>
      </c>
      <c r="C10" s="40">
        <v>1179.0977599999999</v>
      </c>
      <c r="D10" s="40">
        <v>47.91176000000001</v>
      </c>
      <c r="E10" s="40">
        <v>1.74156</v>
      </c>
      <c r="F10" s="40">
        <v>1244.54564</v>
      </c>
      <c r="G10" s="40">
        <v>27.933960000000003</v>
      </c>
      <c r="H10" s="40">
        <v>24.6836</v>
      </c>
      <c r="I10" s="40">
        <v>0</v>
      </c>
      <c r="J10" s="40">
        <f t="shared" si="0"/>
        <v>1297.1632000000002</v>
      </c>
      <c r="K10" s="41">
        <v>73.316</v>
      </c>
      <c r="L10" s="41"/>
      <c r="M10" s="41">
        <v>0</v>
      </c>
      <c r="N10" s="41">
        <v>2</v>
      </c>
      <c r="O10" s="41">
        <v>0</v>
      </c>
      <c r="P10" s="54">
        <f t="shared" si="1"/>
        <v>75.316</v>
      </c>
    </row>
    <row r="11" spans="1:16" ht="12.75">
      <c r="A11" s="53" t="s">
        <v>13</v>
      </c>
      <c r="B11" s="40">
        <v>18.14792</v>
      </c>
      <c r="C11" s="40">
        <v>593.35768</v>
      </c>
      <c r="D11" s="40">
        <v>195.71344000000002</v>
      </c>
      <c r="E11" s="40">
        <v>9.402400000000002</v>
      </c>
      <c r="F11" s="40">
        <v>816.62144</v>
      </c>
      <c r="G11" s="40">
        <v>17.66216</v>
      </c>
      <c r="H11" s="40">
        <v>17.18284</v>
      </c>
      <c r="I11" s="40">
        <v>0</v>
      </c>
      <c r="J11" s="40">
        <f t="shared" si="0"/>
        <v>851.4664399999999</v>
      </c>
      <c r="K11" s="41">
        <v>31.255</v>
      </c>
      <c r="L11" s="41"/>
      <c r="M11" s="41">
        <v>0</v>
      </c>
      <c r="N11" s="41">
        <v>0.052</v>
      </c>
      <c r="O11" s="41">
        <v>0</v>
      </c>
      <c r="P11" s="54">
        <f t="shared" si="1"/>
        <v>31.307</v>
      </c>
    </row>
    <row r="12" spans="1:16" ht="22.5">
      <c r="A12" s="53" t="s">
        <v>14</v>
      </c>
      <c r="B12" s="40">
        <v>216.31316</v>
      </c>
      <c r="C12" s="40">
        <v>1262.01368</v>
      </c>
      <c r="D12" s="40">
        <v>73.98732000000001</v>
      </c>
      <c r="E12" s="40">
        <v>19.28228</v>
      </c>
      <c r="F12" s="40">
        <v>1569.75644</v>
      </c>
      <c r="G12" s="40">
        <v>302.20068</v>
      </c>
      <c r="H12" s="40">
        <v>155.29600000000002</v>
      </c>
      <c r="I12" s="40">
        <v>46.6026</v>
      </c>
      <c r="J12" s="40">
        <f t="shared" si="0"/>
        <v>2073.85572</v>
      </c>
      <c r="K12" s="41">
        <v>123.78</v>
      </c>
      <c r="L12" s="41"/>
      <c r="M12" s="41">
        <v>0</v>
      </c>
      <c r="N12" s="41">
        <v>7.619</v>
      </c>
      <c r="O12" s="41">
        <v>11.092</v>
      </c>
      <c r="P12" s="54">
        <f t="shared" si="1"/>
        <v>142.491</v>
      </c>
    </row>
    <row r="13" spans="1:16" ht="14.25" customHeight="1">
      <c r="A13" s="53" t="s">
        <v>10</v>
      </c>
      <c r="B13" s="40">
        <v>14.54336</v>
      </c>
      <c r="C13" s="40">
        <v>335.79448</v>
      </c>
      <c r="D13" s="40">
        <v>368.85560000000004</v>
      </c>
      <c r="E13" s="40">
        <v>33.3362</v>
      </c>
      <c r="F13" s="40">
        <v>752.52964</v>
      </c>
      <c r="G13" s="40">
        <v>0</v>
      </c>
      <c r="H13" s="40">
        <v>0</v>
      </c>
      <c r="I13" s="40">
        <v>0</v>
      </c>
      <c r="J13" s="40">
        <f t="shared" si="0"/>
        <v>752.52964</v>
      </c>
      <c r="K13" s="41">
        <v>333.71</v>
      </c>
      <c r="L13" s="41"/>
      <c r="M13" s="41">
        <v>3</v>
      </c>
      <c r="N13" s="41">
        <v>0.32</v>
      </c>
      <c r="O13" s="41">
        <v>10.592</v>
      </c>
      <c r="P13" s="54">
        <f t="shared" si="1"/>
        <v>347.62199999999996</v>
      </c>
    </row>
    <row r="14" spans="1:16" ht="12.75">
      <c r="A14" s="53" t="s">
        <v>15</v>
      </c>
      <c r="B14" s="40">
        <v>8.3398</v>
      </c>
      <c r="C14" s="40">
        <v>191.55228000000002</v>
      </c>
      <c r="D14" s="40">
        <v>106.82028</v>
      </c>
      <c r="E14" s="40">
        <v>3.9514</v>
      </c>
      <c r="F14" s="40">
        <v>310.66376</v>
      </c>
      <c r="G14" s="40">
        <v>0</v>
      </c>
      <c r="H14" s="40">
        <v>0</v>
      </c>
      <c r="I14" s="40">
        <v>0</v>
      </c>
      <c r="J14" s="40">
        <f t="shared" si="0"/>
        <v>310.66376</v>
      </c>
      <c r="K14" s="41">
        <v>121.581</v>
      </c>
      <c r="L14" s="41"/>
      <c r="M14" s="41">
        <v>0</v>
      </c>
      <c r="N14" s="41">
        <v>0</v>
      </c>
      <c r="O14" s="41">
        <v>0</v>
      </c>
      <c r="P14" s="54">
        <f t="shared" si="1"/>
        <v>121.581</v>
      </c>
    </row>
    <row r="15" spans="1:16" ht="12.75">
      <c r="A15" s="53" t="s">
        <v>16</v>
      </c>
      <c r="B15" s="40">
        <v>88.18936000000001</v>
      </c>
      <c r="C15" s="40">
        <v>1043.8430400000002</v>
      </c>
      <c r="D15" s="40">
        <v>388.80028</v>
      </c>
      <c r="E15" s="40">
        <v>119.74260000000001</v>
      </c>
      <c r="F15" s="40">
        <v>1640.57528</v>
      </c>
      <c r="G15" s="40">
        <v>25.198800000000002</v>
      </c>
      <c r="H15" s="40">
        <v>104.60676000000001</v>
      </c>
      <c r="I15" s="40">
        <v>0.39652000000000004</v>
      </c>
      <c r="J15" s="40">
        <f t="shared" si="0"/>
        <v>1770.7773599999998</v>
      </c>
      <c r="K15" s="41">
        <v>778.803</v>
      </c>
      <c r="L15" s="41"/>
      <c r="M15" s="41">
        <v>37.361</v>
      </c>
      <c r="N15" s="41">
        <v>6.451</v>
      </c>
      <c r="O15" s="41">
        <v>10.8</v>
      </c>
      <c r="P15" s="54">
        <f t="shared" si="1"/>
        <v>833.415</v>
      </c>
    </row>
    <row r="16" spans="1:16" ht="12.75">
      <c r="A16" s="53" t="s">
        <v>17</v>
      </c>
      <c r="B16" s="40">
        <v>97.88616</v>
      </c>
      <c r="C16" s="40">
        <v>175.93436</v>
      </c>
      <c r="D16" s="40">
        <v>19.4212</v>
      </c>
      <c r="E16" s="40">
        <v>0</v>
      </c>
      <c r="F16" s="40">
        <v>293.24172</v>
      </c>
      <c r="G16" s="40">
        <v>17.85904</v>
      </c>
      <c r="H16" s="40">
        <v>85.55356</v>
      </c>
      <c r="I16" s="40">
        <v>1.94856</v>
      </c>
      <c r="J16" s="40">
        <f t="shared" si="0"/>
        <v>398.60287999999997</v>
      </c>
      <c r="K16" s="41">
        <v>395.899</v>
      </c>
      <c r="L16" s="41"/>
      <c r="M16" s="41">
        <v>0</v>
      </c>
      <c r="N16" s="41">
        <v>1.41</v>
      </c>
      <c r="O16" s="41">
        <v>2.5</v>
      </c>
      <c r="P16" s="54">
        <f t="shared" si="1"/>
        <v>399.809</v>
      </c>
    </row>
    <row r="17" spans="1:16" ht="4.5" customHeight="1">
      <c r="A17" s="53"/>
      <c r="B17" s="42"/>
      <c r="C17" s="42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54">
        <f t="shared" si="1"/>
        <v>0</v>
      </c>
    </row>
    <row r="18" spans="1:16" ht="12.75">
      <c r="A18" s="55" t="s">
        <v>11</v>
      </c>
      <c r="B18" s="44">
        <f>SUM(B5:B16)</f>
        <v>1001.85332</v>
      </c>
      <c r="C18" s="44">
        <f>SUM(C5:C16)</f>
        <v>17294.86288</v>
      </c>
      <c r="D18" s="44">
        <f>SUM(D5:D16)</f>
        <v>1483.6766400000001</v>
      </c>
      <c r="E18" s="44">
        <f>SUM(E5:E16)</f>
        <v>248.05500000000004</v>
      </c>
      <c r="F18" s="44">
        <f>SUM(F5:F16)</f>
        <v>20026.607839999997</v>
      </c>
      <c r="G18" s="45">
        <f>SUM(G5:G17)</f>
        <v>4337.71812</v>
      </c>
      <c r="H18" s="45">
        <f>SUM(H5:H16)</f>
        <v>1448.4903200000006</v>
      </c>
      <c r="I18" s="45">
        <f>SUM(I5:I16)</f>
        <v>49.996480000000005</v>
      </c>
      <c r="J18" s="45">
        <f>SUM(J5:J17)</f>
        <v>25862.812759999997</v>
      </c>
      <c r="K18" s="46">
        <f>SUM(K5:K17)</f>
        <v>3048.031</v>
      </c>
      <c r="L18" s="46"/>
      <c r="M18" s="46">
        <f>SUM(M5:M17)</f>
        <v>40.37</v>
      </c>
      <c r="N18" s="46">
        <f>SUM(N5:N16)</f>
        <v>48.723</v>
      </c>
      <c r="O18" s="46">
        <f>SUM(O5:O16)</f>
        <v>161.52500000000003</v>
      </c>
      <c r="P18" s="54">
        <f t="shared" si="1"/>
        <v>3298.649</v>
      </c>
    </row>
    <row r="19" spans="1:16" ht="4.5" customHeight="1" thickBot="1">
      <c r="A19" s="56"/>
      <c r="B19" s="35"/>
      <c r="C19" s="35"/>
      <c r="D19" s="35"/>
      <c r="E19" s="35"/>
      <c r="F19" s="35"/>
      <c r="G19" s="39"/>
      <c r="H19" s="39"/>
      <c r="I19" s="39"/>
      <c r="J19" s="39"/>
      <c r="K19" s="39"/>
      <c r="L19" s="39"/>
      <c r="M19" s="39"/>
      <c r="N19" s="39"/>
      <c r="O19" s="39"/>
      <c r="P19" s="57"/>
    </row>
    <row r="20" spans="1:16" ht="13.5" thickBot="1">
      <c r="A20" s="58" t="s">
        <v>29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</row>
    <row r="21" spans="2:6" ht="12.75">
      <c r="B21" s="47"/>
      <c r="C21" s="47"/>
      <c r="D21" s="47"/>
      <c r="E21" s="47"/>
      <c r="F21" s="47"/>
    </row>
    <row r="25" ht="12.75">
      <c r="H25" s="11" t="s">
        <v>32</v>
      </c>
    </row>
  </sheetData>
  <sheetProtection/>
  <mergeCells count="1">
    <mergeCell ref="A20:P2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5.28125" style="1" customWidth="1"/>
    <col min="2" max="2" width="10.28125" style="1" customWidth="1"/>
    <col min="3" max="3" width="11.8515625" style="1" customWidth="1"/>
    <col min="4" max="4" width="12.8515625" style="1" customWidth="1"/>
    <col min="5" max="5" width="10.421875" style="1" customWidth="1"/>
    <col min="6" max="6" width="12.7109375" style="1" customWidth="1"/>
    <col min="7" max="7" width="10.421875" style="1" bestFit="1" customWidth="1"/>
    <col min="8" max="8" width="11.00390625" style="1" customWidth="1"/>
    <col min="9" max="16384" width="9.140625" style="1" customWidth="1"/>
  </cols>
  <sheetData>
    <row r="1" spans="1:9" ht="12.75">
      <c r="A1" s="12" t="s">
        <v>33</v>
      </c>
      <c r="B1" s="13"/>
      <c r="C1" s="13"/>
      <c r="D1" s="13"/>
      <c r="E1" s="13"/>
      <c r="F1" s="13"/>
      <c r="G1" s="14"/>
      <c r="H1" s="14"/>
      <c r="I1" s="15"/>
    </row>
    <row r="2" spans="1:9" ht="12.75">
      <c r="A2" s="16"/>
      <c r="B2" s="2"/>
      <c r="C2" s="2"/>
      <c r="D2" s="2"/>
      <c r="E2" s="2"/>
      <c r="F2" s="2"/>
      <c r="G2" s="2"/>
      <c r="H2" s="2"/>
      <c r="I2" s="17" t="s">
        <v>0</v>
      </c>
    </row>
    <row r="3" spans="1:9" ht="56.25">
      <c r="A3" s="18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30</v>
      </c>
      <c r="H3" s="3" t="s">
        <v>22</v>
      </c>
      <c r="I3" s="17" t="s">
        <v>26</v>
      </c>
    </row>
    <row r="4" spans="1:9" ht="12.75">
      <c r="A4" s="18"/>
      <c r="B4" s="4"/>
      <c r="C4" s="4"/>
      <c r="D4" s="4"/>
      <c r="E4" s="4"/>
      <c r="F4" s="4"/>
      <c r="G4" s="5"/>
      <c r="H4" s="9"/>
      <c r="I4" s="17"/>
    </row>
    <row r="5" spans="1:9" ht="12.75">
      <c r="A5" s="19" t="s">
        <v>6</v>
      </c>
      <c r="B5" s="6">
        <f>'Table 4_web'!B5</f>
        <v>35.11088</v>
      </c>
      <c r="C5" s="6">
        <f>'Table 4_web'!C5</f>
        <v>3666.9626800000005</v>
      </c>
      <c r="D5" s="6">
        <f>'Table 4_web'!D5</f>
        <v>75.94784000000001</v>
      </c>
      <c r="E5" s="6">
        <f>'Table 4_web'!E5</f>
        <v>4.427040000000001</v>
      </c>
      <c r="F5" s="6">
        <f>'Table 4_web'!F5</f>
        <v>3782.44844</v>
      </c>
      <c r="G5" s="6">
        <f>'Table 4_web'!G5+'Table 4_web'!H5+'Table 4_web'!I5</f>
        <v>98.07567999999999</v>
      </c>
      <c r="H5" s="8">
        <f>'Table 4_web'!J5</f>
        <v>3880.52412</v>
      </c>
      <c r="I5" s="20">
        <f>'Table 4_web'!P5</f>
        <v>319.087</v>
      </c>
    </row>
    <row r="6" spans="1:9" ht="12.75">
      <c r="A6" s="19" t="s">
        <v>7</v>
      </c>
      <c r="B6" s="6">
        <f>'Table 4_web'!B6</f>
        <v>46.85928</v>
      </c>
      <c r="C6" s="6">
        <f>'Table 4_web'!C6</f>
        <v>4294.32632</v>
      </c>
      <c r="D6" s="6">
        <f>'Table 4_web'!D6</f>
        <v>115.78292</v>
      </c>
      <c r="E6" s="6">
        <f>'Table 4_web'!E6</f>
        <v>28.129</v>
      </c>
      <c r="F6" s="6">
        <f>'Table 4_web'!F6</f>
        <v>4485.09752</v>
      </c>
      <c r="G6" s="6">
        <f>'Table 4_web'!G6+'Table 4_web'!H6+'Table 4_web'!I6</f>
        <v>3633.7221600000003</v>
      </c>
      <c r="H6" s="8">
        <f>'Table 4_web'!J6</f>
        <v>8118.8196800000005</v>
      </c>
      <c r="I6" s="20">
        <f>'Table 4_web'!P6</f>
        <v>47.221999999999994</v>
      </c>
    </row>
    <row r="7" spans="1:9" ht="12.75">
      <c r="A7" s="19" t="s">
        <v>8</v>
      </c>
      <c r="B7" s="6">
        <f>'Table 4_web'!B7</f>
        <v>3.8446800000000003</v>
      </c>
      <c r="C7" s="6">
        <f>'Table 4_web'!C7</f>
        <v>333.68032000000005</v>
      </c>
      <c r="D7" s="6">
        <f>'Table 4_web'!D7</f>
        <v>47.718560000000004</v>
      </c>
      <c r="E7" s="6">
        <f>'Table 4_web'!E7</f>
        <v>23.731400000000004</v>
      </c>
      <c r="F7" s="6">
        <f>'Table 4_web'!F7</f>
        <v>408.97496</v>
      </c>
      <c r="G7" s="6">
        <f>'Table 4_web'!G7+'Table 4_web'!H7+'Table 4_web'!I7</f>
        <v>42.10564000000001</v>
      </c>
      <c r="H7" s="8">
        <f>'Table 4_web'!J7</f>
        <v>451.0806</v>
      </c>
      <c r="I7" s="20">
        <f>'Table 4_web'!P7</f>
        <v>114.589</v>
      </c>
    </row>
    <row r="8" spans="1:9" ht="12.75">
      <c r="A8" s="19" t="s">
        <v>18</v>
      </c>
      <c r="B8" s="6">
        <f>'Table 4_web'!B8</f>
        <v>0</v>
      </c>
      <c r="C8" s="6">
        <f>'Table 4_web'!C8</f>
        <v>7.26708</v>
      </c>
      <c r="D8" s="6">
        <f>'Table 4_web'!D8</f>
        <v>0.09476</v>
      </c>
      <c r="E8" s="6">
        <f>'Table 4_web'!E8</f>
        <v>0.276</v>
      </c>
      <c r="F8" s="6">
        <f>'Table 4_web'!F8</f>
        <v>7.63784</v>
      </c>
      <c r="G8" s="6">
        <f>'Table 4_web'!G8+'Table 4_web'!H8+'Table 4_web'!I8</f>
        <v>1.06904</v>
      </c>
      <c r="H8" s="8">
        <f>'Table 4_web'!J8</f>
        <v>8.70688</v>
      </c>
      <c r="I8" s="20">
        <f>'Table 4_web'!P8</f>
        <v>0.15</v>
      </c>
    </row>
    <row r="9" spans="1:9" ht="12.75">
      <c r="A9" s="19" t="s">
        <v>9</v>
      </c>
      <c r="B9" s="6">
        <f>'Table 4_web'!B9</f>
        <v>456.82416</v>
      </c>
      <c r="C9" s="6">
        <f>'Table 4_web'!C9</f>
        <v>4211.0332</v>
      </c>
      <c r="D9" s="6">
        <f>'Table 4_web'!D9</f>
        <v>42.62268</v>
      </c>
      <c r="E9" s="6">
        <f>'Table 4_web'!E9</f>
        <v>4.03512</v>
      </c>
      <c r="F9" s="6">
        <f>'Table 4_web'!F9</f>
        <v>4714.51516</v>
      </c>
      <c r="G9" s="6">
        <f>'Table 4_web'!G9+'Table 4_web'!H9+'Table 4_web'!I9</f>
        <v>1234.10732</v>
      </c>
      <c r="H9" s="8">
        <f>'Table 4_web'!J9</f>
        <v>5948.62248</v>
      </c>
      <c r="I9" s="20">
        <f>'Table 4_web'!P9</f>
        <v>866.0600000000001</v>
      </c>
    </row>
    <row r="10" spans="1:9" ht="12.75">
      <c r="A10" s="19" t="s">
        <v>12</v>
      </c>
      <c r="B10" s="6">
        <f>'Table 4_web'!B10</f>
        <v>15.79456</v>
      </c>
      <c r="C10" s="6">
        <f>'Table 4_web'!C10</f>
        <v>1179.0977599999999</v>
      </c>
      <c r="D10" s="6">
        <f>'Table 4_web'!D10</f>
        <v>47.91176000000001</v>
      </c>
      <c r="E10" s="6">
        <f>'Table 4_web'!E10</f>
        <v>1.74156</v>
      </c>
      <c r="F10" s="6">
        <f>'Table 4_web'!F10</f>
        <v>1244.54564</v>
      </c>
      <c r="G10" s="6">
        <f>'Table 4_web'!G10+'Table 4_web'!H10+'Table 4_web'!I10</f>
        <v>52.61756</v>
      </c>
      <c r="H10" s="8">
        <f>'Table 4_web'!J10</f>
        <v>1297.1632000000002</v>
      </c>
      <c r="I10" s="20">
        <f>'Table 4_web'!P10</f>
        <v>75.316</v>
      </c>
    </row>
    <row r="11" spans="1:9" ht="12.75">
      <c r="A11" s="19" t="s">
        <v>13</v>
      </c>
      <c r="B11" s="6">
        <f>'Table 4_web'!B11</f>
        <v>18.14792</v>
      </c>
      <c r="C11" s="6">
        <f>'Table 4_web'!C11</f>
        <v>593.35768</v>
      </c>
      <c r="D11" s="6">
        <f>'Table 4_web'!D11</f>
        <v>195.71344000000002</v>
      </c>
      <c r="E11" s="6">
        <f>'Table 4_web'!E11</f>
        <v>9.402400000000002</v>
      </c>
      <c r="F11" s="6">
        <f>'Table 4_web'!F11</f>
        <v>816.62144</v>
      </c>
      <c r="G11" s="6">
        <f>'Table 4_web'!G11+'Table 4_web'!H11+'Table 4_web'!I11</f>
        <v>34.845</v>
      </c>
      <c r="H11" s="8">
        <f>'Table 4_web'!J11</f>
        <v>851.4664399999999</v>
      </c>
      <c r="I11" s="20">
        <f>'Table 4_web'!P11</f>
        <v>31.307</v>
      </c>
    </row>
    <row r="12" spans="1:9" ht="12.75">
      <c r="A12" s="19" t="s">
        <v>14</v>
      </c>
      <c r="B12" s="6">
        <f>'Table 4_web'!B12</f>
        <v>216.31316</v>
      </c>
      <c r="C12" s="6">
        <f>'Table 4_web'!C12</f>
        <v>1262.01368</v>
      </c>
      <c r="D12" s="6">
        <f>'Table 4_web'!D12</f>
        <v>73.98732000000001</v>
      </c>
      <c r="E12" s="6">
        <f>'Table 4_web'!E12</f>
        <v>19.28228</v>
      </c>
      <c r="F12" s="6">
        <f>'Table 4_web'!F12</f>
        <v>1569.75644</v>
      </c>
      <c r="G12" s="6">
        <f>'Table 4_web'!G12+'Table 4_web'!H12+'Table 4_web'!I12</f>
        <v>504.09927999999996</v>
      </c>
      <c r="H12" s="8">
        <f>'Table 4_web'!J12</f>
        <v>2073.85572</v>
      </c>
      <c r="I12" s="20">
        <f>'Table 4_web'!P12</f>
        <v>142.491</v>
      </c>
    </row>
    <row r="13" spans="1:9" ht="12.75">
      <c r="A13" s="19" t="s">
        <v>10</v>
      </c>
      <c r="B13" s="6">
        <f>'Table 4_web'!B13</f>
        <v>14.54336</v>
      </c>
      <c r="C13" s="6">
        <f>'Table 4_web'!C13</f>
        <v>335.79448</v>
      </c>
      <c r="D13" s="6">
        <f>'Table 4_web'!D13</f>
        <v>368.85560000000004</v>
      </c>
      <c r="E13" s="6">
        <f>'Table 4_web'!E13</f>
        <v>33.3362</v>
      </c>
      <c r="F13" s="6">
        <f>'Table 4_web'!F13</f>
        <v>752.52964</v>
      </c>
      <c r="G13" s="6">
        <f>'Table 4_web'!G13+'Table 4_web'!H13+'Table 4_web'!I13</f>
        <v>0</v>
      </c>
      <c r="H13" s="8">
        <f>'Table 4_web'!J13</f>
        <v>752.52964</v>
      </c>
      <c r="I13" s="20">
        <f>'Table 4_web'!P13</f>
        <v>347.62199999999996</v>
      </c>
    </row>
    <row r="14" spans="1:9" ht="12.75">
      <c r="A14" s="19" t="s">
        <v>15</v>
      </c>
      <c r="B14" s="6">
        <f>'Table 4_web'!B14</f>
        <v>8.3398</v>
      </c>
      <c r="C14" s="6">
        <f>'Table 4_web'!C14</f>
        <v>191.55228000000002</v>
      </c>
      <c r="D14" s="6">
        <f>'Table 4_web'!D14</f>
        <v>106.82028</v>
      </c>
      <c r="E14" s="6">
        <f>'Table 4_web'!E14</f>
        <v>3.9514</v>
      </c>
      <c r="F14" s="6">
        <f>'Table 4_web'!F14</f>
        <v>310.66376</v>
      </c>
      <c r="G14" s="6">
        <f>'Table 4_web'!G14+'Table 4_web'!H14+'Table 4_web'!I14</f>
        <v>0</v>
      </c>
      <c r="H14" s="8">
        <f>'Table 4_web'!J14</f>
        <v>310.66376</v>
      </c>
      <c r="I14" s="20">
        <f>'Table 4_web'!P14</f>
        <v>121.581</v>
      </c>
    </row>
    <row r="15" spans="1:9" ht="12.75">
      <c r="A15" s="19" t="s">
        <v>16</v>
      </c>
      <c r="B15" s="6">
        <f>'Table 4_web'!B15</f>
        <v>88.18936000000001</v>
      </c>
      <c r="C15" s="6">
        <f>'Table 4_web'!C15</f>
        <v>1043.8430400000002</v>
      </c>
      <c r="D15" s="6">
        <f>'Table 4_web'!D15</f>
        <v>388.80028</v>
      </c>
      <c r="E15" s="6">
        <f>'Table 4_web'!E15</f>
        <v>119.74260000000001</v>
      </c>
      <c r="F15" s="6">
        <f>'Table 4_web'!F15</f>
        <v>1640.57528</v>
      </c>
      <c r="G15" s="6">
        <f>'Table 4_web'!G15+'Table 4_web'!H15+'Table 4_web'!I15</f>
        <v>130.20208000000002</v>
      </c>
      <c r="H15" s="8">
        <f>'Table 4_web'!J15</f>
        <v>1770.7773599999998</v>
      </c>
      <c r="I15" s="20">
        <f>'Table 4_web'!P15</f>
        <v>833.415</v>
      </c>
    </row>
    <row r="16" spans="1:9" ht="12.75">
      <c r="A16" s="19" t="s">
        <v>17</v>
      </c>
      <c r="B16" s="6">
        <f>'Table 4_web'!B16</f>
        <v>97.88616</v>
      </c>
      <c r="C16" s="6">
        <f>'Table 4_web'!C16</f>
        <v>175.93436</v>
      </c>
      <c r="D16" s="6">
        <f>'Table 4_web'!D16</f>
        <v>19.4212</v>
      </c>
      <c r="E16" s="6">
        <f>'Table 4_web'!E16</f>
        <v>0</v>
      </c>
      <c r="F16" s="6">
        <f>'Table 4_web'!F16</f>
        <v>293.24172</v>
      </c>
      <c r="G16" s="6">
        <f>'Table 4_web'!G16+'Table 4_web'!H16+'Table 4_web'!I16</f>
        <v>105.36116</v>
      </c>
      <c r="H16" s="8">
        <f>'Table 4_web'!J16</f>
        <v>398.60287999999997</v>
      </c>
      <c r="I16" s="20">
        <f>'Table 4_web'!P16</f>
        <v>399.809</v>
      </c>
    </row>
    <row r="17" spans="1:9" ht="12.75">
      <c r="A17" s="19"/>
      <c r="B17" s="7"/>
      <c r="C17" s="7"/>
      <c r="D17" s="7"/>
      <c r="E17" s="7"/>
      <c r="F17" s="7"/>
      <c r="G17" s="7"/>
      <c r="H17" s="10"/>
      <c r="I17" s="21"/>
    </row>
    <row r="18" spans="1:9" ht="12.75">
      <c r="A18" s="22" t="s">
        <v>11</v>
      </c>
      <c r="B18" s="8">
        <f aca="true" t="shared" si="0" ref="B18:H18">SUM(B5:B17)</f>
        <v>1001.85332</v>
      </c>
      <c r="C18" s="8">
        <f t="shared" si="0"/>
        <v>17294.86288</v>
      </c>
      <c r="D18" s="8">
        <f t="shared" si="0"/>
        <v>1483.6766400000001</v>
      </c>
      <c r="E18" s="8">
        <f t="shared" si="0"/>
        <v>248.05500000000004</v>
      </c>
      <c r="F18" s="8">
        <f t="shared" si="0"/>
        <v>20026.607839999997</v>
      </c>
      <c r="G18" s="8">
        <f t="shared" si="0"/>
        <v>5836.204920000001</v>
      </c>
      <c r="H18" s="8">
        <f t="shared" si="0"/>
        <v>25862.812759999997</v>
      </c>
      <c r="I18" s="20">
        <f>SUM(I5:I16)</f>
        <v>3298.6490000000003</v>
      </c>
    </row>
    <row r="19" spans="1:9" ht="13.5" thickBot="1">
      <c r="A19" s="23"/>
      <c r="B19" s="24"/>
      <c r="C19" s="24"/>
      <c r="D19" s="24"/>
      <c r="E19" s="24"/>
      <c r="F19" s="24"/>
      <c r="G19" s="25"/>
      <c r="H19" s="25"/>
      <c r="I19" s="26"/>
    </row>
    <row r="20" spans="1:9" ht="13.5" thickBot="1">
      <c r="A20" s="27" t="s">
        <v>31</v>
      </c>
      <c r="B20" s="28"/>
      <c r="C20" s="28"/>
      <c r="D20" s="28"/>
      <c r="E20" s="28"/>
      <c r="F20" s="28"/>
      <c r="G20" s="29"/>
      <c r="H20" s="29"/>
      <c r="I2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Helen Sleight</cp:lastModifiedBy>
  <cp:lastPrinted>2015-06-17T09:36:30Z</cp:lastPrinted>
  <dcterms:created xsi:type="dcterms:W3CDTF">2009-06-16T11:44:02Z</dcterms:created>
  <dcterms:modified xsi:type="dcterms:W3CDTF">2015-06-22T14:51:48Z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6c9c6ace-0239-4e03-b809-94a31d92531a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