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ata and Intelligence\Data\2015 Waste Data\Tables\Regions\"/>
    </mc:Choice>
  </mc:AlternateContent>
  <bookViews>
    <workbookView xWindow="-15" yWindow="-15" windowWidth="12015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Capacity'!$B$2:$H$21</definedName>
    <definedName name="_xlnm.Print_Area" localSheetId="1">'Landfill Inputs'!$B$2:$I$21</definedName>
  </definedNames>
  <calcPr calcId="152511"/>
</workbook>
</file>

<file path=xl/calcChain.xml><?xml version="1.0" encoding="utf-8"?>
<calcChain xmlns="http://schemas.openxmlformats.org/spreadsheetml/2006/main">
  <c r="S63" i="19" l="1"/>
  <c r="S36" i="19"/>
  <c r="K85" i="19"/>
  <c r="G5" i="18"/>
  <c r="G6" i="18"/>
  <c r="G7" i="18"/>
  <c r="G8" i="18"/>
  <c r="G9" i="18"/>
  <c r="G10" i="18"/>
  <c r="G11" i="18"/>
  <c r="G12" i="18"/>
  <c r="G13" i="18"/>
  <c r="G14" i="18"/>
  <c r="G15" i="18" l="1"/>
  <c r="H196" i="16" l="1"/>
  <c r="G196" i="16"/>
  <c r="F196" i="16"/>
  <c r="E196" i="16"/>
  <c r="I195" i="16"/>
  <c r="I194" i="16"/>
  <c r="H193" i="16"/>
  <c r="G193" i="16"/>
  <c r="F193" i="16"/>
  <c r="E193" i="16"/>
  <c r="I192" i="16"/>
  <c r="I191" i="16"/>
  <c r="I190" i="16"/>
  <c r="I189" i="16"/>
  <c r="I188" i="16"/>
  <c r="I187" i="16"/>
  <c r="H186" i="16"/>
  <c r="G186" i="16"/>
  <c r="F186" i="16"/>
  <c r="E186" i="16"/>
  <c r="I185" i="16"/>
  <c r="I184" i="16"/>
  <c r="G62" i="15"/>
  <c r="F62" i="15"/>
  <c r="E62" i="15"/>
  <c r="D62" i="15"/>
  <c r="H61" i="15"/>
  <c r="H60" i="15"/>
  <c r="H59" i="15"/>
  <c r="H62" i="15" s="1"/>
  <c r="I196" i="16" l="1"/>
  <c r="I193" i="16"/>
  <c r="I186" i="16"/>
  <c r="H197" i="16"/>
  <c r="G197" i="16"/>
  <c r="F197" i="16"/>
  <c r="E197" i="16"/>
  <c r="I197" i="16" l="1"/>
  <c r="H243" i="14"/>
  <c r="G243" i="14"/>
  <c r="F243" i="14"/>
  <c r="E243" i="14"/>
  <c r="I242" i="14"/>
  <c r="I241" i="14"/>
  <c r="I240" i="14"/>
  <c r="I243" i="14" s="1"/>
  <c r="H239" i="14"/>
  <c r="G239" i="14"/>
  <c r="F239" i="14"/>
  <c r="E239" i="14"/>
  <c r="I238" i="14"/>
  <c r="I237" i="14"/>
  <c r="I236" i="14"/>
  <c r="H235" i="14"/>
  <c r="G235" i="14"/>
  <c r="F235" i="14"/>
  <c r="E235" i="14"/>
  <c r="I234" i="14"/>
  <c r="I233" i="14"/>
  <c r="I232" i="14"/>
  <c r="H231" i="14"/>
  <c r="G231" i="14"/>
  <c r="F231" i="14"/>
  <c r="E231" i="14"/>
  <c r="I230" i="14"/>
  <c r="I229" i="14"/>
  <c r="I228" i="14"/>
  <c r="I231" i="14" s="1"/>
  <c r="I239" i="14" l="1"/>
  <c r="I244" i="14" s="1"/>
  <c r="E244" i="14"/>
  <c r="I235" i="14"/>
  <c r="H244" i="14"/>
  <c r="F244" i="14"/>
  <c r="G244" i="14"/>
  <c r="I173" i="16" l="1"/>
  <c r="I174" i="16"/>
  <c r="I175" i="16"/>
  <c r="K84" i="19"/>
  <c r="R63" i="19"/>
  <c r="R36" i="19"/>
  <c r="H182" i="16"/>
  <c r="G182" i="16"/>
  <c r="F182" i="16"/>
  <c r="E182" i="16"/>
  <c r="I181" i="16"/>
  <c r="I180" i="16"/>
  <c r="H179" i="16"/>
  <c r="G179" i="16"/>
  <c r="F179" i="16"/>
  <c r="E179" i="16"/>
  <c r="I178" i="16"/>
  <c r="I177" i="16"/>
  <c r="I176" i="16"/>
  <c r="H172" i="16"/>
  <c r="G172" i="16"/>
  <c r="F172" i="16"/>
  <c r="E172" i="16"/>
  <c r="I171" i="16"/>
  <c r="I170" i="16"/>
  <c r="G58" i="15"/>
  <c r="F58" i="15"/>
  <c r="E58" i="15"/>
  <c r="D58" i="15"/>
  <c r="H57" i="15"/>
  <c r="H56" i="15"/>
  <c r="H55" i="15"/>
  <c r="H226" i="14"/>
  <c r="G226" i="14"/>
  <c r="F226" i="14"/>
  <c r="E226" i="14"/>
  <c r="I225" i="14"/>
  <c r="I224" i="14"/>
  <c r="I223" i="14"/>
  <c r="H222" i="14"/>
  <c r="G222" i="14"/>
  <c r="F222" i="14"/>
  <c r="E222" i="14"/>
  <c r="I221" i="14"/>
  <c r="I220" i="14"/>
  <c r="I219" i="14"/>
  <c r="H218" i="14"/>
  <c r="G218" i="14"/>
  <c r="F218" i="14"/>
  <c r="E218" i="14"/>
  <c r="I217" i="14"/>
  <c r="I216" i="14"/>
  <c r="I215" i="14"/>
  <c r="H214" i="14"/>
  <c r="G214" i="14"/>
  <c r="F214" i="14"/>
  <c r="E214" i="14"/>
  <c r="I213" i="14"/>
  <c r="I212" i="14"/>
  <c r="I211" i="14"/>
  <c r="H227" i="14" l="1"/>
  <c r="I182" i="16"/>
  <c r="I179" i="16"/>
  <c r="I172" i="16"/>
  <c r="H183" i="16"/>
  <c r="F183" i="16"/>
  <c r="E183" i="16"/>
  <c r="G183" i="16"/>
  <c r="H58" i="15"/>
  <c r="E227" i="14"/>
  <c r="I218" i="14"/>
  <c r="G227" i="14"/>
  <c r="F227" i="14"/>
  <c r="I222" i="14"/>
  <c r="I226" i="14"/>
  <c r="I214" i="14"/>
  <c r="I183" i="16" l="1"/>
  <c r="I227" i="14"/>
  <c r="H168" i="16" l="1"/>
  <c r="G168" i="16"/>
  <c r="F168" i="16"/>
  <c r="E168" i="16"/>
  <c r="I167" i="16"/>
  <c r="I166" i="16"/>
  <c r="I168" i="16" s="1"/>
  <c r="H165" i="16"/>
  <c r="G165" i="16"/>
  <c r="F165" i="16"/>
  <c r="E165" i="16"/>
  <c r="I164" i="16"/>
  <c r="I163" i="16"/>
  <c r="I162" i="16"/>
  <c r="I161" i="16"/>
  <c r="I160" i="16"/>
  <c r="I159" i="16"/>
  <c r="H158" i="16"/>
  <c r="G158" i="16"/>
  <c r="F158" i="16"/>
  <c r="E158" i="16"/>
  <c r="I157" i="16"/>
  <c r="I156" i="16"/>
  <c r="H154" i="16"/>
  <c r="G154" i="16"/>
  <c r="F154" i="16"/>
  <c r="E154" i="16"/>
  <c r="I153" i="16"/>
  <c r="I152" i="16"/>
  <c r="I154" i="16" s="1"/>
  <c r="H151" i="16"/>
  <c r="G151" i="16"/>
  <c r="F151" i="16"/>
  <c r="E151" i="16"/>
  <c r="E155" i="16" s="1"/>
  <c r="I150" i="16"/>
  <c r="I149" i="16"/>
  <c r="I148" i="16"/>
  <c r="I147" i="16"/>
  <c r="I151" i="16" s="1"/>
  <c r="I146" i="16"/>
  <c r="I145" i="16"/>
  <c r="H144" i="16"/>
  <c r="G144" i="16"/>
  <c r="F144" i="16"/>
  <c r="E144" i="16"/>
  <c r="I143" i="16"/>
  <c r="I142" i="16"/>
  <c r="I144" i="16" s="1"/>
  <c r="H140" i="16"/>
  <c r="G140" i="16"/>
  <c r="F140" i="16"/>
  <c r="E140" i="16"/>
  <c r="I139" i="16"/>
  <c r="I138" i="16"/>
  <c r="I140" i="16" s="1"/>
  <c r="H137" i="16"/>
  <c r="G137" i="16"/>
  <c r="G141" i="16" s="1"/>
  <c r="F137" i="16"/>
  <c r="E137" i="16"/>
  <c r="I136" i="16"/>
  <c r="I135" i="16"/>
  <c r="I134" i="16"/>
  <c r="I133" i="16"/>
  <c r="I132" i="16"/>
  <c r="I131" i="16"/>
  <c r="I137" i="16" s="1"/>
  <c r="H130" i="16"/>
  <c r="G130" i="16"/>
  <c r="F130" i="16"/>
  <c r="E130" i="16"/>
  <c r="I129" i="16"/>
  <c r="I128" i="16"/>
  <c r="I130" i="16" s="1"/>
  <c r="H126" i="16"/>
  <c r="G126" i="16"/>
  <c r="F126" i="16"/>
  <c r="E126" i="16"/>
  <c r="I125" i="16"/>
  <c r="I126" i="16" s="1"/>
  <c r="I124" i="16"/>
  <c r="H123" i="16"/>
  <c r="G123" i="16"/>
  <c r="F123" i="16"/>
  <c r="E123" i="16"/>
  <c r="I122" i="16"/>
  <c r="I121" i="16"/>
  <c r="I120" i="16"/>
  <c r="I119" i="16"/>
  <c r="I118" i="16"/>
  <c r="I117" i="16"/>
  <c r="H116" i="16"/>
  <c r="G116" i="16"/>
  <c r="F116" i="16"/>
  <c r="E116" i="16"/>
  <c r="I115" i="16"/>
  <c r="I114" i="16"/>
  <c r="H112" i="16"/>
  <c r="G112" i="16"/>
  <c r="F112" i="16"/>
  <c r="E112" i="16"/>
  <c r="I111" i="16"/>
  <c r="I110" i="16"/>
  <c r="I112" i="16" s="1"/>
  <c r="H109" i="16"/>
  <c r="G109" i="16"/>
  <c r="F109" i="16"/>
  <c r="E109" i="16"/>
  <c r="I108" i="16"/>
  <c r="I107" i="16"/>
  <c r="I106" i="16"/>
  <c r="I105" i="16"/>
  <c r="I104" i="16"/>
  <c r="I103" i="16"/>
  <c r="H102" i="16"/>
  <c r="G102" i="16"/>
  <c r="F102" i="16"/>
  <c r="E102" i="16"/>
  <c r="I101" i="16"/>
  <c r="I100" i="16"/>
  <c r="I102" i="16" s="1"/>
  <c r="H98" i="16"/>
  <c r="G98" i="16"/>
  <c r="F98" i="16"/>
  <c r="E98" i="16"/>
  <c r="I97" i="16"/>
  <c r="I96" i="16"/>
  <c r="H95" i="16"/>
  <c r="G95" i="16"/>
  <c r="F95" i="16"/>
  <c r="E95" i="16"/>
  <c r="I94" i="16"/>
  <c r="I93" i="16"/>
  <c r="I92" i="16"/>
  <c r="I91" i="16"/>
  <c r="I90" i="16"/>
  <c r="I89" i="16"/>
  <c r="H88" i="16"/>
  <c r="G88" i="16"/>
  <c r="F88" i="16"/>
  <c r="E88" i="16"/>
  <c r="I87" i="16"/>
  <c r="I86" i="16"/>
  <c r="H84" i="16"/>
  <c r="G84" i="16"/>
  <c r="F84" i="16"/>
  <c r="E84" i="16"/>
  <c r="I83" i="16"/>
  <c r="I82" i="16"/>
  <c r="H81" i="16"/>
  <c r="G81" i="16"/>
  <c r="F81" i="16"/>
  <c r="E81" i="16"/>
  <c r="I80" i="16"/>
  <c r="I79" i="16"/>
  <c r="I78" i="16"/>
  <c r="I77" i="16"/>
  <c r="I76" i="16"/>
  <c r="I75" i="16"/>
  <c r="H74" i="16"/>
  <c r="G74" i="16"/>
  <c r="F74" i="16"/>
  <c r="E74" i="16"/>
  <c r="I73" i="16"/>
  <c r="I72" i="16"/>
  <c r="I74" i="16" s="1"/>
  <c r="H70" i="16"/>
  <c r="G70" i="16"/>
  <c r="F70" i="16"/>
  <c r="E70" i="16"/>
  <c r="I69" i="16"/>
  <c r="I68" i="16"/>
  <c r="I70" i="16" s="1"/>
  <c r="H67" i="16"/>
  <c r="G67" i="16"/>
  <c r="F67" i="16"/>
  <c r="E67" i="16"/>
  <c r="I66" i="16"/>
  <c r="I65" i="16"/>
  <c r="I64" i="16"/>
  <c r="I63" i="16"/>
  <c r="I62" i="16"/>
  <c r="I61" i="16"/>
  <c r="H60" i="16"/>
  <c r="G60" i="16"/>
  <c r="F60" i="16"/>
  <c r="E60" i="16"/>
  <c r="I59" i="16"/>
  <c r="I58" i="16"/>
  <c r="I60" i="16" s="1"/>
  <c r="H56" i="16"/>
  <c r="G56" i="16"/>
  <c r="F56" i="16"/>
  <c r="E56" i="16"/>
  <c r="I55" i="16"/>
  <c r="I54" i="16"/>
  <c r="H53" i="16"/>
  <c r="G53" i="16"/>
  <c r="F53" i="16"/>
  <c r="E53" i="16"/>
  <c r="I52" i="16"/>
  <c r="I51" i="16"/>
  <c r="I50" i="16"/>
  <c r="I49" i="16"/>
  <c r="I48" i="16"/>
  <c r="I47" i="16"/>
  <c r="H46" i="16"/>
  <c r="G46" i="16"/>
  <c r="F46" i="16"/>
  <c r="E46" i="16"/>
  <c r="I45" i="16"/>
  <c r="I44" i="16"/>
  <c r="H42" i="16"/>
  <c r="G42" i="16"/>
  <c r="F42" i="16"/>
  <c r="E42" i="16"/>
  <c r="I41" i="16"/>
  <c r="I40" i="16"/>
  <c r="I42" i="16" s="1"/>
  <c r="H39" i="16"/>
  <c r="G39" i="16"/>
  <c r="F39" i="16"/>
  <c r="E39" i="16"/>
  <c r="E43" i="16" s="1"/>
  <c r="I38" i="16"/>
  <c r="I37" i="16"/>
  <c r="I36" i="16"/>
  <c r="I35" i="16"/>
  <c r="I34" i="16"/>
  <c r="I33" i="16"/>
  <c r="H32" i="16"/>
  <c r="G32" i="16"/>
  <c r="G43" i="16" s="1"/>
  <c r="F32" i="16"/>
  <c r="E32" i="16"/>
  <c r="I31" i="16"/>
  <c r="I30" i="16"/>
  <c r="I32" i="16" s="1"/>
  <c r="H28" i="16"/>
  <c r="G28" i="16"/>
  <c r="F28" i="16"/>
  <c r="E28" i="16"/>
  <c r="I27" i="16"/>
  <c r="I28" i="16" s="1"/>
  <c r="H26" i="16"/>
  <c r="G26" i="16"/>
  <c r="F26" i="16"/>
  <c r="E26" i="16"/>
  <c r="I25" i="16"/>
  <c r="I24" i="16"/>
  <c r="I23" i="16"/>
  <c r="I22" i="16"/>
  <c r="I21" i="16"/>
  <c r="H20" i="16"/>
  <c r="H29" i="16" s="1"/>
  <c r="G20" i="16"/>
  <c r="G29" i="16" s="1"/>
  <c r="F20" i="16"/>
  <c r="E20" i="16"/>
  <c r="I19" i="16"/>
  <c r="I18" i="16"/>
  <c r="H16" i="16"/>
  <c r="G16" i="16"/>
  <c r="F16" i="16"/>
  <c r="E16" i="16"/>
  <c r="I15" i="16"/>
  <c r="I16" i="16" s="1"/>
  <c r="H14" i="16"/>
  <c r="G14" i="16"/>
  <c r="F14" i="16"/>
  <c r="E14" i="16"/>
  <c r="I13" i="16"/>
  <c r="I12" i="16"/>
  <c r="I11" i="16"/>
  <c r="I10" i="16"/>
  <c r="I9" i="16"/>
  <c r="H8" i="16"/>
  <c r="G8" i="16"/>
  <c r="G17" i="16" s="1"/>
  <c r="F8" i="16"/>
  <c r="E8" i="16"/>
  <c r="I7" i="16"/>
  <c r="I6" i="16"/>
  <c r="I8" i="16" s="1"/>
  <c r="G54" i="15"/>
  <c r="F54" i="15"/>
  <c r="E54" i="15"/>
  <c r="D54" i="15"/>
  <c r="H53" i="15"/>
  <c r="H52" i="15"/>
  <c r="H51" i="15"/>
  <c r="G50" i="15"/>
  <c r="F50" i="15"/>
  <c r="E50" i="15"/>
  <c r="D50" i="15"/>
  <c r="H49" i="15"/>
  <c r="H48" i="15"/>
  <c r="H47" i="15"/>
  <c r="G46" i="15"/>
  <c r="F46" i="15"/>
  <c r="E46" i="15"/>
  <c r="D46" i="15"/>
  <c r="H45" i="15"/>
  <c r="H44" i="15"/>
  <c r="H43" i="15"/>
  <c r="G42" i="15"/>
  <c r="F42" i="15"/>
  <c r="E42" i="15"/>
  <c r="D42" i="15"/>
  <c r="H41" i="15"/>
  <c r="H40" i="15"/>
  <c r="H39" i="15"/>
  <c r="G38" i="15"/>
  <c r="F38" i="15"/>
  <c r="E38" i="15"/>
  <c r="D38" i="15"/>
  <c r="H37" i="15"/>
  <c r="H36" i="15"/>
  <c r="H35" i="15"/>
  <c r="G34" i="15"/>
  <c r="F34" i="15"/>
  <c r="E34" i="15"/>
  <c r="D34" i="15"/>
  <c r="H33" i="15"/>
  <c r="H32" i="15"/>
  <c r="H31" i="15"/>
  <c r="G30" i="15"/>
  <c r="F30" i="15"/>
  <c r="E30" i="15"/>
  <c r="D30" i="15"/>
  <c r="H29" i="15"/>
  <c r="H28" i="15"/>
  <c r="H27" i="15"/>
  <c r="G26" i="15"/>
  <c r="F26" i="15"/>
  <c r="E26" i="15"/>
  <c r="D26" i="15"/>
  <c r="H25" i="15"/>
  <c r="H24" i="15"/>
  <c r="H23" i="15"/>
  <c r="G22" i="15"/>
  <c r="F22" i="15"/>
  <c r="E22" i="15"/>
  <c r="D22" i="15"/>
  <c r="H21" i="15"/>
  <c r="H20" i="15"/>
  <c r="H19" i="15"/>
  <c r="G18" i="15"/>
  <c r="F18" i="15"/>
  <c r="E18" i="15"/>
  <c r="D18" i="15"/>
  <c r="H17" i="15"/>
  <c r="H16" i="15"/>
  <c r="H15" i="15"/>
  <c r="G14" i="15"/>
  <c r="F14" i="15"/>
  <c r="E14" i="15"/>
  <c r="D14" i="15"/>
  <c r="H13" i="15"/>
  <c r="H12" i="15"/>
  <c r="H11" i="15"/>
  <c r="G10" i="15"/>
  <c r="F10" i="15"/>
  <c r="E10" i="15"/>
  <c r="D10" i="15"/>
  <c r="H9" i="15"/>
  <c r="H8" i="15"/>
  <c r="H7" i="15"/>
  <c r="H209" i="14"/>
  <c r="G209" i="14"/>
  <c r="F209" i="14"/>
  <c r="E209" i="14"/>
  <c r="I208" i="14"/>
  <c r="I207" i="14"/>
  <c r="I206" i="14"/>
  <c r="H205" i="14"/>
  <c r="G205" i="14"/>
  <c r="F205" i="14"/>
  <c r="E205" i="14"/>
  <c r="I204" i="14"/>
  <c r="I203" i="14"/>
  <c r="I202" i="14"/>
  <c r="H201" i="14"/>
  <c r="G201" i="14"/>
  <c r="F201" i="14"/>
  <c r="E201" i="14"/>
  <c r="I200" i="14"/>
  <c r="I199" i="14"/>
  <c r="I198" i="14"/>
  <c r="H197" i="14"/>
  <c r="G197" i="14"/>
  <c r="F197" i="14"/>
  <c r="E197" i="14"/>
  <c r="I196" i="14"/>
  <c r="I195" i="14"/>
  <c r="I194" i="14"/>
  <c r="H192" i="14"/>
  <c r="G192" i="14"/>
  <c r="F192" i="14"/>
  <c r="E192" i="14"/>
  <c r="I191" i="14"/>
  <c r="I190" i="14"/>
  <c r="I189" i="14"/>
  <c r="H188" i="14"/>
  <c r="G188" i="14"/>
  <c r="F188" i="14"/>
  <c r="E188" i="14"/>
  <c r="I187" i="14"/>
  <c r="I186" i="14"/>
  <c r="I185" i="14"/>
  <c r="H184" i="14"/>
  <c r="G184" i="14"/>
  <c r="F184" i="14"/>
  <c r="E184" i="14"/>
  <c r="I183" i="14"/>
  <c r="I182" i="14"/>
  <c r="I181" i="14"/>
  <c r="H180" i="14"/>
  <c r="G180" i="14"/>
  <c r="F180" i="14"/>
  <c r="E180" i="14"/>
  <c r="I179" i="14"/>
  <c r="I178" i="14"/>
  <c r="I177" i="14"/>
  <c r="H175" i="14"/>
  <c r="G175" i="14"/>
  <c r="F175" i="14"/>
  <c r="E175" i="14"/>
  <c r="I174" i="14"/>
  <c r="I173" i="14"/>
  <c r="I172" i="14"/>
  <c r="H171" i="14"/>
  <c r="G171" i="14"/>
  <c r="F171" i="14"/>
  <c r="E171" i="14"/>
  <c r="I170" i="14"/>
  <c r="I169" i="14"/>
  <c r="I168" i="14"/>
  <c r="H167" i="14"/>
  <c r="G167" i="14"/>
  <c r="F167" i="14"/>
  <c r="E167" i="14"/>
  <c r="I166" i="14"/>
  <c r="I165" i="14"/>
  <c r="I164" i="14"/>
  <c r="H163" i="14"/>
  <c r="G163" i="14"/>
  <c r="F163" i="14"/>
  <c r="E163" i="14"/>
  <c r="I162" i="14"/>
  <c r="I161" i="14"/>
  <c r="I160" i="14"/>
  <c r="H158" i="14"/>
  <c r="G158" i="14"/>
  <c r="F158" i="14"/>
  <c r="E158" i="14"/>
  <c r="I157" i="14"/>
  <c r="I156" i="14"/>
  <c r="I155" i="14"/>
  <c r="H154" i="14"/>
  <c r="G154" i="14"/>
  <c r="F154" i="14"/>
  <c r="E154" i="14"/>
  <c r="I153" i="14"/>
  <c r="I152" i="14"/>
  <c r="I151" i="14"/>
  <c r="H150" i="14"/>
  <c r="G150" i="14"/>
  <c r="F150" i="14"/>
  <c r="E150" i="14"/>
  <c r="I149" i="14"/>
  <c r="I148" i="14"/>
  <c r="I147" i="14"/>
  <c r="H146" i="14"/>
  <c r="G146" i="14"/>
  <c r="F146" i="14"/>
  <c r="E146" i="14"/>
  <c r="I145" i="14"/>
  <c r="I144" i="14"/>
  <c r="I143" i="14"/>
  <c r="H141" i="14"/>
  <c r="G141" i="14"/>
  <c r="F141" i="14"/>
  <c r="E141" i="14"/>
  <c r="I140" i="14"/>
  <c r="I139" i="14"/>
  <c r="I138" i="14"/>
  <c r="H137" i="14"/>
  <c r="G137" i="14"/>
  <c r="F137" i="14"/>
  <c r="E137" i="14"/>
  <c r="I136" i="14"/>
  <c r="I135" i="14"/>
  <c r="I134" i="14"/>
  <c r="H133" i="14"/>
  <c r="G133" i="14"/>
  <c r="F133" i="14"/>
  <c r="E133" i="14"/>
  <c r="I132" i="14"/>
  <c r="I131" i="14"/>
  <c r="I130" i="14"/>
  <c r="H129" i="14"/>
  <c r="G129" i="14"/>
  <c r="F129" i="14"/>
  <c r="E129" i="14"/>
  <c r="I128" i="14"/>
  <c r="I127" i="14"/>
  <c r="I126" i="14"/>
  <c r="H124" i="14"/>
  <c r="G124" i="14"/>
  <c r="F124" i="14"/>
  <c r="E124" i="14"/>
  <c r="I123" i="14"/>
  <c r="I122" i="14"/>
  <c r="I121" i="14"/>
  <c r="H120" i="14"/>
  <c r="G120" i="14"/>
  <c r="F120" i="14"/>
  <c r="E120" i="14"/>
  <c r="I119" i="14"/>
  <c r="I118" i="14"/>
  <c r="I117" i="14"/>
  <c r="H116" i="14"/>
  <c r="G116" i="14"/>
  <c r="F116" i="14"/>
  <c r="E116" i="14"/>
  <c r="I115" i="14"/>
  <c r="I114" i="14"/>
  <c r="I113" i="14"/>
  <c r="H112" i="14"/>
  <c r="G112" i="14"/>
  <c r="F112" i="14"/>
  <c r="E112" i="14"/>
  <c r="I111" i="14"/>
  <c r="I110" i="14"/>
  <c r="I109" i="14"/>
  <c r="H107" i="14"/>
  <c r="G107" i="14"/>
  <c r="F107" i="14"/>
  <c r="E107" i="14"/>
  <c r="I106" i="14"/>
  <c r="I105" i="14"/>
  <c r="I104" i="14"/>
  <c r="H103" i="14"/>
  <c r="G103" i="14"/>
  <c r="F103" i="14"/>
  <c r="E103" i="14"/>
  <c r="I102" i="14"/>
  <c r="I101" i="14"/>
  <c r="I100" i="14"/>
  <c r="H99" i="14"/>
  <c r="G99" i="14"/>
  <c r="F99" i="14"/>
  <c r="E99" i="14"/>
  <c r="I98" i="14"/>
  <c r="I97" i="14"/>
  <c r="I96" i="14"/>
  <c r="H95" i="14"/>
  <c r="G95" i="14"/>
  <c r="F95" i="14"/>
  <c r="E95" i="14"/>
  <c r="I94" i="14"/>
  <c r="I93" i="14"/>
  <c r="I92" i="14"/>
  <c r="H90" i="14"/>
  <c r="G90" i="14"/>
  <c r="F90" i="14"/>
  <c r="E90" i="14"/>
  <c r="I89" i="14"/>
  <c r="I88" i="14"/>
  <c r="I87" i="14"/>
  <c r="H86" i="14"/>
  <c r="G86" i="14"/>
  <c r="F86" i="14"/>
  <c r="E86" i="14"/>
  <c r="I85" i="14"/>
  <c r="I84" i="14"/>
  <c r="I83" i="14"/>
  <c r="H82" i="14"/>
  <c r="G82" i="14"/>
  <c r="F82" i="14"/>
  <c r="E82" i="14"/>
  <c r="I81" i="14"/>
  <c r="I80" i="14"/>
  <c r="I79" i="14"/>
  <c r="H78" i="14"/>
  <c r="G78" i="14"/>
  <c r="F78" i="14"/>
  <c r="E78" i="14"/>
  <c r="I77" i="14"/>
  <c r="I76" i="14"/>
  <c r="I75" i="14"/>
  <c r="H73" i="14"/>
  <c r="G73" i="14"/>
  <c r="F73" i="14"/>
  <c r="E73" i="14"/>
  <c r="I72" i="14"/>
  <c r="I71" i="14"/>
  <c r="I70" i="14"/>
  <c r="H69" i="14"/>
  <c r="G69" i="14"/>
  <c r="F69" i="14"/>
  <c r="E69" i="14"/>
  <c r="I68" i="14"/>
  <c r="I67" i="14"/>
  <c r="I66" i="14"/>
  <c r="H65" i="14"/>
  <c r="G65" i="14"/>
  <c r="F65" i="14"/>
  <c r="E65" i="14"/>
  <c r="I64" i="14"/>
  <c r="I63" i="14"/>
  <c r="I62" i="14"/>
  <c r="I65" i="14" s="1"/>
  <c r="H61" i="14"/>
  <c r="G61" i="14"/>
  <c r="F61" i="14"/>
  <c r="E61" i="14"/>
  <c r="I60" i="14"/>
  <c r="I59" i="14"/>
  <c r="I58" i="14"/>
  <c r="H56" i="14"/>
  <c r="G56" i="14"/>
  <c r="F56" i="14"/>
  <c r="E56" i="14"/>
  <c r="I55" i="14"/>
  <c r="I54" i="14"/>
  <c r="I53" i="14"/>
  <c r="H52" i="14"/>
  <c r="G52" i="14"/>
  <c r="F52" i="14"/>
  <c r="E52" i="14"/>
  <c r="I51" i="14"/>
  <c r="I50" i="14"/>
  <c r="I49" i="14"/>
  <c r="H48" i="14"/>
  <c r="G48" i="14"/>
  <c r="F48" i="14"/>
  <c r="E48" i="14"/>
  <c r="I47" i="14"/>
  <c r="I46" i="14"/>
  <c r="I45" i="14"/>
  <c r="H44" i="14"/>
  <c r="G44" i="14"/>
  <c r="F44" i="14"/>
  <c r="E44" i="14"/>
  <c r="I43" i="14"/>
  <c r="I42" i="14"/>
  <c r="I41" i="14"/>
  <c r="H39" i="14"/>
  <c r="G39" i="14"/>
  <c r="F39" i="14"/>
  <c r="E39" i="14"/>
  <c r="I38" i="14"/>
  <c r="I37" i="14"/>
  <c r="I36" i="14"/>
  <c r="H35" i="14"/>
  <c r="G35" i="14"/>
  <c r="F35" i="14"/>
  <c r="E35" i="14"/>
  <c r="I34" i="14"/>
  <c r="I33" i="14"/>
  <c r="I32" i="14"/>
  <c r="H31" i="14"/>
  <c r="G31" i="14"/>
  <c r="F31" i="14"/>
  <c r="E31" i="14"/>
  <c r="I30" i="14"/>
  <c r="I29" i="14"/>
  <c r="I28" i="14"/>
  <c r="H27" i="14"/>
  <c r="G27" i="14"/>
  <c r="F27" i="14"/>
  <c r="E27" i="14"/>
  <c r="I26" i="14"/>
  <c r="I25" i="14"/>
  <c r="I24" i="14"/>
  <c r="H22" i="14"/>
  <c r="G22" i="14"/>
  <c r="F22" i="14"/>
  <c r="E22" i="14"/>
  <c r="I21" i="14"/>
  <c r="I20" i="14"/>
  <c r="I19" i="14"/>
  <c r="H18" i="14"/>
  <c r="G18" i="14"/>
  <c r="F18" i="14"/>
  <c r="E18" i="14"/>
  <c r="I17" i="14"/>
  <c r="I16" i="14"/>
  <c r="I15" i="14"/>
  <c r="H14" i="14"/>
  <c r="G14" i="14"/>
  <c r="F14" i="14"/>
  <c r="E14" i="14"/>
  <c r="I13" i="14"/>
  <c r="I12" i="14"/>
  <c r="I11" i="14"/>
  <c r="H10" i="14"/>
  <c r="G10" i="14"/>
  <c r="F10" i="14"/>
  <c r="E10" i="14"/>
  <c r="I9" i="14"/>
  <c r="I8" i="14"/>
  <c r="I7" i="14"/>
  <c r="E10" i="12"/>
  <c r="E34" i="11"/>
  <c r="E15" i="11"/>
  <c r="E22" i="2"/>
  <c r="E19" i="2"/>
  <c r="E12" i="2"/>
  <c r="F13" i="10"/>
  <c r="G12" i="10"/>
  <c r="G11" i="10"/>
  <c r="G10" i="10"/>
  <c r="G9" i="10"/>
  <c r="G8" i="10"/>
  <c r="G7" i="10"/>
  <c r="Q63" i="19"/>
  <c r="Q36" i="19"/>
  <c r="K83" i="19"/>
  <c r="K82" i="19"/>
  <c r="K81" i="19"/>
  <c r="K80" i="19"/>
  <c r="K79" i="19"/>
  <c r="K78" i="19"/>
  <c r="K77" i="19"/>
  <c r="K76" i="19"/>
  <c r="K74" i="19"/>
  <c r="K73" i="19"/>
  <c r="K72" i="19"/>
  <c r="K71" i="19"/>
  <c r="K70" i="19"/>
  <c r="K69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F15" i="18"/>
  <c r="G56" i="17"/>
  <c r="F56" i="17"/>
  <c r="E56" i="17"/>
  <c r="D56" i="17"/>
  <c r="G25" i="17"/>
  <c r="F25" i="17"/>
  <c r="E25" i="17"/>
  <c r="D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G9" i="12"/>
  <c r="F10" i="12"/>
  <c r="D10" i="12"/>
  <c r="C10" i="12"/>
  <c r="G8" i="5"/>
  <c r="F9" i="5"/>
  <c r="D9" i="5"/>
  <c r="C9" i="5"/>
  <c r="G7" i="5"/>
  <c r="G8" i="12"/>
  <c r="G7" i="12"/>
  <c r="G7" i="11"/>
  <c r="G8" i="11"/>
  <c r="G9" i="11"/>
  <c r="G10" i="11"/>
  <c r="G11" i="11"/>
  <c r="G12" i="11"/>
  <c r="G13" i="11"/>
  <c r="G14" i="11"/>
  <c r="C15" i="11"/>
  <c r="D15" i="11"/>
  <c r="F15" i="11"/>
  <c r="G26" i="11"/>
  <c r="G27" i="11"/>
  <c r="G28" i="11"/>
  <c r="G29" i="11"/>
  <c r="G30" i="11"/>
  <c r="G31" i="11"/>
  <c r="G32" i="11"/>
  <c r="G33" i="11"/>
  <c r="C34" i="11"/>
  <c r="D34" i="11"/>
  <c r="F34" i="11"/>
  <c r="G17" i="5"/>
  <c r="G18" i="5" s="1"/>
  <c r="F18" i="5"/>
  <c r="D18" i="5"/>
  <c r="C18" i="5"/>
  <c r="G13" i="2"/>
  <c r="G14" i="2"/>
  <c r="G15" i="2"/>
  <c r="G16" i="2"/>
  <c r="G17" i="2"/>
  <c r="G18" i="2"/>
  <c r="F19" i="2"/>
  <c r="D19" i="2"/>
  <c r="C19" i="2"/>
  <c r="G7" i="2"/>
  <c r="G8" i="2"/>
  <c r="G9" i="2"/>
  <c r="G10" i="2"/>
  <c r="G11" i="2"/>
  <c r="F12" i="2"/>
  <c r="D12" i="2"/>
  <c r="C12" i="2"/>
  <c r="C13" i="10"/>
  <c r="D13" i="10"/>
  <c r="E13" i="10"/>
  <c r="E13" i="4"/>
  <c r="G7" i="4"/>
  <c r="G8" i="4"/>
  <c r="G9" i="4"/>
  <c r="G10" i="4"/>
  <c r="G11" i="4"/>
  <c r="G12" i="4"/>
  <c r="G21" i="2"/>
  <c r="G20" i="2"/>
  <c r="D13" i="4"/>
  <c r="C13" i="4"/>
  <c r="F13" i="4"/>
  <c r="D22" i="2"/>
  <c r="F22" i="2"/>
  <c r="C22" i="2"/>
  <c r="H25" i="17" l="1"/>
  <c r="E141" i="16"/>
  <c r="I39" i="16"/>
  <c r="H43" i="16"/>
  <c r="F57" i="16"/>
  <c r="H71" i="16"/>
  <c r="E17" i="16"/>
  <c r="E29" i="16"/>
  <c r="I46" i="16"/>
  <c r="I57" i="16" s="1"/>
  <c r="I56" i="16"/>
  <c r="I81" i="16"/>
  <c r="G85" i="16"/>
  <c r="E85" i="16"/>
  <c r="I88" i="16"/>
  <c r="I99" i="16" s="1"/>
  <c r="I95" i="16"/>
  <c r="E99" i="16"/>
  <c r="I98" i="16"/>
  <c r="I116" i="16"/>
  <c r="I127" i="16" s="1"/>
  <c r="I158" i="16"/>
  <c r="H14" i="15"/>
  <c r="H30" i="15"/>
  <c r="H46" i="15"/>
  <c r="G23" i="14"/>
  <c r="H74" i="14"/>
  <c r="H91" i="14"/>
  <c r="I103" i="14"/>
  <c r="I108" i="14" s="1"/>
  <c r="G108" i="14"/>
  <c r="I120" i="14"/>
  <c r="G125" i="14"/>
  <c r="G159" i="14"/>
  <c r="I171" i="14"/>
  <c r="G176" i="14"/>
  <c r="I188" i="14"/>
  <c r="G193" i="14"/>
  <c r="G99" i="16"/>
  <c r="G155" i="16"/>
  <c r="E23" i="14"/>
  <c r="H17" i="16"/>
  <c r="I20" i="16"/>
  <c r="F29" i="16"/>
  <c r="H57" i="16"/>
  <c r="F71" i="16"/>
  <c r="F85" i="16"/>
  <c r="H85" i="16"/>
  <c r="H99" i="16"/>
  <c r="F99" i="16"/>
  <c r="F141" i="16"/>
  <c r="H141" i="16"/>
  <c r="H155" i="16"/>
  <c r="F155" i="16"/>
  <c r="G22" i="2"/>
  <c r="E40" i="14"/>
  <c r="E74" i="14"/>
  <c r="F74" i="14"/>
  <c r="E91" i="14"/>
  <c r="I14" i="16"/>
  <c r="I43" i="16"/>
  <c r="F43" i="16"/>
  <c r="E57" i="16"/>
  <c r="F113" i="16"/>
  <c r="H113" i="16"/>
  <c r="H127" i="16"/>
  <c r="F127" i="16"/>
  <c r="H169" i="16"/>
  <c r="F23" i="14"/>
  <c r="F40" i="14"/>
  <c r="G57" i="14"/>
  <c r="F17" i="16"/>
  <c r="I26" i="16"/>
  <c r="I29" i="16" s="1"/>
  <c r="I53" i="16"/>
  <c r="G57" i="16"/>
  <c r="G71" i="16"/>
  <c r="I67" i="16"/>
  <c r="I71" i="16" s="1"/>
  <c r="E71" i="16"/>
  <c r="I84" i="16"/>
  <c r="I85" i="16" s="1"/>
  <c r="I109" i="16"/>
  <c r="G113" i="16"/>
  <c r="E113" i="16"/>
  <c r="I123" i="16"/>
  <c r="E127" i="16"/>
  <c r="G127" i="16"/>
  <c r="I141" i="16"/>
  <c r="I31" i="14"/>
  <c r="I107" i="14"/>
  <c r="I175" i="14"/>
  <c r="F193" i="14"/>
  <c r="H40" i="14"/>
  <c r="I35" i="14"/>
  <c r="H57" i="14"/>
  <c r="E57" i="14"/>
  <c r="I52" i="14"/>
  <c r="F57" i="14"/>
  <c r="G91" i="14"/>
  <c r="I95" i="14"/>
  <c r="E125" i="14"/>
  <c r="E142" i="14"/>
  <c r="I146" i="14"/>
  <c r="E159" i="14"/>
  <c r="I163" i="14"/>
  <c r="E193" i="14"/>
  <c r="I10" i="14"/>
  <c r="F108" i="14"/>
  <c r="F125" i="14"/>
  <c r="F142" i="14"/>
  <c r="F176" i="14"/>
  <c r="H23" i="14"/>
  <c r="G40" i="14"/>
  <c r="I39" i="14"/>
  <c r="I78" i="14"/>
  <c r="F91" i="14"/>
  <c r="I99" i="14"/>
  <c r="H108" i="14"/>
  <c r="I133" i="14"/>
  <c r="H142" i="14"/>
  <c r="H159" i="14"/>
  <c r="I167" i="14"/>
  <c r="H176" i="14"/>
  <c r="I201" i="14"/>
  <c r="G9" i="5"/>
  <c r="I165" i="16"/>
  <c r="I169" i="16" s="1"/>
  <c r="E169" i="16"/>
  <c r="F169" i="16"/>
  <c r="G169" i="16"/>
  <c r="I113" i="16"/>
  <c r="I155" i="16"/>
  <c r="I17" i="16"/>
  <c r="G12" i="2"/>
  <c r="H54" i="15"/>
  <c r="H10" i="15"/>
  <c r="H26" i="15"/>
  <c r="H42" i="15"/>
  <c r="H18" i="15"/>
  <c r="H34" i="15"/>
  <c r="H50" i="15"/>
  <c r="H22" i="15"/>
  <c r="H38" i="15"/>
  <c r="H210" i="14"/>
  <c r="F210" i="14"/>
  <c r="E210" i="14"/>
  <c r="G210" i="14"/>
  <c r="I14" i="14"/>
  <c r="I82" i="14"/>
  <c r="I137" i="14"/>
  <c r="G142" i="14"/>
  <c r="I192" i="14"/>
  <c r="I22" i="14"/>
  <c r="I48" i="14"/>
  <c r="I61" i="14"/>
  <c r="I90" i="14"/>
  <c r="I116" i="14"/>
  <c r="H125" i="14"/>
  <c r="I129" i="14"/>
  <c r="I158" i="14"/>
  <c r="F159" i="14"/>
  <c r="I184" i="14"/>
  <c r="H193" i="14"/>
  <c r="I197" i="14"/>
  <c r="I56" i="14"/>
  <c r="I69" i="14"/>
  <c r="I74" i="14" s="1"/>
  <c r="I124" i="14"/>
  <c r="I150" i="14"/>
  <c r="I205" i="14"/>
  <c r="I18" i="14"/>
  <c r="I27" i="14"/>
  <c r="I44" i="14"/>
  <c r="G74" i="14"/>
  <c r="I73" i="14"/>
  <c r="I86" i="14"/>
  <c r="E108" i="14"/>
  <c r="I112" i="14"/>
  <c r="I141" i="14"/>
  <c r="I154" i="14"/>
  <c r="E176" i="14"/>
  <c r="I180" i="14"/>
  <c r="I209" i="14"/>
  <c r="G19" i="2"/>
  <c r="H56" i="17"/>
  <c r="G13" i="4"/>
  <c r="G13" i="10"/>
  <c r="G10" i="12"/>
  <c r="G34" i="11"/>
  <c r="G15" i="11"/>
  <c r="I91" i="14" l="1"/>
  <c r="I142" i="14"/>
  <c r="I23" i="14"/>
  <c r="I193" i="14"/>
  <c r="I159" i="14"/>
  <c r="I176" i="14"/>
  <c r="I40" i="14"/>
  <c r="I57" i="14"/>
  <c r="I125" i="14"/>
  <c r="I210" i="14"/>
</calcChain>
</file>

<file path=xl/sharedStrings.xml><?xml version="1.0" encoding="utf-8"?>
<sst xmlns="http://schemas.openxmlformats.org/spreadsheetml/2006/main" count="1156" uniqueCount="255">
  <si>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</si>
  <si>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</si>
  <si>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</si>
  <si>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</si>
  <si>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</si>
  <si>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</si>
  <si>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</si>
  <si>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</si>
  <si>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</si>
  <si>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</si>
  <si>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</si>
  <si>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</si>
  <si>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</si>
  <si>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</si>
  <si>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</si>
  <si>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</si>
  <si>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</si>
  <si>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</si>
  <si>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</si>
  <si>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</si>
  <si>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</si>
  <si>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</si>
  <si>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</si>
  <si>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</si>
  <si>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</si>
  <si>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</si>
  <si>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</si>
  <si>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</si>
  <si>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</si>
  <si>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</si>
  <si>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</si>
  <si>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</si>
  <si>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</si>
  <si>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</si>
  <si>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</si>
  <si>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</si>
  <si>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</si>
  <si>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</si>
  <si>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</si>
  <si>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</si>
  <si>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</si>
  <si>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</si>
  <si>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</si>
  <si>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</si>
  <si>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</si>
  <si>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</si>
  <si>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</si>
  <si>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</si>
  <si>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</si>
  <si>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</si>
  <si>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</si>
  <si>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</si>
  <si>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</si>
  <si>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</si>
  <si>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</si>
  <si>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</si>
  <si>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</si>
  <si>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</si>
  <si>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</si>
  <si>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</si>
  <si>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</si>
  <si>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</si>
  <si>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</si>
  <si>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</si>
  <si>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</si>
  <si>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</si>
  <si>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</si>
  <si>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</si>
  <si>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</si>
  <si>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</si>
  <si>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</si>
  <si>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</si>
  <si>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</si>
  <si>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</si>
  <si>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</si>
  <si>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</si>
  <si>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</si>
  <si>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</si>
  <si>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</si>
  <si>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</si>
  <si>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</si>
  <si>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</si>
  <si>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</si>
  <si>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</si>
  <si>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</si>
  <si>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</si>
  <si>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</si>
  <si>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</si>
  <si>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</si>
  <si>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</si>
  <si>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</si>
  <si>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</si>
  <si>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</si>
  <si>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</si>
  <si>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</si>
  <si>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</si>
  <si>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</si>
  <si>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</si>
  <si>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</si>
  <si>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</si>
  <si>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</si>
  <si>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</si>
  <si>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</si>
  <si>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</si>
  <si>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</si>
  <si>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</si>
  <si>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</si>
  <si>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</si>
  <si>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</si>
  <si>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</si>
  <si>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</si>
  <si>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</si>
  <si>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</si>
  <si>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</si>
  <si>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</si>
  <si>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</si>
  <si>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</si>
  <si>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</si>
  <si>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</si>
  <si>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</si>
  <si>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</si>
  <si>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</si>
  <si>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</si>
  <si>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</si>
  <si>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</si>
  <si>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</si>
  <si>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</si>
  <si>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</si>
  <si>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</si>
  <si>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</si>
  <si>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</si>
  <si>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</si>
  <si>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</si>
  <si>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</si>
  <si>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</si>
  <si>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</si>
  <si>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</si>
  <si>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</si>
  <si>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</si>
  <si>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</si>
  <si>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</si>
  <si>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</si>
  <si>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</si>
  <si>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</si>
  <si>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</si>
  <si>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</si>
  <si>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</si>
  <si>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</si>
  <si>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</si>
  <si>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</si>
  <si>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</si>
  <si>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</si>
  <si>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</si>
  <si>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</si>
  <si>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</si>
  <si>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</si>
  <si>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</si>
  <si>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</si>
  <si>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</si>
  <si>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</si>
  <si>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</si>
  <si>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</si>
  <si>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</si>
  <si>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</si>
  <si>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</si>
  <si>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North East Planning Region</t>
  </si>
  <si>
    <t>County Durham</t>
  </si>
  <si>
    <t>Northumberland</t>
  </si>
  <si>
    <t>Tees Valley Unitary Authorities</t>
  </si>
  <si>
    <t>Tyne &amp; Wear</t>
  </si>
  <si>
    <t>NORTH EAST</t>
  </si>
  <si>
    <t>Waste type</t>
  </si>
  <si>
    <t>Durham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</si>
  <si>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</si>
  <si>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</si>
  <si>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</si>
  <si>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</si>
  <si>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</si>
  <si>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</si>
  <si>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</si>
  <si>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</si>
  <si>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</si>
  <si>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</si>
  <si>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</si>
  <si>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</si>
  <si>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</si>
  <si>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</si>
  <si>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</si>
  <si>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</si>
  <si>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</si>
  <si>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</si>
  <si>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</si>
  <si>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</si>
  <si>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</si>
  <si>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</si>
  <si>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</si>
  <si>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</si>
  <si>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</si>
  <si>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</si>
  <si>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</si>
  <si>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</si>
  <si>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</si>
  <si>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</si>
  <si>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2013 Total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</si>
  <si>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</si>
  <si>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</si>
  <si>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</si>
  <si>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</si>
  <si>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</si>
  <si>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</si>
  <si>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</si>
  <si>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sites.</t>
  </si>
  <si>
    <t>Transfer</t>
  </si>
  <si>
    <t>Civic amenity</t>
  </si>
  <si>
    <t>MRS</t>
  </si>
  <si>
    <t>Metal recycling</t>
  </si>
  <si>
    <t>MRS Total</t>
  </si>
  <si>
    <t>Click on the link to go to the tab</t>
  </si>
  <si>
    <t>2014 Total</t>
  </si>
  <si>
    <t>Waste Management Information 2015</t>
  </si>
  <si>
    <t>Landfill inputs 2015</t>
  </si>
  <si>
    <t>Landfill capacity 2015</t>
  </si>
  <si>
    <t>Incineration inputs and capacity 2015</t>
  </si>
  <si>
    <t>Land disposal inputs 2015</t>
  </si>
  <si>
    <t>Use of waste inputs 2015</t>
  </si>
  <si>
    <t>Hazardous waste management and deposits 2015</t>
  </si>
  <si>
    <t>Hazardous waste deposits by fate 2015</t>
  </si>
  <si>
    <t>2015 Total</t>
  </si>
  <si>
    <t>2015 landfill capacity data was obtained from environmental monitoring reports required by permits or directly from the operator.</t>
  </si>
  <si>
    <t>Data for 2015 is classified into Landfill Directive categories..</t>
  </si>
  <si>
    <t>-</t>
  </si>
  <si>
    <t>North East: Deposit in landfill for recovery inputs 2015</t>
  </si>
  <si>
    <t>North East: Use of waste inputs 2015</t>
  </si>
  <si>
    <t>North East: Hazardous waste managed by EWC chapter and former planning sub-region 2015 (tonnes)</t>
  </si>
  <si>
    <t>North East: Hazardous waste deposited by EWC chapter and former planning sub-region 2015 (tonnes)</t>
  </si>
  <si>
    <t>North East: Hazardous waste deposited by fate and former planning sub-region 2015 (tonnes)</t>
  </si>
  <si>
    <t>North East: Hazardous waste trends from 1998 to 2015</t>
  </si>
  <si>
    <t>North East: Hazardous waste managed by EWC chapter from 1998 to 2015 (tonnes)</t>
  </si>
  <si>
    <t>North East: Hazardous waste deposited by EWC chapter from 1998 to 2015 (tonnes)</t>
  </si>
  <si>
    <t>North East: Hazardous waste deposited by fate from 1998 to 2015 (tonnes)</t>
  </si>
  <si>
    <t>Landfill input trends from 2000 to 2015</t>
  </si>
  <si>
    <t>Landfill capacity trends from 2000 to 2015</t>
  </si>
  <si>
    <t>North East: Landfill inputs 2015</t>
  </si>
  <si>
    <t>North East: Waste deposit trends: Landfill deposits by site type, waste type and sub-region from 2000/1 to 2015</t>
  </si>
  <si>
    <t>North East: Landfill capacity 2015</t>
  </si>
  <si>
    <t>North East: Landfill capacity trends from 1998/99 to 2015</t>
  </si>
  <si>
    <t>North East: Transfer, treatment and metal recycling site inputs 2015</t>
  </si>
  <si>
    <t>North East: Waste deposit trends: Transfer &amp; treatment deposits by site type, waste type and sub-region from 2000/1 to 2015</t>
  </si>
  <si>
    <t>North East: Incineration throughput 2015</t>
  </si>
  <si>
    <t>North East: Incineration capacity 2015</t>
  </si>
  <si>
    <t>North East: Borehole and lagoon inputs 2015</t>
  </si>
  <si>
    <t>Transfer, Treatment and MRS</t>
  </si>
  <si>
    <t>Transfer, treatment and MRS inputs 2015</t>
  </si>
  <si>
    <t>Transfer, treatment and MRS input trends from 2000 to 2015</t>
  </si>
  <si>
    <t>Hazardous waste: trends data from 2000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</si>
</sst>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_-;\-* #,##0_-;_-* &quot;-&quot;??_-;_-@_-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sz val="10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20"/>
      <color theme="3"/>
      <name val="Calibri"/>
      <family val="2"/>
      <scheme val="minor"/>
    </font>
    <font>
      <u/>
      <sz val="20"/>
      <color theme="3"/>
      <name val="Arial"/>
      <family val="2"/>
    </font>
    <font>
      <sz val="14"/>
      <color theme="3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theme="4" tint="0.79998168889431442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4" fillId="0" borderId="0"/>
    <xf numFmtId="0" fontId="19" fillId="0" borderId="0"/>
  </cellStyleXfs>
  <cellXfs count="520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0" applyFont="1" applyFill="1" applyBorder="1"/>
    <xf numFmtId="0" fontId="7" fillId="0" borderId="0" xfId="0" applyFont="1"/>
    <xf numFmtId="0" fontId="7" fillId="0" borderId="0" xfId="0" applyFont="1" applyAlignment="1"/>
    <xf numFmtId="0" fontId="9" fillId="0" borderId="0" xfId="0" applyFont="1" applyAlignment="1"/>
    <xf numFmtId="0" fontId="10" fillId="0" borderId="0" xfId="0" applyFont="1"/>
    <xf numFmtId="0" fontId="7" fillId="0" borderId="9" xfId="0" applyFont="1" applyFill="1" applyBorder="1" applyAlignment="1"/>
    <xf numFmtId="41" fontId="7" fillId="0" borderId="0" xfId="0" applyNumberFormat="1" applyFont="1" applyFill="1" applyBorder="1" applyAlignment="1">
      <alignment horizontal="center"/>
    </xf>
    <xf numFmtId="41" fontId="9" fillId="0" borderId="6" xfId="0" applyNumberFormat="1" applyFont="1" applyFill="1" applyBorder="1" applyAlignment="1"/>
    <xf numFmtId="41" fontId="7" fillId="0" borderId="0" xfId="0" applyNumberFormat="1" applyFont="1"/>
    <xf numFmtId="0" fontId="7" fillId="0" borderId="11" xfId="0" applyFont="1" applyFill="1" applyBorder="1" applyAlignment="1"/>
    <xf numFmtId="41" fontId="7" fillId="0" borderId="21" xfId="0" applyNumberFormat="1" applyFont="1" applyBorder="1"/>
    <xf numFmtId="0" fontId="7" fillId="0" borderId="25" xfId="6" applyFont="1" applyBorder="1"/>
    <xf numFmtId="41" fontId="9" fillId="0" borderId="12" xfId="0" applyNumberFormat="1" applyFont="1" applyFill="1" applyBorder="1" applyAlignment="1"/>
    <xf numFmtId="0" fontId="12" fillId="2" borderId="0" xfId="0" applyFont="1" applyFill="1" applyAlignment="1">
      <alignment vertical="center"/>
    </xf>
    <xf numFmtId="0" fontId="14" fillId="0" borderId="0" xfId="6" applyFont="1" applyFill="1" applyAlignment="1">
      <alignment readingOrder="1"/>
    </xf>
    <xf numFmtId="0" fontId="13" fillId="2" borderId="0" xfId="0" applyFont="1" applyFill="1" applyAlignment="1">
      <alignment vertical="center"/>
    </xf>
    <xf numFmtId="0" fontId="15" fillId="0" borderId="0" xfId="0" applyFont="1" applyAlignment="1"/>
    <xf numFmtId="0" fontId="16" fillId="0" borderId="0" xfId="0" applyFont="1" applyAlignment="1"/>
    <xf numFmtId="0" fontId="11" fillId="5" borderId="13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/>
    <xf numFmtId="41" fontId="11" fillId="5" borderId="5" xfId="0" applyNumberFormat="1" applyFont="1" applyFill="1" applyBorder="1" applyAlignment="1">
      <alignment horizontal="center"/>
    </xf>
    <xf numFmtId="41" fontId="11" fillId="5" borderId="7" xfId="0" applyNumberFormat="1" applyFont="1" applyFill="1" applyBorder="1" applyAlignment="1">
      <alignment horizontal="center"/>
    </xf>
    <xf numFmtId="41" fontId="11" fillId="5" borderId="8" xfId="0" applyNumberFormat="1" applyFont="1" applyFill="1" applyBorder="1" applyAlignment="1"/>
    <xf numFmtId="0" fontId="11" fillId="5" borderId="5" xfId="0" applyFont="1" applyFill="1" applyBorder="1" applyAlignment="1"/>
    <xf numFmtId="41" fontId="11" fillId="5" borderId="18" xfId="0" applyNumberFormat="1" applyFont="1" applyFill="1" applyBorder="1" applyAlignment="1">
      <alignment horizontal="center"/>
    </xf>
    <xf numFmtId="41" fontId="11" fillId="5" borderId="15" xfId="0" applyNumberFormat="1" applyFont="1" applyFill="1" applyBorder="1" applyAlignment="1"/>
    <xf numFmtId="0" fontId="8" fillId="0" borderId="0" xfId="0" applyFont="1"/>
    <xf numFmtId="3" fontId="7" fillId="0" borderId="0" xfId="0" applyNumberFormat="1" applyFont="1" applyFill="1" applyBorder="1"/>
    <xf numFmtId="1" fontId="7" fillId="0" borderId="0" xfId="0" applyNumberFormat="1" applyFont="1" applyFill="1" applyBorder="1"/>
    <xf numFmtId="0" fontId="9" fillId="0" borderId="0" xfId="0" applyFont="1"/>
    <xf numFmtId="0" fontId="17" fillId="0" borderId="0" xfId="0" applyFont="1"/>
    <xf numFmtId="0" fontId="7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11" fillId="5" borderId="5" xfId="0" applyFont="1" applyFill="1" applyBorder="1"/>
    <xf numFmtId="41" fontId="11" fillId="5" borderId="7" xfId="0" applyNumberFormat="1" applyFont="1" applyFill="1" applyBorder="1"/>
    <xf numFmtId="0" fontId="14" fillId="0" borderId="0" xfId="0" applyFont="1"/>
    <xf numFmtId="0" fontId="9" fillId="0" borderId="0" xfId="0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15" fillId="0" borderId="0" xfId="0" applyFont="1"/>
    <xf numFmtId="0" fontId="16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1" fontId="7" fillId="0" borderId="0" xfId="2" applyFont="1" applyFill="1" applyBorder="1"/>
    <xf numFmtId="41" fontId="11" fillId="5" borderId="18" xfId="0" applyNumberFormat="1" applyFont="1" applyFill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1" fontId="9" fillId="0" borderId="6" xfId="0" applyNumberFormat="1" applyFont="1" applyBorder="1"/>
    <xf numFmtId="41" fontId="7" fillId="0" borderId="0" xfId="0" applyNumberFormat="1" applyFont="1" applyBorder="1"/>
    <xf numFmtId="41" fontId="11" fillId="5" borderId="8" xfId="0" applyNumberFormat="1" applyFont="1" applyFill="1" applyBorder="1"/>
    <xf numFmtId="3" fontId="7" fillId="0" borderId="0" xfId="0" applyNumberFormat="1" applyFont="1"/>
    <xf numFmtId="41" fontId="11" fillId="5" borderId="5" xfId="0" applyNumberFormat="1" applyFont="1" applyFill="1" applyBorder="1"/>
    <xf numFmtId="0" fontId="7" fillId="0" borderId="14" xfId="0" applyFont="1" applyFill="1" applyBorder="1"/>
    <xf numFmtId="0" fontId="7" fillId="0" borderId="31" xfId="0" applyFont="1" applyFill="1" applyBorder="1"/>
    <xf numFmtId="41" fontId="11" fillId="5" borderId="19" xfId="0" applyNumberFormat="1" applyFont="1" applyFill="1" applyBorder="1"/>
    <xf numFmtId="41" fontId="11" fillId="5" borderId="20" xfId="0" applyNumberFormat="1" applyFont="1" applyFill="1" applyBorder="1"/>
    <xf numFmtId="0" fontId="7" fillId="0" borderId="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1" fontId="7" fillId="0" borderId="6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41" fontId="11" fillId="5" borderId="18" xfId="0" applyNumberFormat="1" applyFont="1" applyFill="1" applyBorder="1" applyAlignment="1">
      <alignment horizontal="center" vertical="center"/>
    </xf>
    <xf numFmtId="41" fontId="11" fillId="5" borderId="7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41" fontId="11" fillId="5" borderId="15" xfId="0" applyNumberFormat="1" applyFont="1" applyFill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41" fontId="9" fillId="0" borderId="8" xfId="0" applyNumberFormat="1" applyFont="1" applyBorder="1" applyAlignment="1">
      <alignment vertical="center"/>
    </xf>
    <xf numFmtId="41" fontId="11" fillId="5" borderId="19" xfId="0" applyNumberFormat="1" applyFont="1" applyFill="1" applyBorder="1" applyAlignment="1">
      <alignment horizontal="center" vertical="center"/>
    </xf>
    <xf numFmtId="41" fontId="11" fillId="5" borderId="20" xfId="0" applyNumberFormat="1" applyFont="1" applyFill="1" applyBorder="1" applyAlignment="1">
      <alignment horizontal="center" vertical="center"/>
    </xf>
    <xf numFmtId="0" fontId="0" fillId="0" borderId="0" xfId="0" applyBorder="1"/>
    <xf numFmtId="0" fontId="18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18" fillId="0" borderId="0" xfId="0" applyFont="1" applyBorder="1" applyAlignment="1">
      <alignment wrapText="1"/>
    </xf>
    <xf numFmtId="41" fontId="7" fillId="0" borderId="0" xfId="2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41" fontId="9" fillId="0" borderId="14" xfId="0" applyNumberFormat="1" applyFont="1" applyFill="1" applyBorder="1" applyAlignment="1">
      <alignment vertical="center"/>
    </xf>
    <xf numFmtId="41" fontId="9" fillId="0" borderId="6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0" fontId="20" fillId="0" borderId="26" xfId="0" applyFont="1" applyBorder="1"/>
    <xf numFmtId="0" fontId="20" fillId="0" borderId="46" xfId="0" applyFont="1" applyBorder="1"/>
    <xf numFmtId="41" fontId="21" fillId="0" borderId="6" xfId="0" applyNumberFormat="1" applyFont="1" applyBorder="1"/>
    <xf numFmtId="0" fontId="20" fillId="0" borderId="31" xfId="0" applyFont="1" applyBorder="1"/>
    <xf numFmtId="0" fontId="20" fillId="0" borderId="33" xfId="0" applyFont="1" applyBorder="1"/>
    <xf numFmtId="0" fontId="20" fillId="0" borderId="29" xfId="0" applyFont="1" applyBorder="1"/>
    <xf numFmtId="0" fontId="20" fillId="0" borderId="47" xfId="0" applyFont="1" applyBorder="1"/>
    <xf numFmtId="0" fontId="13" fillId="0" borderId="0" xfId="0" applyFont="1" applyFill="1" applyBorder="1"/>
    <xf numFmtId="0" fontId="9" fillId="0" borderId="0" xfId="0" applyFont="1" applyFill="1" applyBorder="1"/>
    <xf numFmtId="0" fontId="20" fillId="0" borderId="0" xfId="0" applyFont="1" applyFill="1" applyBorder="1"/>
    <xf numFmtId="0" fontId="20" fillId="0" borderId="31" xfId="0" applyFont="1" applyFill="1" applyBorder="1" applyAlignment="1">
      <alignment wrapText="1"/>
    </xf>
    <xf numFmtId="0" fontId="20" fillId="0" borderId="33" xfId="0" applyFont="1" applyFill="1" applyBorder="1" applyAlignment="1">
      <alignment wrapText="1"/>
    </xf>
    <xf numFmtId="41" fontId="21" fillId="0" borderId="6" xfId="0" applyNumberFormat="1" applyFont="1" applyBorder="1" applyAlignment="1">
      <alignment horizontal="right"/>
    </xf>
    <xf numFmtId="0" fontId="20" fillId="0" borderId="29" xfId="0" applyFont="1" applyFill="1" applyBorder="1" applyAlignment="1">
      <alignment wrapText="1"/>
    </xf>
    <xf numFmtId="0" fontId="20" fillId="0" borderId="47" xfId="0" applyFont="1" applyFill="1" applyBorder="1" applyAlignment="1">
      <alignment wrapText="1"/>
    </xf>
    <xf numFmtId="3" fontId="20" fillId="0" borderId="22" xfId="0" applyNumberFormat="1" applyFont="1" applyBorder="1"/>
    <xf numFmtId="41" fontId="21" fillId="0" borderId="48" xfId="0" applyNumberFormat="1" applyFont="1" applyBorder="1"/>
    <xf numFmtId="3" fontId="20" fillId="0" borderId="21" xfId="0" applyNumberFormat="1" applyFont="1" applyBorder="1"/>
    <xf numFmtId="0" fontId="20" fillId="0" borderId="0" xfId="0" applyFont="1"/>
    <xf numFmtId="0" fontId="22" fillId="0" borderId="0" xfId="8" applyFont="1"/>
    <xf numFmtId="0" fontId="13" fillId="0" borderId="0" xfId="10" applyFont="1" applyFill="1" applyBorder="1"/>
    <xf numFmtId="0" fontId="22" fillId="0" borderId="0" xfId="1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1" fillId="5" borderId="54" xfId="0" applyFont="1" applyFill="1" applyBorder="1" applyAlignment="1">
      <alignment horizontal="center" vertical="center" wrapText="1"/>
    </xf>
    <xf numFmtId="0" fontId="11" fillId="5" borderId="55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23" fillId="0" borderId="0" xfId="0" applyFont="1" applyFill="1" applyBorder="1"/>
    <xf numFmtId="41" fontId="7" fillId="0" borderId="26" xfId="0" applyNumberFormat="1" applyFont="1" applyBorder="1"/>
    <xf numFmtId="41" fontId="7" fillId="0" borderId="42" xfId="0" applyNumberFormat="1" applyFont="1" applyBorder="1"/>
    <xf numFmtId="41" fontId="7" fillId="0" borderId="46" xfId="0" applyNumberFormat="1" applyFont="1" applyBorder="1"/>
    <xf numFmtId="41" fontId="7" fillId="0" borderId="31" xfId="0" applyNumberFormat="1" applyFont="1" applyBorder="1"/>
    <xf numFmtId="41" fontId="7" fillId="0" borderId="33" xfId="0" applyNumberFormat="1" applyFont="1" applyBorder="1"/>
    <xf numFmtId="41" fontId="7" fillId="0" borderId="29" xfId="0" applyNumberFormat="1" applyFont="1" applyBorder="1"/>
    <xf numFmtId="41" fontId="7" fillId="0" borderId="17" xfId="0" applyNumberFormat="1" applyFont="1" applyBorder="1"/>
    <xf numFmtId="41" fontId="7" fillId="0" borderId="47" xfId="0" applyNumberFormat="1" applyFont="1" applyBorder="1"/>
    <xf numFmtId="41" fontId="0" fillId="0" borderId="0" xfId="0" applyNumberFormat="1"/>
    <xf numFmtId="0" fontId="11" fillId="5" borderId="39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41" fontId="7" fillId="0" borderId="31" xfId="2" applyNumberFormat="1" applyFont="1" applyFill="1" applyBorder="1"/>
    <xf numFmtId="0" fontId="7" fillId="0" borderId="0" xfId="0" applyNumberFormat="1" applyFont="1"/>
    <xf numFmtId="41" fontId="7" fillId="0" borderId="29" xfId="2" applyFont="1" applyFill="1" applyBorder="1"/>
    <xf numFmtId="0" fontId="11" fillId="5" borderId="39" xfId="0" applyFont="1" applyFill="1" applyBorder="1" applyAlignment="1">
      <alignment horizontal="center" vertical="center" wrapText="1"/>
    </xf>
    <xf numFmtId="0" fontId="11" fillId="5" borderId="53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58" xfId="0" applyFont="1" applyFill="1" applyBorder="1" applyAlignment="1">
      <alignment horizontal="center" vertical="center" wrapText="1"/>
    </xf>
    <xf numFmtId="0" fontId="7" fillId="7" borderId="14" xfId="0" applyFont="1" applyFill="1" applyBorder="1"/>
    <xf numFmtId="41" fontId="7" fillId="7" borderId="26" xfId="0" applyNumberFormat="1" applyFont="1" applyFill="1" applyBorder="1"/>
    <xf numFmtId="41" fontId="7" fillId="7" borderId="42" xfId="0" applyNumberFormat="1" applyFont="1" applyFill="1" applyBorder="1"/>
    <xf numFmtId="41" fontId="7" fillId="7" borderId="14" xfId="0" applyNumberFormat="1" applyFont="1" applyFill="1" applyBorder="1"/>
    <xf numFmtId="0" fontId="7" fillId="7" borderId="6" xfId="0" applyFont="1" applyFill="1" applyBorder="1"/>
    <xf numFmtId="41" fontId="7" fillId="7" borderId="31" xfId="0" applyNumberFormat="1" applyFont="1" applyFill="1" applyBorder="1"/>
    <xf numFmtId="41" fontId="7" fillId="7" borderId="0" xfId="0" applyNumberFormat="1" applyFont="1" applyFill="1" applyBorder="1"/>
    <xf numFmtId="41" fontId="7" fillId="7" borderId="6" xfId="0" applyNumberFormat="1" applyFont="1" applyFill="1" applyBorder="1"/>
    <xf numFmtId="0" fontId="11" fillId="5" borderId="5" xfId="0" applyNumberFormat="1" applyFont="1" applyFill="1" applyBorder="1" applyAlignment="1">
      <alignment horizontal="center" vertical="center"/>
    </xf>
    <xf numFmtId="0" fontId="24" fillId="5" borderId="7" xfId="0" applyFont="1" applyFill="1" applyBorder="1"/>
    <xf numFmtId="41" fontId="7" fillId="7" borderId="33" xfId="0" applyNumberFormat="1" applyFont="1" applyFill="1" applyBorder="1"/>
    <xf numFmtId="0" fontId="7" fillId="7" borderId="12" xfId="0" applyFont="1" applyFill="1" applyBorder="1"/>
    <xf numFmtId="41" fontId="7" fillId="7" borderId="29" xfId="0" applyNumberFormat="1" applyFont="1" applyFill="1" applyBorder="1"/>
    <xf numFmtId="41" fontId="7" fillId="7" borderId="17" xfId="0" applyNumberFormat="1" applyFont="1" applyFill="1" applyBorder="1"/>
    <xf numFmtId="41" fontId="7" fillId="7" borderId="47" xfId="0" applyNumberFormat="1" applyFont="1" applyFill="1" applyBorder="1"/>
    <xf numFmtId="41" fontId="7" fillId="7" borderId="12" xfId="0" applyNumberFormat="1" applyFont="1" applyFill="1" applyBorder="1"/>
    <xf numFmtId="41" fontId="7" fillId="0" borderId="22" xfId="0" applyNumberFormat="1" applyFont="1" applyBorder="1"/>
    <xf numFmtId="41" fontId="7" fillId="0" borderId="23" xfId="0" applyNumberFormat="1" applyFont="1" applyBorder="1"/>
    <xf numFmtId="3" fontId="7" fillId="0" borderId="22" xfId="0" applyNumberFormat="1" applyFont="1" applyBorder="1"/>
    <xf numFmtId="3" fontId="7" fillId="0" borderId="23" xfId="0" applyNumberFormat="1" applyFont="1" applyBorder="1"/>
    <xf numFmtId="3" fontId="7" fillId="0" borderId="21" xfId="0" applyNumberFormat="1" applyFont="1" applyBorder="1"/>
    <xf numFmtId="41" fontId="11" fillId="5" borderId="17" xfId="0" applyNumberFormat="1" applyFont="1" applyFill="1" applyBorder="1"/>
    <xf numFmtId="0" fontId="9" fillId="0" borderId="0" xfId="0" applyFont="1" applyBorder="1"/>
    <xf numFmtId="3" fontId="7" fillId="0" borderId="26" xfId="0" applyNumberFormat="1" applyFont="1" applyBorder="1"/>
    <xf numFmtId="3" fontId="7" fillId="0" borderId="29" xfId="0" applyNumberFormat="1" applyFont="1" applyBorder="1"/>
    <xf numFmtId="0" fontId="11" fillId="5" borderId="5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20" fillId="8" borderId="0" xfId="0" applyFont="1" applyFill="1" applyBorder="1"/>
    <xf numFmtId="41" fontId="20" fillId="8" borderId="31" xfId="0" applyNumberFormat="1" applyFont="1" applyFill="1" applyBorder="1"/>
    <xf numFmtId="0" fontId="21" fillId="8" borderId="5" xfId="0" applyNumberFormat="1" applyFont="1" applyFill="1" applyBorder="1" applyAlignment="1">
      <alignment vertical="center"/>
    </xf>
    <xf numFmtId="0" fontId="20" fillId="8" borderId="7" xfId="0" applyFont="1" applyFill="1" applyBorder="1"/>
    <xf numFmtId="41" fontId="20" fillId="8" borderId="5" xfId="0" applyNumberFormat="1" applyFont="1" applyFill="1" applyBorder="1"/>
    <xf numFmtId="0" fontId="21" fillId="8" borderId="5" xfId="0" applyFont="1" applyFill="1" applyBorder="1" applyAlignment="1">
      <alignment vertical="center"/>
    </xf>
    <xf numFmtId="0" fontId="20" fillId="8" borderId="31" xfId="0" applyFont="1" applyFill="1" applyBorder="1"/>
    <xf numFmtId="0" fontId="21" fillId="8" borderId="5" xfId="0" applyFont="1" applyFill="1" applyBorder="1"/>
    <xf numFmtId="0" fontId="21" fillId="8" borderId="26" xfId="0" applyFont="1" applyFill="1" applyBorder="1"/>
    <xf numFmtId="0" fontId="20" fillId="8" borderId="42" xfId="0" applyFont="1" applyFill="1" applyBorder="1"/>
    <xf numFmtId="41" fontId="20" fillId="8" borderId="26" xfId="0" applyNumberFormat="1" applyFont="1" applyFill="1" applyBorder="1"/>
    <xf numFmtId="0" fontId="21" fillId="8" borderId="26" xfId="0" applyFont="1" applyFill="1" applyBorder="1" applyAlignment="1">
      <alignment vertical="center"/>
    </xf>
    <xf numFmtId="0" fontId="24" fillId="5" borderId="7" xfId="0" applyFont="1" applyFill="1" applyBorder="1" applyAlignment="1">
      <alignment vertical="center"/>
    </xf>
    <xf numFmtId="41" fontId="20" fillId="8" borderId="42" xfId="0" applyNumberFormat="1" applyFont="1" applyFill="1" applyBorder="1"/>
    <xf numFmtId="0" fontId="20" fillId="8" borderId="46" xfId="0" applyFont="1" applyFill="1" applyBorder="1"/>
    <xf numFmtId="41" fontId="7" fillId="8" borderId="42" xfId="2" applyFont="1" applyFill="1" applyBorder="1"/>
    <xf numFmtId="0" fontId="20" fillId="8" borderId="47" xfId="0" applyFont="1" applyFill="1" applyBorder="1"/>
    <xf numFmtId="41" fontId="7" fillId="8" borderId="17" xfId="2" applyFont="1" applyFill="1" applyBorder="1"/>
    <xf numFmtId="41" fontId="7" fillId="8" borderId="26" xfId="2" applyFont="1" applyFill="1" applyBorder="1"/>
    <xf numFmtId="41" fontId="7" fillId="8" borderId="31" xfId="2" applyFont="1" applyFill="1" applyBorder="1"/>
    <xf numFmtId="0" fontId="20" fillId="8" borderId="33" xfId="0" applyFont="1" applyFill="1" applyBorder="1"/>
    <xf numFmtId="41" fontId="7" fillId="8" borderId="0" xfId="2" applyFont="1" applyFill="1" applyBorder="1"/>
    <xf numFmtId="41" fontId="7" fillId="8" borderId="29" xfId="2" applyFont="1" applyFill="1" applyBorder="1"/>
    <xf numFmtId="41" fontId="20" fillId="8" borderId="0" xfId="0" applyNumberFormat="1" applyFont="1" applyFill="1" applyBorder="1"/>
    <xf numFmtId="0" fontId="20" fillId="8" borderId="20" xfId="0" applyFont="1" applyFill="1" applyBorder="1"/>
    <xf numFmtId="41" fontId="20" fillId="8" borderId="7" xfId="0" applyNumberFormat="1" applyFont="1" applyFill="1" applyBorder="1"/>
    <xf numFmtId="41" fontId="11" fillId="5" borderId="0" xfId="0" applyNumberFormat="1" applyFont="1" applyFill="1" applyBorder="1"/>
    <xf numFmtId="3" fontId="7" fillId="8" borderId="26" xfId="0" applyNumberFormat="1" applyFont="1" applyFill="1" applyBorder="1"/>
    <xf numFmtId="0" fontId="20" fillId="8" borderId="17" xfId="0" applyFont="1" applyFill="1" applyBorder="1"/>
    <xf numFmtId="3" fontId="7" fillId="8" borderId="29" xfId="0" applyNumberFormat="1" applyFont="1" applyFill="1" applyBorder="1"/>
    <xf numFmtId="41" fontId="20" fillId="8" borderId="29" xfId="0" applyNumberFormat="1" applyFont="1" applyFill="1" applyBorder="1"/>
    <xf numFmtId="166" fontId="7" fillId="8" borderId="22" xfId="1" applyNumberFormat="1" applyFont="1" applyFill="1" applyBorder="1"/>
    <xf numFmtId="166" fontId="7" fillId="8" borderId="21" xfId="1" applyNumberFormat="1" applyFont="1" applyFill="1" applyBorder="1"/>
    <xf numFmtId="3" fontId="22" fillId="8" borderId="22" xfId="0" applyNumberFormat="1" applyFont="1" applyFill="1" applyBorder="1"/>
    <xf numFmtId="3" fontId="22" fillId="8" borderId="21" xfId="0" applyNumberFormat="1" applyFont="1" applyFill="1" applyBorder="1"/>
    <xf numFmtId="41" fontId="20" fillId="8" borderId="33" xfId="0" applyNumberFormat="1" applyFont="1" applyFill="1" applyBorder="1"/>
    <xf numFmtId="41" fontId="20" fillId="8" borderId="6" xfId="0" applyNumberFormat="1" applyFont="1" applyFill="1" applyBorder="1"/>
    <xf numFmtId="41" fontId="20" fillId="8" borderId="20" xfId="0" applyNumberFormat="1" applyFont="1" applyFill="1" applyBorder="1"/>
    <xf numFmtId="41" fontId="20" fillId="8" borderId="8" xfId="0" applyNumberFormat="1" applyFont="1" applyFill="1" applyBorder="1"/>
    <xf numFmtId="41" fontId="20" fillId="8" borderId="46" xfId="0" applyNumberFormat="1" applyFont="1" applyFill="1" applyBorder="1"/>
    <xf numFmtId="41" fontId="20" fillId="8" borderId="14" xfId="0" applyNumberFormat="1" applyFont="1" applyFill="1" applyBorder="1"/>
    <xf numFmtId="41" fontId="7" fillId="8" borderId="47" xfId="2" applyFont="1" applyFill="1" applyBorder="1"/>
    <xf numFmtId="41" fontId="7" fillId="8" borderId="46" xfId="2" applyFont="1" applyFill="1" applyBorder="1"/>
    <xf numFmtId="41" fontId="7" fillId="8" borderId="33" xfId="2" applyFont="1" applyFill="1" applyBorder="1"/>
    <xf numFmtId="41" fontId="20" fillId="8" borderId="12" xfId="0" applyNumberFormat="1" applyFont="1" applyFill="1" applyBorder="1"/>
    <xf numFmtId="3" fontId="7" fillId="8" borderId="42" xfId="0" applyNumberFormat="1" applyFont="1" applyFill="1" applyBorder="1"/>
    <xf numFmtId="3" fontId="7" fillId="8" borderId="46" xfId="0" applyNumberFormat="1" applyFont="1" applyFill="1" applyBorder="1"/>
    <xf numFmtId="3" fontId="7" fillId="8" borderId="17" xfId="0" applyNumberFormat="1" applyFont="1" applyFill="1" applyBorder="1"/>
    <xf numFmtId="3" fontId="7" fillId="8" borderId="47" xfId="0" applyNumberFormat="1" applyFont="1" applyFill="1" applyBorder="1"/>
    <xf numFmtId="41" fontId="20" fillId="8" borderId="17" xfId="0" applyNumberFormat="1" applyFont="1" applyFill="1" applyBorder="1"/>
    <xf numFmtId="41" fontId="20" fillId="8" borderId="47" xfId="0" applyNumberFormat="1" applyFont="1" applyFill="1" applyBorder="1"/>
    <xf numFmtId="166" fontId="7" fillId="8" borderId="23" xfId="1" applyNumberFormat="1" applyFont="1" applyFill="1" applyBorder="1"/>
    <xf numFmtId="166" fontId="7" fillId="8" borderId="0" xfId="1" applyNumberFormat="1" applyFont="1" applyFill="1"/>
    <xf numFmtId="3" fontId="22" fillId="8" borderId="23" xfId="0" applyNumberFormat="1" applyFont="1" applyFill="1" applyBorder="1"/>
    <xf numFmtId="3" fontId="22" fillId="8" borderId="0" xfId="0" applyNumberFormat="1" applyFont="1" applyFill="1"/>
    <xf numFmtId="0" fontId="11" fillId="5" borderId="31" xfId="0" applyFont="1" applyFill="1" applyBorder="1" applyAlignment="1">
      <alignment horizontal="center" vertical="center" wrapText="1"/>
    </xf>
    <xf numFmtId="0" fontId="11" fillId="5" borderId="56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right"/>
    </xf>
    <xf numFmtId="41" fontId="20" fillId="7" borderId="14" xfId="0" applyNumberFormat="1" applyFont="1" applyFill="1" applyBorder="1"/>
    <xf numFmtId="0" fontId="20" fillId="7" borderId="6" xfId="0" applyFont="1" applyFill="1" applyBorder="1" applyAlignment="1">
      <alignment horizontal="right"/>
    </xf>
    <xf numFmtId="41" fontId="20" fillId="7" borderId="6" xfId="0" applyNumberFormat="1" applyFont="1" applyFill="1" applyBorder="1"/>
    <xf numFmtId="0" fontId="20" fillId="7" borderId="12" xfId="0" applyFont="1" applyFill="1" applyBorder="1" applyAlignment="1">
      <alignment horizontal="right"/>
    </xf>
    <xf numFmtId="0" fontId="21" fillId="8" borderId="5" xfId="0" applyNumberFormat="1" applyFont="1" applyFill="1" applyBorder="1" applyAlignment="1">
      <alignment vertical="center" wrapText="1"/>
    </xf>
    <xf numFmtId="0" fontId="20" fillId="8" borderId="7" xfId="0" applyFont="1" applyFill="1" applyBorder="1" applyAlignment="1">
      <alignment horizontal="right"/>
    </xf>
    <xf numFmtId="0" fontId="20" fillId="8" borderId="0" xfId="0" applyFont="1" applyFill="1" applyBorder="1" applyAlignment="1">
      <alignment horizontal="right"/>
    </xf>
    <xf numFmtId="0" fontId="21" fillId="8" borderId="5" xfId="0" applyFont="1" applyFill="1" applyBorder="1" applyAlignment="1">
      <alignment horizontal="left" vertical="center"/>
    </xf>
    <xf numFmtId="0" fontId="11" fillId="5" borderId="5" xfId="0" applyNumberFormat="1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right"/>
    </xf>
    <xf numFmtId="0" fontId="21" fillId="8" borderId="5" xfId="0" applyFont="1" applyFill="1" applyBorder="1" applyAlignment="1">
      <alignment vertical="center" wrapText="1"/>
    </xf>
    <xf numFmtId="0" fontId="20" fillId="8" borderId="17" xfId="0" applyFont="1" applyFill="1" applyBorder="1" applyAlignment="1">
      <alignment horizontal="right"/>
    </xf>
    <xf numFmtId="0" fontId="11" fillId="5" borderId="7" xfId="0" applyFont="1" applyFill="1" applyBorder="1" applyAlignment="1">
      <alignment horizontal="right"/>
    </xf>
    <xf numFmtId="0" fontId="20" fillId="8" borderId="14" xfId="0" applyFont="1" applyFill="1" applyBorder="1" applyAlignment="1">
      <alignment horizontal="right"/>
    </xf>
    <xf numFmtId="41" fontId="7" fillId="8" borderId="0" xfId="0" applyNumberFormat="1" applyFont="1" applyFill="1" applyBorder="1" applyAlignment="1"/>
    <xf numFmtId="41" fontId="7" fillId="8" borderId="33" xfId="0" applyNumberFormat="1" applyFont="1" applyFill="1" applyBorder="1" applyAlignment="1"/>
    <xf numFmtId="0" fontId="20" fillId="8" borderId="6" xfId="0" applyFont="1" applyFill="1" applyBorder="1" applyAlignment="1">
      <alignment horizontal="right"/>
    </xf>
    <xf numFmtId="0" fontId="20" fillId="8" borderId="12" xfId="0" applyFont="1" applyFill="1" applyBorder="1" applyAlignment="1">
      <alignment horizontal="right"/>
    </xf>
    <xf numFmtId="0" fontId="20" fillId="8" borderId="26" xfId="0" applyFont="1" applyFill="1" applyBorder="1" applyAlignment="1">
      <alignment horizontal="right"/>
    </xf>
    <xf numFmtId="0" fontId="20" fillId="8" borderId="31" xfId="0" applyFont="1" applyFill="1" applyBorder="1" applyAlignment="1">
      <alignment horizontal="right"/>
    </xf>
    <xf numFmtId="0" fontId="20" fillId="8" borderId="29" xfId="0" applyFont="1" applyFill="1" applyBorder="1" applyAlignment="1">
      <alignment horizontal="right"/>
    </xf>
    <xf numFmtId="0" fontId="21" fillId="8" borderId="7" xfId="0" applyFont="1" applyFill="1" applyBorder="1" applyAlignment="1">
      <alignment horizontal="right"/>
    </xf>
    <xf numFmtId="3" fontId="7" fillId="8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11" fillId="5" borderId="5" xfId="8" applyFont="1" applyFill="1" applyBorder="1" applyAlignment="1">
      <alignment horizontal="center" vertical="center" wrapText="1"/>
    </xf>
    <xf numFmtId="0" fontId="11" fillId="5" borderId="7" xfId="8" applyFont="1" applyFill="1" applyBorder="1" applyAlignment="1">
      <alignment horizontal="center" vertical="center" wrapText="1"/>
    </xf>
    <xf numFmtId="0" fontId="11" fillId="5" borderId="49" xfId="8" applyFont="1" applyFill="1" applyBorder="1" applyAlignment="1">
      <alignment horizontal="center" vertical="center" wrapText="1"/>
    </xf>
    <xf numFmtId="0" fontId="20" fillId="0" borderId="26" xfId="8" applyFont="1" applyFill="1" applyBorder="1" applyAlignment="1">
      <alignment horizontal="left" wrapText="1"/>
    </xf>
    <xf numFmtId="0" fontId="20" fillId="0" borderId="14" xfId="8" applyFont="1" applyFill="1" applyBorder="1" applyAlignment="1">
      <alignment horizontal="left" wrapText="1"/>
    </xf>
    <xf numFmtId="164" fontId="7" fillId="0" borderId="0" xfId="2" applyNumberFormat="1" applyFont="1"/>
    <xf numFmtId="164" fontId="7" fillId="0" borderId="0" xfId="2" applyNumberFormat="1" applyFont="1" applyBorder="1"/>
    <xf numFmtId="164" fontId="7" fillId="0" borderId="42" xfId="2" applyNumberFormat="1" applyFont="1" applyBorder="1"/>
    <xf numFmtId="3" fontId="20" fillId="0" borderId="42" xfId="0" applyNumberFormat="1" applyFont="1" applyBorder="1"/>
    <xf numFmtId="3" fontId="20" fillId="0" borderId="23" xfId="0" applyNumberFormat="1" applyFont="1" applyBorder="1"/>
    <xf numFmtId="3" fontId="7" fillId="0" borderId="0" xfId="8" applyNumberFormat="1" applyFont="1" applyBorder="1"/>
    <xf numFmtId="165" fontId="7" fillId="0" borderId="0" xfId="1" applyNumberFormat="1" applyFont="1" applyBorder="1"/>
    <xf numFmtId="0" fontId="20" fillId="0" borderId="31" xfId="8" applyFont="1" applyFill="1" applyBorder="1" applyAlignment="1">
      <alignment horizontal="left" wrapText="1"/>
    </xf>
    <xf numFmtId="0" fontId="20" fillId="0" borderId="6" xfId="8" applyFont="1" applyFill="1" applyBorder="1" applyAlignment="1">
      <alignment horizontal="left" wrapText="1"/>
    </xf>
    <xf numFmtId="3" fontId="20" fillId="0" borderId="0" xfId="0" applyNumberFormat="1" applyFont="1" applyBorder="1"/>
    <xf numFmtId="164" fontId="7" fillId="0" borderId="0" xfId="2" applyNumberFormat="1" applyFont="1" applyFill="1" applyBorder="1"/>
    <xf numFmtId="0" fontId="20" fillId="0" borderId="29" xfId="8" applyFont="1" applyFill="1" applyBorder="1" applyAlignment="1">
      <alignment horizontal="left" wrapText="1"/>
    </xf>
    <xf numFmtId="0" fontId="20" fillId="0" borderId="12" xfId="8" applyFont="1" applyFill="1" applyBorder="1" applyAlignment="1">
      <alignment horizontal="left" wrapText="1"/>
    </xf>
    <xf numFmtId="164" fontId="7" fillId="0" borderId="17" xfId="2" applyNumberFormat="1" applyFont="1" applyBorder="1"/>
    <xf numFmtId="41" fontId="7" fillId="0" borderId="0" xfId="9" applyNumberFormat="1" applyFont="1" applyBorder="1"/>
    <xf numFmtId="41" fontId="7" fillId="0" borderId="17" xfId="8" applyNumberFormat="1" applyFont="1" applyBorder="1"/>
    <xf numFmtId="41" fontId="7" fillId="0" borderId="0" xfId="8" applyNumberFormat="1" applyFont="1" applyBorder="1"/>
    <xf numFmtId="0" fontId="7" fillId="0" borderId="0" xfId="8" applyFont="1" applyFill="1" applyBorder="1"/>
    <xf numFmtId="0" fontId="7" fillId="0" borderId="26" xfId="11" applyFont="1" applyFill="1" applyBorder="1"/>
    <xf numFmtId="0" fontId="7" fillId="0" borderId="14" xfId="11" applyFont="1" applyFill="1" applyBorder="1" applyAlignment="1">
      <alignment wrapText="1"/>
    </xf>
    <xf numFmtId="3" fontId="7" fillId="0" borderId="0" xfId="9" applyNumberFormat="1" applyFont="1" applyFill="1" applyBorder="1" applyAlignment="1">
      <alignment horizontal="right" wrapText="1"/>
    </xf>
    <xf numFmtId="164" fontId="7" fillId="0" borderId="42" xfId="2" applyNumberFormat="1" applyFont="1" applyBorder="1" applyAlignment="1"/>
    <xf numFmtId="3" fontId="7" fillId="0" borderId="42" xfId="9" applyNumberFormat="1" applyFont="1" applyBorder="1" applyAlignment="1"/>
    <xf numFmtId="3" fontId="20" fillId="0" borderId="0" xfId="0" applyNumberFormat="1" applyFont="1" applyBorder="1" applyAlignment="1">
      <alignment horizontal="right"/>
    </xf>
    <xf numFmtId="3" fontId="7" fillId="0" borderId="42" xfId="8" applyNumberFormat="1" applyFont="1" applyBorder="1" applyAlignment="1"/>
    <xf numFmtId="3" fontId="7" fillId="0" borderId="0" xfId="8" applyNumberFormat="1" applyFont="1" applyBorder="1" applyAlignment="1"/>
    <xf numFmtId="0" fontId="7" fillId="0" borderId="31" xfId="11" applyFont="1" applyFill="1" applyBorder="1"/>
    <xf numFmtId="0" fontId="7" fillId="0" borderId="6" xfId="11" applyFont="1" applyFill="1" applyBorder="1" applyAlignment="1">
      <alignment wrapText="1"/>
    </xf>
    <xf numFmtId="3" fontId="20" fillId="0" borderId="0" xfId="2" applyNumberFormat="1" applyFont="1"/>
    <xf numFmtId="3" fontId="7" fillId="0" borderId="0" xfId="2" applyNumberFormat="1" applyFont="1" applyBorder="1" applyAlignment="1">
      <alignment horizontal="right"/>
    </xf>
    <xf numFmtId="3" fontId="7" fillId="0" borderId="0" xfId="9" applyNumberFormat="1" applyFont="1" applyBorder="1"/>
    <xf numFmtId="0" fontId="7" fillId="0" borderId="31" xfId="11" applyFont="1" applyFill="1" applyBorder="1" applyAlignment="1">
      <alignment wrapText="1"/>
    </xf>
    <xf numFmtId="3" fontId="20" fillId="0" borderId="31" xfId="2" applyNumberFormat="1" applyFont="1" applyBorder="1"/>
    <xf numFmtId="3" fontId="20" fillId="0" borderId="0" xfId="2" applyNumberFormat="1" applyFont="1" applyBorder="1"/>
    <xf numFmtId="3" fontId="20" fillId="0" borderId="31" xfId="9" applyNumberFormat="1" applyFont="1" applyBorder="1"/>
    <xf numFmtId="3" fontId="20" fillId="0" borderId="0" xfId="9" applyNumberFormat="1" applyFont="1" applyBorder="1"/>
    <xf numFmtId="3" fontId="7" fillId="0" borderId="31" xfId="9" applyNumberFormat="1" applyFont="1" applyBorder="1"/>
    <xf numFmtId="3" fontId="7" fillId="0" borderId="0" xfId="9" applyNumberFormat="1" applyFont="1" applyBorder="1" applyAlignment="1">
      <alignment horizontal="right"/>
    </xf>
    <xf numFmtId="3" fontId="7" fillId="0" borderId="0" xfId="9" applyNumberFormat="1" applyFont="1"/>
    <xf numFmtId="0" fontId="7" fillId="0" borderId="12" xfId="11" applyFont="1" applyFill="1" applyBorder="1"/>
    <xf numFmtId="0" fontId="7" fillId="0" borderId="12" xfId="11" applyFont="1" applyFill="1" applyBorder="1" applyAlignment="1">
      <alignment wrapText="1"/>
    </xf>
    <xf numFmtId="41" fontId="7" fillId="0" borderId="17" xfId="9" applyNumberFormat="1" applyFont="1" applyBorder="1"/>
    <xf numFmtId="41" fontId="9" fillId="0" borderId="17" xfId="11" applyNumberFormat="1" applyFont="1" applyBorder="1"/>
    <xf numFmtId="41" fontId="9" fillId="0" borderId="0" xfId="8" applyNumberFormat="1" applyFont="1" applyBorder="1"/>
    <xf numFmtId="0" fontId="7" fillId="0" borderId="0" xfId="11" applyFont="1" applyFill="1"/>
    <xf numFmtId="0" fontId="11" fillId="5" borderId="50" xfId="8" applyFont="1" applyFill="1" applyBorder="1" applyAlignment="1">
      <alignment horizontal="center" vertical="center"/>
    </xf>
    <xf numFmtId="0" fontId="11" fillId="6" borderId="51" xfId="8" applyFont="1" applyFill="1" applyBorder="1" applyAlignment="1">
      <alignment horizontal="center" vertical="center" wrapText="1"/>
    </xf>
    <xf numFmtId="0" fontId="11" fillId="6" borderId="52" xfId="8" applyFont="1" applyFill="1" applyBorder="1" applyAlignment="1">
      <alignment horizontal="center" vertical="center" wrapText="1"/>
    </xf>
    <xf numFmtId="0" fontId="20" fillId="0" borderId="6" xfId="8" applyFont="1" applyFill="1" applyBorder="1" applyAlignment="1">
      <alignment horizontal="center"/>
    </xf>
    <xf numFmtId="3" fontId="20" fillId="0" borderId="0" xfId="2" applyNumberFormat="1" applyFont="1" applyAlignment="1">
      <alignment horizontal="center"/>
    </xf>
    <xf numFmtId="3" fontId="20" fillId="0" borderId="0" xfId="9" applyNumberFormat="1" applyFont="1" applyAlignment="1">
      <alignment horizontal="center"/>
    </xf>
    <xf numFmtId="3" fontId="21" fillId="0" borderId="6" xfId="9" applyNumberFormat="1" applyFont="1" applyBorder="1" applyAlignment="1"/>
    <xf numFmtId="3" fontId="20" fillId="0" borderId="0" xfId="2" applyNumberFormat="1" applyFont="1" applyBorder="1" applyAlignment="1">
      <alignment horizontal="center"/>
    </xf>
    <xf numFmtId="3" fontId="20" fillId="0" borderId="33" xfId="2" applyNumberFormat="1" applyFont="1" applyBorder="1" applyAlignment="1">
      <alignment horizontal="center"/>
    </xf>
    <xf numFmtId="3" fontId="21" fillId="0" borderId="6" xfId="2" applyNumberFormat="1" applyFont="1" applyBorder="1" applyAlignment="1"/>
    <xf numFmtId="0" fontId="20" fillId="0" borderId="12" xfId="8" applyFont="1" applyFill="1" applyBorder="1" applyAlignment="1">
      <alignment horizontal="center"/>
    </xf>
    <xf numFmtId="3" fontId="20" fillId="0" borderId="17" xfId="2" applyNumberFormat="1" applyFont="1" applyBorder="1" applyAlignment="1">
      <alignment horizontal="center"/>
    </xf>
    <xf numFmtId="3" fontId="20" fillId="0" borderId="47" xfId="2" applyNumberFormat="1" applyFont="1" applyBorder="1" applyAlignment="1">
      <alignment horizontal="center"/>
    </xf>
    <xf numFmtId="3" fontId="21" fillId="0" borderId="12" xfId="2" applyNumberFormat="1" applyFont="1" applyBorder="1" applyAlignment="1"/>
    <xf numFmtId="0" fontId="7" fillId="0" borderId="0" xfId="8" applyFont="1" applyFill="1" applyAlignment="1"/>
    <xf numFmtId="3" fontId="7" fillId="0" borderId="0" xfId="9" applyNumberFormat="1" applyFont="1" applyAlignment="1"/>
    <xf numFmtId="0" fontId="20" fillId="0" borderId="26" xfId="8" applyFont="1" applyFill="1" applyBorder="1" applyAlignment="1">
      <alignment horizontal="center"/>
    </xf>
    <xf numFmtId="3" fontId="7" fillId="0" borderId="26" xfId="2" applyNumberFormat="1" applyFont="1" applyBorder="1" applyAlignment="1">
      <alignment horizontal="center"/>
    </xf>
    <xf numFmtId="3" fontId="7" fillId="0" borderId="42" xfId="2" applyNumberFormat="1" applyFont="1" applyBorder="1" applyAlignment="1">
      <alignment horizontal="center"/>
    </xf>
    <xf numFmtId="3" fontId="7" fillId="0" borderId="46" xfId="2" applyNumberFormat="1" applyFont="1" applyBorder="1" applyAlignment="1">
      <alignment horizontal="center"/>
    </xf>
    <xf numFmtId="3" fontId="9" fillId="0" borderId="46" xfId="2" applyNumberFormat="1" applyFont="1" applyBorder="1" applyAlignment="1"/>
    <xf numFmtId="0" fontId="20" fillId="0" borderId="31" xfId="8" applyFont="1" applyFill="1" applyBorder="1" applyAlignment="1">
      <alignment horizontal="center"/>
    </xf>
    <xf numFmtId="3" fontId="7" fillId="0" borderId="31" xfId="2" applyNumberFormat="1" applyFont="1" applyBorder="1" applyAlignment="1">
      <alignment horizontal="center"/>
    </xf>
    <xf numFmtId="3" fontId="7" fillId="0" borderId="0" xfId="2" applyNumberFormat="1" applyFont="1" applyBorder="1" applyAlignment="1">
      <alignment horizontal="center"/>
    </xf>
    <xf numFmtId="3" fontId="7" fillId="0" borderId="33" xfId="2" applyNumberFormat="1" applyFont="1" applyBorder="1" applyAlignment="1">
      <alignment horizontal="center"/>
    </xf>
    <xf numFmtId="3" fontId="9" fillId="0" borderId="33" xfId="2" applyNumberFormat="1" applyFont="1" applyBorder="1" applyAlignment="1"/>
    <xf numFmtId="3" fontId="20" fillId="0" borderId="31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7" fillId="0" borderId="0" xfId="2" applyNumberFormat="1" applyFont="1" applyFill="1" applyBorder="1" applyAlignment="1">
      <alignment horizontal="center"/>
    </xf>
    <xf numFmtId="3" fontId="20" fillId="0" borderId="33" xfId="0" applyNumberFormat="1" applyFont="1" applyBorder="1" applyAlignment="1">
      <alignment horizontal="center"/>
    </xf>
    <xf numFmtId="3" fontId="9" fillId="0" borderId="6" xfId="2" applyNumberFormat="1" applyFont="1" applyBorder="1" applyAlignment="1"/>
    <xf numFmtId="3" fontId="7" fillId="0" borderId="0" xfId="8" applyNumberFormat="1" applyFont="1" applyBorder="1" applyAlignment="1">
      <alignment horizontal="center"/>
    </xf>
    <xf numFmtId="3" fontId="7" fillId="0" borderId="31" xfId="8" applyNumberFormat="1" applyFont="1" applyBorder="1" applyAlignment="1">
      <alignment horizontal="center"/>
    </xf>
    <xf numFmtId="3" fontId="7" fillId="0" borderId="33" xfId="8" applyNumberFormat="1" applyFont="1" applyBorder="1" applyAlignment="1">
      <alignment horizontal="center"/>
    </xf>
    <xf numFmtId="0" fontId="25" fillId="5" borderId="5" xfId="0" applyFont="1" applyFill="1" applyBorder="1"/>
    <xf numFmtId="0" fontId="25" fillId="5" borderId="7" xfId="0" applyFont="1" applyFill="1" applyBorder="1"/>
    <xf numFmtId="41" fontId="25" fillId="5" borderId="5" xfId="0" applyNumberFormat="1" applyFont="1" applyFill="1" applyBorder="1"/>
    <xf numFmtId="41" fontId="25" fillId="5" borderId="7" xfId="0" applyNumberFormat="1" applyFont="1" applyFill="1" applyBorder="1"/>
    <xf numFmtId="41" fontId="25" fillId="5" borderId="20" xfId="0" applyNumberFormat="1" applyFont="1" applyFill="1" applyBorder="1"/>
    <xf numFmtId="41" fontId="25" fillId="5" borderId="8" xfId="0" applyNumberFormat="1" applyFont="1" applyFill="1" applyBorder="1"/>
    <xf numFmtId="0" fontId="26" fillId="5" borderId="7" xfId="0" applyFont="1" applyFill="1" applyBorder="1"/>
    <xf numFmtId="41" fontId="25" fillId="5" borderId="5" xfId="0" applyNumberFormat="1" applyFont="1" applyFill="1" applyBorder="1" applyAlignment="1">
      <alignment horizontal="right"/>
    </xf>
    <xf numFmtId="41" fontId="25" fillId="5" borderId="7" xfId="0" applyNumberFormat="1" applyFont="1" applyFill="1" applyBorder="1" applyAlignment="1">
      <alignment horizontal="right"/>
    </xf>
    <xf numFmtId="41" fontId="25" fillId="5" borderId="20" xfId="0" applyNumberFormat="1" applyFont="1" applyFill="1" applyBorder="1" applyAlignment="1">
      <alignment horizontal="right"/>
    </xf>
    <xf numFmtId="41" fontId="25" fillId="5" borderId="8" xfId="0" applyNumberFormat="1" applyFont="1" applyFill="1" applyBorder="1" applyAlignment="1">
      <alignment horizontal="right"/>
    </xf>
    <xf numFmtId="0" fontId="25" fillId="6" borderId="5" xfId="0" applyFont="1" applyFill="1" applyBorder="1" applyAlignment="1">
      <alignment horizontal="left" wrapText="1"/>
    </xf>
    <xf numFmtId="0" fontId="11" fillId="6" borderId="7" xfId="0" applyFont="1" applyFill="1" applyBorder="1" applyAlignment="1">
      <alignment horizontal="center" vertical="center" wrapText="1"/>
    </xf>
    <xf numFmtId="0" fontId="25" fillId="5" borderId="8" xfId="8" applyFont="1" applyFill="1" applyBorder="1"/>
    <xf numFmtId="164" fontId="25" fillId="5" borderId="7" xfId="2" applyNumberFormat="1" applyFont="1" applyFill="1" applyBorder="1"/>
    <xf numFmtId="41" fontId="25" fillId="5" borderId="7" xfId="9" applyNumberFormat="1" applyFont="1" applyFill="1" applyBorder="1"/>
    <xf numFmtId="0" fontId="25" fillId="5" borderId="5" xfId="11" applyFont="1" applyFill="1" applyBorder="1"/>
    <xf numFmtId="3" fontId="25" fillId="5" borderId="5" xfId="9" applyNumberFormat="1" applyFont="1" applyFill="1" applyBorder="1"/>
    <xf numFmtId="3" fontId="25" fillId="5" borderId="7" xfId="9" applyNumberFormat="1" applyFont="1" applyFill="1" applyBorder="1"/>
    <xf numFmtId="41" fontId="25" fillId="5" borderId="7" xfId="9" applyNumberFormat="1" applyFont="1" applyFill="1" applyBorder="1" applyAlignment="1">
      <alignment horizontal="right"/>
    </xf>
    <xf numFmtId="41" fontId="25" fillId="5" borderId="20" xfId="9" applyNumberFormat="1" applyFont="1" applyFill="1" applyBorder="1" applyAlignment="1">
      <alignment horizontal="right"/>
    </xf>
    <xf numFmtId="41" fontId="7" fillId="0" borderId="0" xfId="2" applyNumberFormat="1" applyFont="1" applyFill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31" xfId="2" applyNumberFormat="1" applyFont="1" applyFill="1" applyBorder="1" applyAlignment="1">
      <alignment vertical="center"/>
    </xf>
    <xf numFmtId="41" fontId="7" fillId="8" borderId="0" xfId="2" applyNumberFormat="1" applyFont="1" applyFill="1" applyBorder="1"/>
    <xf numFmtId="0" fontId="28" fillId="4" borderId="0" xfId="0" applyFont="1" applyFill="1"/>
    <xf numFmtId="0" fontId="29" fillId="4" borderId="0" xfId="0" applyFont="1" applyFill="1"/>
    <xf numFmtId="0" fontId="11" fillId="5" borderId="5" xfId="0" applyFont="1" applyFill="1" applyBorder="1" applyAlignment="1">
      <alignment vertical="center"/>
    </xf>
    <xf numFmtId="41" fontId="11" fillId="5" borderId="18" xfId="0" applyNumberFormat="1" applyFont="1" applyFill="1" applyBorder="1" applyAlignment="1">
      <alignment vertical="center"/>
    </xf>
    <xf numFmtId="41" fontId="11" fillId="5" borderId="7" xfId="0" applyNumberFormat="1" applyFont="1" applyFill="1" applyBorder="1" applyAlignment="1">
      <alignment vertical="center"/>
    </xf>
    <xf numFmtId="41" fontId="11" fillId="5" borderId="40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1" fontId="7" fillId="0" borderId="21" xfId="0" applyNumberFormat="1" applyFont="1" applyBorder="1" applyAlignment="1">
      <alignment vertical="center"/>
    </xf>
    <xf numFmtId="41" fontId="11" fillId="5" borderId="15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41" fontId="9" fillId="0" borderId="6" xfId="0" applyNumberFormat="1" applyFont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41" fontId="11" fillId="5" borderId="8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41" fontId="7" fillId="0" borderId="31" xfId="0" applyNumberFormat="1" applyFont="1" applyBorder="1" applyAlignment="1">
      <alignment vertical="center"/>
    </xf>
    <xf numFmtId="0" fontId="7" fillId="0" borderId="59" xfId="0" applyFont="1" applyFill="1" applyBorder="1" applyAlignment="1">
      <alignment horizontal="left" vertical="center"/>
    </xf>
    <xf numFmtId="41" fontId="11" fillId="5" borderId="7" xfId="2" applyNumberFormat="1" applyFont="1" applyFill="1" applyBorder="1" applyAlignment="1">
      <alignment vertical="center"/>
    </xf>
    <xf numFmtId="41" fontId="11" fillId="5" borderId="8" xfId="2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41" fontId="11" fillId="5" borderId="5" xfId="0" applyNumberFormat="1" applyFont="1" applyFill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20" fillId="8" borderId="42" xfId="0" applyFont="1" applyFill="1" applyBorder="1" applyAlignment="1">
      <alignment vertical="center"/>
    </xf>
    <xf numFmtId="41" fontId="20" fillId="8" borderId="46" xfId="0" applyNumberFormat="1" applyFont="1" applyFill="1" applyBorder="1" applyAlignment="1">
      <alignment vertical="center"/>
    </xf>
    <xf numFmtId="0" fontId="20" fillId="8" borderId="17" xfId="0" applyFont="1" applyFill="1" applyBorder="1" applyAlignment="1">
      <alignment vertical="center"/>
    </xf>
    <xf numFmtId="41" fontId="20" fillId="8" borderId="33" xfId="0" applyNumberFormat="1" applyFont="1" applyFill="1" applyBorder="1" applyAlignment="1">
      <alignment vertical="center"/>
    </xf>
    <xf numFmtId="0" fontId="20" fillId="8" borderId="7" xfId="0" applyFont="1" applyFill="1" applyBorder="1" applyAlignment="1">
      <alignment vertical="center"/>
    </xf>
    <xf numFmtId="41" fontId="20" fillId="8" borderId="5" xfId="0" applyNumberFormat="1" applyFont="1" applyFill="1" applyBorder="1" applyAlignment="1">
      <alignment vertical="center"/>
    </xf>
    <xf numFmtId="41" fontId="20" fillId="8" borderId="7" xfId="0" applyNumberFormat="1" applyFont="1" applyFill="1" applyBorder="1" applyAlignment="1">
      <alignment vertical="center"/>
    </xf>
    <xf numFmtId="41" fontId="20" fillId="8" borderId="20" xfId="0" applyNumberFormat="1" applyFont="1" applyFill="1" applyBorder="1" applyAlignment="1">
      <alignment vertical="center"/>
    </xf>
    <xf numFmtId="41" fontId="20" fillId="8" borderId="8" xfId="0" applyNumberFormat="1" applyFont="1" applyFill="1" applyBorder="1" applyAlignment="1">
      <alignment vertical="center"/>
    </xf>
    <xf numFmtId="0" fontId="20" fillId="8" borderId="0" xfId="0" applyFont="1" applyFill="1" applyBorder="1" applyAlignment="1">
      <alignment vertical="center"/>
    </xf>
    <xf numFmtId="41" fontId="20" fillId="8" borderId="6" xfId="0" applyNumberFormat="1" applyFont="1" applyFill="1" applyBorder="1" applyAlignment="1">
      <alignment vertical="center"/>
    </xf>
    <xf numFmtId="41" fontId="20" fillId="8" borderId="14" xfId="0" applyNumberFormat="1" applyFont="1" applyFill="1" applyBorder="1" applyAlignment="1">
      <alignment vertical="center"/>
    </xf>
    <xf numFmtId="41" fontId="20" fillId="8" borderId="12" xfId="0" applyNumberFormat="1" applyFont="1" applyFill="1" applyBorder="1" applyAlignment="1">
      <alignment vertical="center"/>
    </xf>
    <xf numFmtId="3" fontId="7" fillId="8" borderId="0" xfId="0" applyNumberFormat="1" applyFont="1" applyFill="1" applyAlignment="1">
      <alignment vertical="center"/>
    </xf>
    <xf numFmtId="3" fontId="30" fillId="10" borderId="60" xfId="0" applyNumberFormat="1" applyFont="1" applyFill="1" applyBorder="1" applyAlignment="1">
      <alignment vertical="center"/>
    </xf>
    <xf numFmtId="3" fontId="30" fillId="10" borderId="46" xfId="0" applyNumberFormat="1" applyFont="1" applyFill="1" applyBorder="1" applyAlignment="1">
      <alignment vertical="center"/>
    </xf>
    <xf numFmtId="3" fontId="7" fillId="8" borderId="47" xfId="0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3" fontId="7" fillId="0" borderId="42" xfId="0" applyNumberFormat="1" applyFont="1" applyBorder="1"/>
    <xf numFmtId="3" fontId="7" fillId="0" borderId="46" xfId="0" applyNumberFormat="1" applyFont="1" applyBorder="1"/>
    <xf numFmtId="3" fontId="7" fillId="0" borderId="17" xfId="0" applyNumberFormat="1" applyFont="1" applyBorder="1"/>
    <xf numFmtId="3" fontId="7" fillId="0" borderId="47" xfId="0" applyNumberFormat="1" applyFont="1" applyBorder="1"/>
    <xf numFmtId="0" fontId="11" fillId="5" borderId="46" xfId="8" applyFont="1" applyFill="1" applyBorder="1" applyAlignment="1">
      <alignment horizontal="center" vertical="center" wrapText="1"/>
    </xf>
    <xf numFmtId="0" fontId="7" fillId="0" borderId="6" xfId="0" applyFont="1" applyBorder="1"/>
    <xf numFmtId="41" fontId="25" fillId="5" borderId="20" xfId="9" applyNumberFormat="1" applyFont="1" applyFill="1" applyBorder="1"/>
    <xf numFmtId="166" fontId="9" fillId="0" borderId="14" xfId="1" applyNumberFormat="1" applyFont="1" applyBorder="1"/>
    <xf numFmtId="166" fontId="9" fillId="0" borderId="6" xfId="1" applyNumberFormat="1" applyFont="1" applyBorder="1"/>
    <xf numFmtId="3" fontId="9" fillId="0" borderId="0" xfId="0" applyNumberFormat="1" applyFont="1" applyFill="1" applyBorder="1"/>
    <xf numFmtId="3" fontId="30" fillId="10" borderId="26" xfId="0" applyNumberFormat="1" applyFont="1" applyFill="1" applyBorder="1" applyAlignment="1">
      <alignment vertical="center"/>
    </xf>
    <xf numFmtId="3" fontId="7" fillId="8" borderId="29" xfId="0" applyNumberFormat="1" applyFont="1" applyFill="1" applyBorder="1" applyAlignment="1">
      <alignment vertical="center"/>
    </xf>
    <xf numFmtId="0" fontId="20" fillId="2" borderId="0" xfId="6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1" fillId="5" borderId="61" xfId="0" applyFont="1" applyFill="1" applyBorder="1" applyAlignment="1">
      <alignment horizontal="center" vertical="center" wrapText="1"/>
    </xf>
    <xf numFmtId="41" fontId="7" fillId="0" borderId="26" xfId="0" applyNumberFormat="1" applyFont="1" applyBorder="1" applyAlignment="1">
      <alignment horizontal="center" vertical="center"/>
    </xf>
    <xf numFmtId="0" fontId="20" fillId="0" borderId="0" xfId="10" applyFont="1" applyFill="1" applyBorder="1"/>
    <xf numFmtId="0" fontId="20" fillId="0" borderId="0" xfId="10" applyNumberFormat="1" applyFont="1" applyFill="1" applyBorder="1" applyAlignment="1"/>
    <xf numFmtId="41" fontId="7" fillId="0" borderId="0" xfId="0" applyNumberFormat="1" applyFont="1" applyAlignment="1">
      <alignment horizontal="right"/>
    </xf>
    <xf numFmtId="3" fontId="20" fillId="0" borderId="62" xfId="0" applyNumberFormat="1" applyFont="1" applyBorder="1"/>
    <xf numFmtId="41" fontId="7" fillId="0" borderId="26" xfId="0" applyNumberFormat="1" applyFont="1" applyBorder="1" applyAlignment="1">
      <alignment horizontal="right"/>
    </xf>
    <xf numFmtId="41" fontId="7" fillId="0" borderId="31" xfId="0" applyNumberFormat="1" applyFont="1" applyBorder="1" applyAlignment="1">
      <alignment horizontal="right"/>
    </xf>
    <xf numFmtId="41" fontId="20" fillId="0" borderId="31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41" fontId="7" fillId="0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6" fontId="7" fillId="0" borderId="46" xfId="1" applyNumberFormat="1" applyFont="1" applyBorder="1"/>
    <xf numFmtId="166" fontId="7" fillId="0" borderId="33" xfId="1" applyNumberFormat="1" applyFont="1" applyBorder="1"/>
    <xf numFmtId="166" fontId="9" fillId="0" borderId="6" xfId="1" applyNumberFormat="1" applyFont="1" applyBorder="1" applyAlignment="1">
      <alignment horizontal="right"/>
    </xf>
    <xf numFmtId="3" fontId="7" fillId="0" borderId="31" xfId="1" applyNumberFormat="1" applyFont="1" applyBorder="1" applyAlignment="1">
      <alignment horizontal="center"/>
    </xf>
    <xf numFmtId="3" fontId="7" fillId="0" borderId="0" xfId="1" applyNumberFormat="1" applyFont="1" applyBorder="1" applyAlignment="1">
      <alignment horizontal="center"/>
    </xf>
    <xf numFmtId="0" fontId="31" fillId="0" borderId="0" xfId="0" applyFont="1"/>
    <xf numFmtId="0" fontId="29" fillId="0" borderId="0" xfId="0" applyFont="1"/>
    <xf numFmtId="0" fontId="32" fillId="0" borderId="0" xfId="7" applyFont="1" applyAlignment="1" applyProtection="1"/>
    <xf numFmtId="0" fontId="33" fillId="0" borderId="0" xfId="7" applyFont="1" applyAlignment="1" applyProtection="1"/>
    <xf numFmtId="0" fontId="34" fillId="0" borderId="0" xfId="0" applyFont="1"/>
    <xf numFmtId="0" fontId="34" fillId="0" borderId="0" xfId="0" applyFont="1" applyFill="1" applyBorder="1"/>
    <xf numFmtId="3" fontId="7" fillId="0" borderId="42" xfId="0" applyNumberFormat="1" applyFont="1" applyBorder="1" applyAlignment="1">
      <alignment vertical="center"/>
    </xf>
    <xf numFmtId="3" fontId="7" fillId="0" borderId="4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0" fontId="11" fillId="5" borderId="20" xfId="0" applyFont="1" applyFill="1" applyBorder="1" applyAlignment="1">
      <alignment horizontal="center" vertical="center" wrapText="1"/>
    </xf>
    <xf numFmtId="0" fontId="21" fillId="0" borderId="5" xfId="8" applyFont="1" applyFill="1" applyBorder="1" applyAlignment="1">
      <alignment horizontal="center"/>
    </xf>
    <xf numFmtId="3" fontId="9" fillId="0" borderId="5" xfId="1" applyNumberFormat="1" applyFont="1" applyBorder="1" applyAlignment="1">
      <alignment horizontal="center"/>
    </xf>
    <xf numFmtId="3" fontId="9" fillId="0" borderId="7" xfId="1" applyNumberFormat="1" applyFont="1" applyBorder="1" applyAlignment="1">
      <alignment horizontal="center"/>
    </xf>
    <xf numFmtId="3" fontId="9" fillId="0" borderId="7" xfId="8" applyNumberFormat="1" applyFont="1" applyBorder="1" applyAlignment="1">
      <alignment horizontal="center"/>
    </xf>
    <xf numFmtId="3" fontId="9" fillId="0" borderId="8" xfId="2" applyNumberFormat="1" applyFont="1" applyBorder="1" applyAlignment="1"/>
    <xf numFmtId="0" fontId="28" fillId="4" borderId="0" xfId="0" applyFont="1" applyFill="1" applyAlignment="1">
      <alignment horizontal="center" vertical="center"/>
    </xf>
    <xf numFmtId="0" fontId="11" fillId="5" borderId="34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11" fillId="5" borderId="39" xfId="0" applyFont="1" applyFill="1" applyBorder="1" applyAlignment="1">
      <alignment horizontal="center" vertical="center" wrapText="1"/>
    </xf>
    <xf numFmtId="0" fontId="11" fillId="5" borderId="53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/>
    </xf>
    <xf numFmtId="0" fontId="11" fillId="5" borderId="42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20" fillId="8" borderId="14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vertical="center" wrapText="1"/>
    </xf>
    <xf numFmtId="0" fontId="20" fillId="8" borderId="6" xfId="0" applyFont="1" applyFill="1" applyBorder="1" applyAlignment="1">
      <alignment vertical="center" wrapText="1"/>
    </xf>
    <xf numFmtId="0" fontId="20" fillId="8" borderId="6" xfId="0" applyFont="1" applyFill="1" applyBorder="1" applyAlignment="1">
      <alignment vertical="center"/>
    </xf>
    <xf numFmtId="0" fontId="20" fillId="8" borderId="33" xfId="0" applyFont="1" applyFill="1" applyBorder="1" applyAlignment="1">
      <alignment horizontal="left" vertical="center"/>
    </xf>
    <xf numFmtId="0" fontId="20" fillId="8" borderId="33" xfId="0" applyFont="1" applyFill="1" applyBorder="1" applyAlignment="1">
      <alignment vertical="center"/>
    </xf>
    <xf numFmtId="0" fontId="20" fillId="8" borderId="47" xfId="0" applyFont="1" applyFill="1" applyBorder="1" applyAlignment="1">
      <alignment vertical="center"/>
    </xf>
    <xf numFmtId="0" fontId="11" fillId="5" borderId="37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vertical="center" wrapText="1"/>
    </xf>
    <xf numFmtId="0" fontId="20" fillId="7" borderId="12" xfId="0" applyFont="1" applyFill="1" applyBorder="1" applyAlignment="1">
      <alignment vertical="center" wrapText="1"/>
    </xf>
    <xf numFmtId="0" fontId="20" fillId="8" borderId="14" xfId="0" applyFont="1" applyFill="1" applyBorder="1" applyAlignment="1">
      <alignment vertical="center"/>
    </xf>
    <xf numFmtId="0" fontId="20" fillId="8" borderId="12" xfId="0" applyFont="1" applyFill="1" applyBorder="1" applyAlignment="1">
      <alignment vertical="center"/>
    </xf>
    <xf numFmtId="0" fontId="20" fillId="8" borderId="14" xfId="0" applyFont="1" applyFill="1" applyBorder="1" applyAlignment="1">
      <alignment horizontal="left" vertical="center"/>
    </xf>
    <xf numFmtId="0" fontId="20" fillId="8" borderId="6" xfId="0" applyFont="1" applyFill="1" applyBorder="1" applyAlignment="1">
      <alignment horizontal="left" vertical="center"/>
    </xf>
    <xf numFmtId="0" fontId="20" fillId="8" borderId="12" xfId="0" applyFont="1" applyFill="1" applyBorder="1" applyAlignment="1">
      <alignment horizontal="left" vertical="center"/>
    </xf>
    <xf numFmtId="0" fontId="11" fillId="5" borderId="40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20" fillId="8" borderId="26" xfId="0" applyFont="1" applyFill="1" applyBorder="1" applyAlignment="1">
      <alignment vertical="center"/>
    </xf>
    <xf numFmtId="0" fontId="20" fillId="8" borderId="29" xfId="0" applyFont="1" applyFill="1" applyBorder="1" applyAlignment="1">
      <alignment vertical="center"/>
    </xf>
    <xf numFmtId="0" fontId="20" fillId="8" borderId="31" xfId="0" applyFont="1" applyFill="1" applyBorder="1" applyAlignment="1">
      <alignment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center" vertical="center"/>
    </xf>
    <xf numFmtId="0" fontId="20" fillId="8" borderId="0" xfId="0" applyFont="1" applyFill="1" applyBorder="1"/>
    <xf numFmtId="0" fontId="11" fillId="5" borderId="44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27" fillId="9" borderId="0" xfId="0" applyFont="1" applyFill="1" applyAlignment="1">
      <alignment horizontal="center" vertical="center"/>
    </xf>
  </cellXfs>
  <cellStyles count="12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4"/>
  <sheetViews>
    <sheetView showGridLines="0" tabSelected="1" workbookViewId="0">
      <selection sqref="A1:G1"/>
    </sheetView>
  </sheetViews>
  <sheetFormatPr defaultRowHeight="12.75" x14ac:dyDescent="0.2"/>
  <cols>
    <col min="1" max="1" width="24.7109375" customWidth="1"/>
    <col min="2" max="2" width="12.5703125" customWidth="1"/>
    <col min="4" max="4" width="3.140625" customWidth="1"/>
  </cols>
  <sheetData>
    <row r="1" spans="1:15" ht="34.5" customHeight="1" x14ac:dyDescent="0.2">
      <c r="A1" s="519" t="s">
        <v>219</v>
      </c>
      <c r="B1" s="519"/>
      <c r="C1" s="519"/>
      <c r="D1" s="519"/>
      <c r="E1" s="519"/>
      <c r="F1" s="519"/>
      <c r="G1" s="519"/>
      <c r="H1" s="468" t="s">
        <v>165</v>
      </c>
      <c r="I1" s="468"/>
      <c r="J1" s="468"/>
      <c r="K1" s="468"/>
      <c r="L1" s="468"/>
      <c r="M1" s="468"/>
      <c r="N1" s="468"/>
    </row>
    <row r="2" spans="1:15" ht="24.75" customHeight="1" x14ac:dyDescent="0.2"/>
    <row r="3" spans="1:15" ht="26.25" x14ac:dyDescent="0.4">
      <c r="A3" s="370" t="s">
        <v>87</v>
      </c>
      <c r="B3" s="371"/>
      <c r="C3" s="371"/>
      <c r="D3" s="370"/>
      <c r="E3" s="370" t="s">
        <v>217</v>
      </c>
      <c r="F3" s="11"/>
      <c r="G3" s="11"/>
      <c r="H3" s="11"/>
      <c r="I3" s="11"/>
      <c r="J3" s="11"/>
      <c r="K3" s="11"/>
      <c r="L3" s="11"/>
      <c r="M3" s="11"/>
      <c r="N3" s="11"/>
    </row>
    <row r="4" spans="1:15" ht="26.25" x14ac:dyDescent="0.4">
      <c r="A4" s="452" t="s">
        <v>86</v>
      </c>
      <c r="B4" s="453"/>
      <c r="C4" s="453"/>
      <c r="D4" s="452"/>
      <c r="E4" s="454" t="s">
        <v>220</v>
      </c>
      <c r="F4" s="455"/>
      <c r="G4" s="455"/>
      <c r="H4" s="455"/>
      <c r="I4" s="453"/>
      <c r="J4" s="453"/>
      <c r="K4" s="453"/>
      <c r="L4" s="453"/>
      <c r="M4" s="453"/>
      <c r="N4" s="456"/>
      <c r="O4" s="457"/>
    </row>
    <row r="5" spans="1:15" ht="26.25" x14ac:dyDescent="0.4">
      <c r="A5" s="452" t="s">
        <v>86</v>
      </c>
      <c r="B5" s="453"/>
      <c r="C5" s="453"/>
      <c r="D5" s="452"/>
      <c r="E5" s="454" t="s">
        <v>240</v>
      </c>
      <c r="F5" s="453"/>
      <c r="G5" s="453"/>
      <c r="H5" s="453"/>
      <c r="I5" s="453"/>
      <c r="J5" s="453"/>
      <c r="K5" s="453"/>
      <c r="L5" s="453"/>
      <c r="M5" s="453"/>
      <c r="N5" s="453"/>
      <c r="O5" s="457"/>
    </row>
    <row r="6" spans="1:15" ht="26.25" x14ac:dyDescent="0.4">
      <c r="A6" s="452" t="s">
        <v>86</v>
      </c>
      <c r="B6" s="453"/>
      <c r="C6" s="453"/>
      <c r="D6" s="452"/>
      <c r="E6" s="454" t="s">
        <v>221</v>
      </c>
      <c r="F6" s="453"/>
      <c r="G6" s="453"/>
      <c r="H6" s="453"/>
      <c r="I6" s="453"/>
      <c r="J6" s="453"/>
      <c r="K6" s="453"/>
      <c r="L6" s="453"/>
      <c r="M6" s="453"/>
      <c r="N6" s="453"/>
      <c r="O6" s="457"/>
    </row>
    <row r="7" spans="1:15" ht="26.25" x14ac:dyDescent="0.4">
      <c r="A7" s="452" t="s">
        <v>86</v>
      </c>
      <c r="B7" s="453"/>
      <c r="C7" s="453"/>
      <c r="D7" s="452"/>
      <c r="E7" s="454" t="s">
        <v>241</v>
      </c>
      <c r="F7" s="453"/>
      <c r="G7" s="453"/>
      <c r="H7" s="453"/>
      <c r="I7" s="453"/>
      <c r="J7" s="453"/>
      <c r="K7" s="453"/>
      <c r="L7" s="453"/>
      <c r="M7" s="453"/>
      <c r="N7" s="453"/>
      <c r="O7" s="457"/>
    </row>
    <row r="8" spans="1:15" ht="26.25" x14ac:dyDescent="0.4">
      <c r="A8" s="452" t="s">
        <v>251</v>
      </c>
      <c r="B8" s="453"/>
      <c r="C8" s="453"/>
      <c r="D8" s="453"/>
      <c r="E8" s="454" t="s">
        <v>252</v>
      </c>
      <c r="F8" s="453"/>
      <c r="G8" s="453"/>
      <c r="H8" s="453"/>
      <c r="I8" s="453"/>
      <c r="J8" s="453"/>
      <c r="K8" s="453"/>
      <c r="L8" s="453"/>
      <c r="M8" s="453"/>
      <c r="N8" s="453"/>
      <c r="O8" s="457"/>
    </row>
    <row r="9" spans="1:15" ht="26.25" x14ac:dyDescent="0.4">
      <c r="A9" s="452" t="s">
        <v>251</v>
      </c>
      <c r="B9" s="453"/>
      <c r="C9" s="453"/>
      <c r="D9" s="453"/>
      <c r="E9" s="454" t="s">
        <v>253</v>
      </c>
      <c r="F9" s="453"/>
      <c r="G9" s="453"/>
      <c r="H9" s="453"/>
      <c r="I9" s="453"/>
      <c r="J9" s="453"/>
      <c r="K9" s="453"/>
      <c r="L9" s="453"/>
      <c r="M9" s="453"/>
      <c r="N9" s="453"/>
      <c r="O9" s="457"/>
    </row>
    <row r="10" spans="1:15" ht="26.25" x14ac:dyDescent="0.4">
      <c r="A10" s="452" t="s">
        <v>88</v>
      </c>
      <c r="B10" s="453"/>
      <c r="C10" s="453"/>
      <c r="D10" s="453"/>
      <c r="E10" s="454" t="s">
        <v>222</v>
      </c>
      <c r="F10" s="453"/>
      <c r="G10" s="453"/>
      <c r="H10" s="453"/>
      <c r="I10" s="453"/>
      <c r="J10" s="453"/>
      <c r="K10" s="453"/>
      <c r="L10" s="453"/>
      <c r="M10" s="453"/>
      <c r="N10" s="456"/>
      <c r="O10" s="457"/>
    </row>
    <row r="11" spans="1:15" ht="26.25" x14ac:dyDescent="0.4">
      <c r="A11" s="452" t="s">
        <v>89</v>
      </c>
      <c r="B11" s="453"/>
      <c r="C11" s="453"/>
      <c r="D11" s="453"/>
      <c r="E11" s="454" t="s">
        <v>223</v>
      </c>
      <c r="F11" s="453"/>
      <c r="G11" s="453"/>
      <c r="H11" s="453"/>
      <c r="I11" s="453"/>
      <c r="J11" s="453"/>
      <c r="K11" s="453"/>
      <c r="L11" s="453"/>
      <c r="M11" s="453"/>
      <c r="N11" s="456"/>
      <c r="O11" s="457"/>
    </row>
    <row r="12" spans="1:15" ht="26.25" x14ac:dyDescent="0.4">
      <c r="A12" s="452" t="s">
        <v>90</v>
      </c>
      <c r="B12" s="453"/>
      <c r="C12" s="453"/>
      <c r="D12" s="453"/>
      <c r="E12" s="454" t="s">
        <v>224</v>
      </c>
      <c r="F12" s="453"/>
      <c r="G12" s="453"/>
      <c r="H12" s="453"/>
      <c r="I12" s="453"/>
      <c r="J12" s="453"/>
      <c r="K12" s="453"/>
      <c r="L12" s="453"/>
      <c r="M12" s="453"/>
      <c r="N12" s="456"/>
      <c r="O12" s="457"/>
    </row>
    <row r="13" spans="1:15" ht="26.25" x14ac:dyDescent="0.4">
      <c r="A13" s="452" t="s">
        <v>33</v>
      </c>
      <c r="B13" s="453"/>
      <c r="C13" s="453"/>
      <c r="D13" s="453"/>
      <c r="E13" s="454" t="s">
        <v>225</v>
      </c>
      <c r="F13" s="453"/>
      <c r="G13" s="453"/>
      <c r="H13" s="453"/>
      <c r="I13" s="453"/>
      <c r="J13" s="453"/>
      <c r="K13" s="453"/>
      <c r="L13" s="453"/>
      <c r="M13" s="453"/>
      <c r="N13" s="456"/>
      <c r="O13" s="457"/>
    </row>
    <row r="14" spans="1:15" ht="26.25" x14ac:dyDescent="0.4">
      <c r="A14" s="452" t="s">
        <v>33</v>
      </c>
      <c r="B14" s="453"/>
      <c r="C14" s="453"/>
      <c r="D14" s="453"/>
      <c r="E14" s="454" t="s">
        <v>226</v>
      </c>
      <c r="F14" s="453"/>
      <c r="G14" s="453"/>
      <c r="H14" s="453"/>
      <c r="I14" s="453"/>
      <c r="J14" s="453"/>
      <c r="K14" s="453"/>
      <c r="L14" s="453"/>
      <c r="M14" s="453"/>
      <c r="N14" s="456"/>
      <c r="O14" s="457"/>
    </row>
    <row r="15" spans="1:15" ht="26.25" x14ac:dyDescent="0.4">
      <c r="A15" s="452" t="s">
        <v>33</v>
      </c>
      <c r="B15" s="453"/>
      <c r="C15" s="453"/>
      <c r="D15" s="453"/>
      <c r="E15" s="454" t="s">
        <v>254</v>
      </c>
      <c r="F15" s="453"/>
      <c r="G15" s="453"/>
      <c r="H15" s="453"/>
      <c r="I15" s="453"/>
      <c r="J15" s="453"/>
      <c r="K15" s="453"/>
      <c r="L15" s="453"/>
      <c r="M15" s="453"/>
      <c r="N15" s="456"/>
      <c r="O15" s="457"/>
    </row>
    <row r="16" spans="1:15" ht="26.25" x14ac:dyDescent="0.4">
      <c r="A16" s="10"/>
    </row>
    <row r="17" spans="1:1" ht="26.25" x14ac:dyDescent="0.4">
      <c r="A17" s="10"/>
    </row>
    <row r="18" spans="1:1" ht="26.25" x14ac:dyDescent="0.4">
      <c r="A18" s="10"/>
    </row>
    <row r="19" spans="1:1" ht="26.25" x14ac:dyDescent="0.4">
      <c r="A19" s="10"/>
    </row>
    <row r="20" spans="1:1" ht="26.25" x14ac:dyDescent="0.4">
      <c r="A20" s="10"/>
    </row>
    <row r="21" spans="1:1" ht="26.25" x14ac:dyDescent="0.4">
      <c r="A21" s="10"/>
    </row>
    <row r="22" spans="1:1" ht="26.25" x14ac:dyDescent="0.4">
      <c r="A22" s="10"/>
    </row>
    <row r="23" spans="1:1" ht="26.25" x14ac:dyDescent="0.4">
      <c r="A23" s="10"/>
    </row>
    <row r="24" spans="1:1" ht="26.25" x14ac:dyDescent="0.4">
      <c r="A24" s="10"/>
    </row>
    <row r="25" spans="1:1" ht="26.25" x14ac:dyDescent="0.4">
      <c r="A25" s="10"/>
    </row>
    <row r="26" spans="1:1" ht="26.25" x14ac:dyDescent="0.4">
      <c r="A26" s="10"/>
    </row>
    <row r="27" spans="1:1" ht="26.25" x14ac:dyDescent="0.4">
      <c r="A27" s="10"/>
    </row>
    <row r="28" spans="1:1" ht="26.25" x14ac:dyDescent="0.4">
      <c r="A28" s="10"/>
    </row>
    <row r="29" spans="1:1" ht="26.25" x14ac:dyDescent="0.4">
      <c r="A29" s="10"/>
    </row>
    <row r="30" spans="1:1" ht="26.25" x14ac:dyDescent="0.4">
      <c r="A30" s="10"/>
    </row>
    <row r="31" spans="1:1" ht="26.25" x14ac:dyDescent="0.4">
      <c r="A31" s="10"/>
    </row>
    <row r="32" spans="1:1" ht="26.25" x14ac:dyDescent="0.4">
      <c r="A32" s="10"/>
    </row>
    <row r="33" spans="1:1" ht="26.25" x14ac:dyDescent="0.4">
      <c r="A33" s="10"/>
    </row>
    <row r="34" spans="1:1" ht="26.25" x14ac:dyDescent="0.4">
      <c r="A34" s="10"/>
    </row>
  </sheetData>
  <mergeCells count="2">
    <mergeCell ref="H1:N1"/>
    <mergeCell ref="A1:G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2000 - 2013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G38"/>
  <sheetViews>
    <sheetView showGridLines="0" workbookViewId="0"/>
  </sheetViews>
  <sheetFormatPr defaultRowHeight="12.75" x14ac:dyDescent="0.2"/>
  <cols>
    <col min="1" max="1" width="5.7109375" style="13" customWidth="1"/>
    <col min="2" max="2" width="50.85546875" style="13" customWidth="1"/>
    <col min="3" max="3" width="12.7109375" style="13" customWidth="1"/>
    <col min="4" max="4" width="16.140625" style="13" customWidth="1"/>
    <col min="5" max="5" width="17.28515625" style="13" customWidth="1"/>
    <col min="6" max="6" width="15.5703125" style="13" customWidth="1"/>
    <col min="7" max="7" width="12.7109375" style="13" customWidth="1"/>
    <col min="8" max="16384" width="9.140625" style="13"/>
  </cols>
  <sheetData>
    <row r="1" spans="1:7" x14ac:dyDescent="0.2">
      <c r="A1" s="126"/>
    </row>
    <row r="2" spans="1:7" ht="18.75" x14ac:dyDescent="0.3">
      <c r="B2" s="28" t="s">
        <v>248</v>
      </c>
    </row>
    <row r="3" spans="1:7" ht="18.75" x14ac:dyDescent="0.3">
      <c r="B3" s="29" t="s">
        <v>24</v>
      </c>
      <c r="C3" s="16"/>
    </row>
    <row r="4" spans="1:7" x14ac:dyDescent="0.2">
      <c r="B4" s="15"/>
    </row>
    <row r="5" spans="1:7" x14ac:dyDescent="0.2">
      <c r="B5" s="469" t="s">
        <v>19</v>
      </c>
      <c r="C5" s="500" t="s">
        <v>13</v>
      </c>
      <c r="D5" s="501"/>
      <c r="E5" s="501"/>
      <c r="F5" s="501"/>
      <c r="G5" s="473" t="s">
        <v>170</v>
      </c>
    </row>
    <row r="6" spans="1:7" ht="39.75" customHeight="1" x14ac:dyDescent="0.2">
      <c r="B6" s="470"/>
      <c r="C6" s="30" t="s">
        <v>166</v>
      </c>
      <c r="D6" s="30" t="s">
        <v>167</v>
      </c>
      <c r="E6" s="30" t="s">
        <v>168</v>
      </c>
      <c r="F6" s="30" t="s">
        <v>169</v>
      </c>
      <c r="G6" s="499"/>
    </row>
    <row r="7" spans="1:7" ht="24" customHeight="1" x14ac:dyDescent="0.2">
      <c r="B7" s="17" t="s">
        <v>71</v>
      </c>
      <c r="C7" s="18">
        <v>0</v>
      </c>
      <c r="D7" s="18">
        <v>0</v>
      </c>
      <c r="E7" s="18">
        <v>0</v>
      </c>
      <c r="F7" s="18">
        <v>0</v>
      </c>
      <c r="G7" s="19">
        <f t="shared" ref="G7:G14" si="0">SUM(C7:F7)</f>
        <v>0</v>
      </c>
    </row>
    <row r="8" spans="1:7" ht="24" customHeight="1" x14ac:dyDescent="0.2">
      <c r="B8" s="17" t="s">
        <v>72</v>
      </c>
      <c r="C8" s="18">
        <v>0</v>
      </c>
      <c r="D8" s="18">
        <v>0</v>
      </c>
      <c r="E8" s="18">
        <v>0</v>
      </c>
      <c r="F8" s="18">
        <v>0</v>
      </c>
      <c r="G8" s="19">
        <f t="shared" si="0"/>
        <v>0</v>
      </c>
    </row>
    <row r="9" spans="1:7" ht="24" customHeight="1" x14ac:dyDescent="0.2">
      <c r="B9" s="17" t="s">
        <v>22</v>
      </c>
      <c r="C9" s="18">
        <v>0</v>
      </c>
      <c r="D9" s="18">
        <v>0</v>
      </c>
      <c r="E9" s="18">
        <v>0</v>
      </c>
      <c r="F9" s="20">
        <v>0</v>
      </c>
      <c r="G9" s="19">
        <f t="shared" si="0"/>
        <v>0</v>
      </c>
    </row>
    <row r="10" spans="1:7" ht="24" customHeight="1" x14ac:dyDescent="0.2">
      <c r="B10" s="21" t="s">
        <v>36</v>
      </c>
      <c r="C10" s="62">
        <v>16.338000000000001</v>
      </c>
      <c r="D10" s="20">
        <v>0</v>
      </c>
      <c r="E10" s="18">
        <v>0</v>
      </c>
      <c r="F10" s="20">
        <v>0</v>
      </c>
      <c r="G10" s="19">
        <f t="shared" si="0"/>
        <v>16.338000000000001</v>
      </c>
    </row>
    <row r="11" spans="1:7" ht="24" customHeight="1" x14ac:dyDescent="0.2">
      <c r="B11" s="21" t="s">
        <v>37</v>
      </c>
      <c r="C11" s="62">
        <v>74.275000000000006</v>
      </c>
      <c r="D11" s="18">
        <v>0</v>
      </c>
      <c r="E11" s="18">
        <v>0</v>
      </c>
      <c r="F11" s="18">
        <v>0</v>
      </c>
      <c r="G11" s="19">
        <f t="shared" si="0"/>
        <v>74.275000000000006</v>
      </c>
    </row>
    <row r="12" spans="1:7" ht="24" customHeight="1" x14ac:dyDescent="0.2">
      <c r="B12" s="21" t="s">
        <v>21</v>
      </c>
      <c r="C12" s="18">
        <v>0</v>
      </c>
      <c r="D12" s="18">
        <v>0</v>
      </c>
      <c r="E12" s="18">
        <v>0</v>
      </c>
      <c r="F12" s="18">
        <v>0</v>
      </c>
      <c r="G12" s="19">
        <f t="shared" si="0"/>
        <v>0</v>
      </c>
    </row>
    <row r="13" spans="1:7" ht="24" customHeight="1" x14ac:dyDescent="0.2">
      <c r="B13" s="23" t="s">
        <v>78</v>
      </c>
      <c r="C13" s="18">
        <v>0</v>
      </c>
      <c r="D13" s="18">
        <v>0</v>
      </c>
      <c r="E13" s="62">
        <v>595</v>
      </c>
      <c r="F13" s="20">
        <v>0</v>
      </c>
      <c r="G13" s="19">
        <f t="shared" si="0"/>
        <v>595</v>
      </c>
    </row>
    <row r="14" spans="1:7" ht="24" customHeight="1" x14ac:dyDescent="0.2">
      <c r="B14" s="17" t="s">
        <v>20</v>
      </c>
      <c r="C14" s="18">
        <v>0</v>
      </c>
      <c r="D14" s="18">
        <v>0</v>
      </c>
      <c r="E14" s="18">
        <v>0</v>
      </c>
      <c r="F14" s="18">
        <v>0</v>
      </c>
      <c r="G14" s="24">
        <f t="shared" si="0"/>
        <v>0</v>
      </c>
    </row>
    <row r="15" spans="1:7" ht="24" customHeight="1" x14ac:dyDescent="0.2">
      <c r="B15" s="31" t="s">
        <v>34</v>
      </c>
      <c r="C15" s="32">
        <f t="shared" ref="C15:G15" si="1">SUM(C7:C14)</f>
        <v>90.613</v>
      </c>
      <c r="D15" s="33">
        <f t="shared" si="1"/>
        <v>0</v>
      </c>
      <c r="E15" s="33">
        <f t="shared" si="1"/>
        <v>595</v>
      </c>
      <c r="F15" s="33">
        <f t="shared" si="1"/>
        <v>0</v>
      </c>
      <c r="G15" s="34">
        <f t="shared" si="1"/>
        <v>685.61300000000006</v>
      </c>
    </row>
    <row r="16" spans="1:7" x14ac:dyDescent="0.2">
      <c r="B16" s="25"/>
    </row>
    <row r="17" spans="2:7" x14ac:dyDescent="0.2">
      <c r="B17" s="433" t="s">
        <v>32</v>
      </c>
    </row>
    <row r="18" spans="2:7" x14ac:dyDescent="0.2">
      <c r="B18" s="432" t="s">
        <v>77</v>
      </c>
    </row>
    <row r="19" spans="2:7" x14ac:dyDescent="0.2">
      <c r="B19" s="26"/>
    </row>
    <row r="21" spans="2:7" ht="18.75" x14ac:dyDescent="0.3">
      <c r="B21" s="28" t="s">
        <v>249</v>
      </c>
    </row>
    <row r="22" spans="2:7" ht="18.75" x14ac:dyDescent="0.3">
      <c r="B22" s="29" t="s">
        <v>24</v>
      </c>
    </row>
    <row r="23" spans="2:7" x14ac:dyDescent="0.2">
      <c r="B23" s="15"/>
    </row>
    <row r="24" spans="2:7" x14ac:dyDescent="0.2">
      <c r="B24" s="469" t="s">
        <v>19</v>
      </c>
      <c r="C24" s="500" t="s">
        <v>13</v>
      </c>
      <c r="D24" s="501"/>
      <c r="E24" s="501"/>
      <c r="F24" s="501"/>
      <c r="G24" s="473" t="s">
        <v>170</v>
      </c>
    </row>
    <row r="25" spans="2:7" ht="36.75" customHeight="1" x14ac:dyDescent="0.2">
      <c r="B25" s="470"/>
      <c r="C25" s="30" t="s">
        <v>166</v>
      </c>
      <c r="D25" s="30" t="s">
        <v>167</v>
      </c>
      <c r="E25" s="30" t="s">
        <v>168</v>
      </c>
      <c r="F25" s="30" t="s">
        <v>169</v>
      </c>
      <c r="G25" s="499"/>
    </row>
    <row r="26" spans="2:7" ht="24" customHeight="1" x14ac:dyDescent="0.2">
      <c r="B26" s="17" t="s">
        <v>71</v>
      </c>
      <c r="C26" s="18">
        <v>0</v>
      </c>
      <c r="D26" s="18">
        <v>0</v>
      </c>
      <c r="E26" s="18">
        <v>0</v>
      </c>
      <c r="F26" s="18">
        <v>0</v>
      </c>
      <c r="G26" s="19">
        <f t="shared" ref="G26:G33" si="2">SUM(C26:F26)</f>
        <v>0</v>
      </c>
    </row>
    <row r="27" spans="2:7" ht="24" customHeight="1" x14ac:dyDescent="0.2">
      <c r="B27" s="17" t="s">
        <v>72</v>
      </c>
      <c r="C27" s="18">
        <v>0</v>
      </c>
      <c r="D27" s="18">
        <v>0</v>
      </c>
      <c r="E27" s="18">
        <v>0</v>
      </c>
      <c r="F27" s="18">
        <v>0</v>
      </c>
      <c r="G27" s="19">
        <f t="shared" si="2"/>
        <v>0</v>
      </c>
    </row>
    <row r="28" spans="2:7" ht="24" customHeight="1" x14ac:dyDescent="0.2">
      <c r="B28" s="17" t="s">
        <v>22</v>
      </c>
      <c r="C28" s="18">
        <v>0</v>
      </c>
      <c r="D28" s="18">
        <v>0</v>
      </c>
      <c r="E28" s="18">
        <v>0</v>
      </c>
      <c r="F28" s="20">
        <v>0</v>
      </c>
      <c r="G28" s="19">
        <f t="shared" si="2"/>
        <v>0</v>
      </c>
    </row>
    <row r="29" spans="2:7" ht="24" customHeight="1" x14ac:dyDescent="0.2">
      <c r="B29" s="21" t="s">
        <v>36</v>
      </c>
      <c r="C29" s="141">
        <v>50</v>
      </c>
      <c r="D29" s="20">
        <v>0</v>
      </c>
      <c r="E29" s="18">
        <v>0</v>
      </c>
      <c r="F29" s="20">
        <v>0</v>
      </c>
      <c r="G29" s="19">
        <f t="shared" si="2"/>
        <v>50</v>
      </c>
    </row>
    <row r="30" spans="2:7" ht="24" customHeight="1" x14ac:dyDescent="0.2">
      <c r="B30" s="21" t="s">
        <v>37</v>
      </c>
      <c r="C30" s="141">
        <v>125</v>
      </c>
      <c r="D30" s="18">
        <v>0</v>
      </c>
      <c r="E30" s="18">
        <v>0</v>
      </c>
      <c r="F30" s="18">
        <v>0</v>
      </c>
      <c r="G30" s="19">
        <f t="shared" si="2"/>
        <v>125</v>
      </c>
    </row>
    <row r="31" spans="2:7" ht="24" customHeight="1" x14ac:dyDescent="0.2">
      <c r="B31" s="21" t="s">
        <v>21</v>
      </c>
      <c r="C31" s="18">
        <v>0</v>
      </c>
      <c r="D31" s="18">
        <v>0</v>
      </c>
      <c r="E31" s="18">
        <v>0</v>
      </c>
      <c r="F31" s="18">
        <v>0</v>
      </c>
      <c r="G31" s="19">
        <f t="shared" si="2"/>
        <v>0</v>
      </c>
    </row>
    <row r="32" spans="2:7" ht="24" customHeight="1" x14ac:dyDescent="0.2">
      <c r="B32" s="23" t="s">
        <v>78</v>
      </c>
      <c r="C32" s="18">
        <v>0</v>
      </c>
      <c r="D32" s="18">
        <v>0</v>
      </c>
      <c r="E32" s="18">
        <v>756</v>
      </c>
      <c r="F32" s="20">
        <v>0</v>
      </c>
      <c r="G32" s="19">
        <f t="shared" si="2"/>
        <v>756</v>
      </c>
    </row>
    <row r="33" spans="2:7" ht="24" customHeight="1" x14ac:dyDescent="0.2">
      <c r="B33" s="17" t="s">
        <v>20</v>
      </c>
      <c r="C33" s="18">
        <v>0</v>
      </c>
      <c r="D33" s="18">
        <v>0</v>
      </c>
      <c r="E33" s="18">
        <v>0</v>
      </c>
      <c r="F33" s="18">
        <v>0</v>
      </c>
      <c r="G33" s="24">
        <f t="shared" si="2"/>
        <v>0</v>
      </c>
    </row>
    <row r="34" spans="2:7" ht="24" customHeight="1" x14ac:dyDescent="0.2">
      <c r="B34" s="35" t="s">
        <v>34</v>
      </c>
      <c r="C34" s="36">
        <f t="shared" ref="C34:G34" si="3">SUM(C26:C33)</f>
        <v>175</v>
      </c>
      <c r="D34" s="33">
        <f t="shared" si="3"/>
        <v>0</v>
      </c>
      <c r="E34" s="33">
        <f t="shared" si="3"/>
        <v>756</v>
      </c>
      <c r="F34" s="33">
        <f t="shared" si="3"/>
        <v>0</v>
      </c>
      <c r="G34" s="37">
        <f t="shared" si="3"/>
        <v>931</v>
      </c>
    </row>
    <row r="35" spans="2:7" x14ac:dyDescent="0.2">
      <c r="B35" s="27"/>
    </row>
    <row r="36" spans="2:7" x14ac:dyDescent="0.2">
      <c r="B36" s="433" t="s">
        <v>32</v>
      </c>
    </row>
    <row r="37" spans="2:7" x14ac:dyDescent="0.2">
      <c r="B37" s="432" t="s">
        <v>77</v>
      </c>
    </row>
    <row r="38" spans="2:7" x14ac:dyDescent="0.2">
      <c r="B38" s="26"/>
    </row>
  </sheetData>
  <mergeCells count="6">
    <mergeCell ref="C5:F5"/>
    <mergeCell ref="B5:B6"/>
    <mergeCell ref="G5:G6"/>
    <mergeCell ref="B24:B25"/>
    <mergeCell ref="C24:F24"/>
    <mergeCell ref="G24:G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L21"/>
  <sheetViews>
    <sheetView showGridLines="0" workbookViewId="0"/>
  </sheetViews>
  <sheetFormatPr defaultRowHeight="12.75" x14ac:dyDescent="0.2"/>
  <cols>
    <col min="1" max="1" width="5.7109375" style="13" customWidth="1"/>
    <col min="2" max="2" width="17.140625" style="13" customWidth="1"/>
    <col min="3" max="3" width="14" style="13" customWidth="1"/>
    <col min="4" max="4" width="17.5703125" style="13" customWidth="1"/>
    <col min="5" max="5" width="18" style="13" customWidth="1"/>
    <col min="6" max="6" width="18.28515625" style="13" customWidth="1"/>
    <col min="7" max="7" width="15.140625" style="13" customWidth="1"/>
    <col min="8" max="8" width="17.5703125" style="13" customWidth="1"/>
    <col min="9" max="9" width="15.85546875" style="13" customWidth="1"/>
    <col min="10" max="10" width="17.85546875" style="13" customWidth="1"/>
    <col min="11" max="16384" width="9.140625" style="13"/>
  </cols>
  <sheetData>
    <row r="1" spans="1:9" x14ac:dyDescent="0.2">
      <c r="A1" s="126"/>
    </row>
    <row r="2" spans="1:9" ht="18.75" x14ac:dyDescent="0.3">
      <c r="B2" s="50" t="s">
        <v>250</v>
      </c>
    </row>
    <row r="3" spans="1:9" ht="18.75" x14ac:dyDescent="0.3">
      <c r="B3" s="51" t="s">
        <v>17</v>
      </c>
    </row>
    <row r="5" spans="1:9" x14ac:dyDescent="0.2">
      <c r="B5" s="508" t="s">
        <v>12</v>
      </c>
      <c r="C5" s="475" t="s">
        <v>13</v>
      </c>
      <c r="D5" s="476"/>
      <c r="E5" s="476"/>
      <c r="F5" s="477"/>
      <c r="G5" s="473" t="s">
        <v>170</v>
      </c>
    </row>
    <row r="6" spans="1:9" ht="36" customHeight="1" x14ac:dyDescent="0.2">
      <c r="B6" s="509"/>
      <c r="C6" s="30" t="s">
        <v>166</v>
      </c>
      <c r="D6" s="30" t="s">
        <v>167</v>
      </c>
      <c r="E6" s="30" t="s">
        <v>168</v>
      </c>
      <c r="F6" s="30" t="s">
        <v>169</v>
      </c>
      <c r="G6" s="499"/>
    </row>
    <row r="7" spans="1:9" ht="20.100000000000001" customHeight="1" x14ac:dyDescent="0.2">
      <c r="B7" s="64" t="s">
        <v>15</v>
      </c>
      <c r="C7" s="55">
        <v>0</v>
      </c>
      <c r="D7" s="55">
        <v>0</v>
      </c>
      <c r="E7" s="55">
        <v>0</v>
      </c>
      <c r="F7" s="55">
        <v>0</v>
      </c>
      <c r="G7" s="59">
        <f>SUM(C7:F7)</f>
        <v>0</v>
      </c>
    </row>
    <row r="8" spans="1:9" ht="20.100000000000001" customHeight="1" x14ac:dyDescent="0.2">
      <c r="B8" s="65" t="s">
        <v>16</v>
      </c>
      <c r="C8" s="142">
        <v>0</v>
      </c>
      <c r="D8" s="55">
        <v>0</v>
      </c>
      <c r="E8" s="55">
        <v>0</v>
      </c>
      <c r="F8" s="55">
        <v>0</v>
      </c>
      <c r="G8" s="59">
        <f>SUM(C8:F8)</f>
        <v>0</v>
      </c>
    </row>
    <row r="9" spans="1:9" x14ac:dyDescent="0.2">
      <c r="B9" s="45" t="s">
        <v>34</v>
      </c>
      <c r="C9" s="56">
        <f t="shared" ref="C9:G9" si="0">SUM(C7:C8)</f>
        <v>0</v>
      </c>
      <c r="D9" s="46">
        <f t="shared" si="0"/>
        <v>0</v>
      </c>
      <c r="E9" s="46"/>
      <c r="F9" s="66">
        <f t="shared" si="0"/>
        <v>0</v>
      </c>
      <c r="G9" s="67">
        <f t="shared" si="0"/>
        <v>0</v>
      </c>
    </row>
    <row r="12" spans="1:9" ht="18.75" x14ac:dyDescent="0.3">
      <c r="B12" s="50" t="s">
        <v>231</v>
      </c>
      <c r="E12" s="20"/>
      <c r="F12" s="20"/>
      <c r="G12" s="20"/>
      <c r="H12" s="20"/>
      <c r="I12" s="20"/>
    </row>
    <row r="13" spans="1:9" ht="18.75" x14ac:dyDescent="0.3">
      <c r="B13" s="51" t="s">
        <v>17</v>
      </c>
    </row>
    <row r="15" spans="1:9" x14ac:dyDescent="0.2">
      <c r="B15" s="508" t="s">
        <v>12</v>
      </c>
      <c r="C15" s="475" t="s">
        <v>13</v>
      </c>
      <c r="D15" s="476"/>
      <c r="E15" s="476"/>
      <c r="F15" s="477"/>
      <c r="G15" s="473" t="s">
        <v>170</v>
      </c>
      <c r="H15" s="20"/>
      <c r="I15" s="20"/>
    </row>
    <row r="16" spans="1:9" ht="36" customHeight="1" x14ac:dyDescent="0.2">
      <c r="B16" s="509"/>
      <c r="C16" s="30" t="s">
        <v>166</v>
      </c>
      <c r="D16" s="30" t="s">
        <v>167</v>
      </c>
      <c r="E16" s="30" t="s">
        <v>168</v>
      </c>
      <c r="F16" s="30" t="s">
        <v>169</v>
      </c>
      <c r="G16" s="499"/>
      <c r="H16" s="20"/>
      <c r="I16" s="20"/>
    </row>
    <row r="17" spans="2:12" ht="35.25" customHeight="1" x14ac:dyDescent="0.2">
      <c r="B17" s="68" t="s">
        <v>74</v>
      </c>
      <c r="C17" s="87">
        <v>1.669</v>
      </c>
      <c r="D17" s="87">
        <v>0</v>
      </c>
      <c r="E17" s="88">
        <v>265.75124300000004</v>
      </c>
      <c r="F17" s="87">
        <v>0</v>
      </c>
      <c r="G17" s="79">
        <f>SUM(C17:F17)</f>
        <v>267.42024300000003</v>
      </c>
    </row>
    <row r="18" spans="2:12" x14ac:dyDescent="0.2">
      <c r="B18" s="45" t="s">
        <v>34</v>
      </c>
      <c r="C18" s="73">
        <f t="shared" ref="C18:G18" si="1">SUM(C17:C17)</f>
        <v>1.669</v>
      </c>
      <c r="D18" s="74">
        <f t="shared" si="1"/>
        <v>0</v>
      </c>
      <c r="E18" s="74"/>
      <c r="F18" s="80">
        <f t="shared" si="1"/>
        <v>0</v>
      </c>
      <c r="G18" s="81">
        <f t="shared" si="1"/>
        <v>267.42024300000003</v>
      </c>
      <c r="L18" s="43"/>
    </row>
    <row r="20" spans="2:12" x14ac:dyDescent="0.2">
      <c r="B20" s="13" t="s">
        <v>75</v>
      </c>
    </row>
    <row r="21" spans="2:12" x14ac:dyDescent="0.2">
      <c r="B21" s="13" t="s">
        <v>76</v>
      </c>
    </row>
  </sheetData>
  <mergeCells count="6">
    <mergeCell ref="B5:B6"/>
    <mergeCell ref="C5:F5"/>
    <mergeCell ref="G5:G6"/>
    <mergeCell ref="B15:B16"/>
    <mergeCell ref="C15:F15"/>
    <mergeCell ref="G15:G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2"/>
  <sheetViews>
    <sheetView showGridLines="0" workbookViewId="0"/>
  </sheetViews>
  <sheetFormatPr defaultRowHeight="12.75" x14ac:dyDescent="0.2"/>
  <cols>
    <col min="1" max="1" width="5.7109375" style="13" customWidth="1"/>
    <col min="2" max="2" width="20.28515625" style="13" customWidth="1"/>
    <col min="3" max="3" width="13" style="13" customWidth="1"/>
    <col min="4" max="4" width="14.5703125" style="13" customWidth="1"/>
    <col min="5" max="5" width="16.85546875" style="13" customWidth="1"/>
    <col min="6" max="6" width="17.28515625" style="13" customWidth="1"/>
    <col min="7" max="7" width="12.5703125" style="13" customWidth="1"/>
    <col min="8" max="16384" width="9.140625" style="13"/>
  </cols>
  <sheetData>
    <row r="1" spans="1:7" x14ac:dyDescent="0.2">
      <c r="A1" s="126"/>
    </row>
    <row r="2" spans="1:7" ht="18.75" x14ac:dyDescent="0.3">
      <c r="B2" s="50" t="s">
        <v>232</v>
      </c>
    </row>
    <row r="3" spans="1:7" ht="18.75" x14ac:dyDescent="0.3">
      <c r="B3" s="51" t="s">
        <v>24</v>
      </c>
    </row>
    <row r="4" spans="1:7" x14ac:dyDescent="0.2">
      <c r="B4" s="41"/>
    </row>
    <row r="5" spans="1:7" ht="12.75" customHeight="1" x14ac:dyDescent="0.2">
      <c r="B5" s="508" t="s">
        <v>12</v>
      </c>
      <c r="C5" s="500" t="s">
        <v>85</v>
      </c>
      <c r="D5" s="501"/>
      <c r="E5" s="501"/>
      <c r="F5" s="501"/>
      <c r="G5" s="517" t="s">
        <v>170</v>
      </c>
    </row>
    <row r="6" spans="1:7" ht="40.5" customHeight="1" x14ac:dyDescent="0.2">
      <c r="B6" s="509"/>
      <c r="C6" s="434" t="s">
        <v>166</v>
      </c>
      <c r="D6" s="30" t="s">
        <v>167</v>
      </c>
      <c r="E6" s="30" t="s">
        <v>168</v>
      </c>
      <c r="F6" s="30" t="s">
        <v>169</v>
      </c>
      <c r="G6" s="518"/>
    </row>
    <row r="7" spans="1:7" ht="28.5" customHeight="1" x14ac:dyDescent="0.2">
      <c r="B7" s="69" t="s">
        <v>82</v>
      </c>
      <c r="C7" s="435">
        <v>0</v>
      </c>
      <c r="D7" s="77">
        <v>0</v>
      </c>
      <c r="E7" s="77">
        <v>0</v>
      </c>
      <c r="F7" s="77">
        <v>0</v>
      </c>
      <c r="G7" s="71">
        <f>SUM(C7:F7)</f>
        <v>0</v>
      </c>
    </row>
    <row r="8" spans="1:7" ht="25.5" x14ac:dyDescent="0.2">
      <c r="B8" s="70" t="s">
        <v>83</v>
      </c>
      <c r="C8" s="401">
        <v>6.58</v>
      </c>
      <c r="D8" s="88">
        <v>2.72</v>
      </c>
      <c r="E8" s="77">
        <v>0</v>
      </c>
      <c r="F8" s="88">
        <v>7</v>
      </c>
      <c r="G8" s="71">
        <f>SUM(C8:F8)</f>
        <v>16.3</v>
      </c>
    </row>
    <row r="9" spans="1:7" ht="33.75" customHeight="1" x14ac:dyDescent="0.2">
      <c r="B9" s="75" t="s">
        <v>91</v>
      </c>
      <c r="C9" s="401">
        <v>2</v>
      </c>
      <c r="D9" s="77">
        <v>0</v>
      </c>
      <c r="E9" s="77">
        <v>0</v>
      </c>
      <c r="F9" s="77">
        <v>0</v>
      </c>
      <c r="G9" s="71">
        <f>SUM(C9:F9)</f>
        <v>2</v>
      </c>
    </row>
    <row r="10" spans="1:7" ht="21" customHeight="1" x14ac:dyDescent="0.2">
      <c r="B10" s="72" t="s">
        <v>34</v>
      </c>
      <c r="C10" s="73">
        <f>+C8+C7+C9</f>
        <v>8.58</v>
      </c>
      <c r="D10" s="74">
        <f>+D8+D7+D9</f>
        <v>2.72</v>
      </c>
      <c r="E10" s="74">
        <f t="shared" ref="E10" si="0">+E8+E7+E9</f>
        <v>0</v>
      </c>
      <c r="F10" s="74">
        <f>+F8+F7+F9</f>
        <v>7</v>
      </c>
      <c r="G10" s="76">
        <f>+G8+G7+G9</f>
        <v>18.3</v>
      </c>
    </row>
    <row r="12" spans="1:7" x14ac:dyDescent="0.2">
      <c r="B12" s="13" t="s">
        <v>84</v>
      </c>
    </row>
  </sheetData>
  <mergeCells count="3">
    <mergeCell ref="B5:B6"/>
    <mergeCell ref="C5:F5"/>
    <mergeCell ref="G5:G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"/>
  <sheetViews>
    <sheetView workbookViewId="0">
      <selection activeCell="A25" sqref="A25"/>
    </sheetView>
  </sheetViews>
  <sheetFormatPr defaultRowHeight="12.75" x14ac:dyDescent="0.2"/>
  <cols>
    <col min="1" max="1" width="14.85546875" customWidth="1"/>
    <col min="3" max="3" width="19.28515625" customWidth="1"/>
  </cols>
  <sheetData>
    <row r="1" spans="1:18" x14ac:dyDescent="0.2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 x14ac:dyDescent="0.2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 x14ac:dyDescent="0.2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61"/>
  <sheetViews>
    <sheetView showGridLines="0" workbookViewId="0"/>
  </sheetViews>
  <sheetFormatPr defaultRowHeight="12.75" x14ac:dyDescent="0.2"/>
  <cols>
    <col min="1" max="1" width="3.5703125" customWidth="1"/>
    <col min="3" max="3" width="47.85546875" customWidth="1"/>
    <col min="4" max="4" width="18.28515625" customWidth="1"/>
    <col min="5" max="5" width="16.28515625" customWidth="1"/>
    <col min="6" max="6" width="17.28515625" customWidth="1"/>
    <col min="7" max="7" width="14.7109375" customWidth="1"/>
    <col min="8" max="8" width="12.140625" customWidth="1"/>
  </cols>
  <sheetData>
    <row r="1" spans="1:9" x14ac:dyDescent="0.2">
      <c r="A1" s="126"/>
    </row>
    <row r="2" spans="1:9" ht="18.75" x14ac:dyDescent="0.3">
      <c r="B2" s="50" t="s">
        <v>233</v>
      </c>
      <c r="C2" s="82"/>
      <c r="D2" s="82"/>
      <c r="E2" s="82"/>
      <c r="F2" s="82"/>
      <c r="G2" s="82"/>
      <c r="H2" s="82"/>
      <c r="I2" s="82"/>
    </row>
    <row r="3" spans="1:9" x14ac:dyDescent="0.2">
      <c r="B3" s="83"/>
      <c r="C3" s="82"/>
      <c r="D3" s="82"/>
      <c r="E3" s="82"/>
      <c r="F3" s="82"/>
      <c r="G3" s="82"/>
      <c r="H3" s="82"/>
      <c r="I3" s="82"/>
    </row>
    <row r="4" spans="1:9" ht="47.25" customHeight="1" x14ac:dyDescent="0.2">
      <c r="B4" s="175" t="s">
        <v>92</v>
      </c>
      <c r="C4" s="462" t="s">
        <v>93</v>
      </c>
      <c r="D4" s="122" t="s">
        <v>166</v>
      </c>
      <c r="E4" s="123" t="s">
        <v>167</v>
      </c>
      <c r="F4" s="123" t="s">
        <v>168</v>
      </c>
      <c r="G4" s="124" t="s">
        <v>169</v>
      </c>
      <c r="H4" s="125" t="s">
        <v>170</v>
      </c>
      <c r="I4" s="84"/>
    </row>
    <row r="5" spans="1:9" x14ac:dyDescent="0.2">
      <c r="B5" s="92" t="s">
        <v>94</v>
      </c>
      <c r="C5" s="93" t="s">
        <v>95</v>
      </c>
      <c r="D5" s="20">
        <v>0.57099999999999995</v>
      </c>
      <c r="E5" s="438" t="s">
        <v>230</v>
      </c>
      <c r="F5" s="20">
        <v>1.075</v>
      </c>
      <c r="G5" s="438" t="s">
        <v>230</v>
      </c>
      <c r="H5" s="94">
        <f>SUM(D5:G5)</f>
        <v>1.6459999999999999</v>
      </c>
      <c r="I5" s="82"/>
    </row>
    <row r="6" spans="1:9" x14ac:dyDescent="0.2">
      <c r="B6" s="95" t="s">
        <v>96</v>
      </c>
      <c r="C6" s="96" t="s">
        <v>97</v>
      </c>
      <c r="D6" s="20">
        <v>3.1E-2</v>
      </c>
      <c r="E6" s="20">
        <v>3.9250000000000003</v>
      </c>
      <c r="F6" s="20">
        <v>5.0250000000000004</v>
      </c>
      <c r="G6" s="20">
        <v>0.55499999999999994</v>
      </c>
      <c r="H6" s="94">
        <f t="shared" ref="H6:H24" si="0">SUM(D6:G6)</f>
        <v>9.5360000000000014</v>
      </c>
      <c r="I6" s="82"/>
    </row>
    <row r="7" spans="1:9" x14ac:dyDescent="0.2">
      <c r="B7" s="95" t="s">
        <v>98</v>
      </c>
      <c r="C7" s="96" t="s">
        <v>99</v>
      </c>
      <c r="D7" s="20">
        <v>0</v>
      </c>
      <c r="E7" s="20">
        <v>0.9</v>
      </c>
      <c r="F7" s="20">
        <v>0.1</v>
      </c>
      <c r="G7" s="20">
        <v>0.20499999999999999</v>
      </c>
      <c r="H7" s="94">
        <f t="shared" si="0"/>
        <v>1.2050000000000001</v>
      </c>
      <c r="I7" s="82"/>
    </row>
    <row r="8" spans="1:9" x14ac:dyDescent="0.2">
      <c r="B8" s="95" t="s">
        <v>100</v>
      </c>
      <c r="C8" s="96" t="s">
        <v>101</v>
      </c>
      <c r="D8" s="20">
        <v>0</v>
      </c>
      <c r="E8" s="20">
        <v>0</v>
      </c>
      <c r="F8" s="20">
        <v>0</v>
      </c>
      <c r="G8" s="20">
        <v>0</v>
      </c>
      <c r="H8" s="94">
        <f t="shared" si="0"/>
        <v>0</v>
      </c>
      <c r="I8" s="82"/>
    </row>
    <row r="9" spans="1:9" x14ac:dyDescent="0.2">
      <c r="B9" s="95" t="s">
        <v>102</v>
      </c>
      <c r="C9" s="96" t="s">
        <v>103</v>
      </c>
      <c r="D9" s="20">
        <v>0</v>
      </c>
      <c r="E9" s="20">
        <v>0</v>
      </c>
      <c r="F9" s="20">
        <v>184.20900000000003</v>
      </c>
      <c r="G9" s="20">
        <v>0.03</v>
      </c>
      <c r="H9" s="94">
        <f t="shared" si="0"/>
        <v>184.23900000000003</v>
      </c>
      <c r="I9" s="82"/>
    </row>
    <row r="10" spans="1:9" x14ac:dyDescent="0.2">
      <c r="B10" s="95" t="s">
        <v>104</v>
      </c>
      <c r="C10" s="96" t="s">
        <v>105</v>
      </c>
      <c r="D10" s="20">
        <v>783.53113000000008</v>
      </c>
      <c r="E10" s="20">
        <v>65.169999999999987</v>
      </c>
      <c r="F10" s="20">
        <v>1284.1344799999997</v>
      </c>
      <c r="G10" s="20">
        <v>2151.3445400000001</v>
      </c>
      <c r="H10" s="94">
        <f t="shared" si="0"/>
        <v>4284.1801500000001</v>
      </c>
      <c r="I10" s="82"/>
    </row>
    <row r="11" spans="1:9" x14ac:dyDescent="0.2">
      <c r="B11" s="95" t="s">
        <v>106</v>
      </c>
      <c r="C11" s="96" t="s">
        <v>107</v>
      </c>
      <c r="D11" s="20">
        <v>5444.9034999999994</v>
      </c>
      <c r="E11" s="20">
        <v>6420.6847200000011</v>
      </c>
      <c r="F11" s="20">
        <v>176155.01444000003</v>
      </c>
      <c r="G11" s="20">
        <v>8601.6104500000001</v>
      </c>
      <c r="H11" s="94">
        <f t="shared" si="0"/>
        <v>196622.21311000004</v>
      </c>
      <c r="I11" s="82"/>
    </row>
    <row r="12" spans="1:9" x14ac:dyDescent="0.2">
      <c r="B12" s="95" t="s">
        <v>108</v>
      </c>
      <c r="C12" s="96" t="s">
        <v>109</v>
      </c>
      <c r="D12" s="20">
        <v>784.41927999999996</v>
      </c>
      <c r="E12" s="20">
        <v>658.60316000000012</v>
      </c>
      <c r="F12" s="20">
        <v>981.58775000000014</v>
      </c>
      <c r="G12" s="20">
        <v>3542.8794199999993</v>
      </c>
      <c r="H12" s="94">
        <f t="shared" si="0"/>
        <v>5967.4896099999996</v>
      </c>
      <c r="I12" s="82"/>
    </row>
    <row r="13" spans="1:9" x14ac:dyDescent="0.2">
      <c r="B13" s="95" t="s">
        <v>110</v>
      </c>
      <c r="C13" s="96" t="s">
        <v>111</v>
      </c>
      <c r="D13" s="20">
        <v>11.138500000000001</v>
      </c>
      <c r="E13" s="20">
        <v>5.9364000000000008</v>
      </c>
      <c r="F13" s="20">
        <v>121.75700000000001</v>
      </c>
      <c r="G13" s="20">
        <v>82.317130000000006</v>
      </c>
      <c r="H13" s="94">
        <f t="shared" si="0"/>
        <v>221.14903000000004</v>
      </c>
      <c r="I13" s="82"/>
    </row>
    <row r="14" spans="1:9" x14ac:dyDescent="0.2">
      <c r="B14" s="95" t="s">
        <v>112</v>
      </c>
      <c r="C14" s="96" t="s">
        <v>113</v>
      </c>
      <c r="D14" s="20">
        <v>1198.598</v>
      </c>
      <c r="E14" s="20">
        <v>9.7149999999999999</v>
      </c>
      <c r="F14" s="20">
        <v>18537.274999999998</v>
      </c>
      <c r="G14" s="20">
        <v>141.99299999999999</v>
      </c>
      <c r="H14" s="94">
        <f t="shared" si="0"/>
        <v>19887.580999999995</v>
      </c>
      <c r="I14" s="82"/>
    </row>
    <row r="15" spans="1:9" x14ac:dyDescent="0.2">
      <c r="B15" s="95" t="s">
        <v>114</v>
      </c>
      <c r="C15" s="96" t="s">
        <v>115</v>
      </c>
      <c r="D15" s="20">
        <v>581.61320000000001</v>
      </c>
      <c r="E15" s="20">
        <v>672.29349999999999</v>
      </c>
      <c r="F15" s="20">
        <v>229.40990000000002</v>
      </c>
      <c r="G15" s="20">
        <v>2459.1867400000001</v>
      </c>
      <c r="H15" s="94">
        <f t="shared" si="0"/>
        <v>3942.5033400000002</v>
      </c>
      <c r="I15" s="82"/>
    </row>
    <row r="16" spans="1:9" x14ac:dyDescent="0.2">
      <c r="B16" s="95" t="s">
        <v>116</v>
      </c>
      <c r="C16" s="96" t="s">
        <v>117</v>
      </c>
      <c r="D16" s="20">
        <v>145.27122</v>
      </c>
      <c r="E16" s="20">
        <v>479.16579999999999</v>
      </c>
      <c r="F16" s="20">
        <v>597.30751000000009</v>
      </c>
      <c r="G16" s="20">
        <v>1916.8558799999998</v>
      </c>
      <c r="H16" s="94">
        <f t="shared" si="0"/>
        <v>3138.60041</v>
      </c>
      <c r="I16" s="82"/>
    </row>
    <row r="17" spans="2:9" x14ac:dyDescent="0.2">
      <c r="B17" s="95" t="s">
        <v>118</v>
      </c>
      <c r="C17" s="96" t="s">
        <v>119</v>
      </c>
      <c r="D17" s="20">
        <v>3815.6260499999999</v>
      </c>
      <c r="E17" s="20">
        <v>2049.7155899999998</v>
      </c>
      <c r="F17" s="20">
        <v>16408.624140000004</v>
      </c>
      <c r="G17" s="20">
        <v>10194.856500000002</v>
      </c>
      <c r="H17" s="94">
        <f t="shared" si="0"/>
        <v>32468.822280000004</v>
      </c>
      <c r="I17" s="82"/>
    </row>
    <row r="18" spans="2:9" x14ac:dyDescent="0.2">
      <c r="B18" s="95" t="s">
        <v>120</v>
      </c>
      <c r="C18" s="96" t="s">
        <v>121</v>
      </c>
      <c r="D18" s="20">
        <v>277.25516999999996</v>
      </c>
      <c r="E18" s="20">
        <v>52.392200000000003</v>
      </c>
      <c r="F18" s="20">
        <v>1679.0595599999999</v>
      </c>
      <c r="G18" s="20">
        <v>544.62095999999997</v>
      </c>
      <c r="H18" s="94">
        <f t="shared" si="0"/>
        <v>2553.3278899999996</v>
      </c>
      <c r="I18" s="82"/>
    </row>
    <row r="19" spans="2:9" x14ac:dyDescent="0.2">
      <c r="B19" s="95" t="s">
        <v>122</v>
      </c>
      <c r="C19" s="96" t="s">
        <v>123</v>
      </c>
      <c r="D19" s="20">
        <v>634.10837000000004</v>
      </c>
      <c r="E19" s="20">
        <v>432.93972000000014</v>
      </c>
      <c r="F19" s="20">
        <v>2338.2356100000011</v>
      </c>
      <c r="G19" s="20">
        <v>2254.6219500000002</v>
      </c>
      <c r="H19" s="94">
        <f t="shared" si="0"/>
        <v>5659.9056500000015</v>
      </c>
      <c r="I19" s="82"/>
    </row>
    <row r="20" spans="2:9" x14ac:dyDescent="0.2">
      <c r="B20" s="95" t="s">
        <v>124</v>
      </c>
      <c r="C20" s="96" t="s">
        <v>125</v>
      </c>
      <c r="D20" s="20">
        <v>2366.7663800000005</v>
      </c>
      <c r="E20" s="20">
        <v>1024.4546799999998</v>
      </c>
      <c r="F20" s="20">
        <v>22457.695100000001</v>
      </c>
      <c r="G20" s="20">
        <v>9504.9531000000025</v>
      </c>
      <c r="H20" s="94">
        <f t="shared" si="0"/>
        <v>35353.869260000007</v>
      </c>
      <c r="I20" s="82"/>
    </row>
    <row r="21" spans="2:9" x14ac:dyDescent="0.2">
      <c r="B21" s="95" t="s">
        <v>126</v>
      </c>
      <c r="C21" s="96" t="s">
        <v>127</v>
      </c>
      <c r="D21" s="20">
        <v>5093.9878200000003</v>
      </c>
      <c r="E21" s="20">
        <v>5135.2039999999997</v>
      </c>
      <c r="F21" s="20">
        <v>10790.324099999998</v>
      </c>
      <c r="G21" s="20">
        <v>32924.726749999994</v>
      </c>
      <c r="H21" s="94">
        <f t="shared" si="0"/>
        <v>53944.242669999992</v>
      </c>
      <c r="I21" s="82"/>
    </row>
    <row r="22" spans="2:9" x14ac:dyDescent="0.2">
      <c r="B22" s="95" t="s">
        <v>128</v>
      </c>
      <c r="C22" s="96" t="s">
        <v>129</v>
      </c>
      <c r="D22" s="20">
        <v>1659.0319800000013</v>
      </c>
      <c r="E22" s="20">
        <v>576.87852000000044</v>
      </c>
      <c r="F22" s="20">
        <v>2087.9352000000008</v>
      </c>
      <c r="G22" s="20">
        <v>4547.0359299999964</v>
      </c>
      <c r="H22" s="94">
        <f t="shared" si="0"/>
        <v>8870.8816299999999</v>
      </c>
      <c r="I22" s="82"/>
    </row>
    <row r="23" spans="2:9" x14ac:dyDescent="0.2">
      <c r="B23" s="95" t="s">
        <v>130</v>
      </c>
      <c r="C23" s="96" t="s">
        <v>131</v>
      </c>
      <c r="D23" s="20">
        <v>2058.4399999999996</v>
      </c>
      <c r="E23" s="20">
        <v>19.435409999999997</v>
      </c>
      <c r="F23" s="20">
        <v>94823.079669999977</v>
      </c>
      <c r="G23" s="20">
        <v>2950.6509999999998</v>
      </c>
      <c r="H23" s="94">
        <f t="shared" si="0"/>
        <v>99851.606079999969</v>
      </c>
      <c r="I23" s="82"/>
    </row>
    <row r="24" spans="2:9" x14ac:dyDescent="0.2">
      <c r="B24" s="97" t="s">
        <v>132</v>
      </c>
      <c r="C24" s="98" t="s">
        <v>133</v>
      </c>
      <c r="D24" s="20">
        <v>3408.2495899999994</v>
      </c>
      <c r="E24" s="20">
        <v>1344.2434200000002</v>
      </c>
      <c r="F24" s="20">
        <v>5164.1232099999997</v>
      </c>
      <c r="G24" s="20">
        <v>5618.0027099999988</v>
      </c>
      <c r="H24" s="94">
        <f t="shared" si="0"/>
        <v>15534.618929999999</v>
      </c>
      <c r="I24" s="82"/>
    </row>
    <row r="25" spans="2:9" x14ac:dyDescent="0.2">
      <c r="B25" s="345" t="s">
        <v>134</v>
      </c>
      <c r="C25" s="346"/>
      <c r="D25" s="347">
        <f>SUM(D5:D24)</f>
        <v>28263.54219</v>
      </c>
      <c r="E25" s="348">
        <f t="shared" ref="E25:G25" si="1">SUM(E5:E24)</f>
        <v>18951.65712</v>
      </c>
      <c r="F25" s="348">
        <f t="shared" si="1"/>
        <v>353845.97167</v>
      </c>
      <c r="G25" s="349">
        <f t="shared" si="1"/>
        <v>87436.446059999987</v>
      </c>
      <c r="H25" s="350">
        <f>SUM(H5:H24)</f>
        <v>488497.61704000004</v>
      </c>
      <c r="I25" s="82"/>
    </row>
    <row r="26" spans="2:9" x14ac:dyDescent="0.2">
      <c r="B26" s="85"/>
      <c r="C26" s="82"/>
      <c r="D26" s="82"/>
      <c r="E26" s="82"/>
      <c r="F26" s="82"/>
      <c r="G26" s="82"/>
      <c r="H26" s="82"/>
      <c r="I26" s="82"/>
    </row>
    <row r="27" spans="2:9" x14ac:dyDescent="0.2">
      <c r="B27" s="100" t="s">
        <v>135</v>
      </c>
      <c r="C27" s="82"/>
      <c r="D27" s="82"/>
      <c r="E27" s="82"/>
      <c r="F27" s="82"/>
      <c r="G27" s="82"/>
      <c r="H27" s="82"/>
      <c r="I27" s="82"/>
    </row>
    <row r="28" spans="2:9" x14ac:dyDescent="0.2">
      <c r="B28" s="13" t="s">
        <v>136</v>
      </c>
      <c r="C28" s="82"/>
      <c r="D28" s="82"/>
      <c r="E28" s="82"/>
      <c r="F28" s="82"/>
      <c r="G28" s="82"/>
      <c r="H28" s="82"/>
      <c r="I28" s="82"/>
    </row>
    <row r="29" spans="2:9" x14ac:dyDescent="0.2">
      <c r="B29" s="13" t="s">
        <v>137</v>
      </c>
      <c r="C29" s="82"/>
      <c r="D29" s="82"/>
      <c r="E29" s="82"/>
      <c r="F29" s="82"/>
      <c r="G29" s="82"/>
      <c r="H29" s="82"/>
      <c r="I29" s="82"/>
    </row>
    <row r="30" spans="2:9" x14ac:dyDescent="0.2">
      <c r="B30" s="101" t="s">
        <v>138</v>
      </c>
      <c r="C30" s="82"/>
      <c r="D30" s="82"/>
      <c r="E30" s="82"/>
      <c r="F30" s="82"/>
      <c r="G30" s="82"/>
      <c r="H30" s="82"/>
      <c r="I30" s="82"/>
    </row>
    <row r="33" spans="2:11" ht="18.75" x14ac:dyDescent="0.3">
      <c r="B33" s="50" t="s">
        <v>234</v>
      </c>
      <c r="C33" s="82"/>
      <c r="D33" s="82"/>
      <c r="E33" s="82"/>
      <c r="F33" s="82"/>
      <c r="G33" s="82"/>
      <c r="H33" s="82"/>
      <c r="I33" s="82"/>
      <c r="J33" s="82"/>
      <c r="K33" s="82"/>
    </row>
    <row r="34" spans="2:11" x14ac:dyDescent="0.2"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2:11" ht="47.25" customHeight="1" x14ac:dyDescent="0.2">
      <c r="B35" s="175" t="s">
        <v>92</v>
      </c>
      <c r="C35" s="462" t="s">
        <v>93</v>
      </c>
      <c r="D35" s="122" t="s">
        <v>166</v>
      </c>
      <c r="E35" s="123" t="s">
        <v>167</v>
      </c>
      <c r="F35" s="123" t="s">
        <v>168</v>
      </c>
      <c r="G35" s="124" t="s">
        <v>169</v>
      </c>
      <c r="H35" s="125" t="s">
        <v>170</v>
      </c>
      <c r="I35" s="86"/>
      <c r="J35" s="86"/>
      <c r="K35" s="86"/>
    </row>
    <row r="36" spans="2:11" x14ac:dyDescent="0.2">
      <c r="B36" s="102" t="s">
        <v>94</v>
      </c>
      <c r="C36" s="103" t="s">
        <v>95</v>
      </c>
      <c r="D36" s="127">
        <v>0</v>
      </c>
      <c r="E36" s="128">
        <v>0</v>
      </c>
      <c r="F36" s="128">
        <v>18546</v>
      </c>
      <c r="G36" s="129">
        <v>0</v>
      </c>
      <c r="H36" s="104">
        <v>18545.75</v>
      </c>
      <c r="I36" s="82"/>
      <c r="J36" s="82"/>
      <c r="K36" s="82"/>
    </row>
    <row r="37" spans="2:11" x14ac:dyDescent="0.2">
      <c r="B37" s="102" t="s">
        <v>96</v>
      </c>
      <c r="C37" s="103" t="s">
        <v>97</v>
      </c>
      <c r="D37" s="130">
        <v>0</v>
      </c>
      <c r="E37" s="60">
        <v>0</v>
      </c>
      <c r="F37" s="60">
        <v>10</v>
      </c>
      <c r="G37" s="131">
        <v>0</v>
      </c>
      <c r="H37" s="104">
        <v>10.404249999999998</v>
      </c>
      <c r="I37" s="82"/>
      <c r="J37" s="82"/>
      <c r="K37" s="82"/>
    </row>
    <row r="38" spans="2:11" x14ac:dyDescent="0.2">
      <c r="B38" s="102" t="s">
        <v>98</v>
      </c>
      <c r="C38" s="103" t="s">
        <v>99</v>
      </c>
      <c r="D38" s="130">
        <v>0</v>
      </c>
      <c r="E38" s="60">
        <v>5</v>
      </c>
      <c r="F38" s="60">
        <v>0</v>
      </c>
      <c r="G38" s="131">
        <v>0</v>
      </c>
      <c r="H38" s="104">
        <v>5.3</v>
      </c>
      <c r="I38" s="82"/>
      <c r="J38" s="82"/>
      <c r="K38" s="82"/>
    </row>
    <row r="39" spans="2:11" x14ac:dyDescent="0.2">
      <c r="B39" s="102" t="s">
        <v>100</v>
      </c>
      <c r="C39" s="103" t="s">
        <v>101</v>
      </c>
      <c r="D39" s="130">
        <v>0</v>
      </c>
      <c r="E39" s="60">
        <v>0</v>
      </c>
      <c r="F39" s="60">
        <v>0</v>
      </c>
      <c r="G39" s="131">
        <v>0</v>
      </c>
      <c r="H39" s="104" t="s">
        <v>230</v>
      </c>
      <c r="I39" s="82"/>
      <c r="J39" s="82"/>
      <c r="K39" s="82"/>
    </row>
    <row r="40" spans="2:11" x14ac:dyDescent="0.2">
      <c r="B40" s="102" t="s">
        <v>102</v>
      </c>
      <c r="C40" s="103" t="s">
        <v>103</v>
      </c>
      <c r="D40" s="130">
        <v>0</v>
      </c>
      <c r="E40" s="60">
        <v>23.318000000000001</v>
      </c>
      <c r="F40" s="60">
        <v>688.09799999999996</v>
      </c>
      <c r="G40" s="131">
        <v>22.057920000000003</v>
      </c>
      <c r="H40" s="104">
        <v>733.47392000000002</v>
      </c>
      <c r="I40" s="82"/>
      <c r="J40" s="82"/>
      <c r="K40" s="82"/>
    </row>
    <row r="41" spans="2:11" x14ac:dyDescent="0.2">
      <c r="B41" s="102" t="s">
        <v>104</v>
      </c>
      <c r="C41" s="103" t="s">
        <v>105</v>
      </c>
      <c r="D41" s="130">
        <v>0</v>
      </c>
      <c r="E41" s="60">
        <v>11718.021999999999</v>
      </c>
      <c r="F41" s="60">
        <v>7140.3881999999994</v>
      </c>
      <c r="G41" s="131">
        <v>372.48098999999996</v>
      </c>
      <c r="H41" s="104">
        <v>19230.891189999998</v>
      </c>
      <c r="I41" s="82"/>
      <c r="J41" s="82"/>
      <c r="K41" s="82"/>
    </row>
    <row r="42" spans="2:11" x14ac:dyDescent="0.2">
      <c r="B42" s="102" t="s">
        <v>106</v>
      </c>
      <c r="C42" s="103" t="s">
        <v>107</v>
      </c>
      <c r="D42" s="130">
        <v>0</v>
      </c>
      <c r="E42" s="60">
        <v>451.00474000000003</v>
      </c>
      <c r="F42" s="60">
        <v>174343.91779999997</v>
      </c>
      <c r="G42" s="131">
        <v>42553.693319999998</v>
      </c>
      <c r="H42" s="104">
        <v>217348.61586000002</v>
      </c>
      <c r="I42" s="82"/>
      <c r="J42" s="82"/>
      <c r="K42" s="82"/>
    </row>
    <row r="43" spans="2:11" x14ac:dyDescent="0.2">
      <c r="B43" s="102" t="s">
        <v>108</v>
      </c>
      <c r="C43" s="103" t="s">
        <v>109</v>
      </c>
      <c r="D43" s="130">
        <v>0</v>
      </c>
      <c r="E43" s="60">
        <v>19.584999999999997</v>
      </c>
      <c r="F43" s="60">
        <v>1361.3501500000002</v>
      </c>
      <c r="G43" s="131">
        <v>360.49292000000003</v>
      </c>
      <c r="H43" s="104">
        <v>1741.4280699999999</v>
      </c>
      <c r="I43" s="82"/>
      <c r="J43" s="82"/>
      <c r="K43" s="82"/>
    </row>
    <row r="44" spans="2:11" x14ac:dyDescent="0.2">
      <c r="B44" s="102" t="s">
        <v>110</v>
      </c>
      <c r="C44" s="103" t="s">
        <v>111</v>
      </c>
      <c r="D44" s="130">
        <v>0.49</v>
      </c>
      <c r="E44" s="60">
        <v>1.4350000000000001</v>
      </c>
      <c r="F44" s="60">
        <v>3.5200000000000005</v>
      </c>
      <c r="G44" s="131">
        <v>6.0223999999999993</v>
      </c>
      <c r="H44" s="104">
        <v>11.467400000000005</v>
      </c>
      <c r="I44" s="82"/>
      <c r="J44" s="82"/>
      <c r="K44" s="82"/>
    </row>
    <row r="45" spans="2:11" x14ac:dyDescent="0.2">
      <c r="B45" s="102" t="s">
        <v>112</v>
      </c>
      <c r="C45" s="103" t="s">
        <v>113</v>
      </c>
      <c r="D45" s="130">
        <v>0</v>
      </c>
      <c r="E45" s="60">
        <v>1541.7604999999996</v>
      </c>
      <c r="F45" s="60">
        <v>11286.718000000001</v>
      </c>
      <c r="G45" s="131">
        <v>6.4142099999999997</v>
      </c>
      <c r="H45" s="104">
        <v>12834.89271</v>
      </c>
      <c r="I45" s="82"/>
      <c r="J45" s="82"/>
      <c r="K45" s="82"/>
    </row>
    <row r="46" spans="2:11" x14ac:dyDescent="0.2">
      <c r="B46" s="102" t="s">
        <v>114</v>
      </c>
      <c r="C46" s="103" t="s">
        <v>115</v>
      </c>
      <c r="D46" s="130">
        <v>0</v>
      </c>
      <c r="E46" s="60">
        <v>2083.7491</v>
      </c>
      <c r="F46" s="60">
        <v>1142.962</v>
      </c>
      <c r="G46" s="131">
        <v>270.04743000000002</v>
      </c>
      <c r="H46" s="104">
        <v>3496.7585300000001</v>
      </c>
      <c r="I46" s="82"/>
      <c r="J46" s="82"/>
      <c r="K46" s="82"/>
    </row>
    <row r="47" spans="2:11" x14ac:dyDescent="0.2">
      <c r="B47" s="102" t="s">
        <v>116</v>
      </c>
      <c r="C47" s="103" t="s">
        <v>117</v>
      </c>
      <c r="D47" s="130">
        <v>0</v>
      </c>
      <c r="E47" s="60">
        <v>43.685000000000002</v>
      </c>
      <c r="F47" s="60">
        <v>3809.288</v>
      </c>
      <c r="G47" s="131">
        <v>124.89050000000003</v>
      </c>
      <c r="H47" s="104">
        <v>3977.8634999999999</v>
      </c>
      <c r="I47" s="82"/>
      <c r="J47" s="82"/>
      <c r="K47" s="82"/>
    </row>
    <row r="48" spans="2:11" x14ac:dyDescent="0.2">
      <c r="B48" s="102" t="s">
        <v>118</v>
      </c>
      <c r="C48" s="103" t="s">
        <v>119</v>
      </c>
      <c r="D48" s="130">
        <v>0</v>
      </c>
      <c r="E48" s="60">
        <v>65.667000000000002</v>
      </c>
      <c r="F48" s="60">
        <v>24750.086850000007</v>
      </c>
      <c r="G48" s="131">
        <v>2918.0825700000005</v>
      </c>
      <c r="H48" s="104">
        <v>27733.83642</v>
      </c>
      <c r="I48" s="82"/>
      <c r="J48" s="82"/>
      <c r="K48" s="82"/>
    </row>
    <row r="49" spans="2:11" x14ac:dyDescent="0.2">
      <c r="B49" s="102" t="s">
        <v>120</v>
      </c>
      <c r="C49" s="103" t="s">
        <v>121</v>
      </c>
      <c r="D49" s="130">
        <v>0</v>
      </c>
      <c r="E49" s="60">
        <v>0</v>
      </c>
      <c r="F49" s="60">
        <v>295.7899799999999</v>
      </c>
      <c r="G49" s="131">
        <v>174.88455000000005</v>
      </c>
      <c r="H49" s="104">
        <v>470.67452999999989</v>
      </c>
      <c r="I49" s="82"/>
      <c r="J49" s="82"/>
      <c r="K49" s="82"/>
    </row>
    <row r="50" spans="2:11" x14ac:dyDescent="0.2">
      <c r="B50" s="102" t="s">
        <v>122</v>
      </c>
      <c r="C50" s="103" t="s">
        <v>123</v>
      </c>
      <c r="D50" s="130">
        <v>0</v>
      </c>
      <c r="E50" s="60">
        <v>58.436</v>
      </c>
      <c r="F50" s="60">
        <v>2248.7670000000003</v>
      </c>
      <c r="G50" s="131">
        <v>155.12523999999999</v>
      </c>
      <c r="H50" s="104">
        <v>2462.328239999998</v>
      </c>
      <c r="I50" s="82"/>
      <c r="J50" s="82"/>
      <c r="K50" s="82"/>
    </row>
    <row r="51" spans="2:11" x14ac:dyDescent="0.2">
      <c r="B51" s="102" t="s">
        <v>124</v>
      </c>
      <c r="C51" s="103" t="s">
        <v>125</v>
      </c>
      <c r="D51" s="130">
        <v>174.05269999999999</v>
      </c>
      <c r="E51" s="60">
        <v>767.00549999999998</v>
      </c>
      <c r="F51" s="60">
        <v>24144.805440000004</v>
      </c>
      <c r="G51" s="131">
        <v>6245.9716499999995</v>
      </c>
      <c r="H51" s="104">
        <v>31331.835290000003</v>
      </c>
      <c r="I51" s="82"/>
      <c r="J51" s="82"/>
      <c r="K51" s="82"/>
    </row>
    <row r="52" spans="2:11" x14ac:dyDescent="0.2">
      <c r="B52" s="102" t="s">
        <v>126</v>
      </c>
      <c r="C52" s="103" t="s">
        <v>127</v>
      </c>
      <c r="D52" s="130">
        <v>2362.6929999999998</v>
      </c>
      <c r="E52" s="60">
        <v>1.4999999999999999E-2</v>
      </c>
      <c r="F52" s="60">
        <v>135497.93399999998</v>
      </c>
      <c r="G52" s="131">
        <v>966.44843999999978</v>
      </c>
      <c r="H52" s="104">
        <v>138827.09044000012</v>
      </c>
      <c r="I52" s="82"/>
      <c r="J52" s="82"/>
      <c r="K52" s="82"/>
    </row>
    <row r="53" spans="2:11" x14ac:dyDescent="0.2">
      <c r="B53" s="102" t="s">
        <v>128</v>
      </c>
      <c r="C53" s="103" t="s">
        <v>129</v>
      </c>
      <c r="D53" s="130">
        <v>692.00672000000009</v>
      </c>
      <c r="E53" s="60">
        <v>0</v>
      </c>
      <c r="F53" s="60">
        <v>0</v>
      </c>
      <c r="G53" s="131">
        <v>8188.379359999999</v>
      </c>
      <c r="H53" s="104">
        <v>8880.3860799999984</v>
      </c>
      <c r="I53" s="82"/>
      <c r="J53" s="82"/>
      <c r="K53" s="82"/>
    </row>
    <row r="54" spans="2:11" x14ac:dyDescent="0.2">
      <c r="B54" s="102" t="s">
        <v>130</v>
      </c>
      <c r="C54" s="103" t="s">
        <v>131</v>
      </c>
      <c r="D54" s="130">
        <v>13380.884280000009</v>
      </c>
      <c r="E54" s="60">
        <v>775.39799999999991</v>
      </c>
      <c r="F54" s="60">
        <v>103527.74189999998</v>
      </c>
      <c r="G54" s="131">
        <v>743.72272000000009</v>
      </c>
      <c r="H54" s="104">
        <v>118427.7469</v>
      </c>
      <c r="I54" s="82"/>
      <c r="J54" s="82"/>
      <c r="K54" s="82"/>
    </row>
    <row r="55" spans="2:11" x14ac:dyDescent="0.2">
      <c r="B55" s="105" t="s">
        <v>132</v>
      </c>
      <c r="C55" s="106" t="s">
        <v>133</v>
      </c>
      <c r="D55" s="132">
        <v>93.682579999999987</v>
      </c>
      <c r="E55" s="133">
        <v>566.68799999999999</v>
      </c>
      <c r="F55" s="133">
        <v>7320.9726499999988</v>
      </c>
      <c r="G55" s="134">
        <v>2374.8511900000003</v>
      </c>
      <c r="H55" s="104">
        <v>10356.194420000002</v>
      </c>
      <c r="I55" s="82"/>
      <c r="J55" s="82"/>
      <c r="K55" s="82"/>
    </row>
    <row r="56" spans="2:11" x14ac:dyDescent="0.2">
      <c r="B56" s="345" t="s">
        <v>134</v>
      </c>
      <c r="C56" s="351"/>
      <c r="D56" s="352">
        <f>SUM(D36:D55)</f>
        <v>16703.809280000009</v>
      </c>
      <c r="E56" s="353">
        <f t="shared" ref="E56:H56" si="2">SUM(E36:E55)</f>
        <v>18120.768839999997</v>
      </c>
      <c r="F56" s="353">
        <f t="shared" si="2"/>
        <v>516118.33996999991</v>
      </c>
      <c r="G56" s="354">
        <f t="shared" si="2"/>
        <v>65483.565410000003</v>
      </c>
      <c r="H56" s="355">
        <f t="shared" si="2"/>
        <v>616426.93775000016</v>
      </c>
      <c r="I56" s="83"/>
      <c r="J56" s="83"/>
      <c r="K56" s="83"/>
    </row>
    <row r="57" spans="2:1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</row>
    <row r="58" spans="2:11" x14ac:dyDescent="0.2">
      <c r="B58" s="100" t="s">
        <v>135</v>
      </c>
      <c r="C58" s="82"/>
      <c r="D58" s="82"/>
      <c r="E58" s="82"/>
      <c r="F58" s="82"/>
      <c r="G58" s="82"/>
      <c r="H58" s="82"/>
      <c r="I58" s="82"/>
      <c r="J58" s="82"/>
      <c r="K58" s="82"/>
    </row>
    <row r="59" spans="2:11" x14ac:dyDescent="0.2">
      <c r="B59" s="13" t="s">
        <v>136</v>
      </c>
      <c r="C59" s="82"/>
      <c r="D59" s="82"/>
      <c r="E59" s="82"/>
      <c r="F59" s="82"/>
      <c r="G59" s="82"/>
      <c r="H59" s="82"/>
      <c r="I59" s="82"/>
      <c r="J59" s="82"/>
      <c r="K59" s="82"/>
    </row>
    <row r="60" spans="2:11" x14ac:dyDescent="0.2">
      <c r="B60" s="13" t="s">
        <v>137</v>
      </c>
      <c r="C60" s="82"/>
      <c r="D60" s="82"/>
      <c r="E60" s="82"/>
      <c r="F60" s="82"/>
      <c r="G60" s="82"/>
      <c r="H60" s="82"/>
      <c r="I60" s="82"/>
      <c r="J60" s="82"/>
      <c r="K60" s="82"/>
    </row>
    <row r="61" spans="2:11" x14ac:dyDescent="0.2">
      <c r="B61" s="101" t="s">
        <v>138</v>
      </c>
      <c r="C61" s="82"/>
      <c r="D61" s="82"/>
      <c r="E61" s="82"/>
      <c r="F61" s="82"/>
      <c r="G61" s="82"/>
      <c r="H61" s="82"/>
      <c r="I61" s="82"/>
      <c r="J61" s="82"/>
      <c r="K61" s="8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2"/>
  <sheetViews>
    <sheetView showGridLines="0" workbookViewId="0">
      <selection activeCell="H9" sqref="H9"/>
    </sheetView>
  </sheetViews>
  <sheetFormatPr defaultRowHeight="12.75" x14ac:dyDescent="0.2"/>
  <cols>
    <col min="1" max="1" width="4.85546875" customWidth="1"/>
    <col min="2" max="2" width="31.42578125" customWidth="1"/>
    <col min="3" max="4" width="14.85546875" customWidth="1"/>
    <col min="5" max="5" width="15.5703125" customWidth="1"/>
    <col min="6" max="6" width="16.5703125" customWidth="1"/>
    <col min="7" max="7" width="15.85546875" customWidth="1"/>
  </cols>
  <sheetData>
    <row r="1" spans="1:10" x14ac:dyDescent="0.2">
      <c r="A1" s="126"/>
    </row>
    <row r="2" spans="1:10" ht="18.75" x14ac:dyDescent="0.3">
      <c r="B2" s="50" t="s">
        <v>235</v>
      </c>
    </row>
    <row r="4" spans="1:10" ht="60.75" customHeight="1" x14ac:dyDescent="0.2">
      <c r="B4" s="357" t="s">
        <v>139</v>
      </c>
      <c r="C4" s="122" t="s">
        <v>166</v>
      </c>
      <c r="D4" s="123" t="s">
        <v>167</v>
      </c>
      <c r="E4" s="123" t="s">
        <v>168</v>
      </c>
      <c r="F4" s="124" t="s">
        <v>169</v>
      </c>
      <c r="G4" s="125" t="s">
        <v>170</v>
      </c>
    </row>
    <row r="5" spans="1:10" x14ac:dyDescent="0.2">
      <c r="B5" s="107" t="s">
        <v>140</v>
      </c>
      <c r="C5" s="440">
        <v>13380.884280000009</v>
      </c>
      <c r="D5" s="438" t="s">
        <v>230</v>
      </c>
      <c r="E5" s="438">
        <v>190.09899999999999</v>
      </c>
      <c r="F5" s="438">
        <v>0.32500000000000001</v>
      </c>
      <c r="G5" s="108">
        <f t="shared" ref="G5:G13" si="0">SUM(C5:F5)</f>
        <v>13571.30828000001</v>
      </c>
    </row>
    <row r="6" spans="1:10" x14ac:dyDescent="0.2">
      <c r="B6" s="109" t="s">
        <v>141</v>
      </c>
      <c r="C6" s="441">
        <v>20.68</v>
      </c>
      <c r="D6" s="438" t="s">
        <v>230</v>
      </c>
      <c r="E6" s="438">
        <v>23991.230000000003</v>
      </c>
      <c r="F6" s="438">
        <v>196.4</v>
      </c>
      <c r="G6" s="108">
        <f t="shared" si="0"/>
        <v>24208.310000000005</v>
      </c>
    </row>
    <row r="7" spans="1:10" x14ac:dyDescent="0.2">
      <c r="B7" s="109" t="s">
        <v>142</v>
      </c>
      <c r="C7" s="441">
        <v>2330.259</v>
      </c>
      <c r="D7" s="438" t="s">
        <v>230</v>
      </c>
      <c r="E7" s="438">
        <v>149269.62699999989</v>
      </c>
      <c r="F7" s="438">
        <v>93.158000000000001</v>
      </c>
      <c r="G7" s="108">
        <f t="shared" si="0"/>
        <v>151693.04399999988</v>
      </c>
    </row>
    <row r="8" spans="1:10" x14ac:dyDescent="0.2">
      <c r="B8" s="109" t="s">
        <v>143</v>
      </c>
      <c r="C8" s="442" t="s">
        <v>230</v>
      </c>
      <c r="D8" s="443" t="s">
        <v>230</v>
      </c>
      <c r="E8" s="444">
        <v>266.2</v>
      </c>
      <c r="F8" s="444" t="s">
        <v>230</v>
      </c>
      <c r="G8" s="108">
        <f t="shared" si="0"/>
        <v>266.2</v>
      </c>
    </row>
    <row r="9" spans="1:10" x14ac:dyDescent="0.2">
      <c r="B9" s="109" t="s">
        <v>144</v>
      </c>
      <c r="C9" s="442" t="s">
        <v>230</v>
      </c>
      <c r="D9" s="443" t="s">
        <v>230</v>
      </c>
      <c r="E9" s="444">
        <v>6.58</v>
      </c>
      <c r="F9" s="444">
        <v>0.22303999999999999</v>
      </c>
      <c r="G9" s="108">
        <f t="shared" si="0"/>
        <v>6.8030400000000002</v>
      </c>
    </row>
    <row r="10" spans="1:10" x14ac:dyDescent="0.2">
      <c r="B10" s="109" t="s">
        <v>145</v>
      </c>
      <c r="C10" s="441" t="s">
        <v>230</v>
      </c>
      <c r="D10" s="438">
        <v>1134.3521000000001</v>
      </c>
      <c r="E10" s="438">
        <v>57055.969510000017</v>
      </c>
      <c r="F10" s="438">
        <v>46141.62068</v>
      </c>
      <c r="G10" s="108">
        <f t="shared" si="0"/>
        <v>104331.94229000001</v>
      </c>
    </row>
    <row r="11" spans="1:10" x14ac:dyDescent="0.2">
      <c r="B11" s="439" t="s">
        <v>146</v>
      </c>
      <c r="C11" s="445" t="s">
        <v>230</v>
      </c>
      <c r="D11" s="438" t="s">
        <v>230</v>
      </c>
      <c r="E11" s="446" t="s">
        <v>230</v>
      </c>
      <c r="F11" s="446" t="s">
        <v>230</v>
      </c>
      <c r="G11" s="108">
        <f t="shared" si="0"/>
        <v>0</v>
      </c>
    </row>
    <row r="12" spans="1:10" x14ac:dyDescent="0.2">
      <c r="B12" s="109" t="s">
        <v>147</v>
      </c>
      <c r="C12" s="441">
        <v>713.30473999999981</v>
      </c>
      <c r="D12" s="438">
        <v>4701.9302400000006</v>
      </c>
      <c r="E12" s="438">
        <v>5748.8229200000014</v>
      </c>
      <c r="F12" s="438">
        <v>3209.3349500000022</v>
      </c>
      <c r="G12" s="108">
        <f t="shared" si="0"/>
        <v>14373.392850000004</v>
      </c>
      <c r="I12" s="135"/>
      <c r="J12" s="135"/>
    </row>
    <row r="13" spans="1:10" x14ac:dyDescent="0.2">
      <c r="B13" s="109" t="s">
        <v>148</v>
      </c>
      <c r="C13" s="441">
        <v>258.68126000000001</v>
      </c>
      <c r="D13" s="438">
        <v>12284.326500000001</v>
      </c>
      <c r="E13" s="438">
        <v>12666.969089999999</v>
      </c>
      <c r="F13" s="438">
        <v>5304.6613499999976</v>
      </c>
      <c r="G13" s="108">
        <f t="shared" si="0"/>
        <v>30514.638199999998</v>
      </c>
    </row>
    <row r="14" spans="1:10" x14ac:dyDescent="0.2">
      <c r="B14" s="109" t="s">
        <v>149</v>
      </c>
      <c r="C14" s="441" t="s">
        <v>230</v>
      </c>
      <c r="D14" s="438">
        <v>0.36</v>
      </c>
      <c r="E14" s="438">
        <v>266922.98269999999</v>
      </c>
      <c r="F14" s="438">
        <v>10537.956390000005</v>
      </c>
      <c r="G14" s="108">
        <f>SUM(C14:F14)</f>
        <v>277461.29908999999</v>
      </c>
      <c r="I14" s="135"/>
    </row>
    <row r="15" spans="1:10" ht="17.25" customHeight="1" x14ac:dyDescent="0.2">
      <c r="B15" s="356" t="s">
        <v>134</v>
      </c>
      <c r="C15" s="347">
        <v>16703.809280000012</v>
      </c>
      <c r="D15" s="348">
        <v>18120.968840000001</v>
      </c>
      <c r="E15" s="348">
        <v>516118.48021999991</v>
      </c>
      <c r="F15" s="349">
        <f>SUM(F5:F14)</f>
        <v>65483.679410000004</v>
      </c>
      <c r="G15" s="349">
        <f>SUM(G5:G14)</f>
        <v>616426.93774999992</v>
      </c>
    </row>
    <row r="16" spans="1:10" x14ac:dyDescent="0.2">
      <c r="B16" s="13"/>
      <c r="C16" s="13"/>
      <c r="D16" s="13"/>
      <c r="E16" s="13"/>
      <c r="F16" s="13"/>
      <c r="G16" s="13"/>
    </row>
    <row r="17" spans="2:7" x14ac:dyDescent="0.2">
      <c r="B17" s="100" t="s">
        <v>135</v>
      </c>
      <c r="C17" s="13"/>
      <c r="D17" s="13"/>
      <c r="E17" s="13"/>
      <c r="F17" s="13"/>
      <c r="G17" s="13"/>
    </row>
    <row r="18" spans="2:7" x14ac:dyDescent="0.2">
      <c r="B18" s="13" t="s">
        <v>150</v>
      </c>
      <c r="C18" s="13"/>
      <c r="D18" s="13"/>
      <c r="E18" s="13"/>
      <c r="F18" s="13"/>
      <c r="G18" s="13"/>
    </row>
    <row r="19" spans="2:7" x14ac:dyDescent="0.2">
      <c r="B19" s="13" t="s">
        <v>151</v>
      </c>
      <c r="C19" s="13"/>
      <c r="D19" s="13"/>
      <c r="E19" s="13"/>
      <c r="F19" s="13"/>
      <c r="G19" s="13"/>
    </row>
    <row r="20" spans="2:7" x14ac:dyDescent="0.2">
      <c r="B20" s="110" t="s">
        <v>152</v>
      </c>
      <c r="C20" s="13"/>
      <c r="D20" s="13"/>
      <c r="E20" s="13"/>
      <c r="F20" s="13"/>
      <c r="G20" s="13"/>
    </row>
    <row r="21" spans="2:7" x14ac:dyDescent="0.2">
      <c r="B21" s="110" t="s">
        <v>153</v>
      </c>
      <c r="C21" s="13"/>
      <c r="D21" s="13"/>
      <c r="E21" s="13"/>
      <c r="F21" s="13"/>
      <c r="G21" s="13"/>
    </row>
    <row r="22" spans="2:7" x14ac:dyDescent="0.2">
      <c r="B22" s="110" t="s">
        <v>154</v>
      </c>
      <c r="C22" s="13"/>
      <c r="D22" s="13"/>
      <c r="E22" s="13"/>
      <c r="F22" s="13"/>
      <c r="G22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85"/>
  <sheetViews>
    <sheetView showGridLines="0" workbookViewId="0"/>
  </sheetViews>
  <sheetFormatPr defaultRowHeight="12.75" x14ac:dyDescent="0.2"/>
  <cols>
    <col min="1" max="1" width="4.7109375" style="13" customWidth="1"/>
    <col min="2" max="2" width="8.140625" style="13" customWidth="1"/>
    <col min="3" max="3" width="21" style="13" customWidth="1"/>
    <col min="4" max="4" width="12.7109375" style="13" customWidth="1"/>
    <col min="5" max="5" width="10.7109375" style="13" bestFit="1" customWidth="1"/>
    <col min="6" max="16" width="9.140625" style="13"/>
    <col min="17" max="17" width="9.28515625" style="13" bestFit="1" customWidth="1"/>
    <col min="18" max="18" width="11" style="13" bestFit="1" customWidth="1"/>
    <col min="19" max="16384" width="9.140625" style="13"/>
  </cols>
  <sheetData>
    <row r="1" spans="1:19" x14ac:dyDescent="0.2">
      <c r="A1" s="126"/>
    </row>
    <row r="2" spans="1:19" ht="18.75" x14ac:dyDescent="0.3">
      <c r="A2" s="126"/>
      <c r="B2" s="50" t="s">
        <v>236</v>
      </c>
    </row>
    <row r="3" spans="1:19" ht="11.25" customHeight="1" x14ac:dyDescent="0.3">
      <c r="A3" s="126"/>
      <c r="B3" s="50"/>
    </row>
    <row r="4" spans="1:19" x14ac:dyDescent="0.2">
      <c r="A4" s="126"/>
      <c r="B4" s="13" t="s">
        <v>150</v>
      </c>
    </row>
    <row r="5" spans="1:19" x14ac:dyDescent="0.2">
      <c r="A5" s="126"/>
      <c r="B5" s="13" t="s">
        <v>151</v>
      </c>
    </row>
    <row r="6" spans="1:19" x14ac:dyDescent="0.2">
      <c r="A6" s="126"/>
      <c r="B6" s="436" t="s">
        <v>138</v>
      </c>
    </row>
    <row r="7" spans="1:19" x14ac:dyDescent="0.2">
      <c r="A7" s="126"/>
      <c r="B7" s="437" t="s">
        <v>160</v>
      </c>
    </row>
    <row r="8" spans="1:19" x14ac:dyDescent="0.2">
      <c r="A8" s="126"/>
      <c r="B8" s="436" t="s">
        <v>161</v>
      </c>
    </row>
    <row r="9" spans="1:19" x14ac:dyDescent="0.2">
      <c r="A9" s="126"/>
      <c r="B9" s="110" t="s">
        <v>153</v>
      </c>
    </row>
    <row r="10" spans="1:19" x14ac:dyDescent="0.2">
      <c r="A10" s="126"/>
      <c r="B10" s="110" t="s">
        <v>154</v>
      </c>
    </row>
    <row r="11" spans="1:19" x14ac:dyDescent="0.2">
      <c r="A11" s="126"/>
    </row>
    <row r="12" spans="1:19" ht="18.75" x14ac:dyDescent="0.3">
      <c r="B12" s="50" t="s">
        <v>237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 x14ac:dyDescent="0.2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9" ht="25.5" x14ac:dyDescent="0.2">
      <c r="B14" s="261" t="s">
        <v>155</v>
      </c>
      <c r="C14" s="262" t="s">
        <v>93</v>
      </c>
      <c r="D14" s="261" t="s">
        <v>156</v>
      </c>
      <c r="E14" s="262">
        <v>2000</v>
      </c>
      <c r="F14" s="262">
        <v>2001</v>
      </c>
      <c r="G14" s="262">
        <v>2002</v>
      </c>
      <c r="H14" s="262">
        <v>2003</v>
      </c>
      <c r="I14" s="262">
        <v>2004</v>
      </c>
      <c r="J14" s="262">
        <v>2006</v>
      </c>
      <c r="K14" s="262">
        <v>2007</v>
      </c>
      <c r="L14" s="262">
        <v>2008</v>
      </c>
      <c r="M14" s="263">
        <v>2009</v>
      </c>
      <c r="N14" s="262">
        <v>2010</v>
      </c>
      <c r="O14" s="262">
        <v>2011</v>
      </c>
      <c r="P14" s="262">
        <v>2012</v>
      </c>
      <c r="Q14" s="262">
        <v>2013</v>
      </c>
      <c r="R14" s="424">
        <v>2014</v>
      </c>
      <c r="S14" s="424">
        <v>2015</v>
      </c>
    </row>
    <row r="15" spans="1:19" ht="24.95" customHeight="1" x14ac:dyDescent="0.2">
      <c r="B15" s="264" t="s">
        <v>94</v>
      </c>
      <c r="C15" s="265" t="s">
        <v>95</v>
      </c>
      <c r="D15" s="266">
        <v>4833.9846100000004</v>
      </c>
      <c r="E15" s="266">
        <v>6374.8495870474726</v>
      </c>
      <c r="F15" s="266">
        <v>4634.0586503744125</v>
      </c>
      <c r="G15" s="266">
        <v>6391.2048321962357</v>
      </c>
      <c r="H15" s="266">
        <v>7617.2069699999993</v>
      </c>
      <c r="I15" s="267">
        <v>7121.424936324358</v>
      </c>
      <c r="J15" s="268">
        <v>19851.85699</v>
      </c>
      <c r="K15" s="267">
        <v>12696.977010000001</v>
      </c>
      <c r="L15" s="269">
        <v>5546.8459999999995</v>
      </c>
      <c r="M15" s="270">
        <v>5776.4139999999989</v>
      </c>
      <c r="N15" s="271">
        <v>10692.897600000002</v>
      </c>
      <c r="O15" s="271">
        <v>3910.8809999999999</v>
      </c>
      <c r="P15" s="272">
        <v>4897.4649999999992</v>
      </c>
      <c r="Q15" s="282">
        <v>7.6</v>
      </c>
      <c r="R15" s="447">
        <v>50.34</v>
      </c>
      <c r="S15" s="427">
        <v>2</v>
      </c>
    </row>
    <row r="16" spans="1:19" ht="24.95" customHeight="1" x14ac:dyDescent="0.2">
      <c r="B16" s="273" t="s">
        <v>96</v>
      </c>
      <c r="C16" s="274" t="s">
        <v>97</v>
      </c>
      <c r="D16" s="266">
        <v>1091.1395500000003</v>
      </c>
      <c r="E16" s="266">
        <v>1757.0799677592004</v>
      </c>
      <c r="F16" s="266">
        <v>1215.2117318160599</v>
      </c>
      <c r="G16" s="266">
        <v>873.08201987529173</v>
      </c>
      <c r="H16" s="266">
        <v>453.57804999999996</v>
      </c>
      <c r="I16" s="267">
        <v>385.13515077577904</v>
      </c>
      <c r="J16" s="267">
        <v>276.08931000000001</v>
      </c>
      <c r="K16" s="267">
        <v>252.68522000000002</v>
      </c>
      <c r="L16" s="275">
        <v>355.96730000000008</v>
      </c>
      <c r="M16" s="275">
        <v>396.83995999999991</v>
      </c>
      <c r="N16" s="271">
        <v>656.22066000000018</v>
      </c>
      <c r="O16" s="271">
        <v>52.664890000000007</v>
      </c>
      <c r="P16" s="272">
        <v>50.081800000000001</v>
      </c>
      <c r="Q16" s="282">
        <v>17.90625</v>
      </c>
      <c r="R16" s="448">
        <v>26.442999999999998</v>
      </c>
      <c r="S16" s="428">
        <v>10</v>
      </c>
    </row>
    <row r="17" spans="2:19" ht="24.95" customHeight="1" x14ac:dyDescent="0.2">
      <c r="B17" s="273" t="s">
        <v>98</v>
      </c>
      <c r="C17" s="274" t="s">
        <v>99</v>
      </c>
      <c r="D17" s="266">
        <v>140.90256000000002</v>
      </c>
      <c r="E17" s="266">
        <v>97.469999946653843</v>
      </c>
      <c r="F17" s="266">
        <v>50.733599975705147</v>
      </c>
      <c r="G17" s="266">
        <v>209.943848118186</v>
      </c>
      <c r="H17" s="266">
        <v>323.71785000000011</v>
      </c>
      <c r="I17" s="267">
        <v>226.76789888646454</v>
      </c>
      <c r="J17" s="267">
        <v>174.54647999999997</v>
      </c>
      <c r="K17" s="267">
        <v>47.794049999999999</v>
      </c>
      <c r="L17" s="275">
        <v>21.1721</v>
      </c>
      <c r="M17" s="275">
        <v>44.231600000000007</v>
      </c>
      <c r="N17" s="271">
        <v>31.948</v>
      </c>
      <c r="O17" s="271">
        <v>23.343</v>
      </c>
      <c r="P17" s="272">
        <v>59.341000000000001</v>
      </c>
      <c r="Q17" s="282">
        <v>1</v>
      </c>
      <c r="R17" s="448">
        <v>2.2799999999999998</v>
      </c>
      <c r="S17" s="428">
        <v>1</v>
      </c>
    </row>
    <row r="18" spans="2:19" ht="24.95" customHeight="1" x14ac:dyDescent="0.2">
      <c r="B18" s="273" t="s">
        <v>100</v>
      </c>
      <c r="C18" s="274" t="s">
        <v>101</v>
      </c>
      <c r="D18" s="266">
        <v>6.52</v>
      </c>
      <c r="E18" s="266">
        <v>120.44549795240164</v>
      </c>
      <c r="F18" s="266">
        <v>4.7719999849796295</v>
      </c>
      <c r="G18" s="266">
        <v>1.7849999666213989</v>
      </c>
      <c r="H18" s="266">
        <v>5.64</v>
      </c>
      <c r="I18" s="267">
        <v>0.10000000149011612</v>
      </c>
      <c r="J18" s="267">
        <v>18.100000000000001</v>
      </c>
      <c r="K18" s="267">
        <v>7.35</v>
      </c>
      <c r="L18" s="275">
        <v>7.81</v>
      </c>
      <c r="M18" s="275">
        <v>2.5730000000000004</v>
      </c>
      <c r="N18" s="271">
        <v>0.05</v>
      </c>
      <c r="O18" s="271">
        <v>1.4830000000000001</v>
      </c>
      <c r="P18" s="272">
        <v>5.3159999999999998</v>
      </c>
      <c r="Q18" s="282">
        <v>0.92500000000000004</v>
      </c>
      <c r="R18" s="448">
        <v>27.22</v>
      </c>
      <c r="S18" s="449" t="s">
        <v>230</v>
      </c>
    </row>
    <row r="19" spans="2:19" ht="24.95" customHeight="1" x14ac:dyDescent="0.2">
      <c r="B19" s="273" t="s">
        <v>102</v>
      </c>
      <c r="C19" s="274" t="s">
        <v>103</v>
      </c>
      <c r="D19" s="266">
        <v>11690.435899999999</v>
      </c>
      <c r="E19" s="266">
        <v>14276.641400888562</v>
      </c>
      <c r="F19" s="266">
        <v>7367.5039286613464</v>
      </c>
      <c r="G19" s="266">
        <v>7907.4908214323223</v>
      </c>
      <c r="H19" s="266">
        <v>9525.0987299999997</v>
      </c>
      <c r="I19" s="267">
        <v>11907.987927541137</v>
      </c>
      <c r="J19" s="267">
        <v>15899.388710000001</v>
      </c>
      <c r="K19" s="267">
        <v>2175.8415</v>
      </c>
      <c r="L19" s="275">
        <v>956.66425000000015</v>
      </c>
      <c r="M19" s="275">
        <v>1484.2380000000001</v>
      </c>
      <c r="N19" s="271">
        <v>880.02499999999998</v>
      </c>
      <c r="O19" s="271">
        <v>1535.155</v>
      </c>
      <c r="P19" s="272">
        <v>472.24099999999999</v>
      </c>
      <c r="Q19" s="282">
        <v>342.96199999999993</v>
      </c>
      <c r="R19" s="448">
        <v>630.423</v>
      </c>
      <c r="S19" s="428">
        <v>184.23900000000003</v>
      </c>
    </row>
    <row r="20" spans="2:19" ht="24.95" customHeight="1" x14ac:dyDescent="0.2">
      <c r="B20" s="273" t="s">
        <v>104</v>
      </c>
      <c r="C20" s="274" t="s">
        <v>105</v>
      </c>
      <c r="D20" s="266">
        <v>16048.302189999986</v>
      </c>
      <c r="E20" s="266">
        <v>17584.593742355632</v>
      </c>
      <c r="F20" s="266">
        <v>11512.844108164925</v>
      </c>
      <c r="G20" s="266">
        <v>12938.834982663975</v>
      </c>
      <c r="H20" s="266">
        <v>8737.7472199999993</v>
      </c>
      <c r="I20" s="267">
        <v>8326.2538602588138</v>
      </c>
      <c r="J20" s="267">
        <v>14052.503010000002</v>
      </c>
      <c r="K20" s="267">
        <v>15860.121760000005</v>
      </c>
      <c r="L20" s="275">
        <v>16624.900300000005</v>
      </c>
      <c r="M20" s="275">
        <v>13752.116319999999</v>
      </c>
      <c r="N20" s="271">
        <v>15171.747170000004</v>
      </c>
      <c r="O20" s="271">
        <v>21037.396699999998</v>
      </c>
      <c r="P20" s="272">
        <v>19827.442410000003</v>
      </c>
      <c r="Q20" s="282">
        <v>2294.81385</v>
      </c>
      <c r="R20" s="448">
        <v>2091.7932500000002</v>
      </c>
      <c r="S20" s="428">
        <v>4284.1801500000001</v>
      </c>
    </row>
    <row r="21" spans="2:19" ht="24.95" customHeight="1" x14ac:dyDescent="0.2">
      <c r="B21" s="273" t="s">
        <v>106</v>
      </c>
      <c r="C21" s="274" t="s">
        <v>107</v>
      </c>
      <c r="D21" s="266">
        <v>31291.713359999983</v>
      </c>
      <c r="E21" s="266">
        <v>36390.983376840675</v>
      </c>
      <c r="F21" s="266">
        <v>43767.33931682579</v>
      </c>
      <c r="G21" s="266">
        <v>43841.03995409394</v>
      </c>
      <c r="H21" s="266">
        <v>29560.787199999992</v>
      </c>
      <c r="I21" s="267">
        <v>28411.989522007527</v>
      </c>
      <c r="J21" s="267">
        <v>18134.950680000002</v>
      </c>
      <c r="K21" s="267">
        <v>17626.060140000001</v>
      </c>
      <c r="L21" s="275">
        <v>19499.575389999998</v>
      </c>
      <c r="M21" s="275">
        <v>19333.044670000003</v>
      </c>
      <c r="N21" s="271">
        <v>16780.896969999994</v>
      </c>
      <c r="O21" s="271">
        <v>17645.639180000002</v>
      </c>
      <c r="P21" s="272">
        <v>18062.581580000002</v>
      </c>
      <c r="Q21" s="282">
        <v>58713.4827</v>
      </c>
      <c r="R21" s="448">
        <v>162074.94655000002</v>
      </c>
      <c r="S21" s="428">
        <v>196622.21311000004</v>
      </c>
    </row>
    <row r="22" spans="2:19" ht="24.95" customHeight="1" x14ac:dyDescent="0.2">
      <c r="B22" s="273" t="s">
        <v>108</v>
      </c>
      <c r="C22" s="274" t="s">
        <v>109</v>
      </c>
      <c r="D22" s="266">
        <v>11377.251670000012</v>
      </c>
      <c r="E22" s="266">
        <v>10618.365215726779</v>
      </c>
      <c r="F22" s="266">
        <v>9060.7962352301693</v>
      </c>
      <c r="G22" s="266">
        <v>9729.1923102624714</v>
      </c>
      <c r="H22" s="266">
        <v>7893.9069099999952</v>
      </c>
      <c r="I22" s="267">
        <v>8124.1448258104501</v>
      </c>
      <c r="J22" s="267">
        <v>7204.260839999999</v>
      </c>
      <c r="K22" s="267">
        <v>7715.2446600000012</v>
      </c>
      <c r="L22" s="275">
        <v>10177.673509999999</v>
      </c>
      <c r="M22" s="275">
        <v>8750.0920699999951</v>
      </c>
      <c r="N22" s="271">
        <v>9827.7657600000002</v>
      </c>
      <c r="O22" s="271">
        <v>8961.7540500000014</v>
      </c>
      <c r="P22" s="272">
        <v>8403.0058300000001</v>
      </c>
      <c r="Q22" s="282">
        <v>5188.9070599999995</v>
      </c>
      <c r="R22" s="448">
        <v>5813.0264999999999</v>
      </c>
      <c r="S22" s="428">
        <v>5967.4896099999996</v>
      </c>
    </row>
    <row r="23" spans="2:19" ht="24.95" customHeight="1" x14ac:dyDescent="0.2">
      <c r="B23" s="273" t="s">
        <v>110</v>
      </c>
      <c r="C23" s="274" t="s">
        <v>111</v>
      </c>
      <c r="D23" s="266">
        <v>1646.4395200000008</v>
      </c>
      <c r="E23" s="266">
        <v>1644.2792205875739</v>
      </c>
      <c r="F23" s="266">
        <v>1616.7356036943384</v>
      </c>
      <c r="G23" s="266">
        <v>1862.242588111123</v>
      </c>
      <c r="H23" s="266">
        <v>1820.9538600000012</v>
      </c>
      <c r="I23" s="267">
        <v>1428.9526965899859</v>
      </c>
      <c r="J23" s="267">
        <v>2193.0833199999997</v>
      </c>
      <c r="K23" s="267">
        <v>1834.1473500000002</v>
      </c>
      <c r="L23" s="275">
        <v>1612.9670999999998</v>
      </c>
      <c r="M23" s="275">
        <v>1216.2026999999996</v>
      </c>
      <c r="N23" s="271">
        <v>996.54362999999978</v>
      </c>
      <c r="O23" s="271">
        <v>863.06365000000005</v>
      </c>
      <c r="P23" s="272">
        <v>837.95489999999995</v>
      </c>
      <c r="Q23" s="282">
        <v>345.96370000000002</v>
      </c>
      <c r="R23" s="448">
        <v>272.67380000000003</v>
      </c>
      <c r="S23" s="428">
        <v>221.14903000000004</v>
      </c>
    </row>
    <row r="24" spans="2:19" ht="24.95" customHeight="1" x14ac:dyDescent="0.2">
      <c r="B24" s="273" t="s">
        <v>112</v>
      </c>
      <c r="C24" s="274" t="s">
        <v>113</v>
      </c>
      <c r="D24" s="266">
        <v>1503.1302800000003</v>
      </c>
      <c r="E24" s="266">
        <v>1576.2038198262453</v>
      </c>
      <c r="F24" s="266">
        <v>2713.8266006072517</v>
      </c>
      <c r="G24" s="266">
        <v>4232.5983012134675</v>
      </c>
      <c r="H24" s="266">
        <v>5027.0686799999985</v>
      </c>
      <c r="I24" s="267">
        <v>2863.6069605424127</v>
      </c>
      <c r="J24" s="267">
        <v>2112.8731999999995</v>
      </c>
      <c r="K24" s="267">
        <v>1757.1111999999998</v>
      </c>
      <c r="L24" s="275">
        <v>1512.0315000000003</v>
      </c>
      <c r="M24" s="275">
        <v>961.78</v>
      </c>
      <c r="N24" s="271">
        <v>1413.1222999999998</v>
      </c>
      <c r="O24" s="271">
        <v>1486.4840000000004</v>
      </c>
      <c r="P24" s="272">
        <v>1464.5942499999999</v>
      </c>
      <c r="Q24" s="282">
        <v>13468.402</v>
      </c>
      <c r="R24" s="448">
        <v>28000.281500000001</v>
      </c>
      <c r="S24" s="428">
        <v>19887.580999999995</v>
      </c>
    </row>
    <row r="25" spans="2:19" ht="24.95" customHeight="1" x14ac:dyDescent="0.2">
      <c r="B25" s="273" t="s">
        <v>114</v>
      </c>
      <c r="C25" s="274" t="s">
        <v>115</v>
      </c>
      <c r="D25" s="266">
        <v>9646.8090700000048</v>
      </c>
      <c r="E25" s="266">
        <v>5915.008505304344</v>
      </c>
      <c r="F25" s="266">
        <v>9620.2739252857864</v>
      </c>
      <c r="G25" s="266">
        <v>10351.677626953286</v>
      </c>
      <c r="H25" s="266">
        <v>9057.3290699999961</v>
      </c>
      <c r="I25" s="267">
        <v>9060.263227979056</v>
      </c>
      <c r="J25" s="267">
        <v>6686.8167200000007</v>
      </c>
      <c r="K25" s="267">
        <v>8405.36024</v>
      </c>
      <c r="L25" s="275">
        <v>10911.924550000005</v>
      </c>
      <c r="M25" s="275">
        <v>6063.1172399999987</v>
      </c>
      <c r="N25" s="271">
        <v>5074.1867499999998</v>
      </c>
      <c r="O25" s="271">
        <v>5615.2190299999984</v>
      </c>
      <c r="P25" s="272">
        <v>6504.5571599999994</v>
      </c>
      <c r="Q25" s="282">
        <v>4457.5789500000001</v>
      </c>
      <c r="R25" s="448">
        <v>4428.3294999999998</v>
      </c>
      <c r="S25" s="428">
        <v>3942.5033400000002</v>
      </c>
    </row>
    <row r="26" spans="2:19" ht="24.95" customHeight="1" x14ac:dyDescent="0.2">
      <c r="B26" s="273" t="s">
        <v>116</v>
      </c>
      <c r="C26" s="274" t="s">
        <v>117</v>
      </c>
      <c r="D26" s="266">
        <v>4797.842569999998</v>
      </c>
      <c r="E26" s="266">
        <v>3845.2325681447983</v>
      </c>
      <c r="F26" s="266">
        <v>4759.5441465694457</v>
      </c>
      <c r="G26" s="266">
        <v>3793.0801647938788</v>
      </c>
      <c r="H26" s="266">
        <v>5105.2519500000008</v>
      </c>
      <c r="I26" s="267">
        <v>5235.7808526195586</v>
      </c>
      <c r="J26" s="267">
        <v>2551.3150000000001</v>
      </c>
      <c r="K26" s="267">
        <v>3274.8815999999997</v>
      </c>
      <c r="L26" s="275">
        <v>2931.3739</v>
      </c>
      <c r="M26" s="275">
        <v>4454.86859</v>
      </c>
      <c r="N26" s="271">
        <v>3917.7936000000004</v>
      </c>
      <c r="O26" s="271">
        <v>3569.3883499999997</v>
      </c>
      <c r="P26" s="272">
        <v>4418.1463000000003</v>
      </c>
      <c r="Q26" s="282">
        <v>3104.1990000000001</v>
      </c>
      <c r="R26" s="448">
        <v>3101.7314999999999</v>
      </c>
      <c r="S26" s="428">
        <v>3138.60041</v>
      </c>
    </row>
    <row r="27" spans="2:19" ht="24.95" customHeight="1" x14ac:dyDescent="0.2">
      <c r="B27" s="273" t="s">
        <v>118</v>
      </c>
      <c r="C27" s="274" t="s">
        <v>119</v>
      </c>
      <c r="D27" s="266">
        <v>82371.169410000308</v>
      </c>
      <c r="E27" s="266">
        <v>94520.436594181228</v>
      </c>
      <c r="F27" s="266">
        <v>109152.19050390203</v>
      </c>
      <c r="G27" s="266">
        <v>107207.39507232455</v>
      </c>
      <c r="H27" s="266">
        <v>86077.564050000117</v>
      </c>
      <c r="I27" s="267">
        <v>80423.099607669574</v>
      </c>
      <c r="J27" s="267">
        <v>113480.56706999999</v>
      </c>
      <c r="K27" s="267">
        <v>91112.010110000003</v>
      </c>
      <c r="L27" s="275">
        <v>88822.620150000032</v>
      </c>
      <c r="M27" s="275">
        <v>79016.327390000035</v>
      </c>
      <c r="N27" s="271">
        <v>79727.22189000003</v>
      </c>
      <c r="O27" s="271">
        <v>81279.068500000008</v>
      </c>
      <c r="P27" s="272">
        <v>76309.966970000009</v>
      </c>
      <c r="Q27" s="282">
        <v>40944.755789999996</v>
      </c>
      <c r="R27" s="448">
        <v>31789.389850000003</v>
      </c>
      <c r="S27" s="428">
        <v>32468.822280000004</v>
      </c>
    </row>
    <row r="28" spans="2:19" ht="24.95" customHeight="1" x14ac:dyDescent="0.2">
      <c r="B28" s="273" t="s">
        <v>120</v>
      </c>
      <c r="C28" s="274" t="s">
        <v>121</v>
      </c>
      <c r="D28" s="266">
        <v>3999.4375699999991</v>
      </c>
      <c r="E28" s="266">
        <v>2369.9790545403957</v>
      </c>
      <c r="F28" s="266">
        <v>3132.5972368947696</v>
      </c>
      <c r="G28" s="266">
        <v>2340.9527993659722</v>
      </c>
      <c r="H28" s="266">
        <v>2068.3290199999979</v>
      </c>
      <c r="I28" s="267">
        <v>2510.3186617875472</v>
      </c>
      <c r="J28" s="267">
        <v>1843.8358500000004</v>
      </c>
      <c r="K28" s="267">
        <v>1797.89301</v>
      </c>
      <c r="L28" s="275">
        <v>1748.3546200000001</v>
      </c>
      <c r="M28" s="275">
        <v>1061.9826699999999</v>
      </c>
      <c r="N28" s="271">
        <v>1199.0804699999999</v>
      </c>
      <c r="O28" s="271">
        <v>1722.3108299999999</v>
      </c>
      <c r="P28" s="272">
        <v>2130.06837</v>
      </c>
      <c r="Q28" s="282">
        <v>2202.58925</v>
      </c>
      <c r="R28" s="448">
        <v>2323.17542</v>
      </c>
      <c r="S28" s="428">
        <v>2553.3278899999996</v>
      </c>
    </row>
    <row r="29" spans="2:19" ht="24.95" customHeight="1" x14ac:dyDescent="0.2">
      <c r="B29" s="273" t="s">
        <v>122</v>
      </c>
      <c r="C29" s="274" t="s">
        <v>123</v>
      </c>
      <c r="D29" s="266">
        <v>3579.8721499999992</v>
      </c>
      <c r="E29" s="266">
        <v>4800.111036566901</v>
      </c>
      <c r="F29" s="266">
        <v>3609.4496865943074</v>
      </c>
      <c r="G29" s="266">
        <v>3983.5897316089831</v>
      </c>
      <c r="H29" s="266">
        <v>3576.1000999999997</v>
      </c>
      <c r="I29" s="267">
        <v>4967.811781675322</v>
      </c>
      <c r="J29" s="267">
        <v>5567.9929900000006</v>
      </c>
      <c r="K29" s="267">
        <v>5651.8021199999994</v>
      </c>
      <c r="L29" s="275">
        <v>5407.2144899999985</v>
      </c>
      <c r="M29" s="275">
        <v>5936.5867399999997</v>
      </c>
      <c r="N29" s="271">
        <v>5874.7438600000014</v>
      </c>
      <c r="O29" s="271">
        <v>6273.6570400000019</v>
      </c>
      <c r="P29" s="272">
        <v>6754.941929999999</v>
      </c>
      <c r="Q29" s="282">
        <v>4405.2938599999998</v>
      </c>
      <c r="R29" s="448">
        <v>5291.7656999999999</v>
      </c>
      <c r="S29" s="428">
        <v>5659.9056500000015</v>
      </c>
    </row>
    <row r="30" spans="2:19" ht="24.95" customHeight="1" x14ac:dyDescent="0.2">
      <c r="B30" s="273" t="s">
        <v>124</v>
      </c>
      <c r="C30" s="274" t="s">
        <v>125</v>
      </c>
      <c r="D30" s="266">
        <v>122082.34769999998</v>
      </c>
      <c r="E30" s="266">
        <v>28342.874695767867</v>
      </c>
      <c r="F30" s="266">
        <v>38757.321361740054</v>
      </c>
      <c r="G30" s="266">
        <v>38921.250188031809</v>
      </c>
      <c r="H30" s="266">
        <v>22444.077219999977</v>
      </c>
      <c r="I30" s="267">
        <v>20313.090782825293</v>
      </c>
      <c r="J30" s="267">
        <v>44997.264970000004</v>
      </c>
      <c r="K30" s="267">
        <v>52105.037119999994</v>
      </c>
      <c r="L30" s="275">
        <v>50522.525730000008</v>
      </c>
      <c r="M30" s="275">
        <v>53233.473030000001</v>
      </c>
      <c r="N30" s="271">
        <v>49684.639510000023</v>
      </c>
      <c r="O30" s="271">
        <v>62181.886070000015</v>
      </c>
      <c r="P30" s="272">
        <v>69784.240170000005</v>
      </c>
      <c r="Q30" s="282">
        <v>34535.709259999996</v>
      </c>
      <c r="R30" s="448">
        <v>26230.430359999998</v>
      </c>
      <c r="S30" s="428">
        <v>35353.869260000007</v>
      </c>
    </row>
    <row r="31" spans="2:19" ht="24.95" customHeight="1" x14ac:dyDescent="0.2">
      <c r="B31" s="273" t="s">
        <v>126</v>
      </c>
      <c r="C31" s="274" t="s">
        <v>127</v>
      </c>
      <c r="D31" s="266">
        <v>93056.984840000077</v>
      </c>
      <c r="E31" s="266">
        <v>171066.694186576</v>
      </c>
      <c r="F31" s="266">
        <v>237563.30753004749</v>
      </c>
      <c r="G31" s="266">
        <v>142690.62098768062</v>
      </c>
      <c r="H31" s="266">
        <v>153907.39341000019</v>
      </c>
      <c r="I31" s="276">
        <v>212401.866938516</v>
      </c>
      <c r="J31" s="276">
        <v>70369.604710000043</v>
      </c>
      <c r="K31" s="267">
        <v>86100.914519999962</v>
      </c>
      <c r="L31" s="275">
        <v>57362.119230000004</v>
      </c>
      <c r="M31" s="275">
        <v>42381.536980000012</v>
      </c>
      <c r="N31" s="271">
        <v>58402.964780000031</v>
      </c>
      <c r="O31" s="271">
        <v>68927.259229999981</v>
      </c>
      <c r="P31" s="272">
        <v>74231.649470000004</v>
      </c>
      <c r="Q31" s="282">
        <v>31909.803820000001</v>
      </c>
      <c r="R31" s="448">
        <v>30353.86666</v>
      </c>
      <c r="S31" s="428">
        <v>53944.242669999992</v>
      </c>
    </row>
    <row r="32" spans="2:19" ht="24.95" customHeight="1" x14ac:dyDescent="0.2">
      <c r="B32" s="273" t="s">
        <v>128</v>
      </c>
      <c r="C32" s="274" t="s">
        <v>129</v>
      </c>
      <c r="D32" s="266">
        <v>1464.6374399999995</v>
      </c>
      <c r="E32" s="266">
        <v>1628.8025431466267</v>
      </c>
      <c r="F32" s="266">
        <v>1273.8553738057963</v>
      </c>
      <c r="G32" s="266">
        <v>1351.1311955221463</v>
      </c>
      <c r="H32" s="266">
        <v>1259.5300099999993</v>
      </c>
      <c r="I32" s="267">
        <v>2174.4680190410581</v>
      </c>
      <c r="J32" s="267">
        <v>11824.789810000002</v>
      </c>
      <c r="K32" s="267">
        <v>13963.636849999997</v>
      </c>
      <c r="L32" s="275">
        <v>13159.021120000001</v>
      </c>
      <c r="M32" s="275">
        <v>15562.422840000003</v>
      </c>
      <c r="N32" s="271">
        <v>13377.49443000001</v>
      </c>
      <c r="O32" s="271">
        <v>17723.047799999993</v>
      </c>
      <c r="P32" s="272">
        <v>18408.265390000008</v>
      </c>
      <c r="Q32" s="282">
        <v>8082.1303100000187</v>
      </c>
      <c r="R32" s="448">
        <v>8344.9054199999991</v>
      </c>
      <c r="S32" s="428">
        <v>8870.8816299999999</v>
      </c>
    </row>
    <row r="33" spans="2:19" ht="24.95" customHeight="1" x14ac:dyDescent="0.2">
      <c r="B33" s="273" t="s">
        <v>130</v>
      </c>
      <c r="C33" s="274" t="s">
        <v>157</v>
      </c>
      <c r="D33" s="266">
        <v>14842.071359999998</v>
      </c>
      <c r="E33" s="266">
        <v>21133.609375445172</v>
      </c>
      <c r="F33" s="266">
        <v>20991.667641869746</v>
      </c>
      <c r="G33" s="266">
        <v>17437.805655952077</v>
      </c>
      <c r="H33" s="266">
        <v>7575.9762599999967</v>
      </c>
      <c r="I33" s="267">
        <v>10895.259592739865</v>
      </c>
      <c r="J33" s="267">
        <v>36715.75157</v>
      </c>
      <c r="K33" s="267">
        <v>46039.486839999998</v>
      </c>
      <c r="L33" s="275">
        <v>25956.567159999995</v>
      </c>
      <c r="M33" s="275">
        <v>22184.299199999994</v>
      </c>
      <c r="N33" s="271">
        <v>15563.722</v>
      </c>
      <c r="O33" s="271">
        <v>16369.791159999997</v>
      </c>
      <c r="P33" s="272">
        <v>13588.92187</v>
      </c>
      <c r="Q33" s="282">
        <v>88205.501999999993</v>
      </c>
      <c r="R33" s="448">
        <v>110626.14978999998</v>
      </c>
      <c r="S33" s="428">
        <v>99851.606079999969</v>
      </c>
    </row>
    <row r="34" spans="2:19" ht="24.95" customHeight="1" x14ac:dyDescent="0.2">
      <c r="B34" s="273" t="s">
        <v>132</v>
      </c>
      <c r="C34" s="274" t="s">
        <v>133</v>
      </c>
      <c r="D34" s="266">
        <v>24978.60786</v>
      </c>
      <c r="E34" s="266">
        <v>2841.9155254698126</v>
      </c>
      <c r="F34" s="266">
        <v>4533.4894230508362</v>
      </c>
      <c r="G34" s="266">
        <v>3583.9832641998764</v>
      </c>
      <c r="H34" s="266">
        <v>2758.0534200000002</v>
      </c>
      <c r="I34" s="267">
        <v>2726.3271414279006</v>
      </c>
      <c r="J34" s="267">
        <v>18264.858339999995</v>
      </c>
      <c r="K34" s="267">
        <v>24823.076499999999</v>
      </c>
      <c r="L34" s="275">
        <v>25230.158960000008</v>
      </c>
      <c r="M34" s="275">
        <v>27067.328920000007</v>
      </c>
      <c r="N34" s="271">
        <v>22774.216460000007</v>
      </c>
      <c r="O34" s="271">
        <v>25189.735540000001</v>
      </c>
      <c r="P34" s="272">
        <v>23605.649969999999</v>
      </c>
      <c r="Q34" s="282">
        <v>8363.7284500000005</v>
      </c>
      <c r="R34" s="448">
        <v>14592.120610000002</v>
      </c>
      <c r="S34" s="428">
        <v>15534.618929999999</v>
      </c>
    </row>
    <row r="35" spans="2:19" ht="24.95" customHeight="1" x14ac:dyDescent="0.2">
      <c r="B35" s="277" t="s">
        <v>158</v>
      </c>
      <c r="C35" s="278" t="s">
        <v>159</v>
      </c>
      <c r="D35" s="266">
        <v>6650.27027</v>
      </c>
      <c r="E35" s="266">
        <v>4851.0596463230904</v>
      </c>
      <c r="F35" s="266">
        <v>5582.6248172339983</v>
      </c>
      <c r="G35" s="266">
        <v>5514.9563979078084</v>
      </c>
      <c r="H35" s="266">
        <v>13020.287290000004</v>
      </c>
      <c r="I35" s="267">
        <v>2605.2808184330352</v>
      </c>
      <c r="J35" s="279">
        <v>0</v>
      </c>
      <c r="K35" s="280">
        <v>0</v>
      </c>
      <c r="L35" s="281">
        <v>0</v>
      </c>
      <c r="M35" s="281">
        <v>0</v>
      </c>
      <c r="N35" s="282">
        <v>0</v>
      </c>
      <c r="O35" s="282">
        <v>0</v>
      </c>
      <c r="P35" s="282">
        <v>0</v>
      </c>
      <c r="Q35" s="281">
        <v>0</v>
      </c>
      <c r="R35" s="281">
        <v>0</v>
      </c>
      <c r="S35" s="425"/>
    </row>
    <row r="36" spans="2:19" ht="20.100000000000001" customHeight="1" x14ac:dyDescent="0.2">
      <c r="B36" s="283"/>
      <c r="C36" s="358" t="s">
        <v>134</v>
      </c>
      <c r="D36" s="359">
        <f t="shared" ref="D36:I36" si="0">SUM(D15:D35)</f>
        <v>447099.86988000036</v>
      </c>
      <c r="E36" s="359">
        <f t="shared" si="0"/>
        <v>431756.63556039747</v>
      </c>
      <c r="F36" s="359">
        <f t="shared" si="0"/>
        <v>520920.14342232922</v>
      </c>
      <c r="G36" s="359">
        <f t="shared" si="0"/>
        <v>425163.85774227465</v>
      </c>
      <c r="H36" s="359">
        <f t="shared" si="0"/>
        <v>377815.59727000032</v>
      </c>
      <c r="I36" s="359">
        <f t="shared" si="0"/>
        <v>422109.93120345264</v>
      </c>
      <c r="J36" s="360">
        <f t="shared" ref="J36:R36" si="1">SUM(J15:J35)</f>
        <v>392220.44957000006</v>
      </c>
      <c r="K36" s="360">
        <f t="shared" si="1"/>
        <v>393247.43180000008</v>
      </c>
      <c r="L36" s="360">
        <f t="shared" si="1"/>
        <v>338367.48736000003</v>
      </c>
      <c r="M36" s="360">
        <f t="shared" si="1"/>
        <v>308679.47592000006</v>
      </c>
      <c r="N36" s="360">
        <f t="shared" si="1"/>
        <v>312047.28084000014</v>
      </c>
      <c r="O36" s="360">
        <f t="shared" si="1"/>
        <v>344369.22802000004</v>
      </c>
      <c r="P36" s="360">
        <f t="shared" si="1"/>
        <v>349816.43137000001</v>
      </c>
      <c r="Q36" s="360">
        <f t="shared" si="1"/>
        <v>306593.25325000001</v>
      </c>
      <c r="R36" s="426">
        <f t="shared" si="1"/>
        <v>436071.29241000005</v>
      </c>
      <c r="S36" s="426">
        <f t="shared" ref="S36" si="2">SUM(S15:S35)</f>
        <v>488498.23004000005</v>
      </c>
    </row>
    <row r="37" spans="2:19" x14ac:dyDescent="0.2">
      <c r="B37" s="99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2:19" x14ac:dyDescent="0.2">
      <c r="B38" s="112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2:19" ht="18.75" x14ac:dyDescent="0.3">
      <c r="B39" s="50" t="s">
        <v>238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1"/>
      <c r="M39" s="111"/>
      <c r="N39" s="111"/>
      <c r="O39" s="111"/>
      <c r="P39" s="111"/>
      <c r="Q39" s="111"/>
    </row>
    <row r="40" spans="2:19" x14ac:dyDescent="0.2"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1"/>
      <c r="M40" s="111"/>
      <c r="N40" s="111"/>
      <c r="O40" s="111"/>
      <c r="P40" s="111"/>
      <c r="Q40" s="111"/>
    </row>
    <row r="41" spans="2:19" ht="25.5" x14ac:dyDescent="0.2">
      <c r="B41" s="261" t="s">
        <v>155</v>
      </c>
      <c r="C41" s="262" t="s">
        <v>93</v>
      </c>
      <c r="D41" s="261" t="s">
        <v>156</v>
      </c>
      <c r="E41" s="262">
        <v>2000</v>
      </c>
      <c r="F41" s="262">
        <v>2001</v>
      </c>
      <c r="G41" s="262">
        <v>2002</v>
      </c>
      <c r="H41" s="262">
        <v>2003</v>
      </c>
      <c r="I41" s="262">
        <v>2004</v>
      </c>
      <c r="J41" s="262">
        <v>2006</v>
      </c>
      <c r="K41" s="262">
        <v>2007</v>
      </c>
      <c r="L41" s="262">
        <v>2008</v>
      </c>
      <c r="M41" s="262">
        <v>2009</v>
      </c>
      <c r="N41" s="262">
        <v>2010</v>
      </c>
      <c r="O41" s="262">
        <v>2011</v>
      </c>
      <c r="P41" s="262">
        <v>2012</v>
      </c>
      <c r="Q41" s="262">
        <v>2013</v>
      </c>
      <c r="R41" s="424">
        <v>2014</v>
      </c>
      <c r="S41" s="424">
        <v>2015</v>
      </c>
    </row>
    <row r="42" spans="2:19" ht="24.95" customHeight="1" x14ac:dyDescent="0.2">
      <c r="B42" s="284" t="s">
        <v>94</v>
      </c>
      <c r="C42" s="285" t="s">
        <v>95</v>
      </c>
      <c r="D42" s="286">
        <v>6459.6210299999984</v>
      </c>
      <c r="E42" s="286">
        <v>8939.5933603812009</v>
      </c>
      <c r="F42" s="286">
        <v>5952.1989567633718</v>
      </c>
      <c r="G42" s="286">
        <v>5079.1607761085033</v>
      </c>
      <c r="H42" s="286">
        <v>2498.2912500000002</v>
      </c>
      <c r="I42" s="286">
        <v>4232.1229458153248</v>
      </c>
      <c r="J42" s="287">
        <v>17878.110420000001</v>
      </c>
      <c r="K42" s="288">
        <v>15004.329009999999</v>
      </c>
      <c r="L42" s="289">
        <v>10705.5175</v>
      </c>
      <c r="M42" s="290">
        <v>10523.202590000001</v>
      </c>
      <c r="N42" s="290">
        <v>12862.800999999999</v>
      </c>
      <c r="O42" s="291">
        <v>3600.4119999999994</v>
      </c>
      <c r="P42" s="272">
        <v>6031.1977999999999</v>
      </c>
      <c r="Q42" s="282">
        <v>16090.48</v>
      </c>
      <c r="R42" s="447">
        <v>4.0600000000000005</v>
      </c>
      <c r="S42" s="427">
        <v>18545.75</v>
      </c>
    </row>
    <row r="43" spans="2:19" ht="24.95" customHeight="1" x14ac:dyDescent="0.2">
      <c r="B43" s="292" t="s">
        <v>96</v>
      </c>
      <c r="C43" s="293" t="s">
        <v>97</v>
      </c>
      <c r="D43" s="294">
        <v>1119.82473</v>
      </c>
      <c r="E43" s="294">
        <v>260.72748894407414</v>
      </c>
      <c r="F43" s="294">
        <v>295.28776063909754</v>
      </c>
      <c r="G43" s="294">
        <v>338.98380416457076</v>
      </c>
      <c r="H43" s="294">
        <v>290.52024000000006</v>
      </c>
      <c r="I43" s="295">
        <v>271.10107051581144</v>
      </c>
      <c r="J43" s="267">
        <v>214.67022</v>
      </c>
      <c r="K43" s="296">
        <v>106.70018999999999</v>
      </c>
      <c r="L43" s="289">
        <v>19.844479999999997</v>
      </c>
      <c r="M43" s="271">
        <v>21.731810000000003</v>
      </c>
      <c r="N43" s="271">
        <v>41.839329999999997</v>
      </c>
      <c r="O43" s="271">
        <v>15.843640000000001</v>
      </c>
      <c r="P43" s="272">
        <v>19.034189999999999</v>
      </c>
      <c r="Q43" s="282">
        <v>5.5387500000000003</v>
      </c>
      <c r="R43" s="448">
        <v>473.72799999999995</v>
      </c>
      <c r="S43" s="428">
        <v>10.404249999999998</v>
      </c>
    </row>
    <row r="44" spans="2:19" ht="24.95" customHeight="1" x14ac:dyDescent="0.2">
      <c r="B44" s="292" t="s">
        <v>98</v>
      </c>
      <c r="C44" s="293" t="s">
        <v>99</v>
      </c>
      <c r="D44" s="294">
        <v>307.31428000000005</v>
      </c>
      <c r="E44" s="294">
        <v>292.96751791983843</v>
      </c>
      <c r="F44" s="294">
        <v>176.97399869561195</v>
      </c>
      <c r="G44" s="294">
        <v>123.05484955012798</v>
      </c>
      <c r="H44" s="294">
        <v>42.480150000000002</v>
      </c>
      <c r="I44" s="295">
        <v>59.666000357829034</v>
      </c>
      <c r="J44" s="267">
        <v>1.27698</v>
      </c>
      <c r="K44" s="296">
        <v>11.067050000000002</v>
      </c>
      <c r="L44" s="289">
        <v>14.552599999999998</v>
      </c>
      <c r="M44" s="271">
        <v>21.5016</v>
      </c>
      <c r="N44" s="271">
        <v>3.2035</v>
      </c>
      <c r="O44" s="271">
        <v>7.7239999999999993</v>
      </c>
      <c r="P44" s="272">
        <v>37.802</v>
      </c>
      <c r="Q44" s="282">
        <v>21</v>
      </c>
      <c r="R44" s="448">
        <v>14.4</v>
      </c>
      <c r="S44" s="428">
        <v>5.3</v>
      </c>
    </row>
    <row r="45" spans="2:19" ht="24.95" customHeight="1" x14ac:dyDescent="0.2">
      <c r="B45" s="292" t="s">
        <v>100</v>
      </c>
      <c r="C45" s="293" t="s">
        <v>101</v>
      </c>
      <c r="D45" s="294">
        <v>88.073999999999998</v>
      </c>
      <c r="E45" s="294">
        <v>321.26799362897873</v>
      </c>
      <c r="F45" s="294">
        <v>235.79949676990509</v>
      </c>
      <c r="G45" s="294">
        <v>113.38689744472504</v>
      </c>
      <c r="H45" s="294">
        <v>9.2850000000000001</v>
      </c>
      <c r="I45" s="295">
        <v>2.3999999538064003</v>
      </c>
      <c r="J45" s="267">
        <v>17.425000000000001</v>
      </c>
      <c r="K45" s="296">
        <v>6.35</v>
      </c>
      <c r="L45" s="289">
        <v>19</v>
      </c>
      <c r="M45" s="271">
        <v>1.6</v>
      </c>
      <c r="N45" s="271">
        <v>44.08</v>
      </c>
      <c r="O45" s="271"/>
      <c r="P45" s="272">
        <v>2.0419999999999998</v>
      </c>
      <c r="Q45" s="282">
        <v>0.92500000000000004</v>
      </c>
      <c r="R45" s="448">
        <v>27.22</v>
      </c>
      <c r="S45" s="449" t="s">
        <v>230</v>
      </c>
    </row>
    <row r="46" spans="2:19" ht="24.95" customHeight="1" x14ac:dyDescent="0.2">
      <c r="B46" s="292" t="s">
        <v>102</v>
      </c>
      <c r="C46" s="297" t="s">
        <v>103</v>
      </c>
      <c r="D46" s="298">
        <v>15755.846549999998</v>
      </c>
      <c r="E46" s="294">
        <v>30779.414912481792</v>
      </c>
      <c r="F46" s="294">
        <v>10475.697597533464</v>
      </c>
      <c r="G46" s="294">
        <v>8667.4118113741279</v>
      </c>
      <c r="H46" s="294">
        <v>5150.1448300000002</v>
      </c>
      <c r="I46" s="295">
        <v>9014.0174495291431</v>
      </c>
      <c r="J46" s="267">
        <v>11905.021709999997</v>
      </c>
      <c r="K46" s="296">
        <v>1395.1415</v>
      </c>
      <c r="L46" s="289">
        <v>368.41057999999992</v>
      </c>
      <c r="M46" s="271">
        <v>572.91699999999992</v>
      </c>
      <c r="N46" s="271">
        <v>680.55299999999988</v>
      </c>
      <c r="O46" s="271">
        <v>1328.3485000000001</v>
      </c>
      <c r="P46" s="272">
        <v>1459.0500000000002</v>
      </c>
      <c r="Q46" s="282">
        <v>1685.5149999999999</v>
      </c>
      <c r="R46" s="448">
        <v>2496.3288000000002</v>
      </c>
      <c r="S46" s="428">
        <v>733.47392000000002</v>
      </c>
    </row>
    <row r="47" spans="2:19" ht="24.95" customHeight="1" x14ac:dyDescent="0.2">
      <c r="B47" s="292" t="s">
        <v>104</v>
      </c>
      <c r="C47" s="297" t="s">
        <v>105</v>
      </c>
      <c r="D47" s="298">
        <v>23456.468090000009</v>
      </c>
      <c r="E47" s="299">
        <v>19504.10408706835</v>
      </c>
      <c r="F47" s="299">
        <v>19342.260035979609</v>
      </c>
      <c r="G47" s="299">
        <v>17942.608091740392</v>
      </c>
      <c r="H47" s="299">
        <v>13399.467370000006</v>
      </c>
      <c r="I47" s="295">
        <v>11600.524779394469</v>
      </c>
      <c r="J47" s="267">
        <v>15126.863460000002</v>
      </c>
      <c r="K47" s="296">
        <v>14499.961910000002</v>
      </c>
      <c r="L47" s="289">
        <v>1121.9157600000001</v>
      </c>
      <c r="M47" s="271">
        <v>598.96794999999997</v>
      </c>
      <c r="N47" s="271">
        <v>391.96853999999996</v>
      </c>
      <c r="O47" s="271">
        <v>570.82963999999993</v>
      </c>
      <c r="P47" s="272">
        <v>2786.3140399999997</v>
      </c>
      <c r="Q47" s="282">
        <v>5729.7042500000007</v>
      </c>
      <c r="R47" s="448">
        <v>7990.45975</v>
      </c>
      <c r="S47" s="428">
        <v>19230.891189999998</v>
      </c>
    </row>
    <row r="48" spans="2:19" ht="24.95" customHeight="1" x14ac:dyDescent="0.2">
      <c r="B48" s="292" t="s">
        <v>106</v>
      </c>
      <c r="C48" s="297" t="s">
        <v>107</v>
      </c>
      <c r="D48" s="300">
        <v>83488.131300000008</v>
      </c>
      <c r="E48" s="301">
        <v>85823.600632329588</v>
      </c>
      <c r="F48" s="301">
        <v>98043.885417288111</v>
      </c>
      <c r="G48" s="301">
        <v>75026.308889024658</v>
      </c>
      <c r="H48" s="301">
        <v>34262.25514999999</v>
      </c>
      <c r="I48" s="295">
        <v>16565.841444356134</v>
      </c>
      <c r="J48" s="267">
        <v>9035.4055399999997</v>
      </c>
      <c r="K48" s="296">
        <v>18918.817440000003</v>
      </c>
      <c r="L48" s="289">
        <v>13141.5466</v>
      </c>
      <c r="M48" s="271">
        <v>11495.922770000001</v>
      </c>
      <c r="N48" s="271">
        <v>3859.1269699999998</v>
      </c>
      <c r="O48" s="271">
        <v>2794.0431800000006</v>
      </c>
      <c r="P48" s="272">
        <v>3307.9935500000001</v>
      </c>
      <c r="Q48" s="282">
        <v>95036.670799999993</v>
      </c>
      <c r="R48" s="448">
        <v>206355.87852999999</v>
      </c>
      <c r="S48" s="428">
        <v>217348.61586000002</v>
      </c>
    </row>
    <row r="49" spans="2:19" ht="24.95" customHeight="1" x14ac:dyDescent="0.2">
      <c r="B49" s="292" t="s">
        <v>108</v>
      </c>
      <c r="C49" s="297" t="s">
        <v>109</v>
      </c>
      <c r="D49" s="302">
        <v>15293.562650000009</v>
      </c>
      <c r="E49" s="296">
        <v>12993.445835059625</v>
      </c>
      <c r="F49" s="296">
        <v>12940.134762954083</v>
      </c>
      <c r="G49" s="296">
        <v>10379.868525743019</v>
      </c>
      <c r="H49" s="296">
        <v>6905.7847600000096</v>
      </c>
      <c r="I49" s="303">
        <v>4851.2580168414279</v>
      </c>
      <c r="J49" s="267">
        <v>3232.3064400000003</v>
      </c>
      <c r="K49" s="296">
        <v>4264.7476000000015</v>
      </c>
      <c r="L49" s="289">
        <v>4612.4632600000004</v>
      </c>
      <c r="M49" s="271">
        <v>4786.8334400000003</v>
      </c>
      <c r="N49" s="271">
        <v>4103.483000000002</v>
      </c>
      <c r="O49" s="271">
        <v>4404.2974800000002</v>
      </c>
      <c r="P49" s="272">
        <v>4176.2110199999997</v>
      </c>
      <c r="Q49" s="282">
        <v>1506.3411000000001</v>
      </c>
      <c r="R49" s="448">
        <v>1791.7972799999989</v>
      </c>
      <c r="S49" s="428">
        <v>1741.4280699999999</v>
      </c>
    </row>
    <row r="50" spans="2:19" ht="24.95" customHeight="1" x14ac:dyDescent="0.2">
      <c r="B50" s="292" t="s">
        <v>110</v>
      </c>
      <c r="C50" s="293" t="s">
        <v>111</v>
      </c>
      <c r="D50" s="304">
        <v>3380.7291100000007</v>
      </c>
      <c r="E50" s="304">
        <v>5064.8502792873187</v>
      </c>
      <c r="F50" s="304">
        <v>5975.08349589305</v>
      </c>
      <c r="G50" s="304">
        <v>2186.9950770409778</v>
      </c>
      <c r="H50" s="304">
        <v>2031.4020699999996</v>
      </c>
      <c r="I50" s="303">
        <v>1267.0682591812802</v>
      </c>
      <c r="J50" s="267">
        <v>869.31760000000031</v>
      </c>
      <c r="K50" s="296">
        <v>734.21399999999937</v>
      </c>
      <c r="L50" s="289">
        <v>724.8741500000001</v>
      </c>
      <c r="M50" s="271">
        <v>547.60073000000045</v>
      </c>
      <c r="N50" s="271">
        <v>543.42449999999997</v>
      </c>
      <c r="O50" s="271">
        <v>524.79025000000092</v>
      </c>
      <c r="P50" s="272">
        <v>430.93445000000105</v>
      </c>
      <c r="Q50" s="282">
        <v>25.039000000000001</v>
      </c>
      <c r="R50" s="448">
        <v>38.793999999999997</v>
      </c>
      <c r="S50" s="428">
        <v>11.467400000000005</v>
      </c>
    </row>
    <row r="51" spans="2:19" ht="24.95" customHeight="1" x14ac:dyDescent="0.2">
      <c r="B51" s="292" t="s">
        <v>112</v>
      </c>
      <c r="C51" s="293" t="s">
        <v>113</v>
      </c>
      <c r="D51" s="304">
        <v>575.80885000000001</v>
      </c>
      <c r="E51" s="304">
        <v>1478.8912448585033</v>
      </c>
      <c r="F51" s="304">
        <v>3860.3788340389729</v>
      </c>
      <c r="G51" s="304">
        <v>4676.9427662082016</v>
      </c>
      <c r="H51" s="304">
        <v>6542.0436800000016</v>
      </c>
      <c r="I51" s="303">
        <v>2843.3279834091663</v>
      </c>
      <c r="J51" s="267">
        <v>498.3711999999997</v>
      </c>
      <c r="K51" s="296">
        <v>206.72280000000003</v>
      </c>
      <c r="L51" s="289">
        <v>418.27350000000001</v>
      </c>
      <c r="M51" s="271">
        <v>133.46899999999999</v>
      </c>
      <c r="N51" s="271">
        <v>222.25491000000002</v>
      </c>
      <c r="O51" s="271">
        <v>197.84777</v>
      </c>
      <c r="P51" s="272">
        <v>115.12729999999999</v>
      </c>
      <c r="Q51" s="282">
        <v>22518.701119999998</v>
      </c>
      <c r="R51" s="448">
        <v>18410.487499999996</v>
      </c>
      <c r="S51" s="428">
        <v>12834.89271</v>
      </c>
    </row>
    <row r="52" spans="2:19" ht="24.95" customHeight="1" x14ac:dyDescent="0.2">
      <c r="B52" s="292" t="s">
        <v>114</v>
      </c>
      <c r="C52" s="293" t="s">
        <v>115</v>
      </c>
      <c r="D52" s="304">
        <v>12575.784970000001</v>
      </c>
      <c r="E52" s="304">
        <v>14787.932894427329</v>
      </c>
      <c r="F52" s="304">
        <v>17505.121934622526</v>
      </c>
      <c r="G52" s="304">
        <v>18181.11285864397</v>
      </c>
      <c r="H52" s="304">
        <v>13531.332820000001</v>
      </c>
      <c r="I52" s="303">
        <v>13817.567378614563</v>
      </c>
      <c r="J52" s="267">
        <v>16949.213919999998</v>
      </c>
      <c r="K52" s="296">
        <v>17908.099229999996</v>
      </c>
      <c r="L52" s="289">
        <v>5678.5263300000006</v>
      </c>
      <c r="M52" s="271">
        <v>6006.1653900000001</v>
      </c>
      <c r="N52" s="271">
        <v>4079.9665000000005</v>
      </c>
      <c r="O52" s="271">
        <v>3900.4595500000005</v>
      </c>
      <c r="P52" s="272">
        <v>3936.9324899999997</v>
      </c>
      <c r="Q52" s="282">
        <v>3538.3686500000003</v>
      </c>
      <c r="R52" s="448">
        <v>3798.5954999999999</v>
      </c>
      <c r="S52" s="428">
        <v>3496.7585300000001</v>
      </c>
    </row>
    <row r="53" spans="2:19" ht="24.95" customHeight="1" x14ac:dyDescent="0.2">
      <c r="B53" s="292" t="s">
        <v>116</v>
      </c>
      <c r="C53" s="293" t="s">
        <v>117</v>
      </c>
      <c r="D53" s="304">
        <v>7781.2749099999974</v>
      </c>
      <c r="E53" s="304">
        <v>8167.9439095258713</v>
      </c>
      <c r="F53" s="304">
        <v>8847.2679375978187</v>
      </c>
      <c r="G53" s="304">
        <v>6589.3027404230088</v>
      </c>
      <c r="H53" s="304">
        <v>5523.7085899999975</v>
      </c>
      <c r="I53" s="303">
        <v>2725.177456215024</v>
      </c>
      <c r="J53" s="267">
        <v>3370.8429999999998</v>
      </c>
      <c r="K53" s="296">
        <v>3439.1930999999995</v>
      </c>
      <c r="L53" s="289">
        <v>3142.2905000000005</v>
      </c>
      <c r="M53" s="271">
        <v>2658.27</v>
      </c>
      <c r="N53" s="271">
        <v>1795.9584300000001</v>
      </c>
      <c r="O53" s="271">
        <v>1680.4649999999999</v>
      </c>
      <c r="P53" s="272">
        <v>1679.6650000000002</v>
      </c>
      <c r="Q53" s="282">
        <v>3395.8309999999997</v>
      </c>
      <c r="R53" s="448">
        <v>3610.3049999999998</v>
      </c>
      <c r="S53" s="428">
        <v>3977.8634999999999</v>
      </c>
    </row>
    <row r="54" spans="2:19" ht="24.95" customHeight="1" x14ac:dyDescent="0.2">
      <c r="B54" s="292" t="s">
        <v>118</v>
      </c>
      <c r="C54" s="293" t="s">
        <v>119</v>
      </c>
      <c r="D54" s="304">
        <v>107842.79351000003</v>
      </c>
      <c r="E54" s="304">
        <v>101339.07267046254</v>
      </c>
      <c r="F54" s="304">
        <v>124370.33279069408</v>
      </c>
      <c r="G54" s="304">
        <v>122497.41326682991</v>
      </c>
      <c r="H54" s="304">
        <v>111910.08027999992</v>
      </c>
      <c r="I54" s="303">
        <v>141493.2343881813</v>
      </c>
      <c r="J54" s="267">
        <v>129877.0756400001</v>
      </c>
      <c r="K54" s="296">
        <v>99098.616060000015</v>
      </c>
      <c r="L54" s="289">
        <v>104536.02079000001</v>
      </c>
      <c r="M54" s="271">
        <v>96081.405050000016</v>
      </c>
      <c r="N54" s="271">
        <v>78904.291770000025</v>
      </c>
      <c r="O54" s="271">
        <v>79045.164409999954</v>
      </c>
      <c r="P54" s="272">
        <v>84048.880170000004</v>
      </c>
      <c r="Q54" s="282">
        <v>30333.856569999996</v>
      </c>
      <c r="R54" s="448">
        <v>28616.25733</v>
      </c>
      <c r="S54" s="428">
        <v>27733.83642</v>
      </c>
    </row>
    <row r="55" spans="2:19" ht="24.95" customHeight="1" x14ac:dyDescent="0.2">
      <c r="B55" s="292" t="s">
        <v>120</v>
      </c>
      <c r="C55" s="293" t="s">
        <v>121</v>
      </c>
      <c r="D55" s="304">
        <v>31993.16978</v>
      </c>
      <c r="E55" s="304">
        <v>14335.691749507561</v>
      </c>
      <c r="F55" s="304">
        <v>7235.0288402438164</v>
      </c>
      <c r="G55" s="304">
        <v>3967.6990013165632</v>
      </c>
      <c r="H55" s="304">
        <v>2160.8823300000004</v>
      </c>
      <c r="I55" s="303">
        <v>2087.5077277597156</v>
      </c>
      <c r="J55" s="267">
        <v>918.67201000000023</v>
      </c>
      <c r="K55" s="296">
        <v>723.06257000000005</v>
      </c>
      <c r="L55" s="289">
        <v>726.05040000000008</v>
      </c>
      <c r="M55" s="271">
        <v>638.89688999999976</v>
      </c>
      <c r="N55" s="271">
        <v>813.29829000000018</v>
      </c>
      <c r="O55" s="271">
        <v>880.23097999999993</v>
      </c>
      <c r="P55" s="272">
        <v>928.31650000000013</v>
      </c>
      <c r="Q55" s="282">
        <v>631.36171000000002</v>
      </c>
      <c r="R55" s="448">
        <v>556.73815999999999</v>
      </c>
      <c r="S55" s="428">
        <v>470.67452999999989</v>
      </c>
    </row>
    <row r="56" spans="2:19" ht="24.95" customHeight="1" x14ac:dyDescent="0.2">
      <c r="B56" s="292" t="s">
        <v>122</v>
      </c>
      <c r="C56" s="293" t="s">
        <v>123</v>
      </c>
      <c r="D56" s="304">
        <v>6145.9243799999967</v>
      </c>
      <c r="E56" s="304">
        <v>6921.3506716925185</v>
      </c>
      <c r="F56" s="304">
        <v>5580.785149654308</v>
      </c>
      <c r="G56" s="304">
        <v>5161.8486360963434</v>
      </c>
      <c r="H56" s="304">
        <v>2860.3115199999993</v>
      </c>
      <c r="I56" s="303">
        <v>3607.1432947836583</v>
      </c>
      <c r="J56" s="267">
        <v>4514.0007300000025</v>
      </c>
      <c r="K56" s="296">
        <v>4627.7870899999998</v>
      </c>
      <c r="L56" s="289">
        <v>4838.6793699999998</v>
      </c>
      <c r="M56" s="271">
        <v>6002.827659999999</v>
      </c>
      <c r="N56" s="271">
        <v>5693.1547300000002</v>
      </c>
      <c r="O56" s="271">
        <v>5320.02628</v>
      </c>
      <c r="P56" s="272">
        <v>4928.0605000000005</v>
      </c>
      <c r="Q56" s="282">
        <v>1458.9401500000001</v>
      </c>
      <c r="R56" s="448">
        <v>3433.4627999999993</v>
      </c>
      <c r="S56" s="428">
        <v>2462.328239999998</v>
      </c>
    </row>
    <row r="57" spans="2:19" ht="24.95" customHeight="1" x14ac:dyDescent="0.2">
      <c r="B57" s="292" t="s">
        <v>124</v>
      </c>
      <c r="C57" s="274" t="s">
        <v>125</v>
      </c>
      <c r="D57" s="304">
        <v>226910.28799000016</v>
      </c>
      <c r="E57" s="304">
        <v>83248.800261655764</v>
      </c>
      <c r="F57" s="304">
        <v>50195.725835816578</v>
      </c>
      <c r="G57" s="304">
        <v>47491.88584845631</v>
      </c>
      <c r="H57" s="304">
        <v>27457.844920000021</v>
      </c>
      <c r="I57" s="303">
        <v>27937.948252159094</v>
      </c>
      <c r="J57" s="267">
        <v>37652.092080000017</v>
      </c>
      <c r="K57" s="296">
        <v>47326.399959999995</v>
      </c>
      <c r="L57" s="289">
        <v>41021.187760000037</v>
      </c>
      <c r="M57" s="271">
        <v>45489.714509999991</v>
      </c>
      <c r="N57" s="271">
        <v>29578.207610000016</v>
      </c>
      <c r="O57" s="271">
        <v>32462.722230000018</v>
      </c>
      <c r="P57" s="272">
        <v>32342.983790000024</v>
      </c>
      <c r="Q57" s="282">
        <v>25381.803490000002</v>
      </c>
      <c r="R57" s="448">
        <v>16655.962759999999</v>
      </c>
      <c r="S57" s="428">
        <v>31331.835290000003</v>
      </c>
    </row>
    <row r="58" spans="2:19" ht="24.95" customHeight="1" x14ac:dyDescent="0.2">
      <c r="B58" s="292" t="s">
        <v>126</v>
      </c>
      <c r="C58" s="293" t="s">
        <v>127</v>
      </c>
      <c r="D58" s="304">
        <v>342786.2489399992</v>
      </c>
      <c r="E58" s="304">
        <v>336339.44815609808</v>
      </c>
      <c r="F58" s="304">
        <v>471701.70507440262</v>
      </c>
      <c r="G58" s="304">
        <v>500011.73651901569</v>
      </c>
      <c r="H58" s="304">
        <v>243573.7801999996</v>
      </c>
      <c r="I58" s="303">
        <v>260456.30516390945</v>
      </c>
      <c r="J58" s="267">
        <v>69393.188510000007</v>
      </c>
      <c r="K58" s="296">
        <v>74283.334540000025</v>
      </c>
      <c r="L58" s="289">
        <v>52226.389149999988</v>
      </c>
      <c r="M58" s="271">
        <v>52074.504999999983</v>
      </c>
      <c r="N58" s="271">
        <v>27445.111850000008</v>
      </c>
      <c r="O58" s="271">
        <v>46409.62743</v>
      </c>
      <c r="P58" s="272">
        <v>55492.918289999987</v>
      </c>
      <c r="Q58" s="282">
        <v>93102.004480000003</v>
      </c>
      <c r="R58" s="448">
        <v>131434.55979999999</v>
      </c>
      <c r="S58" s="428">
        <v>138827.09044000012</v>
      </c>
    </row>
    <row r="59" spans="2:19" ht="24.95" customHeight="1" x14ac:dyDescent="0.2">
      <c r="B59" s="292" t="s">
        <v>128</v>
      </c>
      <c r="C59" s="293" t="s">
        <v>129</v>
      </c>
      <c r="D59" s="304">
        <v>609.42909999999961</v>
      </c>
      <c r="E59" s="304">
        <v>622.87420159531757</v>
      </c>
      <c r="F59" s="304">
        <v>665.54549262396176</v>
      </c>
      <c r="G59" s="304">
        <v>1842.9970621360408</v>
      </c>
      <c r="H59" s="304">
        <v>555.43465999999978</v>
      </c>
      <c r="I59" s="303">
        <v>915.46078549724189</v>
      </c>
      <c r="J59" s="267">
        <v>6986.4268499999944</v>
      </c>
      <c r="K59" s="296">
        <v>8875.1478800000041</v>
      </c>
      <c r="L59" s="289">
        <v>7439.0707299999958</v>
      </c>
      <c r="M59" s="271">
        <v>10526.490760000001</v>
      </c>
      <c r="N59" s="271">
        <v>7110.7256900000029</v>
      </c>
      <c r="O59" s="271">
        <v>11006.714429999993</v>
      </c>
      <c r="P59" s="272">
        <v>10785.741709999998</v>
      </c>
      <c r="Q59" s="282">
        <v>8174.2243000000199</v>
      </c>
      <c r="R59" s="448">
        <v>8616.6680399999987</v>
      </c>
      <c r="S59" s="428">
        <v>8880.3860799999984</v>
      </c>
    </row>
    <row r="60" spans="2:19" ht="24.95" customHeight="1" x14ac:dyDescent="0.2">
      <c r="B60" s="292" t="s">
        <v>130</v>
      </c>
      <c r="C60" s="293" t="s">
        <v>157</v>
      </c>
      <c r="D60" s="304">
        <v>35124.990079999996</v>
      </c>
      <c r="E60" s="304">
        <v>31229.103811362758</v>
      </c>
      <c r="F60" s="304">
        <v>35693.99514155928</v>
      </c>
      <c r="G60" s="304">
        <v>35122.337238861714</v>
      </c>
      <c r="H60" s="304">
        <v>14172.442779999998</v>
      </c>
      <c r="I60" s="303">
        <v>24408.927057316527</v>
      </c>
      <c r="J60" s="267">
        <v>40324.607299999996</v>
      </c>
      <c r="K60" s="296">
        <v>58796.259819999992</v>
      </c>
      <c r="L60" s="289">
        <v>65853.400900000008</v>
      </c>
      <c r="M60" s="271">
        <v>42822.550069999998</v>
      </c>
      <c r="N60" s="271">
        <v>27655.29</v>
      </c>
      <c r="O60" s="271">
        <v>25265.183000000005</v>
      </c>
      <c r="P60" s="272">
        <v>35832.421999999991</v>
      </c>
      <c r="Q60" s="282">
        <v>87339.600999999995</v>
      </c>
      <c r="R60" s="448">
        <v>107376.74769999999</v>
      </c>
      <c r="S60" s="428">
        <v>118427.7469</v>
      </c>
    </row>
    <row r="61" spans="2:19" ht="24.95" customHeight="1" x14ac:dyDescent="0.2">
      <c r="B61" s="292" t="s">
        <v>132</v>
      </c>
      <c r="C61" s="293" t="s">
        <v>133</v>
      </c>
      <c r="D61" s="304">
        <v>30020.67991000001</v>
      </c>
      <c r="E61" s="304">
        <v>9915.3932814255531</v>
      </c>
      <c r="F61" s="304">
        <v>8458.3389056073502</v>
      </c>
      <c r="G61" s="304">
        <v>5552.1356108899927</v>
      </c>
      <c r="H61" s="304">
        <v>2135.0011499999996</v>
      </c>
      <c r="I61" s="303">
        <v>1603.7256646935639</v>
      </c>
      <c r="J61" s="267">
        <v>9942.1540499999992</v>
      </c>
      <c r="K61" s="296">
        <v>11232.523379999991</v>
      </c>
      <c r="L61" s="289">
        <v>14348.432349999992</v>
      </c>
      <c r="M61" s="271">
        <v>12164.211060000007</v>
      </c>
      <c r="N61" s="271">
        <v>8323.1261499999964</v>
      </c>
      <c r="O61" s="271">
        <v>11685.535050000008</v>
      </c>
      <c r="P61" s="272">
        <v>12134.05654</v>
      </c>
      <c r="Q61" s="282">
        <v>8119.9519500000006</v>
      </c>
      <c r="R61" s="448">
        <v>21460.819790000001</v>
      </c>
      <c r="S61" s="428">
        <v>10356.194420000002</v>
      </c>
    </row>
    <row r="62" spans="2:19" ht="24.95" customHeight="1" x14ac:dyDescent="0.2">
      <c r="B62" s="305" t="s">
        <v>158</v>
      </c>
      <c r="C62" s="306" t="s">
        <v>159</v>
      </c>
      <c r="D62" s="304">
        <v>13279.348800000003</v>
      </c>
      <c r="E62" s="304">
        <v>10276.707641687011</v>
      </c>
      <c r="F62" s="304">
        <v>12944.587112769717</v>
      </c>
      <c r="G62" s="304">
        <v>7116.7005600500852</v>
      </c>
      <c r="H62" s="304">
        <v>20527.962229999994</v>
      </c>
      <c r="I62" s="303">
        <v>1727.6517522450304</v>
      </c>
      <c r="J62" s="307">
        <v>0</v>
      </c>
      <c r="K62" s="280">
        <v>0</v>
      </c>
      <c r="L62" s="308">
        <v>0</v>
      </c>
      <c r="M62" s="282">
        <v>0</v>
      </c>
      <c r="N62" s="282">
        <v>0</v>
      </c>
      <c r="O62" s="309">
        <v>0</v>
      </c>
      <c r="P62" s="282">
        <v>0</v>
      </c>
      <c r="Q62" s="281">
        <v>0</v>
      </c>
      <c r="R62" s="281">
        <v>0</v>
      </c>
      <c r="S62" s="425"/>
    </row>
    <row r="63" spans="2:19" ht="20.100000000000001" customHeight="1" x14ac:dyDescent="0.2">
      <c r="B63" s="310"/>
      <c r="C63" s="361" t="s">
        <v>34</v>
      </c>
      <c r="D63" s="362">
        <f t="shared" ref="D63:I63" si="3">SUM(D42:D62)</f>
        <v>964995.31295999943</v>
      </c>
      <c r="E63" s="363">
        <f t="shared" si="3"/>
        <v>782643.1826013996</v>
      </c>
      <c r="F63" s="363">
        <f t="shared" si="3"/>
        <v>900496.13457214739</v>
      </c>
      <c r="G63" s="363">
        <f t="shared" si="3"/>
        <v>878069.89083111892</v>
      </c>
      <c r="H63" s="363">
        <f t="shared" si="3"/>
        <v>515540.45597999956</v>
      </c>
      <c r="I63" s="363">
        <f t="shared" si="3"/>
        <v>531487.97687072947</v>
      </c>
      <c r="J63" s="360">
        <f t="shared" ref="J63:R63" si="4">SUM(J42:J62)</f>
        <v>378707.04266000009</v>
      </c>
      <c r="K63" s="360">
        <f t="shared" si="4"/>
        <v>381458.47512999998</v>
      </c>
      <c r="L63" s="364">
        <f t="shared" si="4"/>
        <v>330956.44671000005</v>
      </c>
      <c r="M63" s="364">
        <f t="shared" si="4"/>
        <v>303168.78327999997</v>
      </c>
      <c r="N63" s="364">
        <f t="shared" si="4"/>
        <v>214151.86577000006</v>
      </c>
      <c r="O63" s="364">
        <f t="shared" si="4"/>
        <v>231100.26481999998</v>
      </c>
      <c r="P63" s="364">
        <f t="shared" si="4"/>
        <v>260475.68334000002</v>
      </c>
      <c r="Q63" s="364">
        <f t="shared" si="4"/>
        <v>404095.85832</v>
      </c>
      <c r="R63" s="365">
        <f t="shared" si="4"/>
        <v>563163.27073999995</v>
      </c>
      <c r="S63" s="365">
        <f t="shared" ref="S63" si="5">SUM(S42:S62)</f>
        <v>616426.93775000016</v>
      </c>
    </row>
    <row r="64" spans="2:19" x14ac:dyDescent="0.2">
      <c r="B64" s="99"/>
      <c r="C64" s="113"/>
      <c r="D64" s="113"/>
      <c r="E64" s="113"/>
      <c r="F64" s="113"/>
      <c r="G64" s="113"/>
      <c r="H64" s="113"/>
      <c r="I64" s="113"/>
      <c r="J64" s="113"/>
      <c r="K64" s="113"/>
      <c r="L64" s="111"/>
      <c r="M64" s="111"/>
      <c r="N64" s="111"/>
      <c r="O64" s="111"/>
      <c r="P64" s="111"/>
      <c r="Q64" s="111"/>
    </row>
    <row r="66" spans="2:13" ht="18.75" x14ac:dyDescent="0.3">
      <c r="B66" s="50" t="s">
        <v>239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2:13" x14ac:dyDescent="0.2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2:13" ht="51" x14ac:dyDescent="0.2">
      <c r="B68" s="311" t="s">
        <v>162</v>
      </c>
      <c r="C68" s="312" t="s">
        <v>140</v>
      </c>
      <c r="D68" s="312" t="s">
        <v>141</v>
      </c>
      <c r="E68" s="312" t="s">
        <v>142</v>
      </c>
      <c r="F68" s="312" t="s">
        <v>143</v>
      </c>
      <c r="G68" s="312" t="s">
        <v>145</v>
      </c>
      <c r="H68" s="312" t="s">
        <v>163</v>
      </c>
      <c r="I68" s="312" t="s">
        <v>149</v>
      </c>
      <c r="J68" s="312" t="s">
        <v>164</v>
      </c>
      <c r="K68" s="313" t="s">
        <v>34</v>
      </c>
      <c r="L68" s="111"/>
      <c r="M68" s="111"/>
    </row>
    <row r="69" spans="2:13" x14ac:dyDescent="0.2">
      <c r="B69" s="314" t="s">
        <v>156</v>
      </c>
      <c r="C69" s="315">
        <v>23131.48</v>
      </c>
      <c r="D69" s="315">
        <v>82.294359999999998</v>
      </c>
      <c r="E69" s="315" t="s">
        <v>81</v>
      </c>
      <c r="F69" s="315">
        <v>59.612000000000002</v>
      </c>
      <c r="G69" s="315">
        <v>22900.710100000004</v>
      </c>
      <c r="H69" s="315">
        <v>22319.25687000007</v>
      </c>
      <c r="I69" s="315">
        <v>260289.42484000002</v>
      </c>
      <c r="J69" s="316">
        <v>6271.6209900000049</v>
      </c>
      <c r="K69" s="317">
        <f t="shared" ref="K69:K74" si="6">SUM(C69:J69)</f>
        <v>335054.39916000009</v>
      </c>
      <c r="L69" s="111"/>
      <c r="M69" s="111"/>
    </row>
    <row r="70" spans="2:13" x14ac:dyDescent="0.2">
      <c r="B70" s="314">
        <v>2000</v>
      </c>
      <c r="C70" s="315">
        <v>21007.70166015625</v>
      </c>
      <c r="D70" s="315">
        <v>127.61228093947284</v>
      </c>
      <c r="E70" s="315">
        <v>487629.71215932257</v>
      </c>
      <c r="F70" s="315">
        <v>1.6274999976158142</v>
      </c>
      <c r="G70" s="315">
        <v>21264.847383429937</v>
      </c>
      <c r="H70" s="315">
        <v>26130.629550348734</v>
      </c>
      <c r="I70" s="315">
        <v>216191.27092530197</v>
      </c>
      <c r="J70" s="315">
        <v>0.33249999582767487</v>
      </c>
      <c r="K70" s="317">
        <f t="shared" si="6"/>
        <v>772353.73395949241</v>
      </c>
      <c r="L70" s="111"/>
      <c r="M70" s="111"/>
    </row>
    <row r="71" spans="2:13" x14ac:dyDescent="0.2">
      <c r="B71" s="314">
        <v>2001</v>
      </c>
      <c r="C71" s="315">
        <v>23182.279296875</v>
      </c>
      <c r="D71" s="315">
        <v>131.63983982149512</v>
      </c>
      <c r="E71" s="315">
        <v>614982.90683598607</v>
      </c>
      <c r="F71" s="315">
        <v>5.553959921002388</v>
      </c>
      <c r="G71" s="315">
        <v>27138.181881087017</v>
      </c>
      <c r="H71" s="318">
        <v>43715.268589614359</v>
      </c>
      <c r="I71" s="318">
        <v>178363.70905598934</v>
      </c>
      <c r="J71" s="319">
        <v>0</v>
      </c>
      <c r="K71" s="317">
        <f t="shared" si="6"/>
        <v>887519.53945929417</v>
      </c>
      <c r="L71" s="111"/>
      <c r="M71" s="111"/>
    </row>
    <row r="72" spans="2:13" x14ac:dyDescent="0.2">
      <c r="B72" s="314">
        <v>2002</v>
      </c>
      <c r="C72" s="315">
        <v>18468.5</v>
      </c>
      <c r="D72" s="315">
        <v>152.46257989574224</v>
      </c>
      <c r="E72" s="315">
        <v>582250.5249586557</v>
      </c>
      <c r="F72" s="315">
        <v>0.93200001120567322</v>
      </c>
      <c r="G72" s="315">
        <v>23391.743497797754</v>
      </c>
      <c r="H72" s="315">
        <v>47306.485027644463</v>
      </c>
      <c r="I72" s="315">
        <v>206499.24276711393</v>
      </c>
      <c r="J72" s="315">
        <v>0</v>
      </c>
      <c r="K72" s="320">
        <f t="shared" si="6"/>
        <v>878069.8908311188</v>
      </c>
      <c r="L72" s="111"/>
      <c r="M72" s="111"/>
    </row>
    <row r="73" spans="2:13" x14ac:dyDescent="0.2">
      <c r="B73" s="314">
        <v>2003</v>
      </c>
      <c r="C73" s="315">
        <v>9480.5928000000004</v>
      </c>
      <c r="D73" s="315">
        <v>132.08608999999996</v>
      </c>
      <c r="E73" s="315">
        <v>282875.62126999989</v>
      </c>
      <c r="F73" s="315">
        <v>52.531299999999995</v>
      </c>
      <c r="G73" s="315">
        <v>20983.439220000004</v>
      </c>
      <c r="H73" s="315">
        <v>47926.211989999945</v>
      </c>
      <c r="I73" s="315">
        <v>154089.77331000022</v>
      </c>
      <c r="J73" s="315">
        <v>0</v>
      </c>
      <c r="K73" s="320">
        <f t="shared" si="6"/>
        <v>515540.25598000002</v>
      </c>
      <c r="L73" s="111"/>
      <c r="M73" s="111"/>
    </row>
    <row r="74" spans="2:13" x14ac:dyDescent="0.2">
      <c r="B74" s="321">
        <v>2004</v>
      </c>
      <c r="C74" s="322">
        <v>5072.1370086669922</v>
      </c>
      <c r="D74" s="322">
        <v>566.6740678663773</v>
      </c>
      <c r="E74" s="322">
        <v>278377.14494090516</v>
      </c>
      <c r="F74" s="322">
        <v>6.2770599912037142</v>
      </c>
      <c r="G74" s="322">
        <v>18520.444926891476</v>
      </c>
      <c r="H74" s="322">
        <v>58122.346964104792</v>
      </c>
      <c r="I74" s="322">
        <v>170822.95190230355</v>
      </c>
      <c r="J74" s="323">
        <v>0</v>
      </c>
      <c r="K74" s="324">
        <f t="shared" si="6"/>
        <v>531487.97687072959</v>
      </c>
      <c r="L74" s="111"/>
      <c r="M74" s="111"/>
    </row>
    <row r="75" spans="2:13" x14ac:dyDescent="0.2">
      <c r="B75" s="325"/>
      <c r="C75" s="326"/>
      <c r="D75" s="326"/>
      <c r="E75" s="326"/>
      <c r="F75" s="326"/>
      <c r="G75" s="326"/>
      <c r="H75" s="326"/>
      <c r="I75" s="326"/>
      <c r="J75" s="326"/>
      <c r="K75" s="326"/>
      <c r="L75" s="111"/>
      <c r="M75" s="111"/>
    </row>
    <row r="76" spans="2:13" x14ac:dyDescent="0.2">
      <c r="B76" s="327">
        <v>2006</v>
      </c>
      <c r="C76" s="328">
        <v>23034.178999999996</v>
      </c>
      <c r="D76" s="329">
        <v>6230.8506399999978</v>
      </c>
      <c r="E76" s="329">
        <v>65719.192529999986</v>
      </c>
      <c r="F76" s="329">
        <v>81.012250000000009</v>
      </c>
      <c r="G76" s="329">
        <v>75109.405229999989</v>
      </c>
      <c r="H76" s="329">
        <v>120468.14521000005</v>
      </c>
      <c r="I76" s="329">
        <v>87941.810800000021</v>
      </c>
      <c r="J76" s="330">
        <v>122.447</v>
      </c>
      <c r="K76" s="331">
        <f t="shared" ref="K76:K84" si="7">SUM(C76:J76)</f>
        <v>378707.04266000004</v>
      </c>
      <c r="L76" s="111"/>
      <c r="M76" s="111"/>
    </row>
    <row r="77" spans="2:13" x14ac:dyDescent="0.2">
      <c r="B77" s="332">
        <v>2007</v>
      </c>
      <c r="C77" s="333">
        <v>28686.811319999997</v>
      </c>
      <c r="D77" s="334">
        <v>6367.2361100000016</v>
      </c>
      <c r="E77" s="334">
        <v>68877.545000000013</v>
      </c>
      <c r="F77" s="334">
        <v>148.75600000000003</v>
      </c>
      <c r="G77" s="334">
        <v>55874.924490000034</v>
      </c>
      <c r="H77" s="334">
        <v>153779.0317600001</v>
      </c>
      <c r="I77" s="334">
        <v>67571.866320000074</v>
      </c>
      <c r="J77" s="335">
        <v>152.30413000000001</v>
      </c>
      <c r="K77" s="336">
        <f t="shared" si="7"/>
        <v>381458.47513000027</v>
      </c>
      <c r="L77" s="111"/>
      <c r="M77" s="111"/>
    </row>
    <row r="78" spans="2:13" x14ac:dyDescent="0.2">
      <c r="B78" s="332">
        <v>2008</v>
      </c>
      <c r="C78" s="337">
        <v>23427.324499999999</v>
      </c>
      <c r="D78" s="338">
        <v>5914.5811099999992</v>
      </c>
      <c r="E78" s="338">
        <v>46318.023520000002</v>
      </c>
      <c r="F78" s="338">
        <v>140.49</v>
      </c>
      <c r="G78" s="338">
        <v>72625.298019999929</v>
      </c>
      <c r="H78" s="339">
        <v>151596.64964000011</v>
      </c>
      <c r="I78" s="338">
        <v>30789.685519999977</v>
      </c>
      <c r="J78" s="340">
        <v>144.39439999999999</v>
      </c>
      <c r="K78" s="336">
        <f t="shared" si="7"/>
        <v>330956.44670999999</v>
      </c>
      <c r="L78" s="111"/>
      <c r="M78" s="111"/>
    </row>
    <row r="79" spans="2:13" x14ac:dyDescent="0.2">
      <c r="B79" s="314">
        <v>2009</v>
      </c>
      <c r="C79" s="338">
        <v>77.463000000000008</v>
      </c>
      <c r="D79" s="338">
        <v>8721.4081400000032</v>
      </c>
      <c r="E79" s="338">
        <v>47084.172279999977</v>
      </c>
      <c r="F79" s="338">
        <v>93.442999999999984</v>
      </c>
      <c r="G79" s="338">
        <v>84746.500939999998</v>
      </c>
      <c r="H79" s="339">
        <v>136076.58727000002</v>
      </c>
      <c r="I79" s="338">
        <v>26341.80206000002</v>
      </c>
      <c r="J79" s="338">
        <v>27.406590000000001</v>
      </c>
      <c r="K79" s="341">
        <f t="shared" si="7"/>
        <v>303168.78328000003</v>
      </c>
      <c r="L79" s="111"/>
      <c r="M79" s="111"/>
    </row>
    <row r="80" spans="2:13" x14ac:dyDescent="0.2">
      <c r="B80" s="332">
        <v>2010</v>
      </c>
      <c r="C80" s="337">
        <v>9.11</v>
      </c>
      <c r="D80" s="338">
        <v>5222.775200000001</v>
      </c>
      <c r="E80" s="338">
        <v>20935.370980000003</v>
      </c>
      <c r="F80" s="338">
        <v>16.282</v>
      </c>
      <c r="G80" s="338">
        <v>75801.392859999993</v>
      </c>
      <c r="H80" s="338">
        <v>89923.641230000067</v>
      </c>
      <c r="I80" s="334">
        <v>22230.8665</v>
      </c>
      <c r="J80" s="342">
        <v>12.427</v>
      </c>
      <c r="K80" s="341">
        <f t="shared" si="7"/>
        <v>214151.86577000006</v>
      </c>
      <c r="L80" s="111"/>
      <c r="M80" s="111"/>
    </row>
    <row r="81" spans="2:13" x14ac:dyDescent="0.2">
      <c r="B81" s="332">
        <v>2011</v>
      </c>
      <c r="C81" s="343">
        <v>1.038</v>
      </c>
      <c r="D81" s="342">
        <v>8595.6513599999926</v>
      </c>
      <c r="E81" s="342">
        <v>38556.806879999996</v>
      </c>
      <c r="F81" s="342">
        <v>0</v>
      </c>
      <c r="G81" s="342">
        <v>62895.85514</v>
      </c>
      <c r="H81" s="342">
        <v>94772.351580000017</v>
      </c>
      <c r="I81" s="342">
        <v>26151.72306</v>
      </c>
      <c r="J81" s="344">
        <v>126.83880000000002</v>
      </c>
      <c r="K81" s="336">
        <f t="shared" si="7"/>
        <v>231100.26482000001</v>
      </c>
      <c r="L81" s="111"/>
      <c r="M81" s="111"/>
    </row>
    <row r="82" spans="2:13" x14ac:dyDescent="0.2">
      <c r="B82" s="332">
        <v>2012</v>
      </c>
      <c r="C82" s="343">
        <v>26.840000000000003</v>
      </c>
      <c r="D82" s="342">
        <v>8216.4485100000002</v>
      </c>
      <c r="E82" s="342">
        <v>46419.524960000002</v>
      </c>
      <c r="F82" s="342">
        <v>0</v>
      </c>
      <c r="G82" s="342">
        <v>94569.685029999993</v>
      </c>
      <c r="H82" s="342">
        <v>85697.961090000128</v>
      </c>
      <c r="I82" s="342">
        <v>25359.308199999999</v>
      </c>
      <c r="J82" s="344">
        <v>185.91555</v>
      </c>
      <c r="K82" s="336">
        <f t="shared" si="7"/>
        <v>260475.68334000011</v>
      </c>
      <c r="L82" s="111"/>
      <c r="M82" s="111"/>
    </row>
    <row r="83" spans="2:13" x14ac:dyDescent="0.2">
      <c r="B83" s="332">
        <v>2013</v>
      </c>
      <c r="C83" s="343">
        <v>16278.224</v>
      </c>
      <c r="D83" s="342">
        <v>2118.1765000000005</v>
      </c>
      <c r="E83" s="342">
        <v>122481.4779999999</v>
      </c>
      <c r="F83" s="342">
        <v>0</v>
      </c>
      <c r="G83" s="342">
        <v>103754.05669000001</v>
      </c>
      <c r="H83" s="342">
        <v>34145.234579999997</v>
      </c>
      <c r="I83" s="342">
        <v>125312.68655</v>
      </c>
      <c r="J83" s="342">
        <v>6.0019999999999998</v>
      </c>
      <c r="K83" s="341">
        <f t="shared" si="7"/>
        <v>404095.85831999988</v>
      </c>
      <c r="L83" s="111"/>
      <c r="M83" s="111"/>
    </row>
    <row r="84" spans="2:13" x14ac:dyDescent="0.2">
      <c r="B84" s="314">
        <v>2014</v>
      </c>
      <c r="C84" s="450">
        <v>17204.966</v>
      </c>
      <c r="D84" s="451">
        <v>17194.048500000004</v>
      </c>
      <c r="E84" s="451">
        <v>182472.61500000002</v>
      </c>
      <c r="F84" s="342">
        <v>0.22500000000000001</v>
      </c>
      <c r="G84" s="342">
        <v>82724.100550000003</v>
      </c>
      <c r="H84" s="342">
        <v>47692.328860000001</v>
      </c>
      <c r="I84" s="342">
        <v>215827.62482999999</v>
      </c>
      <c r="J84" s="344">
        <v>47.362000000000002</v>
      </c>
      <c r="K84" s="341">
        <f t="shared" si="7"/>
        <v>563163.27074000007</v>
      </c>
      <c r="L84" s="111"/>
      <c r="M84" s="111"/>
    </row>
    <row r="85" spans="2:13" x14ac:dyDescent="0.2">
      <c r="B85" s="463">
        <v>2015</v>
      </c>
      <c r="C85" s="464">
        <v>13571.30828000001</v>
      </c>
      <c r="D85" s="465">
        <v>24208.310000000005</v>
      </c>
      <c r="E85" s="465">
        <v>151693.04399999988</v>
      </c>
      <c r="F85" s="466">
        <v>266</v>
      </c>
      <c r="G85" s="466">
        <v>104332</v>
      </c>
      <c r="H85" s="466">
        <v>44888</v>
      </c>
      <c r="I85" s="466">
        <v>277461</v>
      </c>
      <c r="J85" s="466">
        <v>7</v>
      </c>
      <c r="K85" s="467">
        <f t="shared" ref="K85" si="8">SUM(C85:J85)</f>
        <v>616426.66227999993</v>
      </c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4 P36:Q36 D36:O36 Q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CZ20"/>
  <sheetViews>
    <sheetView showGridLines="0" workbookViewId="0">
      <selection activeCell="I14" sqref="I14"/>
    </sheetView>
  </sheetViews>
  <sheetFormatPr defaultRowHeight="12.75" x14ac:dyDescent="0.2"/>
  <cols>
    <col min="1" max="1" width="5.7109375" style="13" customWidth="1"/>
    <col min="2" max="2" width="33.5703125" style="13" customWidth="1"/>
    <col min="3" max="3" width="16.85546875" style="13" customWidth="1"/>
    <col min="4" max="4" width="16" style="13" customWidth="1"/>
    <col min="5" max="5" width="15.42578125" style="13" customWidth="1"/>
    <col min="6" max="6" width="17" style="13" customWidth="1"/>
    <col min="7" max="7" width="15.7109375" style="13" customWidth="1"/>
    <col min="8" max="8" width="15" style="13" customWidth="1"/>
    <col min="9" max="9" width="11.42578125" style="13" customWidth="1"/>
    <col min="10" max="10" width="9.140625" style="13"/>
    <col min="11" max="11" width="14.42578125" style="13" customWidth="1"/>
    <col min="12" max="12" width="12.5703125" style="13" customWidth="1"/>
    <col min="13" max="16" width="12" style="13" customWidth="1"/>
    <col min="17" max="17" width="14.28515625" style="13" customWidth="1"/>
    <col min="18" max="18" width="12" style="13" customWidth="1"/>
    <col min="19" max="16384" width="9.140625" style="13"/>
  </cols>
  <sheetData>
    <row r="1" spans="1:104" x14ac:dyDescent="0.2">
      <c r="A1" s="126"/>
    </row>
    <row r="2" spans="1:104" ht="18.75" x14ac:dyDescent="0.3">
      <c r="B2" s="50" t="s">
        <v>242</v>
      </c>
      <c r="D2" s="16"/>
    </row>
    <row r="3" spans="1:104" ht="18.75" x14ac:dyDescent="0.3">
      <c r="B3" s="51" t="s">
        <v>17</v>
      </c>
    </row>
    <row r="4" spans="1:104" ht="15.75" x14ac:dyDescent="0.25">
      <c r="B4" s="38"/>
    </row>
    <row r="5" spans="1:104" ht="12.75" customHeight="1" x14ac:dyDescent="0.2">
      <c r="B5" s="469" t="s">
        <v>23</v>
      </c>
      <c r="C5" s="475" t="s">
        <v>13</v>
      </c>
      <c r="D5" s="476"/>
      <c r="E5" s="476"/>
      <c r="F5" s="477"/>
      <c r="G5" s="473" t="s">
        <v>170</v>
      </c>
    </row>
    <row r="6" spans="1:104" s="54" customFormat="1" ht="37.5" customHeight="1" x14ac:dyDescent="0.2">
      <c r="A6" s="52"/>
      <c r="B6" s="470"/>
      <c r="C6" s="30" t="s">
        <v>166</v>
      </c>
      <c r="D6" s="30" t="s">
        <v>167</v>
      </c>
      <c r="E6" s="30" t="s">
        <v>168</v>
      </c>
      <c r="F6" s="30" t="s">
        <v>169</v>
      </c>
      <c r="G6" s="47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53"/>
    </row>
    <row r="7" spans="1:104" ht="24.95" customHeight="1" x14ac:dyDescent="0.2">
      <c r="B7" s="376" t="s">
        <v>25</v>
      </c>
      <c r="C7" s="366">
        <v>0</v>
      </c>
      <c r="D7" s="367">
        <v>0</v>
      </c>
      <c r="E7" s="367">
        <v>126</v>
      </c>
      <c r="F7" s="366">
        <v>0</v>
      </c>
      <c r="G7" s="89">
        <f>SUM(C7:F7)</f>
        <v>126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</row>
    <row r="8" spans="1:104" ht="24.95" customHeight="1" x14ac:dyDescent="0.2">
      <c r="B8" s="377" t="s">
        <v>26</v>
      </c>
      <c r="C8" s="368">
        <v>0</v>
      </c>
      <c r="D8" s="366">
        <v>0</v>
      </c>
      <c r="E8" s="366">
        <v>0</v>
      </c>
      <c r="F8" s="366">
        <v>0</v>
      </c>
      <c r="G8" s="90">
        <f>SUM(C8:F8)</f>
        <v>0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</row>
    <row r="9" spans="1:104" ht="24.95" customHeight="1" x14ac:dyDescent="0.2">
      <c r="B9" s="378" t="s">
        <v>27</v>
      </c>
      <c r="C9" s="367">
        <v>57</v>
      </c>
      <c r="D9" s="367">
        <v>13</v>
      </c>
      <c r="E9" s="367">
        <v>74</v>
      </c>
      <c r="F9" s="367">
        <v>0</v>
      </c>
      <c r="G9" s="90">
        <f t="shared" ref="G9:G12" si="0">SUM(C9:F9)</f>
        <v>144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</row>
    <row r="10" spans="1:104" ht="24.95" customHeight="1" x14ac:dyDescent="0.2">
      <c r="B10" s="378" t="s">
        <v>28</v>
      </c>
      <c r="C10" s="367">
        <v>9</v>
      </c>
      <c r="D10" s="367">
        <v>0</v>
      </c>
      <c r="E10" s="367">
        <v>572.83212299999991</v>
      </c>
      <c r="F10" s="367">
        <v>1070.5518819999998</v>
      </c>
      <c r="G10" s="90">
        <f t="shared" si="0"/>
        <v>1652.3840049999997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104" ht="24.95" customHeight="1" x14ac:dyDescent="0.2">
      <c r="B11" s="379" t="s">
        <v>29</v>
      </c>
      <c r="C11" s="366">
        <v>0</v>
      </c>
      <c r="D11" s="366">
        <v>0</v>
      </c>
      <c r="E11" s="366">
        <v>0</v>
      </c>
      <c r="F11" s="366">
        <v>0</v>
      </c>
      <c r="G11" s="90">
        <f t="shared" si="0"/>
        <v>0</v>
      </c>
    </row>
    <row r="12" spans="1:104" ht="24.95" customHeight="1" x14ac:dyDescent="0.2">
      <c r="B12" s="380" t="s">
        <v>14</v>
      </c>
      <c r="C12" s="367">
        <v>718.97147199999995</v>
      </c>
      <c r="D12" s="367"/>
      <c r="E12" s="367"/>
      <c r="F12" s="367">
        <v>534.74394899999993</v>
      </c>
      <c r="G12" s="91">
        <f t="shared" si="0"/>
        <v>1253.7154209999999</v>
      </c>
    </row>
    <row r="13" spans="1:104" ht="21.75" customHeight="1" x14ac:dyDescent="0.2">
      <c r="B13" s="372" t="s">
        <v>34</v>
      </c>
      <c r="C13" s="373">
        <f t="shared" ref="C13:G13" si="1">SUM(C7:C12)</f>
        <v>784.97147199999995</v>
      </c>
      <c r="D13" s="374">
        <f t="shared" si="1"/>
        <v>13</v>
      </c>
      <c r="E13" s="374">
        <f t="shared" si="1"/>
        <v>772.83212299999991</v>
      </c>
      <c r="F13" s="374">
        <f t="shared" si="1"/>
        <v>1605.2958309999997</v>
      </c>
      <c r="G13" s="375">
        <f t="shared" si="1"/>
        <v>3176.0994259999998</v>
      </c>
    </row>
    <row r="14" spans="1:104" ht="17.25" customHeight="1" x14ac:dyDescent="0.2"/>
    <row r="15" spans="1:104" ht="17.25" customHeight="1" x14ac:dyDescent="0.2">
      <c r="B15" s="100" t="s">
        <v>32</v>
      </c>
      <c r="C15" s="429"/>
      <c r="D15" s="429"/>
      <c r="E15" s="429"/>
      <c r="F15" s="429"/>
      <c r="G15" s="429"/>
      <c r="H15" s="12"/>
    </row>
    <row r="16" spans="1:104" ht="15" customHeight="1" x14ac:dyDescent="0.2">
      <c r="B16" s="12" t="s">
        <v>39</v>
      </c>
      <c r="C16" s="12"/>
      <c r="D16" s="12"/>
      <c r="E16" s="12"/>
      <c r="F16" s="12"/>
      <c r="G16" s="12"/>
      <c r="H16" s="12"/>
    </row>
    <row r="17" spans="2:9" ht="15" customHeight="1" x14ac:dyDescent="0.2">
      <c r="B17" s="13" t="s">
        <v>30</v>
      </c>
    </row>
    <row r="18" spans="2:9" ht="15" customHeight="1" x14ac:dyDescent="0.2">
      <c r="B18" s="471" t="s">
        <v>40</v>
      </c>
      <c r="C18" s="471"/>
      <c r="D18" s="471"/>
      <c r="E18" s="471"/>
      <c r="F18" s="471"/>
      <c r="G18" s="471"/>
      <c r="H18" s="471"/>
      <c r="I18" s="472"/>
    </row>
    <row r="19" spans="2:9" ht="15" customHeight="1" x14ac:dyDescent="0.2">
      <c r="B19" s="57"/>
      <c r="C19" s="57"/>
      <c r="D19" s="57"/>
      <c r="E19" s="57"/>
      <c r="F19" s="78"/>
      <c r="G19" s="57"/>
      <c r="H19" s="57"/>
      <c r="I19" s="14"/>
    </row>
    <row r="20" spans="2:9" ht="15" customHeight="1" x14ac:dyDescent="0.2">
      <c r="B20" s="57"/>
      <c r="C20" s="57"/>
      <c r="D20" s="57"/>
      <c r="E20" s="57"/>
      <c r="F20" s="78"/>
      <c r="G20" s="57"/>
      <c r="H20" s="57"/>
      <c r="I20" s="14"/>
    </row>
  </sheetData>
  <mergeCells count="4">
    <mergeCell ref="B5:B6"/>
    <mergeCell ref="B18:I18"/>
    <mergeCell ref="G5:G6"/>
    <mergeCell ref="C5:F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52"/>
  <sheetViews>
    <sheetView showGridLines="0" workbookViewId="0"/>
  </sheetViews>
  <sheetFormatPr defaultRowHeight="12.75" x14ac:dyDescent="0.2"/>
  <cols>
    <col min="1" max="1" width="4.28515625" style="13" customWidth="1"/>
    <col min="2" max="2" width="15.140625" style="13" customWidth="1"/>
    <col min="3" max="3" width="27.85546875" style="13" customWidth="1"/>
    <col min="4" max="4" width="20" style="13" customWidth="1"/>
    <col min="5" max="5" width="14.28515625" style="13" customWidth="1"/>
    <col min="6" max="6" width="15.85546875" style="13" customWidth="1"/>
    <col min="7" max="7" width="16.85546875" style="13" customWidth="1"/>
    <col min="8" max="8" width="14.85546875" style="13" customWidth="1"/>
    <col min="9" max="9" width="17.42578125" style="13" customWidth="1"/>
    <col min="10" max="10" width="14.7109375" style="13" customWidth="1"/>
    <col min="11" max="11" width="14" style="13" customWidth="1"/>
    <col min="12" max="16384" width="9.140625" style="13"/>
  </cols>
  <sheetData>
    <row r="1" spans="1:11" x14ac:dyDescent="0.2">
      <c r="A1" s="12"/>
    </row>
    <row r="2" spans="1:11" ht="18.75" x14ac:dyDescent="0.2">
      <c r="B2" s="117" t="s">
        <v>243</v>
      </c>
      <c r="C2" s="114"/>
      <c r="D2" s="115"/>
      <c r="E2" s="114"/>
      <c r="F2" s="114"/>
      <c r="G2" s="114"/>
      <c r="H2" s="114"/>
      <c r="I2" s="114"/>
      <c r="J2" s="114"/>
      <c r="K2" s="114"/>
    </row>
    <row r="3" spans="1:11" ht="18.75" x14ac:dyDescent="0.3">
      <c r="B3" s="51" t="s">
        <v>17</v>
      </c>
      <c r="C3" s="114"/>
      <c r="D3" s="115"/>
      <c r="E3" s="114"/>
      <c r="F3" s="114"/>
      <c r="G3" s="114"/>
      <c r="H3" s="114"/>
      <c r="I3" s="114"/>
      <c r="J3" s="114"/>
      <c r="K3" s="114"/>
    </row>
    <row r="4" spans="1:11" x14ac:dyDescent="0.2">
      <c r="D4" s="116"/>
    </row>
    <row r="5" spans="1:11" x14ac:dyDescent="0.2">
      <c r="B5" s="145"/>
      <c r="C5" s="146"/>
      <c r="D5" s="487" t="s">
        <v>85</v>
      </c>
      <c r="E5" s="487"/>
      <c r="F5" s="487"/>
      <c r="G5" s="487"/>
      <c r="H5" s="487"/>
      <c r="I5" s="143"/>
    </row>
    <row r="6" spans="1:11" ht="25.5" x14ac:dyDescent="0.2">
      <c r="B6" s="233" t="s">
        <v>162</v>
      </c>
      <c r="C6" s="234" t="s">
        <v>12</v>
      </c>
      <c r="D6" s="235" t="s">
        <v>171</v>
      </c>
      <c r="E6" s="30" t="s">
        <v>172</v>
      </c>
      <c r="F6" s="30" t="s">
        <v>167</v>
      </c>
      <c r="G6" s="30" t="s">
        <v>168</v>
      </c>
      <c r="H6" s="149" t="s">
        <v>169</v>
      </c>
      <c r="I6" s="144" t="s">
        <v>170</v>
      </c>
    </row>
    <row r="7" spans="1:11" x14ac:dyDescent="0.2">
      <c r="B7" s="488" t="s">
        <v>173</v>
      </c>
      <c r="C7" s="491" t="s">
        <v>174</v>
      </c>
      <c r="D7" s="236" t="s">
        <v>175</v>
      </c>
      <c r="E7" s="55">
        <v>610.1</v>
      </c>
      <c r="F7" s="55">
        <v>0</v>
      </c>
      <c r="G7" s="55">
        <v>71.5</v>
      </c>
      <c r="H7" s="55">
        <v>148.6</v>
      </c>
      <c r="I7" s="237">
        <f>SUM(E7:H7)</f>
        <v>830.2</v>
      </c>
    </row>
    <row r="8" spans="1:11" x14ac:dyDescent="0.2">
      <c r="B8" s="489"/>
      <c r="C8" s="492"/>
      <c r="D8" s="238" t="s">
        <v>176</v>
      </c>
      <c r="E8" s="55">
        <v>790</v>
      </c>
      <c r="F8" s="55">
        <v>0</v>
      </c>
      <c r="G8" s="55">
        <v>338.6</v>
      </c>
      <c r="H8" s="55">
        <v>269.5</v>
      </c>
      <c r="I8" s="239">
        <f t="shared" ref="I8:I55" si="0">SUM(E8:H8)</f>
        <v>1398.1</v>
      </c>
    </row>
    <row r="9" spans="1:11" x14ac:dyDescent="0.2">
      <c r="B9" s="489"/>
      <c r="C9" s="493"/>
      <c r="D9" s="240" t="s">
        <v>177</v>
      </c>
      <c r="E9" s="55">
        <v>24.5</v>
      </c>
      <c r="F9" s="55">
        <v>0</v>
      </c>
      <c r="G9" s="55">
        <v>17.3</v>
      </c>
      <c r="H9" s="55">
        <v>54.2</v>
      </c>
      <c r="I9" s="239">
        <f t="shared" si="0"/>
        <v>96</v>
      </c>
    </row>
    <row r="10" spans="1:11" x14ac:dyDescent="0.2">
      <c r="B10" s="489"/>
      <c r="C10" s="241" t="s">
        <v>178</v>
      </c>
      <c r="D10" s="242"/>
      <c r="E10" s="203">
        <f>SUBTOTAL(9,E7:E9)</f>
        <v>1424.6</v>
      </c>
      <c r="F10" s="203">
        <f>SUBTOTAL(9,F7:F9)</f>
        <v>0</v>
      </c>
      <c r="G10" s="203">
        <f>SUBTOTAL(9,G7:G9)</f>
        <v>427.40000000000003</v>
      </c>
      <c r="H10" s="203">
        <f>SUBTOTAL(9,H7:H9)</f>
        <v>472.3</v>
      </c>
      <c r="I10" s="216">
        <f>SUBTOTAL(9,I7:I9)</f>
        <v>2324.3000000000002</v>
      </c>
    </row>
    <row r="11" spans="1:11" x14ac:dyDescent="0.2">
      <c r="B11" s="489"/>
      <c r="C11" s="494" t="s">
        <v>179</v>
      </c>
      <c r="D11" s="243" t="s">
        <v>175</v>
      </c>
      <c r="E11" s="179">
        <v>327.5</v>
      </c>
      <c r="F11" s="201">
        <v>390.3</v>
      </c>
      <c r="G11" s="201">
        <v>12.1</v>
      </c>
      <c r="H11" s="201">
        <v>80.599999999999994</v>
      </c>
      <c r="I11" s="214">
        <f t="shared" si="0"/>
        <v>810.5</v>
      </c>
    </row>
    <row r="12" spans="1:11" x14ac:dyDescent="0.2">
      <c r="B12" s="489"/>
      <c r="C12" s="483"/>
      <c r="D12" s="243" t="s">
        <v>176</v>
      </c>
      <c r="E12" s="179">
        <v>90.1</v>
      </c>
      <c r="F12" s="201">
        <v>291.3</v>
      </c>
      <c r="G12" s="201">
        <v>118.4</v>
      </c>
      <c r="H12" s="201">
        <v>394</v>
      </c>
      <c r="I12" s="214">
        <f t="shared" si="0"/>
        <v>893.8</v>
      </c>
    </row>
    <row r="13" spans="1:11" x14ac:dyDescent="0.2">
      <c r="B13" s="489"/>
      <c r="C13" s="495"/>
      <c r="D13" s="243" t="s">
        <v>177</v>
      </c>
      <c r="E13" s="179">
        <v>0</v>
      </c>
      <c r="F13" s="201">
        <v>0</v>
      </c>
      <c r="G13" s="201">
        <v>0</v>
      </c>
      <c r="H13" s="201">
        <v>0</v>
      </c>
      <c r="I13" s="214">
        <f t="shared" si="0"/>
        <v>0</v>
      </c>
    </row>
    <row r="14" spans="1:11" x14ac:dyDescent="0.2">
      <c r="B14" s="489"/>
      <c r="C14" s="183" t="s">
        <v>180</v>
      </c>
      <c r="D14" s="242"/>
      <c r="E14" s="203">
        <f>SUBTOTAL(9,E11:E13)</f>
        <v>417.6</v>
      </c>
      <c r="F14" s="203">
        <f>SUBTOTAL(9,F11:F13)</f>
        <v>681.6</v>
      </c>
      <c r="G14" s="203">
        <f>SUBTOTAL(9,G11:G13)</f>
        <v>130.5</v>
      </c>
      <c r="H14" s="203">
        <f>SUBTOTAL(9,H11:H13)</f>
        <v>474.6</v>
      </c>
      <c r="I14" s="216">
        <f>SUBTOTAL(9,I11:I13)</f>
        <v>1704.3</v>
      </c>
    </row>
    <row r="15" spans="1:11" x14ac:dyDescent="0.2">
      <c r="B15" s="489"/>
      <c r="C15" s="496" t="s">
        <v>181</v>
      </c>
      <c r="D15" s="243" t="s">
        <v>175</v>
      </c>
      <c r="E15" s="179">
        <v>293</v>
      </c>
      <c r="F15" s="201">
        <v>0.7</v>
      </c>
      <c r="G15" s="201">
        <v>3.8</v>
      </c>
      <c r="H15" s="201">
        <v>20.8</v>
      </c>
      <c r="I15" s="214">
        <f t="shared" si="0"/>
        <v>318.3</v>
      </c>
    </row>
    <row r="16" spans="1:11" x14ac:dyDescent="0.2">
      <c r="B16" s="489"/>
      <c r="C16" s="497"/>
      <c r="D16" s="243" t="s">
        <v>176</v>
      </c>
      <c r="E16" s="179">
        <v>0</v>
      </c>
      <c r="F16" s="201">
        <v>0</v>
      </c>
      <c r="G16" s="201">
        <v>0</v>
      </c>
      <c r="H16" s="201">
        <v>0</v>
      </c>
      <c r="I16" s="214">
        <f t="shared" si="0"/>
        <v>0</v>
      </c>
    </row>
    <row r="17" spans="2:9" x14ac:dyDescent="0.2">
      <c r="B17" s="489"/>
      <c r="C17" s="498"/>
      <c r="D17" s="243" t="s">
        <v>177</v>
      </c>
      <c r="E17" s="179">
        <v>0</v>
      </c>
      <c r="F17" s="201">
        <v>0</v>
      </c>
      <c r="G17" s="201">
        <v>0</v>
      </c>
      <c r="H17" s="201">
        <v>0</v>
      </c>
      <c r="I17" s="214">
        <f t="shared" si="0"/>
        <v>0</v>
      </c>
    </row>
    <row r="18" spans="2:9" x14ac:dyDescent="0.2">
      <c r="B18" s="489"/>
      <c r="C18" s="244" t="s">
        <v>182</v>
      </c>
      <c r="D18" s="242"/>
      <c r="E18" s="203">
        <f>SUBTOTAL(9,E15:E17)</f>
        <v>293</v>
      </c>
      <c r="F18" s="203">
        <f>SUBTOTAL(9,F15:F17)</f>
        <v>0.7</v>
      </c>
      <c r="G18" s="203">
        <f>SUBTOTAL(9,G15:G17)</f>
        <v>3.8</v>
      </c>
      <c r="H18" s="203">
        <f>SUBTOTAL(9,H15:H17)</f>
        <v>20.8</v>
      </c>
      <c r="I18" s="216">
        <f>SUBTOTAL(9,I15:I17)</f>
        <v>318.3</v>
      </c>
    </row>
    <row r="19" spans="2:9" x14ac:dyDescent="0.2">
      <c r="B19" s="489"/>
      <c r="C19" s="494" t="s">
        <v>183</v>
      </c>
      <c r="D19" s="243" t="s">
        <v>175</v>
      </c>
      <c r="E19" s="179">
        <v>12</v>
      </c>
      <c r="F19" s="201">
        <v>17</v>
      </c>
      <c r="G19" s="201">
        <v>80</v>
      </c>
      <c r="H19" s="201">
        <v>0</v>
      </c>
      <c r="I19" s="214">
        <f t="shared" si="0"/>
        <v>109</v>
      </c>
    </row>
    <row r="20" spans="2:9" x14ac:dyDescent="0.2">
      <c r="B20" s="489"/>
      <c r="C20" s="483"/>
      <c r="D20" s="243" t="s">
        <v>176</v>
      </c>
      <c r="E20" s="179">
        <v>30</v>
      </c>
      <c r="F20" s="201">
        <v>4</v>
      </c>
      <c r="G20" s="201">
        <v>50</v>
      </c>
      <c r="H20" s="201">
        <v>0</v>
      </c>
      <c r="I20" s="214">
        <f t="shared" si="0"/>
        <v>84</v>
      </c>
    </row>
    <row r="21" spans="2:9" x14ac:dyDescent="0.2">
      <c r="B21" s="489"/>
      <c r="C21" s="495"/>
      <c r="D21" s="243" t="s">
        <v>177</v>
      </c>
      <c r="E21" s="179">
        <v>0</v>
      </c>
      <c r="F21" s="201">
        <v>2</v>
      </c>
      <c r="G21" s="201">
        <v>0</v>
      </c>
      <c r="H21" s="201">
        <v>0</v>
      </c>
      <c r="I21" s="214">
        <f t="shared" si="0"/>
        <v>2</v>
      </c>
    </row>
    <row r="22" spans="2:9" x14ac:dyDescent="0.2">
      <c r="B22" s="490"/>
      <c r="C22" s="189" t="s">
        <v>184</v>
      </c>
      <c r="D22" s="242"/>
      <c r="E22" s="191">
        <f>SUBTOTAL(9,E19:E21)</f>
        <v>42</v>
      </c>
      <c r="F22" s="191">
        <f>SUBTOTAL(9,F19:F21)</f>
        <v>23</v>
      </c>
      <c r="G22" s="191">
        <f>SUBTOTAL(9,G19:G21)</f>
        <v>130</v>
      </c>
      <c r="H22" s="191">
        <f>SUBTOTAL(9,H19:H21)</f>
        <v>0</v>
      </c>
      <c r="I22" s="218">
        <f>SUBTOTAL(9,I19:I21)</f>
        <v>195</v>
      </c>
    </row>
    <row r="23" spans="2:9" x14ac:dyDescent="0.2">
      <c r="B23" s="245" t="s">
        <v>185</v>
      </c>
      <c r="C23" s="190"/>
      <c r="D23" s="246"/>
      <c r="E23" s="46">
        <f>SUBTOTAL(9,E7:E21)</f>
        <v>2177.1999999999998</v>
      </c>
      <c r="F23" s="46">
        <f>SUBTOTAL(9,F7:F21)</f>
        <v>705.30000000000007</v>
      </c>
      <c r="G23" s="46">
        <f>SUBTOTAL(9,G7:G21)</f>
        <v>691.7</v>
      </c>
      <c r="H23" s="46">
        <f>SUBTOTAL(9,H7:H21)</f>
        <v>967.69999999999993</v>
      </c>
      <c r="I23" s="61">
        <f>SUBTOTAL(9,I7:I21)</f>
        <v>4541.9000000000005</v>
      </c>
    </row>
    <row r="24" spans="2:9" x14ac:dyDescent="0.2">
      <c r="B24" s="478" t="s">
        <v>186</v>
      </c>
      <c r="C24" s="481" t="s">
        <v>174</v>
      </c>
      <c r="D24" s="243" t="s">
        <v>175</v>
      </c>
      <c r="E24" s="179">
        <v>392</v>
      </c>
      <c r="F24" s="201">
        <v>0</v>
      </c>
      <c r="G24" s="201">
        <v>36</v>
      </c>
      <c r="H24" s="201">
        <v>135</v>
      </c>
      <c r="I24" s="214">
        <f t="shared" si="0"/>
        <v>563</v>
      </c>
    </row>
    <row r="25" spans="2:9" x14ac:dyDescent="0.2">
      <c r="B25" s="479"/>
      <c r="C25" s="482"/>
      <c r="D25" s="243" t="s">
        <v>176</v>
      </c>
      <c r="E25" s="179">
        <v>617</v>
      </c>
      <c r="F25" s="201">
        <v>0</v>
      </c>
      <c r="G25" s="201">
        <v>326</v>
      </c>
      <c r="H25" s="201">
        <v>416</v>
      </c>
      <c r="I25" s="214">
        <f t="shared" si="0"/>
        <v>1359</v>
      </c>
    </row>
    <row r="26" spans="2:9" x14ac:dyDescent="0.2">
      <c r="B26" s="479"/>
      <c r="C26" s="482"/>
      <c r="D26" s="243" t="s">
        <v>177</v>
      </c>
      <c r="E26" s="179">
        <v>17</v>
      </c>
      <c r="F26" s="201">
        <v>0</v>
      </c>
      <c r="G26" s="201">
        <v>19</v>
      </c>
      <c r="H26" s="201">
        <v>43</v>
      </c>
      <c r="I26" s="214">
        <f t="shared" si="0"/>
        <v>79</v>
      </c>
    </row>
    <row r="27" spans="2:9" x14ac:dyDescent="0.2">
      <c r="B27" s="479"/>
      <c r="C27" s="247" t="s">
        <v>178</v>
      </c>
      <c r="D27" s="242"/>
      <c r="E27" s="203">
        <f>SUBTOTAL(9,E24:E26)</f>
        <v>1026</v>
      </c>
      <c r="F27" s="203">
        <f>SUBTOTAL(9,F24:F26)</f>
        <v>0</v>
      </c>
      <c r="G27" s="203">
        <f>SUBTOTAL(9,G24:G26)</f>
        <v>381</v>
      </c>
      <c r="H27" s="203">
        <f>SUBTOTAL(9,H24:H26)</f>
        <v>594</v>
      </c>
      <c r="I27" s="216">
        <f>SUBTOTAL(9,I24:I26)</f>
        <v>2001</v>
      </c>
    </row>
    <row r="28" spans="2:9" x14ac:dyDescent="0.2">
      <c r="B28" s="479"/>
      <c r="C28" s="494" t="s">
        <v>179</v>
      </c>
      <c r="D28" s="243" t="s">
        <v>175</v>
      </c>
      <c r="E28" s="179">
        <v>312</v>
      </c>
      <c r="F28" s="201">
        <v>257</v>
      </c>
      <c r="G28" s="201">
        <v>18</v>
      </c>
      <c r="H28" s="201">
        <v>44</v>
      </c>
      <c r="I28" s="214">
        <f t="shared" si="0"/>
        <v>631</v>
      </c>
    </row>
    <row r="29" spans="2:9" x14ac:dyDescent="0.2">
      <c r="B29" s="479"/>
      <c r="C29" s="483"/>
      <c r="D29" s="243" t="s">
        <v>176</v>
      </c>
      <c r="E29" s="179">
        <v>98</v>
      </c>
      <c r="F29" s="201">
        <v>448</v>
      </c>
      <c r="G29" s="201">
        <v>77</v>
      </c>
      <c r="H29" s="201">
        <v>202</v>
      </c>
      <c r="I29" s="214">
        <f t="shared" si="0"/>
        <v>825</v>
      </c>
    </row>
    <row r="30" spans="2:9" x14ac:dyDescent="0.2">
      <c r="B30" s="479"/>
      <c r="C30" s="495"/>
      <c r="D30" s="243" t="s">
        <v>177</v>
      </c>
      <c r="E30" s="179">
        <v>0</v>
      </c>
      <c r="F30" s="201">
        <v>0</v>
      </c>
      <c r="G30" s="201">
        <v>0</v>
      </c>
      <c r="H30" s="201">
        <v>0</v>
      </c>
      <c r="I30" s="214">
        <f t="shared" si="0"/>
        <v>0</v>
      </c>
    </row>
    <row r="31" spans="2:9" x14ac:dyDescent="0.2">
      <c r="B31" s="479"/>
      <c r="C31" s="183" t="s">
        <v>180</v>
      </c>
      <c r="D31" s="242"/>
      <c r="E31" s="203">
        <f>SUBTOTAL(9,E28:E30)</f>
        <v>410</v>
      </c>
      <c r="F31" s="203">
        <f>SUBTOTAL(9,F28:F30)</f>
        <v>705</v>
      </c>
      <c r="G31" s="203">
        <f>SUBTOTAL(9,G28:G30)</f>
        <v>95</v>
      </c>
      <c r="H31" s="203">
        <f>SUBTOTAL(9,H28:H30)</f>
        <v>246</v>
      </c>
      <c r="I31" s="216">
        <f>SUBTOTAL(9,I28:I30)</f>
        <v>1456</v>
      </c>
    </row>
    <row r="32" spans="2:9" x14ac:dyDescent="0.2">
      <c r="B32" s="479"/>
      <c r="C32" s="496" t="s">
        <v>181</v>
      </c>
      <c r="D32" s="243" t="s">
        <v>175</v>
      </c>
      <c r="E32" s="179">
        <v>0</v>
      </c>
      <c r="F32" s="201">
        <v>284</v>
      </c>
      <c r="G32" s="201">
        <v>0</v>
      </c>
      <c r="H32" s="201">
        <v>0</v>
      </c>
      <c r="I32" s="214">
        <f t="shared" si="0"/>
        <v>284</v>
      </c>
    </row>
    <row r="33" spans="2:9" x14ac:dyDescent="0.2">
      <c r="B33" s="479"/>
      <c r="C33" s="497"/>
      <c r="D33" s="243" t="s">
        <v>176</v>
      </c>
      <c r="E33" s="179">
        <v>0</v>
      </c>
      <c r="F33" s="201">
        <v>0</v>
      </c>
      <c r="G33" s="201">
        <v>0</v>
      </c>
      <c r="H33" s="201">
        <v>0</v>
      </c>
      <c r="I33" s="214">
        <f t="shared" si="0"/>
        <v>0</v>
      </c>
    </row>
    <row r="34" spans="2:9" x14ac:dyDescent="0.2">
      <c r="B34" s="479"/>
      <c r="C34" s="498"/>
      <c r="D34" s="243" t="s">
        <v>177</v>
      </c>
      <c r="E34" s="179">
        <v>0</v>
      </c>
      <c r="F34" s="201">
        <v>0</v>
      </c>
      <c r="G34" s="201">
        <v>0</v>
      </c>
      <c r="H34" s="201">
        <v>0</v>
      </c>
      <c r="I34" s="214">
        <f t="shared" si="0"/>
        <v>0</v>
      </c>
    </row>
    <row r="35" spans="2:9" x14ac:dyDescent="0.2">
      <c r="B35" s="479"/>
      <c r="C35" s="244" t="s">
        <v>182</v>
      </c>
      <c r="D35" s="242"/>
      <c r="E35" s="203">
        <f>SUBTOTAL(9,E32:E34)</f>
        <v>0</v>
      </c>
      <c r="F35" s="203">
        <f>SUBTOTAL(9,F32:F34)</f>
        <v>284</v>
      </c>
      <c r="G35" s="203">
        <f>SUBTOTAL(9,G32:G34)</f>
        <v>0</v>
      </c>
      <c r="H35" s="203">
        <f>SUBTOTAL(9,H32:H34)</f>
        <v>0</v>
      </c>
      <c r="I35" s="216">
        <f>SUBTOTAL(9,I32:I34)</f>
        <v>284</v>
      </c>
    </row>
    <row r="36" spans="2:9" x14ac:dyDescent="0.2">
      <c r="B36" s="479"/>
      <c r="C36" s="494" t="s">
        <v>183</v>
      </c>
      <c r="D36" s="243" t="s">
        <v>175</v>
      </c>
      <c r="E36" s="179">
        <v>0</v>
      </c>
      <c r="F36" s="201">
        <v>0</v>
      </c>
      <c r="G36" s="201">
        <v>13.795</v>
      </c>
      <c r="H36" s="201">
        <v>0</v>
      </c>
      <c r="I36" s="214">
        <f t="shared" si="0"/>
        <v>13.795</v>
      </c>
    </row>
    <row r="37" spans="2:9" x14ac:dyDescent="0.2">
      <c r="B37" s="479"/>
      <c r="C37" s="483"/>
      <c r="D37" s="243" t="s">
        <v>176</v>
      </c>
      <c r="E37" s="179">
        <v>15.582000000000001</v>
      </c>
      <c r="F37" s="201">
        <v>0.73699999999999999</v>
      </c>
      <c r="G37" s="201">
        <v>34.551000000000002</v>
      </c>
      <c r="H37" s="201">
        <v>0</v>
      </c>
      <c r="I37" s="214">
        <f t="shared" si="0"/>
        <v>50.870000000000005</v>
      </c>
    </row>
    <row r="38" spans="2:9" x14ac:dyDescent="0.2">
      <c r="B38" s="479"/>
      <c r="C38" s="495"/>
      <c r="D38" s="243" t="s">
        <v>177</v>
      </c>
      <c r="E38" s="179">
        <v>0</v>
      </c>
      <c r="F38" s="201">
        <v>3.5009999999999999</v>
      </c>
      <c r="G38" s="201">
        <v>11.478</v>
      </c>
      <c r="H38" s="201">
        <v>0</v>
      </c>
      <c r="I38" s="214">
        <f t="shared" si="0"/>
        <v>14.978999999999999</v>
      </c>
    </row>
    <row r="39" spans="2:9" x14ac:dyDescent="0.2">
      <c r="B39" s="479"/>
      <c r="C39" s="189" t="s">
        <v>184</v>
      </c>
      <c r="D39" s="242"/>
      <c r="E39" s="191">
        <f>SUBTOTAL(9,E36:E38)</f>
        <v>15.582000000000001</v>
      </c>
      <c r="F39" s="191">
        <f>SUBTOTAL(9,F36:F38)</f>
        <v>4.2379999999999995</v>
      </c>
      <c r="G39" s="191">
        <f>SUBTOTAL(9,G36:G38)</f>
        <v>59.824000000000005</v>
      </c>
      <c r="H39" s="191">
        <f>SUBTOTAL(9,H36:H38)</f>
        <v>0</v>
      </c>
      <c r="I39" s="218">
        <f>SUBTOTAL(9,I36:I38)</f>
        <v>79.644000000000005</v>
      </c>
    </row>
    <row r="40" spans="2:9" x14ac:dyDescent="0.2">
      <c r="B40" s="175" t="s">
        <v>187</v>
      </c>
      <c r="C40" s="190"/>
      <c r="D40" s="246"/>
      <c r="E40" s="46">
        <f>SUBTOTAL(9,E24:E38)</f>
        <v>1451.5820000000001</v>
      </c>
      <c r="F40" s="46">
        <f>SUBTOTAL(9,F24:F38)</f>
        <v>993.23799999999994</v>
      </c>
      <c r="G40" s="46">
        <f>SUBTOTAL(9,G24:G38)</f>
        <v>535.82399999999996</v>
      </c>
      <c r="H40" s="46">
        <f>SUBTOTAL(9,H24:H38)</f>
        <v>840</v>
      </c>
      <c r="I40" s="61">
        <f>SUBTOTAL(9,I24:I38)</f>
        <v>3820.6439999999998</v>
      </c>
    </row>
    <row r="41" spans="2:9" x14ac:dyDescent="0.2">
      <c r="B41" s="478" t="s">
        <v>188</v>
      </c>
      <c r="C41" s="482" t="s">
        <v>177</v>
      </c>
      <c r="D41" s="243" t="s">
        <v>175</v>
      </c>
      <c r="E41" s="179">
        <v>12.65625</v>
      </c>
      <c r="F41" s="201">
        <v>0</v>
      </c>
      <c r="G41" s="201">
        <v>3.8194100189208986</v>
      </c>
      <c r="H41" s="201">
        <v>0</v>
      </c>
      <c r="I41" s="214">
        <f t="shared" si="0"/>
        <v>16.475660018920898</v>
      </c>
    </row>
    <row r="42" spans="2:9" x14ac:dyDescent="0.2">
      <c r="B42" s="479"/>
      <c r="C42" s="482"/>
      <c r="D42" s="243" t="s">
        <v>176</v>
      </c>
      <c r="E42" s="179">
        <v>129.35525000000001</v>
      </c>
      <c r="F42" s="201">
        <v>0</v>
      </c>
      <c r="G42" s="201">
        <v>28.907209983825684</v>
      </c>
      <c r="H42" s="201">
        <v>0</v>
      </c>
      <c r="I42" s="214">
        <f t="shared" si="0"/>
        <v>158.26245998382569</v>
      </c>
    </row>
    <row r="43" spans="2:9" x14ac:dyDescent="0.2">
      <c r="B43" s="479"/>
      <c r="C43" s="482"/>
      <c r="D43" s="243" t="s">
        <v>177</v>
      </c>
      <c r="E43" s="179">
        <v>0</v>
      </c>
      <c r="F43" s="201">
        <v>0</v>
      </c>
      <c r="G43" s="201">
        <v>58.757731107354161</v>
      </c>
      <c r="H43" s="201">
        <v>0</v>
      </c>
      <c r="I43" s="214">
        <f t="shared" si="0"/>
        <v>58.757731107354161</v>
      </c>
    </row>
    <row r="44" spans="2:9" x14ac:dyDescent="0.2">
      <c r="B44" s="479"/>
      <c r="C44" s="247" t="s">
        <v>189</v>
      </c>
      <c r="D44" s="242"/>
      <c r="E44" s="203">
        <f>SUBTOTAL(9,E41:E43)</f>
        <v>142.01150000000001</v>
      </c>
      <c r="F44" s="203">
        <f>SUBTOTAL(9,F41:F43)</f>
        <v>0</v>
      </c>
      <c r="G44" s="203">
        <f>SUBTOTAL(9,G41:G43)</f>
        <v>91.484351110100746</v>
      </c>
      <c r="H44" s="203">
        <f>SUBTOTAL(9,H41:H43)</f>
        <v>0</v>
      </c>
      <c r="I44" s="216">
        <f>SUBTOTAL(9,I41:I43)</f>
        <v>233.49585111010077</v>
      </c>
    </row>
    <row r="45" spans="2:9" x14ac:dyDescent="0.2">
      <c r="B45" s="479"/>
      <c r="C45" s="483" t="s">
        <v>179</v>
      </c>
      <c r="D45" s="243" t="s">
        <v>175</v>
      </c>
      <c r="E45" s="179">
        <v>840.34289271265266</v>
      </c>
      <c r="F45" s="201">
        <v>345.9089093630314</v>
      </c>
      <c r="G45" s="201">
        <v>76.337896564960474</v>
      </c>
      <c r="H45" s="201">
        <v>204.66140595388413</v>
      </c>
      <c r="I45" s="214">
        <f t="shared" si="0"/>
        <v>1467.2511045945284</v>
      </c>
    </row>
    <row r="46" spans="2:9" x14ac:dyDescent="0.2">
      <c r="B46" s="479"/>
      <c r="C46" s="483"/>
      <c r="D46" s="243" t="s">
        <v>176</v>
      </c>
      <c r="E46" s="179">
        <v>460.96367944373549</v>
      </c>
      <c r="F46" s="201">
        <v>332.18822954595089</v>
      </c>
      <c r="G46" s="201">
        <v>677.68469103740154</v>
      </c>
      <c r="H46" s="201">
        <v>611.89829408715661</v>
      </c>
      <c r="I46" s="214">
        <f t="shared" si="0"/>
        <v>2082.7348941142445</v>
      </c>
    </row>
    <row r="47" spans="2:9" x14ac:dyDescent="0.2">
      <c r="B47" s="479"/>
      <c r="C47" s="483"/>
      <c r="D47" s="243" t="s">
        <v>177</v>
      </c>
      <c r="E47" s="179">
        <v>7.2336000094860795</v>
      </c>
      <c r="F47" s="201">
        <v>0</v>
      </c>
      <c r="G47" s="201">
        <v>28.267409930765631</v>
      </c>
      <c r="H47" s="201">
        <v>39.57079933977127</v>
      </c>
      <c r="I47" s="214">
        <f t="shared" si="0"/>
        <v>75.07180928002299</v>
      </c>
    </row>
    <row r="48" spans="2:9" x14ac:dyDescent="0.2">
      <c r="B48" s="479"/>
      <c r="C48" s="183" t="s">
        <v>180</v>
      </c>
      <c r="D48" s="242"/>
      <c r="E48" s="203">
        <f>SUBTOTAL(9,E45:E47)</f>
        <v>1308.5401721658741</v>
      </c>
      <c r="F48" s="203">
        <f>SUBTOTAL(9,F45:F47)</f>
        <v>678.09713890898229</v>
      </c>
      <c r="G48" s="203">
        <f>SUBTOTAL(9,G45:G47)</f>
        <v>782.28999753312769</v>
      </c>
      <c r="H48" s="203">
        <f>SUBTOTAL(9,H45:H47)</f>
        <v>856.13049938081201</v>
      </c>
      <c r="I48" s="216">
        <f>SUBTOTAL(9,I45:I47)</f>
        <v>3625.057807988796</v>
      </c>
    </row>
    <row r="49" spans="2:9" x14ac:dyDescent="0.2">
      <c r="B49" s="479"/>
      <c r="C49" s="497" t="s">
        <v>181</v>
      </c>
      <c r="D49" s="243" t="s">
        <v>175</v>
      </c>
      <c r="E49" s="179">
        <v>0</v>
      </c>
      <c r="F49" s="201">
        <v>519.35153109741213</v>
      </c>
      <c r="G49" s="201">
        <v>0</v>
      </c>
      <c r="H49" s="201">
        <v>0</v>
      </c>
      <c r="I49" s="214">
        <f t="shared" si="0"/>
        <v>519.35153109741213</v>
      </c>
    </row>
    <row r="50" spans="2:9" x14ac:dyDescent="0.2">
      <c r="B50" s="479"/>
      <c r="C50" s="497"/>
      <c r="D50" s="243" t="s">
        <v>176</v>
      </c>
      <c r="E50" s="179">
        <v>0</v>
      </c>
      <c r="F50" s="201">
        <v>0</v>
      </c>
      <c r="G50" s="201">
        <v>19.001999999999999</v>
      </c>
      <c r="H50" s="201">
        <v>0</v>
      </c>
      <c r="I50" s="214">
        <f t="shared" si="0"/>
        <v>19.001999999999999</v>
      </c>
    </row>
    <row r="51" spans="2:9" x14ac:dyDescent="0.2">
      <c r="B51" s="479"/>
      <c r="C51" s="497"/>
      <c r="D51" s="243" t="s">
        <v>177</v>
      </c>
      <c r="E51" s="179">
        <v>0</v>
      </c>
      <c r="F51" s="201">
        <v>0</v>
      </c>
      <c r="G51" s="201">
        <v>0</v>
      </c>
      <c r="H51" s="201">
        <v>0</v>
      </c>
      <c r="I51" s="214">
        <f t="shared" si="0"/>
        <v>0</v>
      </c>
    </row>
    <row r="52" spans="2:9" x14ac:dyDescent="0.2">
      <c r="B52" s="479"/>
      <c r="C52" s="244" t="s">
        <v>182</v>
      </c>
      <c r="D52" s="242"/>
      <c r="E52" s="203">
        <f>SUBTOTAL(9,E49:E51)</f>
        <v>0</v>
      </c>
      <c r="F52" s="203">
        <f>SUBTOTAL(9,F49:F51)</f>
        <v>519.35153109741213</v>
      </c>
      <c r="G52" s="203">
        <f>SUBTOTAL(9,G49:G51)</f>
        <v>19.001999999999999</v>
      </c>
      <c r="H52" s="203">
        <f>SUBTOTAL(9,H49:H51)</f>
        <v>0</v>
      </c>
      <c r="I52" s="216">
        <f>SUBTOTAL(9,I49:I51)</f>
        <v>538.35353109741209</v>
      </c>
    </row>
    <row r="53" spans="2:9" x14ac:dyDescent="0.2">
      <c r="B53" s="479"/>
      <c r="C53" s="483" t="s">
        <v>183</v>
      </c>
      <c r="D53" s="243" t="s">
        <v>175</v>
      </c>
      <c r="E53" s="179">
        <v>0</v>
      </c>
      <c r="F53" s="201">
        <v>0</v>
      </c>
      <c r="G53" s="201">
        <v>1.0462499999999999</v>
      </c>
      <c r="H53" s="201">
        <v>0</v>
      </c>
      <c r="I53" s="214">
        <f t="shared" si="0"/>
        <v>1.0462499999999999</v>
      </c>
    </row>
    <row r="54" spans="2:9" x14ac:dyDescent="0.2">
      <c r="B54" s="479"/>
      <c r="C54" s="483"/>
      <c r="D54" s="243" t="s">
        <v>176</v>
      </c>
      <c r="E54" s="179">
        <v>0.54680001449584958</v>
      </c>
      <c r="F54" s="201">
        <v>0.15187999629974366</v>
      </c>
      <c r="G54" s="201">
        <v>0.52113999705016611</v>
      </c>
      <c r="H54" s="201">
        <v>0</v>
      </c>
      <c r="I54" s="214">
        <f t="shared" si="0"/>
        <v>1.2198200078457595</v>
      </c>
    </row>
    <row r="55" spans="2:9" x14ac:dyDescent="0.2">
      <c r="B55" s="479"/>
      <c r="C55" s="495"/>
      <c r="D55" s="248" t="s">
        <v>177</v>
      </c>
      <c r="E55" s="208">
        <v>0</v>
      </c>
      <c r="F55" s="227">
        <v>3.2375400390625</v>
      </c>
      <c r="G55" s="227">
        <v>0</v>
      </c>
      <c r="H55" s="227">
        <v>0</v>
      </c>
      <c r="I55" s="222">
        <f t="shared" si="0"/>
        <v>3.2375400390625</v>
      </c>
    </row>
    <row r="56" spans="2:9" x14ac:dyDescent="0.2">
      <c r="B56" s="479"/>
      <c r="C56" s="183" t="s">
        <v>184</v>
      </c>
      <c r="D56" s="242"/>
      <c r="E56" s="201">
        <f>SUBTOTAL(9,E53:E55)</f>
        <v>0.54680001449584958</v>
      </c>
      <c r="F56" s="201">
        <f>SUBTOTAL(9,F53:F55)</f>
        <v>3.3894200353622437</v>
      </c>
      <c r="G56" s="201">
        <f>SUBTOTAL(9,G53:G55)</f>
        <v>1.5673899970501659</v>
      </c>
      <c r="H56" s="201">
        <f>SUBTOTAL(9,H53:H55)</f>
        <v>0</v>
      </c>
      <c r="I56" s="214">
        <f>SUBTOTAL(9,I53:I55)</f>
        <v>5.5036100469082596</v>
      </c>
    </row>
    <row r="57" spans="2:9" x14ac:dyDescent="0.2">
      <c r="B57" s="175" t="s">
        <v>190</v>
      </c>
      <c r="C57" s="190"/>
      <c r="D57" s="249"/>
      <c r="E57" s="46">
        <f>SUBTOTAL(9,E41:E55)</f>
        <v>1451.09847218037</v>
      </c>
      <c r="F57" s="46">
        <f>SUBTOTAL(9,F41:F55)</f>
        <v>1200.8380900417567</v>
      </c>
      <c r="G57" s="46">
        <f>SUBTOTAL(9,G41:G55)</f>
        <v>894.3437386402785</v>
      </c>
      <c r="H57" s="46">
        <f>SUBTOTAL(9,H41:H55)</f>
        <v>856.13049938081201</v>
      </c>
      <c r="I57" s="61">
        <f>SUBTOTAL(9,I41:I55)</f>
        <v>4402.4108002432176</v>
      </c>
    </row>
    <row r="58" spans="2:9" x14ac:dyDescent="0.2">
      <c r="B58" s="478">
        <v>2005</v>
      </c>
      <c r="C58" s="481" t="s">
        <v>177</v>
      </c>
      <c r="D58" s="250" t="s">
        <v>175</v>
      </c>
      <c r="E58" s="251">
        <v>0</v>
      </c>
      <c r="F58" s="251">
        <v>0</v>
      </c>
      <c r="G58" s="251">
        <v>0</v>
      </c>
      <c r="H58" s="252">
        <v>0</v>
      </c>
      <c r="I58" s="214">
        <f>SUM(E58:H58)</f>
        <v>0</v>
      </c>
    </row>
    <row r="59" spans="2:9" x14ac:dyDescent="0.2">
      <c r="B59" s="479"/>
      <c r="C59" s="482"/>
      <c r="D59" s="253" t="s">
        <v>176</v>
      </c>
      <c r="E59" s="251">
        <v>0</v>
      </c>
      <c r="F59" s="251">
        <v>0</v>
      </c>
      <c r="G59" s="251">
        <v>0</v>
      </c>
      <c r="H59" s="251">
        <v>0</v>
      </c>
      <c r="I59" s="214">
        <f>SUM(E59:H59)</f>
        <v>0</v>
      </c>
    </row>
    <row r="60" spans="2:9" x14ac:dyDescent="0.2">
      <c r="B60" s="479"/>
      <c r="C60" s="482"/>
      <c r="D60" s="254" t="s">
        <v>177</v>
      </c>
      <c r="E60" s="251">
        <v>0</v>
      </c>
      <c r="F60" s="251">
        <v>0</v>
      </c>
      <c r="G60" s="251">
        <v>189.907873926267</v>
      </c>
      <c r="H60" s="251">
        <v>0</v>
      </c>
      <c r="I60" s="214">
        <f>SUM(E60:H60)</f>
        <v>189.907873926267</v>
      </c>
    </row>
    <row r="61" spans="2:9" x14ac:dyDescent="0.2">
      <c r="B61" s="479"/>
      <c r="C61" s="247" t="s">
        <v>189</v>
      </c>
      <c r="D61" s="242"/>
      <c r="E61" s="203">
        <f>SUBTOTAL(9,E58:E60)</f>
        <v>0</v>
      </c>
      <c r="F61" s="203">
        <f>SUBTOTAL(9,F58:F60)</f>
        <v>0</v>
      </c>
      <c r="G61" s="203">
        <f>SUBTOTAL(9,G58:G60)</f>
        <v>189.907873926267</v>
      </c>
      <c r="H61" s="203">
        <f>SUBTOTAL(9,H58:H60)</f>
        <v>0</v>
      </c>
      <c r="I61" s="216">
        <f>SUBTOTAL(9,I58:I60)</f>
        <v>189.907873926267</v>
      </c>
    </row>
    <row r="62" spans="2:9" x14ac:dyDescent="0.2">
      <c r="B62" s="479"/>
      <c r="C62" s="483" t="s">
        <v>179</v>
      </c>
      <c r="D62" s="250" t="s">
        <v>175</v>
      </c>
      <c r="E62" s="251">
        <v>751.43223704493005</v>
      </c>
      <c r="F62" s="251">
        <v>247.200250441462</v>
      </c>
      <c r="G62" s="251">
        <v>70.4260939884186</v>
      </c>
      <c r="H62" s="251">
        <v>149.45213532567001</v>
      </c>
      <c r="I62" s="218">
        <f>SUM(E62:H62)</f>
        <v>1218.5107168004806</v>
      </c>
    </row>
    <row r="63" spans="2:9" x14ac:dyDescent="0.2">
      <c r="B63" s="479"/>
      <c r="C63" s="483"/>
      <c r="D63" s="253" t="s">
        <v>176</v>
      </c>
      <c r="E63" s="251">
        <v>553.39405720910895</v>
      </c>
      <c r="F63" s="251">
        <v>332.71990281939497</v>
      </c>
      <c r="G63" s="251">
        <v>1041.08682645781</v>
      </c>
      <c r="H63" s="251">
        <v>406.85580962392697</v>
      </c>
      <c r="I63" s="214">
        <f>SUM(E63:H63)</f>
        <v>2334.0565961102411</v>
      </c>
    </row>
    <row r="64" spans="2:9" x14ac:dyDescent="0.2">
      <c r="B64" s="479"/>
      <c r="C64" s="483"/>
      <c r="D64" s="254" t="s">
        <v>177</v>
      </c>
      <c r="E64" s="251">
        <v>3.6466599941253599</v>
      </c>
      <c r="F64" s="251">
        <v>95.776018634855703</v>
      </c>
      <c r="G64" s="251">
        <v>49.150818066060502</v>
      </c>
      <c r="H64" s="251">
        <v>3.5599999427795397E-2</v>
      </c>
      <c r="I64" s="222">
        <f>SUM(E64:H64)</f>
        <v>148.60909669446937</v>
      </c>
    </row>
    <row r="65" spans="2:9" x14ac:dyDescent="0.2">
      <c r="B65" s="479"/>
      <c r="C65" s="183" t="s">
        <v>180</v>
      </c>
      <c r="D65" s="242"/>
      <c r="E65" s="203">
        <f>SUBTOTAL(9,E62:E64)</f>
        <v>1308.4729542481646</v>
      </c>
      <c r="F65" s="203">
        <f>SUBTOTAL(9,F62:F64)</f>
        <v>675.69617189571272</v>
      </c>
      <c r="G65" s="203">
        <f>SUBTOTAL(9,G62:G64)</f>
        <v>1160.6637385122892</v>
      </c>
      <c r="H65" s="203">
        <f>SUBTOTAL(9,H62:H64)</f>
        <v>556.3435449490247</v>
      </c>
      <c r="I65" s="216">
        <f>SUBTOTAL(9,I62:I64)</f>
        <v>3701.1764096051911</v>
      </c>
    </row>
    <row r="66" spans="2:9" x14ac:dyDescent="0.2">
      <c r="B66" s="479"/>
      <c r="C66" s="484" t="s">
        <v>181</v>
      </c>
      <c r="D66" s="250" t="s">
        <v>175</v>
      </c>
      <c r="E66" s="251">
        <v>472.95218891143799</v>
      </c>
      <c r="F66" s="251">
        <v>556.28544344329805</v>
      </c>
      <c r="G66" s="251">
        <v>9.1999999999999998E-2</v>
      </c>
      <c r="H66" s="251">
        <v>113.16200000000001</v>
      </c>
      <c r="I66" s="214">
        <f>SUM(E66:H66)</f>
        <v>1142.4916323547361</v>
      </c>
    </row>
    <row r="67" spans="2:9" x14ac:dyDescent="0.2">
      <c r="B67" s="479"/>
      <c r="C67" s="484"/>
      <c r="D67" s="253" t="s">
        <v>176</v>
      </c>
      <c r="E67" s="251">
        <v>0.39171998977661099</v>
      </c>
      <c r="F67" s="251">
        <v>0</v>
      </c>
      <c r="G67" s="251">
        <v>0.60799999999999998</v>
      </c>
      <c r="H67" s="251">
        <v>0.14799999999999999</v>
      </c>
      <c r="I67" s="214">
        <f>SUM(E67:H67)</f>
        <v>1.1477199897766108</v>
      </c>
    </row>
    <row r="68" spans="2:9" x14ac:dyDescent="0.2">
      <c r="B68" s="479"/>
      <c r="C68" s="484"/>
      <c r="D68" s="254" t="s">
        <v>177</v>
      </c>
      <c r="E68" s="251">
        <v>0</v>
      </c>
      <c r="F68" s="251">
        <v>0</v>
      </c>
      <c r="G68" s="251">
        <v>8.0000000000000002E-3</v>
      </c>
      <c r="H68" s="251">
        <v>0</v>
      </c>
      <c r="I68" s="214">
        <f>SUM(E68:H68)</f>
        <v>8.0000000000000002E-3</v>
      </c>
    </row>
    <row r="69" spans="2:9" x14ac:dyDescent="0.2">
      <c r="B69" s="479"/>
      <c r="C69" s="244" t="s">
        <v>182</v>
      </c>
      <c r="D69" s="242"/>
      <c r="E69" s="203">
        <f>SUBTOTAL(9,E66:E68)</f>
        <v>473.3439089012146</v>
      </c>
      <c r="F69" s="203">
        <f>SUBTOTAL(9,F66:F68)</f>
        <v>556.28544344329805</v>
      </c>
      <c r="G69" s="203">
        <f>SUBTOTAL(9,G66:G68)</f>
        <v>0.70799999999999996</v>
      </c>
      <c r="H69" s="203">
        <f>SUBTOTAL(9,H66:H68)</f>
        <v>113.31</v>
      </c>
      <c r="I69" s="216">
        <f>SUBTOTAL(9,I66:I68)</f>
        <v>1143.6473523445127</v>
      </c>
    </row>
    <row r="70" spans="2:9" x14ac:dyDescent="0.2">
      <c r="B70" s="479"/>
      <c r="C70" s="485" t="s">
        <v>183</v>
      </c>
      <c r="D70" s="250" t="s">
        <v>175</v>
      </c>
      <c r="E70" s="251">
        <v>0</v>
      </c>
      <c r="F70" s="251">
        <v>0</v>
      </c>
      <c r="G70" s="251">
        <v>0.89673600196838299</v>
      </c>
      <c r="H70" s="251">
        <v>0</v>
      </c>
      <c r="I70" s="214">
        <f>SUM(E70:H70)</f>
        <v>0.89673600196838299</v>
      </c>
    </row>
    <row r="71" spans="2:9" x14ac:dyDescent="0.2">
      <c r="B71" s="479"/>
      <c r="C71" s="485"/>
      <c r="D71" s="253" t="s">
        <v>176</v>
      </c>
      <c r="E71" s="251">
        <v>0</v>
      </c>
      <c r="F71" s="251">
        <v>0</v>
      </c>
      <c r="G71" s="251">
        <v>1.0315389957129899</v>
      </c>
      <c r="H71" s="251">
        <v>0</v>
      </c>
      <c r="I71" s="214">
        <f>SUM(E71:H71)</f>
        <v>1.0315389957129899</v>
      </c>
    </row>
    <row r="72" spans="2:9" x14ac:dyDescent="0.2">
      <c r="B72" s="479"/>
      <c r="C72" s="486"/>
      <c r="D72" s="254" t="s">
        <v>177</v>
      </c>
      <c r="E72" s="251">
        <v>0</v>
      </c>
      <c r="F72" s="251">
        <v>1.5088300170898401</v>
      </c>
      <c r="G72" s="251">
        <v>0</v>
      </c>
      <c r="H72" s="251">
        <v>0</v>
      </c>
      <c r="I72" s="222">
        <f>SUM(E72:H72)</f>
        <v>1.5088300170898401</v>
      </c>
    </row>
    <row r="73" spans="2:9" x14ac:dyDescent="0.2">
      <c r="B73" s="480"/>
      <c r="C73" s="185" t="s">
        <v>184</v>
      </c>
      <c r="D73" s="242"/>
      <c r="E73" s="203">
        <f>SUBTOTAL(9,E70:E72)</f>
        <v>0</v>
      </c>
      <c r="F73" s="203">
        <f>SUBTOTAL(9,F70:F72)</f>
        <v>1.5088300170898401</v>
      </c>
      <c r="G73" s="203">
        <f>SUBTOTAL(9,G70:G72)</f>
        <v>1.9282749976813729</v>
      </c>
      <c r="H73" s="203">
        <f>SUBTOTAL(9,H70:H72)</f>
        <v>0</v>
      </c>
      <c r="I73" s="216">
        <f>SUBTOTAL(9,I70:I72)</f>
        <v>3.437105014771213</v>
      </c>
    </row>
    <row r="74" spans="2:9" x14ac:dyDescent="0.2">
      <c r="B74" s="175" t="s">
        <v>191</v>
      </c>
      <c r="C74" s="159"/>
      <c r="D74" s="249"/>
      <c r="E74" s="46">
        <f>SUBTOTAL(9,E58:E72)</f>
        <v>1781.8168631493793</v>
      </c>
      <c r="F74" s="46">
        <f>SUBTOTAL(9,F58:F72)</f>
        <v>1233.4904453561005</v>
      </c>
      <c r="G74" s="46">
        <f>SUBTOTAL(9,G58:G72)</f>
        <v>1353.2078874362376</v>
      </c>
      <c r="H74" s="46">
        <f>SUBTOTAL(9,H58:H72)</f>
        <v>669.65354494902476</v>
      </c>
      <c r="I74" s="67">
        <f>SUBTOTAL(9,I58:I72)</f>
        <v>5038.1687408907419</v>
      </c>
    </row>
    <row r="75" spans="2:9" x14ac:dyDescent="0.2">
      <c r="B75" s="478">
        <v>2006</v>
      </c>
      <c r="C75" s="481" t="s">
        <v>177</v>
      </c>
      <c r="D75" s="250" t="s">
        <v>175</v>
      </c>
      <c r="E75" s="230">
        <v>0</v>
      </c>
      <c r="F75" s="230">
        <v>0</v>
      </c>
      <c r="G75" s="230">
        <v>0</v>
      </c>
      <c r="H75" s="230">
        <v>0</v>
      </c>
      <c r="I75" s="214">
        <f>SUM(E75:H75)</f>
        <v>0</v>
      </c>
    </row>
    <row r="76" spans="2:9" x14ac:dyDescent="0.2">
      <c r="B76" s="479"/>
      <c r="C76" s="482"/>
      <c r="D76" s="253" t="s">
        <v>176</v>
      </c>
      <c r="E76" s="230">
        <v>0</v>
      </c>
      <c r="F76" s="230">
        <v>0</v>
      </c>
      <c r="G76" s="230">
        <v>4.4439998626708901E-2</v>
      </c>
      <c r="H76" s="230">
        <v>0</v>
      </c>
      <c r="I76" s="214">
        <f>SUM(E76:H76)</f>
        <v>4.4439998626708901E-2</v>
      </c>
    </row>
    <row r="77" spans="2:9" x14ac:dyDescent="0.2">
      <c r="B77" s="479"/>
      <c r="C77" s="482"/>
      <c r="D77" s="254" t="s">
        <v>177</v>
      </c>
      <c r="E77" s="230">
        <v>0</v>
      </c>
      <c r="F77" s="230">
        <v>0</v>
      </c>
      <c r="G77" s="230">
        <v>168.45383075792699</v>
      </c>
      <c r="H77" s="230">
        <v>0</v>
      </c>
      <c r="I77" s="214">
        <f>SUM(E77:H77)</f>
        <v>168.45383075792699</v>
      </c>
    </row>
    <row r="78" spans="2:9" x14ac:dyDescent="0.2">
      <c r="B78" s="479"/>
      <c r="C78" s="247" t="s">
        <v>189</v>
      </c>
      <c r="D78" s="242"/>
      <c r="E78" s="203">
        <f>SUBTOTAL(9,E75:E77)</f>
        <v>0</v>
      </c>
      <c r="F78" s="203">
        <f>SUBTOTAL(9,F75:F77)</f>
        <v>0</v>
      </c>
      <c r="G78" s="203">
        <f>SUBTOTAL(9,G75:G77)</f>
        <v>168.49827075655369</v>
      </c>
      <c r="H78" s="203">
        <f>SUBTOTAL(9,H75:H77)</f>
        <v>0</v>
      </c>
      <c r="I78" s="216">
        <f>SUBTOTAL(9,I75:I77)</f>
        <v>168.49827075655369</v>
      </c>
    </row>
    <row r="79" spans="2:9" x14ac:dyDescent="0.2">
      <c r="B79" s="479"/>
      <c r="C79" s="483" t="s">
        <v>179</v>
      </c>
      <c r="D79" s="250" t="s">
        <v>175</v>
      </c>
      <c r="E79" s="196">
        <v>529.14940439522297</v>
      </c>
      <c r="F79" s="193">
        <v>329.189122428536</v>
      </c>
      <c r="G79" s="193">
        <v>134.51236911138901</v>
      </c>
      <c r="H79" s="193">
        <v>238.844640262187</v>
      </c>
      <c r="I79" s="218">
        <f>SUM(E79:H79)</f>
        <v>1231.6955361973351</v>
      </c>
    </row>
    <row r="80" spans="2:9" x14ac:dyDescent="0.2">
      <c r="B80" s="479"/>
      <c r="C80" s="483"/>
      <c r="D80" s="253" t="s">
        <v>176</v>
      </c>
      <c r="E80" s="197">
        <v>438.53895824480901</v>
      </c>
      <c r="F80" s="199">
        <v>364.76803591677202</v>
      </c>
      <c r="G80" s="199">
        <v>920.23572921596099</v>
      </c>
      <c r="H80" s="199">
        <v>418.03578450406297</v>
      </c>
      <c r="I80" s="214">
        <f>SUM(E80:H80)</f>
        <v>2141.5785078816052</v>
      </c>
    </row>
    <row r="81" spans="2:9" x14ac:dyDescent="0.2">
      <c r="B81" s="479"/>
      <c r="C81" s="483"/>
      <c r="D81" s="254" t="s">
        <v>177</v>
      </c>
      <c r="E81" s="200">
        <v>1.54890000152587</v>
      </c>
      <c r="F81" s="195">
        <v>6.1299998469650702E-2</v>
      </c>
      <c r="G81" s="195">
        <v>58.838650174319703</v>
      </c>
      <c r="H81" s="195">
        <v>0</v>
      </c>
      <c r="I81" s="222">
        <f>SUM(E81:H81)</f>
        <v>60.448850174315226</v>
      </c>
    </row>
    <row r="82" spans="2:9" x14ac:dyDescent="0.2">
      <c r="B82" s="479"/>
      <c r="C82" s="183" t="s">
        <v>180</v>
      </c>
      <c r="D82" s="242"/>
      <c r="E82" s="191">
        <f>SUBTOTAL(9,E79:E81)</f>
        <v>969.23726264155789</v>
      </c>
      <c r="F82" s="191">
        <f>SUBTOTAL(9,F79:F81)</f>
        <v>694.01845834377764</v>
      </c>
      <c r="G82" s="191">
        <f>SUBTOTAL(9,G79:G81)</f>
        <v>1113.5867485016697</v>
      </c>
      <c r="H82" s="191">
        <f>SUBTOTAL(9,H79:H81)</f>
        <v>656.88042476624992</v>
      </c>
      <c r="I82" s="216">
        <f>SUBTOTAL(9,I79:I81)</f>
        <v>3433.7228942532556</v>
      </c>
    </row>
    <row r="83" spans="2:9" x14ac:dyDescent="0.2">
      <c r="B83" s="479"/>
      <c r="C83" s="484" t="s">
        <v>181</v>
      </c>
      <c r="D83" s="255" t="s">
        <v>175</v>
      </c>
      <c r="E83" s="196">
        <v>439.897144705534</v>
      </c>
      <c r="F83" s="193">
        <v>465.55260209655802</v>
      </c>
      <c r="G83" s="193">
        <v>0</v>
      </c>
      <c r="H83" s="220">
        <v>335.06299999999999</v>
      </c>
      <c r="I83" s="213">
        <f>SUM(E83:H83)</f>
        <v>1240.5127468020919</v>
      </c>
    </row>
    <row r="84" spans="2:9" x14ac:dyDescent="0.2">
      <c r="B84" s="479"/>
      <c r="C84" s="484"/>
      <c r="D84" s="256" t="s">
        <v>176</v>
      </c>
      <c r="E84" s="197">
        <v>0</v>
      </c>
      <c r="F84" s="199">
        <v>0</v>
      </c>
      <c r="G84" s="199">
        <v>0</v>
      </c>
      <c r="H84" s="221">
        <v>1.2629999999999999</v>
      </c>
      <c r="I84" s="213">
        <f>SUM(E84:H84)</f>
        <v>1.2629999999999999</v>
      </c>
    </row>
    <row r="85" spans="2:9" x14ac:dyDescent="0.2">
      <c r="B85" s="479"/>
      <c r="C85" s="484"/>
      <c r="D85" s="257" t="s">
        <v>177</v>
      </c>
      <c r="E85" s="200">
        <v>0</v>
      </c>
      <c r="F85" s="195">
        <v>0</v>
      </c>
      <c r="G85" s="195">
        <v>0</v>
      </c>
      <c r="H85" s="219">
        <v>0</v>
      </c>
      <c r="I85" s="213">
        <f>SUM(E85:H85)</f>
        <v>0</v>
      </c>
    </row>
    <row r="86" spans="2:9" x14ac:dyDescent="0.2">
      <c r="B86" s="479"/>
      <c r="C86" s="244" t="s">
        <v>182</v>
      </c>
      <c r="D86" s="242"/>
      <c r="E86" s="227">
        <f>SUBTOTAL(9,E83:E85)</f>
        <v>439.897144705534</v>
      </c>
      <c r="F86" s="227">
        <f>SUBTOTAL(9,F83:F85)</f>
        <v>465.55260209655802</v>
      </c>
      <c r="G86" s="227">
        <f>SUBTOTAL(9,G83:G85)</f>
        <v>0</v>
      </c>
      <c r="H86" s="227">
        <f>SUBTOTAL(9,H83:H85)</f>
        <v>336.32599999999996</v>
      </c>
      <c r="I86" s="216">
        <f>SUBTOTAL(9,I83:I85)</f>
        <v>1241.7757468020918</v>
      </c>
    </row>
    <row r="87" spans="2:9" x14ac:dyDescent="0.2">
      <c r="B87" s="479"/>
      <c r="C87" s="485" t="s">
        <v>183</v>
      </c>
      <c r="D87" s="250" t="s">
        <v>175</v>
      </c>
      <c r="E87" s="199">
        <v>0</v>
      </c>
      <c r="F87" s="199">
        <v>0</v>
      </c>
      <c r="G87" s="199">
        <v>0.27900000000000003</v>
      </c>
      <c r="H87" s="199">
        <v>0</v>
      </c>
      <c r="I87" s="214">
        <f>SUM(E87:H87)</f>
        <v>0.27900000000000003</v>
      </c>
    </row>
    <row r="88" spans="2:9" x14ac:dyDescent="0.2">
      <c r="B88" s="479"/>
      <c r="C88" s="485"/>
      <c r="D88" s="253" t="s">
        <v>176</v>
      </c>
      <c r="E88" s="199">
        <v>0</v>
      </c>
      <c r="F88" s="199">
        <v>0</v>
      </c>
      <c r="G88" s="199">
        <v>1.2909099998474101</v>
      </c>
      <c r="H88" s="199">
        <v>0</v>
      </c>
      <c r="I88" s="214">
        <f>SUM(E88:H88)</f>
        <v>1.2909099998474101</v>
      </c>
    </row>
    <row r="89" spans="2:9" x14ac:dyDescent="0.2">
      <c r="B89" s="479"/>
      <c r="C89" s="486"/>
      <c r="D89" s="254" t="s">
        <v>177</v>
      </c>
      <c r="E89" s="199">
        <v>0</v>
      </c>
      <c r="F89" s="199">
        <v>0</v>
      </c>
      <c r="G89" s="199">
        <v>0</v>
      </c>
      <c r="H89" s="199">
        <v>0</v>
      </c>
      <c r="I89" s="222">
        <f>SUM(E89:H89)</f>
        <v>0</v>
      </c>
    </row>
    <row r="90" spans="2:9" x14ac:dyDescent="0.2">
      <c r="B90" s="480"/>
      <c r="C90" s="185" t="s">
        <v>184</v>
      </c>
      <c r="D90" s="242"/>
      <c r="E90" s="203">
        <f>SUBTOTAL(9,E87:E89)</f>
        <v>0</v>
      </c>
      <c r="F90" s="203">
        <f>SUBTOTAL(9,F87:F89)</f>
        <v>0</v>
      </c>
      <c r="G90" s="203">
        <f>SUBTOTAL(9,G87:G89)</f>
        <v>1.5699099998474102</v>
      </c>
      <c r="H90" s="203">
        <f>SUBTOTAL(9,H87:H89)</f>
        <v>0</v>
      </c>
      <c r="I90" s="216">
        <f>SUBTOTAL(9,I87:I89)</f>
        <v>1.5699099998474102</v>
      </c>
    </row>
    <row r="91" spans="2:9" x14ac:dyDescent="0.2">
      <c r="B91" s="175" t="s">
        <v>192</v>
      </c>
      <c r="C91" s="159"/>
      <c r="D91" s="249"/>
      <c r="E91" s="46">
        <f>SUBTOTAL(9,E75:E89)</f>
        <v>1409.1344073470918</v>
      </c>
      <c r="F91" s="46">
        <f>SUBTOTAL(9,F75:F89)</f>
        <v>1159.5710604403357</v>
      </c>
      <c r="G91" s="46">
        <f>SUBTOTAL(9,G75:G89)</f>
        <v>1283.6549292580708</v>
      </c>
      <c r="H91" s="46">
        <f>SUBTOTAL(9,H75:H89)</f>
        <v>993.20642476624994</v>
      </c>
      <c r="I91" s="67">
        <f>SUBTOTAL(9,I75:I89)</f>
        <v>4845.5668218117498</v>
      </c>
    </row>
    <row r="92" spans="2:9" x14ac:dyDescent="0.2">
      <c r="B92" s="478">
        <v>2007</v>
      </c>
      <c r="C92" s="481" t="s">
        <v>177</v>
      </c>
      <c r="D92" s="250" t="s">
        <v>175</v>
      </c>
      <c r="E92" s="199">
        <v>0</v>
      </c>
      <c r="F92" s="199">
        <v>0</v>
      </c>
      <c r="G92" s="230">
        <v>0</v>
      </c>
      <c r="H92" s="199">
        <v>0</v>
      </c>
      <c r="I92" s="214">
        <f>SUM(E92:H92)</f>
        <v>0</v>
      </c>
    </row>
    <row r="93" spans="2:9" x14ac:dyDescent="0.2">
      <c r="B93" s="479"/>
      <c r="C93" s="482"/>
      <c r="D93" s="253" t="s">
        <v>176</v>
      </c>
      <c r="E93" s="199">
        <v>0</v>
      </c>
      <c r="F93" s="199">
        <v>0</v>
      </c>
      <c r="G93" s="230">
        <v>0</v>
      </c>
      <c r="H93" s="199">
        <v>0</v>
      </c>
      <c r="I93" s="214">
        <f>SUM(E93:H93)</f>
        <v>0</v>
      </c>
    </row>
    <row r="94" spans="2:9" x14ac:dyDescent="0.2">
      <c r="B94" s="479"/>
      <c r="C94" s="482"/>
      <c r="D94" s="254" t="s">
        <v>177</v>
      </c>
      <c r="E94" s="199">
        <v>0</v>
      </c>
      <c r="F94" s="199">
        <v>0</v>
      </c>
      <c r="G94" s="230">
        <v>106.74496044679731</v>
      </c>
      <c r="H94" s="199">
        <v>0</v>
      </c>
      <c r="I94" s="222">
        <f>SUM(E94:H94)</f>
        <v>106.74496044679731</v>
      </c>
    </row>
    <row r="95" spans="2:9" x14ac:dyDescent="0.2">
      <c r="B95" s="479"/>
      <c r="C95" s="247" t="s">
        <v>189</v>
      </c>
      <c r="D95" s="258"/>
      <c r="E95" s="203">
        <f>SUM(E92:E94)</f>
        <v>0</v>
      </c>
      <c r="F95" s="203">
        <f>SUM(F92:F94)</f>
        <v>0</v>
      </c>
      <c r="G95" s="203">
        <f>SUM(G92:G94)</f>
        <v>106.74496044679731</v>
      </c>
      <c r="H95" s="203">
        <f>SUM(H92:H94)</f>
        <v>0</v>
      </c>
      <c r="I95" s="216">
        <f>SUM(I92:I94)</f>
        <v>106.74496044679731</v>
      </c>
    </row>
    <row r="96" spans="2:9" x14ac:dyDescent="0.2">
      <c r="B96" s="479"/>
      <c r="C96" s="483" t="s">
        <v>179</v>
      </c>
      <c r="D96" s="250" t="s">
        <v>175</v>
      </c>
      <c r="E96" s="199">
        <v>398.0141526591778</v>
      </c>
      <c r="F96" s="199">
        <v>160.69449246478081</v>
      </c>
      <c r="G96" s="199">
        <v>453.43962209016087</v>
      </c>
      <c r="H96" s="199">
        <v>292.24711582762001</v>
      </c>
      <c r="I96" s="214">
        <f>SUM(E96:H96)</f>
        <v>1304.3953830417395</v>
      </c>
    </row>
    <row r="97" spans="2:9" x14ac:dyDescent="0.2">
      <c r="B97" s="479"/>
      <c r="C97" s="483"/>
      <c r="D97" s="253" t="s">
        <v>176</v>
      </c>
      <c r="E97" s="199">
        <v>350.961686340982</v>
      </c>
      <c r="F97" s="199">
        <v>331.39122993765028</v>
      </c>
      <c r="G97" s="199">
        <v>824.06347518604991</v>
      </c>
      <c r="H97" s="199">
        <v>536.01069098319863</v>
      </c>
      <c r="I97" s="214">
        <f>SUM(E97:H97)</f>
        <v>2042.4270824478808</v>
      </c>
    </row>
    <row r="98" spans="2:9" x14ac:dyDescent="0.2">
      <c r="B98" s="479"/>
      <c r="C98" s="483"/>
      <c r="D98" s="254" t="s">
        <v>177</v>
      </c>
      <c r="E98" s="199">
        <v>2.5019999999999998</v>
      </c>
      <c r="F98" s="199">
        <v>2.5000000000000001E-3</v>
      </c>
      <c r="G98" s="199">
        <v>64.182768076770003</v>
      </c>
      <c r="H98" s="199">
        <v>0</v>
      </c>
      <c r="I98" s="222">
        <f>SUM(E98:H98)</f>
        <v>66.687268076769996</v>
      </c>
    </row>
    <row r="99" spans="2:9" x14ac:dyDescent="0.2">
      <c r="B99" s="479"/>
      <c r="C99" s="183" t="s">
        <v>180</v>
      </c>
      <c r="D99" s="258"/>
      <c r="E99" s="203">
        <f>SUM(E96:E98)</f>
        <v>751.47783900015975</v>
      </c>
      <c r="F99" s="203">
        <f>SUM(F96:F98)</f>
        <v>492.08822240243109</v>
      </c>
      <c r="G99" s="203">
        <f>SUM(G96:G98)</f>
        <v>1341.6858653529807</v>
      </c>
      <c r="H99" s="203">
        <f>SUM(H96:H98)</f>
        <v>828.25780681081869</v>
      </c>
      <c r="I99" s="216">
        <f>SUM(I96:I98)</f>
        <v>3413.5097335663904</v>
      </c>
    </row>
    <row r="100" spans="2:9" x14ac:dyDescent="0.2">
      <c r="B100" s="479"/>
      <c r="C100" s="484" t="s">
        <v>181</v>
      </c>
      <c r="D100" s="250" t="s">
        <v>175</v>
      </c>
      <c r="E100" s="199">
        <v>525.0685771627426</v>
      </c>
      <c r="F100" s="199">
        <v>381.65255877685547</v>
      </c>
      <c r="G100" s="199">
        <v>0</v>
      </c>
      <c r="H100" s="199">
        <v>288.12900000000002</v>
      </c>
      <c r="I100" s="214">
        <f>SUM(E100:H100)</f>
        <v>1194.8501359395982</v>
      </c>
    </row>
    <row r="101" spans="2:9" x14ac:dyDescent="0.2">
      <c r="B101" s="479"/>
      <c r="C101" s="484"/>
      <c r="D101" s="253" t="s">
        <v>176</v>
      </c>
      <c r="E101" s="199">
        <v>12.77</v>
      </c>
      <c r="F101" s="199">
        <v>0</v>
      </c>
      <c r="G101" s="199">
        <v>0</v>
      </c>
      <c r="H101" s="199">
        <v>2.0569999999999999</v>
      </c>
      <c r="I101" s="214">
        <f>SUM(E101:H101)</f>
        <v>14.827</v>
      </c>
    </row>
    <row r="102" spans="2:9" x14ac:dyDescent="0.2">
      <c r="B102" s="479"/>
      <c r="C102" s="484"/>
      <c r="D102" s="254" t="s">
        <v>177</v>
      </c>
      <c r="E102" s="199">
        <v>0</v>
      </c>
      <c r="F102" s="199">
        <v>0</v>
      </c>
      <c r="G102" s="199">
        <v>0</v>
      </c>
      <c r="H102" s="199">
        <v>0</v>
      </c>
      <c r="I102" s="222">
        <f>SUM(E102:H102)</f>
        <v>0</v>
      </c>
    </row>
    <row r="103" spans="2:9" x14ac:dyDescent="0.2">
      <c r="B103" s="479"/>
      <c r="C103" s="244" t="s">
        <v>182</v>
      </c>
      <c r="D103" s="258"/>
      <c r="E103" s="203">
        <f>SUM(E100:E102)</f>
        <v>537.83857716274258</v>
      </c>
      <c r="F103" s="203">
        <f>SUM(F100:F102)</f>
        <v>381.65255877685547</v>
      </c>
      <c r="G103" s="203">
        <f>SUM(G100:G102)</f>
        <v>0</v>
      </c>
      <c r="H103" s="203">
        <f>SUM(H100:H102)</f>
        <v>290.18600000000004</v>
      </c>
      <c r="I103" s="216">
        <f>SUM(I100:I102)</f>
        <v>1209.6771359395982</v>
      </c>
    </row>
    <row r="104" spans="2:9" x14ac:dyDescent="0.2">
      <c r="B104" s="479"/>
      <c r="C104" s="485" t="s">
        <v>183</v>
      </c>
      <c r="D104" s="250" t="s">
        <v>175</v>
      </c>
      <c r="E104" s="199">
        <v>0</v>
      </c>
      <c r="F104" s="199">
        <v>0</v>
      </c>
      <c r="G104" s="199">
        <v>0</v>
      </c>
      <c r="H104" s="199">
        <v>0</v>
      </c>
      <c r="I104" s="214">
        <f>SUM(E104:H104)</f>
        <v>0</v>
      </c>
    </row>
    <row r="105" spans="2:9" x14ac:dyDescent="0.2">
      <c r="B105" s="479"/>
      <c r="C105" s="485"/>
      <c r="D105" s="253" t="s">
        <v>176</v>
      </c>
      <c r="E105" s="199">
        <v>0</v>
      </c>
      <c r="F105" s="199">
        <v>0</v>
      </c>
      <c r="G105" s="199">
        <v>1.3826799974441528</v>
      </c>
      <c r="H105" s="199">
        <v>0</v>
      </c>
      <c r="I105" s="214">
        <f>SUM(E105:H105)</f>
        <v>1.3826799974441528</v>
      </c>
    </row>
    <row r="106" spans="2:9" x14ac:dyDescent="0.2">
      <c r="B106" s="479"/>
      <c r="C106" s="486"/>
      <c r="D106" s="254" t="s">
        <v>177</v>
      </c>
      <c r="E106" s="199">
        <v>0</v>
      </c>
      <c r="F106" s="199">
        <v>0</v>
      </c>
      <c r="G106" s="199">
        <v>0</v>
      </c>
      <c r="H106" s="199">
        <v>0</v>
      </c>
      <c r="I106" s="222">
        <f>SUM(E106:H106)</f>
        <v>0</v>
      </c>
    </row>
    <row r="107" spans="2:9" x14ac:dyDescent="0.2">
      <c r="B107" s="480"/>
      <c r="C107" s="185" t="s">
        <v>184</v>
      </c>
      <c r="D107" s="258"/>
      <c r="E107" s="203">
        <f>SUM(E104:E106)</f>
        <v>0</v>
      </c>
      <c r="F107" s="203">
        <f>SUM(F104:F106)</f>
        <v>0</v>
      </c>
      <c r="G107" s="203">
        <f>SUM(G104:G106)</f>
        <v>1.3826799974441528</v>
      </c>
      <c r="H107" s="203">
        <f>SUM(H104:H106)</f>
        <v>0</v>
      </c>
      <c r="I107" s="216">
        <f>SUM(I104:I106)</f>
        <v>1.3826799974441528</v>
      </c>
    </row>
    <row r="108" spans="2:9" x14ac:dyDescent="0.2">
      <c r="B108" s="175" t="s">
        <v>193</v>
      </c>
      <c r="C108" s="159"/>
      <c r="D108" s="249"/>
      <c r="E108" s="46">
        <f>+E107+E103+E99+E95</f>
        <v>1289.3164161629024</v>
      </c>
      <c r="F108" s="46">
        <f>+F107+F103+F99+F95</f>
        <v>873.74078117928661</v>
      </c>
      <c r="G108" s="46">
        <f>+G107+G103+G99+G95</f>
        <v>1449.8135057972222</v>
      </c>
      <c r="H108" s="46">
        <f>+H107+H103+H99+H95</f>
        <v>1118.4438068108188</v>
      </c>
      <c r="I108" s="61">
        <f>+I107+I103+I99+I95</f>
        <v>4731.3145099502299</v>
      </c>
    </row>
    <row r="109" spans="2:9" x14ac:dyDescent="0.2">
      <c r="B109" s="478">
        <v>2008</v>
      </c>
      <c r="C109" s="481" t="s">
        <v>177</v>
      </c>
      <c r="D109" s="250" t="s">
        <v>175</v>
      </c>
      <c r="E109" s="199">
        <v>0</v>
      </c>
      <c r="F109" s="199">
        <v>0</v>
      </c>
      <c r="G109" s="230">
        <v>0.5880800170898437</v>
      </c>
      <c r="H109" s="199">
        <v>0</v>
      </c>
      <c r="I109" s="214">
        <f>SUM(E109:H109)</f>
        <v>0.5880800170898437</v>
      </c>
    </row>
    <row r="110" spans="2:9" x14ac:dyDescent="0.2">
      <c r="B110" s="479"/>
      <c r="C110" s="482"/>
      <c r="D110" s="253" t="s">
        <v>176</v>
      </c>
      <c r="E110" s="199">
        <v>0</v>
      </c>
      <c r="F110" s="199">
        <v>0</v>
      </c>
      <c r="G110" s="230">
        <v>0</v>
      </c>
      <c r="H110" s="199">
        <v>0</v>
      </c>
      <c r="I110" s="214">
        <f>SUM(E110:H110)</f>
        <v>0</v>
      </c>
    </row>
    <row r="111" spans="2:9" x14ac:dyDescent="0.2">
      <c r="B111" s="479"/>
      <c r="C111" s="482"/>
      <c r="D111" s="254" t="s">
        <v>177</v>
      </c>
      <c r="E111" s="199">
        <v>0</v>
      </c>
      <c r="F111" s="199">
        <v>0</v>
      </c>
      <c r="G111" s="230">
        <v>178.42146183548496</v>
      </c>
      <c r="H111" s="199">
        <v>0</v>
      </c>
      <c r="I111" s="222">
        <f>SUM(E111:H111)</f>
        <v>178.42146183548496</v>
      </c>
    </row>
    <row r="112" spans="2:9" x14ac:dyDescent="0.2">
      <c r="B112" s="479"/>
      <c r="C112" s="247" t="s">
        <v>189</v>
      </c>
      <c r="D112" s="258"/>
      <c r="E112" s="203">
        <f>SUM(E109:E111)</f>
        <v>0</v>
      </c>
      <c r="F112" s="203">
        <f>SUM(F109:F111)</f>
        <v>0</v>
      </c>
      <c r="G112" s="203">
        <f>SUM(G109:G111)</f>
        <v>179.00954185257481</v>
      </c>
      <c r="H112" s="203">
        <f>SUM(H109:H111)</f>
        <v>0</v>
      </c>
      <c r="I112" s="216">
        <f>SUM(I109:I111)</f>
        <v>179.00954185257481</v>
      </c>
    </row>
    <row r="113" spans="2:9" x14ac:dyDescent="0.2">
      <c r="B113" s="479"/>
      <c r="C113" s="483" t="s">
        <v>179</v>
      </c>
      <c r="D113" s="250" t="s">
        <v>175</v>
      </c>
      <c r="E113" s="199">
        <v>295.85417382001879</v>
      </c>
      <c r="F113" s="199">
        <v>47.969060183167457</v>
      </c>
      <c r="G113" s="199">
        <v>198.38876829387993</v>
      </c>
      <c r="H113" s="199">
        <v>397.21068723309043</v>
      </c>
      <c r="I113" s="214">
        <f>SUM(E113:H113)</f>
        <v>939.42268953015662</v>
      </c>
    </row>
    <row r="114" spans="2:9" x14ac:dyDescent="0.2">
      <c r="B114" s="479"/>
      <c r="C114" s="483"/>
      <c r="D114" s="253" t="s">
        <v>176</v>
      </c>
      <c r="E114" s="199">
        <v>218.77397621627415</v>
      </c>
      <c r="F114" s="199">
        <v>356.95634954171999</v>
      </c>
      <c r="G114" s="199">
        <v>415.12570709333193</v>
      </c>
      <c r="H114" s="199">
        <v>529.12970037737489</v>
      </c>
      <c r="I114" s="214">
        <f>SUM(E114:H114)</f>
        <v>1519.9857332287011</v>
      </c>
    </row>
    <row r="115" spans="2:9" x14ac:dyDescent="0.2">
      <c r="B115" s="479"/>
      <c r="C115" s="483"/>
      <c r="D115" s="254" t="s">
        <v>177</v>
      </c>
      <c r="E115" s="199">
        <v>1.1016005664542317</v>
      </c>
      <c r="F115" s="199">
        <v>0</v>
      </c>
      <c r="G115" s="199">
        <v>35.912458598136901</v>
      </c>
      <c r="H115" s="199"/>
      <c r="I115" s="222">
        <f>SUM(E115:H115)</f>
        <v>37.014059164591131</v>
      </c>
    </row>
    <row r="116" spans="2:9" x14ac:dyDescent="0.2">
      <c r="B116" s="479"/>
      <c r="C116" s="183" t="s">
        <v>180</v>
      </c>
      <c r="D116" s="258"/>
      <c r="E116" s="203">
        <f>SUM(E113:E115)</f>
        <v>515.72975060274712</v>
      </c>
      <c r="F116" s="203">
        <f>SUM(F113:F115)</f>
        <v>404.92540972488746</v>
      </c>
      <c r="G116" s="203">
        <f>SUM(G113:G115)</f>
        <v>649.4269339853488</v>
      </c>
      <c r="H116" s="203">
        <f>SUM(H113:H115)</f>
        <v>926.34038761046531</v>
      </c>
      <c r="I116" s="216">
        <f>SUM(I113:I115)</f>
        <v>2496.4224819234491</v>
      </c>
    </row>
    <row r="117" spans="2:9" x14ac:dyDescent="0.2">
      <c r="B117" s="479"/>
      <c r="C117" s="484" t="s">
        <v>181</v>
      </c>
      <c r="D117" s="250" t="s">
        <v>175</v>
      </c>
      <c r="E117" s="199">
        <v>450.26734155178076</v>
      </c>
      <c r="F117" s="199">
        <v>219.75471783447264</v>
      </c>
      <c r="G117" s="199">
        <v>0</v>
      </c>
      <c r="H117" s="199">
        <v>301.41525000000001</v>
      </c>
      <c r="I117" s="214">
        <f>SUM(E117:H117)</f>
        <v>971.43730938625345</v>
      </c>
    </row>
    <row r="118" spans="2:9" x14ac:dyDescent="0.2">
      <c r="B118" s="479"/>
      <c r="C118" s="484"/>
      <c r="D118" s="253" t="s">
        <v>176</v>
      </c>
      <c r="E118" s="199">
        <v>1.591</v>
      </c>
      <c r="F118" s="199">
        <v>0</v>
      </c>
      <c r="G118" s="199">
        <v>0</v>
      </c>
      <c r="H118" s="199">
        <v>0.41799999999999998</v>
      </c>
      <c r="I118" s="214">
        <f>SUM(E118:H118)</f>
        <v>2.0089999999999999</v>
      </c>
    </row>
    <row r="119" spans="2:9" x14ac:dyDescent="0.2">
      <c r="B119" s="479"/>
      <c r="C119" s="484"/>
      <c r="D119" s="254" t="s">
        <v>177</v>
      </c>
      <c r="E119" s="199">
        <v>0</v>
      </c>
      <c r="F119" s="199">
        <v>0</v>
      </c>
      <c r="G119" s="199">
        <v>0</v>
      </c>
      <c r="H119" s="199">
        <v>0</v>
      </c>
      <c r="I119" s="222">
        <f>SUM(E119:H119)</f>
        <v>0</v>
      </c>
    </row>
    <row r="120" spans="2:9" x14ac:dyDescent="0.2">
      <c r="B120" s="479"/>
      <c r="C120" s="244" t="s">
        <v>182</v>
      </c>
      <c r="D120" s="258"/>
      <c r="E120" s="203">
        <f>SUM(E117:E119)</f>
        <v>451.85834155178077</v>
      </c>
      <c r="F120" s="203">
        <f>SUM(F117:F119)</f>
        <v>219.75471783447264</v>
      </c>
      <c r="G120" s="203">
        <f>SUM(G117:G119)</f>
        <v>0</v>
      </c>
      <c r="H120" s="203">
        <f>SUM(H117:H119)</f>
        <v>301.83325000000002</v>
      </c>
      <c r="I120" s="216">
        <f>SUM(I117:I119)</f>
        <v>973.44630938625346</v>
      </c>
    </row>
    <row r="121" spans="2:9" x14ac:dyDescent="0.2">
      <c r="B121" s="479"/>
      <c r="C121" s="485" t="s">
        <v>183</v>
      </c>
      <c r="D121" s="250" t="s">
        <v>175</v>
      </c>
      <c r="E121" s="199">
        <v>0</v>
      </c>
      <c r="F121" s="199">
        <v>0</v>
      </c>
      <c r="G121" s="199">
        <v>0</v>
      </c>
      <c r="H121" s="199">
        <v>0</v>
      </c>
      <c r="I121" s="214">
        <f>SUM(E121:H121)</f>
        <v>0</v>
      </c>
    </row>
    <row r="122" spans="2:9" x14ac:dyDescent="0.2">
      <c r="B122" s="479"/>
      <c r="C122" s="485"/>
      <c r="D122" s="253" t="s">
        <v>176</v>
      </c>
      <c r="E122" s="199"/>
      <c r="F122" s="199"/>
      <c r="G122" s="199">
        <v>1.282010002374649</v>
      </c>
      <c r="H122" s="199"/>
      <c r="I122" s="214">
        <f>SUM(E122:H122)</f>
        <v>1.282010002374649</v>
      </c>
    </row>
    <row r="123" spans="2:9" x14ac:dyDescent="0.2">
      <c r="B123" s="479"/>
      <c r="C123" s="486"/>
      <c r="D123" s="254" t="s">
        <v>177</v>
      </c>
      <c r="E123" s="199">
        <v>0</v>
      </c>
      <c r="F123" s="199">
        <v>0</v>
      </c>
      <c r="G123" s="199">
        <v>0</v>
      </c>
      <c r="H123" s="199">
        <v>0</v>
      </c>
      <c r="I123" s="222">
        <f>SUM(E123:H123)</f>
        <v>0</v>
      </c>
    </row>
    <row r="124" spans="2:9" x14ac:dyDescent="0.2">
      <c r="B124" s="480"/>
      <c r="C124" s="185" t="s">
        <v>184</v>
      </c>
      <c r="D124" s="258"/>
      <c r="E124" s="203">
        <f>SUM(E121:E123)</f>
        <v>0</v>
      </c>
      <c r="F124" s="203">
        <f>SUM(F121:F123)</f>
        <v>0</v>
      </c>
      <c r="G124" s="203">
        <f>SUM(G121:G123)</f>
        <v>1.282010002374649</v>
      </c>
      <c r="H124" s="203">
        <f>SUM(H121:H123)</f>
        <v>0</v>
      </c>
      <c r="I124" s="216">
        <f>SUM(I121:I123)</f>
        <v>1.282010002374649</v>
      </c>
    </row>
    <row r="125" spans="2:9" x14ac:dyDescent="0.2">
      <c r="B125" s="175" t="s">
        <v>194</v>
      </c>
      <c r="C125" s="159"/>
      <c r="D125" s="249"/>
      <c r="E125" s="46">
        <f>+E124+E120+E116+E112</f>
        <v>967.58809215452789</v>
      </c>
      <c r="F125" s="46">
        <f>+F124+F120+F116+F112</f>
        <v>624.68012755936013</v>
      </c>
      <c r="G125" s="46">
        <f>+G124+G120+G116+G112</f>
        <v>829.71848584029829</v>
      </c>
      <c r="H125" s="46">
        <f>+H124+H120+H116+H112</f>
        <v>1228.1736376104654</v>
      </c>
      <c r="I125" s="61">
        <f>+I124+I120+I116+I112</f>
        <v>3650.1603431646522</v>
      </c>
    </row>
    <row r="126" spans="2:9" x14ac:dyDescent="0.2">
      <c r="B126" s="478">
        <v>2009</v>
      </c>
      <c r="C126" s="481" t="s">
        <v>177</v>
      </c>
      <c r="D126" s="250" t="s">
        <v>175</v>
      </c>
      <c r="E126" s="199">
        <v>0</v>
      </c>
      <c r="F126" s="199">
        <v>0</v>
      </c>
      <c r="G126" s="230">
        <v>2.0232399999999999</v>
      </c>
      <c r="H126" s="199">
        <v>0</v>
      </c>
      <c r="I126" s="214">
        <f>SUM(E126:H126)</f>
        <v>2.0232399999999999</v>
      </c>
    </row>
    <row r="127" spans="2:9" x14ac:dyDescent="0.2">
      <c r="B127" s="479"/>
      <c r="C127" s="482"/>
      <c r="D127" s="253" t="s">
        <v>176</v>
      </c>
      <c r="E127" s="199">
        <v>0</v>
      </c>
      <c r="F127" s="199">
        <v>0</v>
      </c>
      <c r="G127" s="230">
        <v>0</v>
      </c>
      <c r="H127" s="199">
        <v>0</v>
      </c>
      <c r="I127" s="214">
        <f>SUM(E127:H127)</f>
        <v>0</v>
      </c>
    </row>
    <row r="128" spans="2:9" x14ac:dyDescent="0.2">
      <c r="B128" s="479"/>
      <c r="C128" s="482"/>
      <c r="D128" s="254" t="s">
        <v>177</v>
      </c>
      <c r="E128" s="199">
        <v>0</v>
      </c>
      <c r="F128" s="199">
        <v>0</v>
      </c>
      <c r="G128" s="230">
        <v>53.062570000000022</v>
      </c>
      <c r="H128" s="199">
        <v>0</v>
      </c>
      <c r="I128" s="222">
        <f>SUM(E128:H128)</f>
        <v>53.062570000000022</v>
      </c>
    </row>
    <row r="129" spans="2:9" x14ac:dyDescent="0.2">
      <c r="B129" s="479"/>
      <c r="C129" s="247" t="s">
        <v>189</v>
      </c>
      <c r="D129" s="258"/>
      <c r="E129" s="203">
        <f>SUM(E126:E128)</f>
        <v>0</v>
      </c>
      <c r="F129" s="203">
        <f>SUM(F126:F128)</f>
        <v>0</v>
      </c>
      <c r="G129" s="203">
        <f>SUM(G126:G128)</f>
        <v>55.085810000000023</v>
      </c>
      <c r="H129" s="203">
        <f>SUM(H126:H128)</f>
        <v>0</v>
      </c>
      <c r="I129" s="216">
        <f>SUM(I126:I128)</f>
        <v>55.085810000000023</v>
      </c>
    </row>
    <row r="130" spans="2:9" x14ac:dyDescent="0.2">
      <c r="B130" s="479"/>
      <c r="C130" s="483" t="s">
        <v>179</v>
      </c>
      <c r="D130" s="250" t="s">
        <v>175</v>
      </c>
      <c r="E130" s="199">
        <v>134.61252000000002</v>
      </c>
      <c r="F130" s="199">
        <v>16.273199999999996</v>
      </c>
      <c r="G130" s="199">
        <v>247.85053000000002</v>
      </c>
      <c r="H130" s="199">
        <v>256.93179000000003</v>
      </c>
      <c r="I130" s="214">
        <f>SUM(E130:H130)</f>
        <v>655.66804000000002</v>
      </c>
    </row>
    <row r="131" spans="2:9" x14ac:dyDescent="0.2">
      <c r="B131" s="479"/>
      <c r="C131" s="483"/>
      <c r="D131" s="253" t="s">
        <v>176</v>
      </c>
      <c r="E131" s="199">
        <v>230.38645000000002</v>
      </c>
      <c r="F131" s="199">
        <v>234.94017000000002</v>
      </c>
      <c r="G131" s="199">
        <v>448.81860000000029</v>
      </c>
      <c r="H131" s="199">
        <v>503.88348000000008</v>
      </c>
      <c r="I131" s="214">
        <f>SUM(E131:H131)</f>
        <v>1418.0287000000003</v>
      </c>
    </row>
    <row r="132" spans="2:9" x14ac:dyDescent="0.2">
      <c r="B132" s="479"/>
      <c r="C132" s="483"/>
      <c r="D132" s="254" t="s">
        <v>177</v>
      </c>
      <c r="E132" s="199">
        <v>1.2782</v>
      </c>
      <c r="F132" s="199"/>
      <c r="G132" s="199">
        <v>5.7680000000000016</v>
      </c>
      <c r="H132" s="199">
        <v>0.35896</v>
      </c>
      <c r="I132" s="222">
        <f>SUM(E132:H132)</f>
        <v>7.4051600000000013</v>
      </c>
    </row>
    <row r="133" spans="2:9" x14ac:dyDescent="0.2">
      <c r="B133" s="479"/>
      <c r="C133" s="183" t="s">
        <v>180</v>
      </c>
      <c r="D133" s="258"/>
      <c r="E133" s="203">
        <f>SUM(E130:E132)</f>
        <v>366.27717000000007</v>
      </c>
      <c r="F133" s="203">
        <f>SUM(F130:F132)</f>
        <v>251.21337000000003</v>
      </c>
      <c r="G133" s="203">
        <f>SUM(G130:G132)</f>
        <v>702.43713000000037</v>
      </c>
      <c r="H133" s="203">
        <f>SUM(H130:H132)</f>
        <v>761.17423000000008</v>
      </c>
      <c r="I133" s="216">
        <f>SUM(I130:I132)</f>
        <v>2081.1019000000001</v>
      </c>
    </row>
    <row r="134" spans="2:9" x14ac:dyDescent="0.2">
      <c r="B134" s="479"/>
      <c r="C134" s="484" t="s">
        <v>181</v>
      </c>
      <c r="D134" s="250" t="s">
        <v>175</v>
      </c>
      <c r="E134" s="199">
        <v>562.73469999999998</v>
      </c>
      <c r="F134" s="199">
        <v>139.33417999999998</v>
      </c>
      <c r="G134" s="199">
        <v>0</v>
      </c>
      <c r="H134" s="199">
        <v>308.27253999999999</v>
      </c>
      <c r="I134" s="214">
        <f>SUM(E134:H134)</f>
        <v>1010.34142</v>
      </c>
    </row>
    <row r="135" spans="2:9" x14ac:dyDescent="0.2">
      <c r="B135" s="479"/>
      <c r="C135" s="484"/>
      <c r="D135" s="253" t="s">
        <v>176</v>
      </c>
      <c r="E135" s="199">
        <v>0</v>
      </c>
      <c r="F135" s="199">
        <v>0</v>
      </c>
      <c r="G135" s="199">
        <v>0</v>
      </c>
      <c r="H135" s="199">
        <v>0.45</v>
      </c>
      <c r="I135" s="214">
        <f>SUM(E135:H135)</f>
        <v>0.45</v>
      </c>
    </row>
    <row r="136" spans="2:9" x14ac:dyDescent="0.2">
      <c r="B136" s="479"/>
      <c r="C136" s="484"/>
      <c r="D136" s="254" t="s">
        <v>177</v>
      </c>
      <c r="E136" s="199">
        <v>0</v>
      </c>
      <c r="F136" s="199">
        <v>0</v>
      </c>
      <c r="G136" s="199">
        <v>0</v>
      </c>
      <c r="H136" s="199">
        <v>0</v>
      </c>
      <c r="I136" s="222">
        <f>SUM(E136:H136)</f>
        <v>0</v>
      </c>
    </row>
    <row r="137" spans="2:9" x14ac:dyDescent="0.2">
      <c r="B137" s="479"/>
      <c r="C137" s="244" t="s">
        <v>182</v>
      </c>
      <c r="D137" s="258"/>
      <c r="E137" s="203">
        <f>SUM(E134:E136)</f>
        <v>562.73469999999998</v>
      </c>
      <c r="F137" s="203">
        <f>SUM(F134:F136)</f>
        <v>139.33417999999998</v>
      </c>
      <c r="G137" s="203">
        <f>SUM(G134:G136)</f>
        <v>0</v>
      </c>
      <c r="H137" s="203">
        <f>SUM(H134:H136)</f>
        <v>308.72253999999998</v>
      </c>
      <c r="I137" s="216">
        <f>SUM(I134:I136)</f>
        <v>1010.79142</v>
      </c>
    </row>
    <row r="138" spans="2:9" x14ac:dyDescent="0.2">
      <c r="B138" s="479"/>
      <c r="C138" s="485" t="s">
        <v>183</v>
      </c>
      <c r="D138" s="250" t="s">
        <v>175</v>
      </c>
      <c r="E138" s="199">
        <v>0</v>
      </c>
      <c r="F138" s="199">
        <v>0</v>
      </c>
      <c r="G138" s="199">
        <v>0</v>
      </c>
      <c r="H138" s="199">
        <v>0</v>
      </c>
      <c r="I138" s="214">
        <f>SUM(E138:H138)</f>
        <v>0</v>
      </c>
    </row>
    <row r="139" spans="2:9" x14ac:dyDescent="0.2">
      <c r="B139" s="479"/>
      <c r="C139" s="485"/>
      <c r="D139" s="253" t="s">
        <v>176</v>
      </c>
      <c r="E139" s="199">
        <v>0</v>
      </c>
      <c r="F139" s="199">
        <v>0</v>
      </c>
      <c r="G139" s="199">
        <v>0.13950000000000001</v>
      </c>
      <c r="H139" s="199">
        <v>0</v>
      </c>
      <c r="I139" s="214">
        <f>SUM(E139:H139)</f>
        <v>0.13950000000000001</v>
      </c>
    </row>
    <row r="140" spans="2:9" x14ac:dyDescent="0.2">
      <c r="B140" s="479"/>
      <c r="C140" s="486"/>
      <c r="D140" s="254" t="s">
        <v>177</v>
      </c>
      <c r="E140" s="199">
        <v>0</v>
      </c>
      <c r="F140" s="199">
        <v>0</v>
      </c>
      <c r="G140" s="199">
        <v>0</v>
      </c>
      <c r="H140" s="199">
        <v>0</v>
      </c>
      <c r="I140" s="222">
        <f>SUM(E140:H140)</f>
        <v>0</v>
      </c>
    </row>
    <row r="141" spans="2:9" x14ac:dyDescent="0.2">
      <c r="B141" s="480"/>
      <c r="C141" s="185" t="s">
        <v>184</v>
      </c>
      <c r="D141" s="258"/>
      <c r="E141" s="203">
        <f>SUM(E138:E140)</f>
        <v>0</v>
      </c>
      <c r="F141" s="203">
        <f>SUM(F138:F140)</f>
        <v>0</v>
      </c>
      <c r="G141" s="203">
        <f>SUM(G138:G140)</f>
        <v>0.13950000000000001</v>
      </c>
      <c r="H141" s="203">
        <f>SUM(H138:H140)</f>
        <v>0</v>
      </c>
      <c r="I141" s="216">
        <f>SUM(I138:I140)</f>
        <v>0.13950000000000001</v>
      </c>
    </row>
    <row r="142" spans="2:9" x14ac:dyDescent="0.2">
      <c r="B142" s="175" t="s">
        <v>195</v>
      </c>
      <c r="C142" s="159"/>
      <c r="D142" s="249"/>
      <c r="E142" s="46">
        <f>+E141+E137+E133+E129</f>
        <v>929.01187000000004</v>
      </c>
      <c r="F142" s="46">
        <f>+F141+F137+F133+F129</f>
        <v>390.54755</v>
      </c>
      <c r="G142" s="46">
        <f>+G141+G137+G133+G129</f>
        <v>757.6624400000004</v>
      </c>
      <c r="H142" s="46">
        <f>+H141+H137+H133+H129</f>
        <v>1069.8967700000001</v>
      </c>
      <c r="I142" s="61">
        <f>+I141+I137+I133+I129</f>
        <v>3147.1186300000004</v>
      </c>
    </row>
    <row r="143" spans="2:9" x14ac:dyDescent="0.2">
      <c r="B143" s="478">
        <v>2010</v>
      </c>
      <c r="C143" s="481" t="s">
        <v>177</v>
      </c>
      <c r="D143" s="250" t="s">
        <v>175</v>
      </c>
      <c r="E143" s="199">
        <v>0</v>
      </c>
      <c r="F143" s="199">
        <v>0</v>
      </c>
      <c r="G143" s="230">
        <v>45.326999999999998</v>
      </c>
      <c r="H143" s="199">
        <v>0</v>
      </c>
      <c r="I143" s="214">
        <f>SUM(E143:H143)</f>
        <v>45.326999999999998</v>
      </c>
    </row>
    <row r="144" spans="2:9" x14ac:dyDescent="0.2">
      <c r="B144" s="479"/>
      <c r="C144" s="482"/>
      <c r="D144" s="253" t="s">
        <v>176</v>
      </c>
      <c r="E144" s="199">
        <v>0</v>
      </c>
      <c r="F144" s="199">
        <v>0</v>
      </c>
      <c r="G144" s="230">
        <v>0.17599999999999999</v>
      </c>
      <c r="H144" s="199">
        <v>0</v>
      </c>
      <c r="I144" s="214">
        <f>SUM(E144:H144)</f>
        <v>0.17599999999999999</v>
      </c>
    </row>
    <row r="145" spans="2:9" x14ac:dyDescent="0.2">
      <c r="B145" s="479"/>
      <c r="C145" s="482"/>
      <c r="D145" s="254" t="s">
        <v>177</v>
      </c>
      <c r="E145" s="199">
        <v>0</v>
      </c>
      <c r="F145" s="199">
        <v>0</v>
      </c>
      <c r="G145" s="230">
        <v>61.245999999999995</v>
      </c>
      <c r="H145" s="199">
        <v>0</v>
      </c>
      <c r="I145" s="222">
        <f>SUM(E145:H145)</f>
        <v>61.245999999999995</v>
      </c>
    </row>
    <row r="146" spans="2:9" x14ac:dyDescent="0.2">
      <c r="B146" s="479"/>
      <c r="C146" s="247" t="s">
        <v>189</v>
      </c>
      <c r="D146" s="258"/>
      <c r="E146" s="203">
        <f>SUM(E143:E145)</f>
        <v>0</v>
      </c>
      <c r="F146" s="203">
        <f>SUM(F143:F145)</f>
        <v>0</v>
      </c>
      <c r="G146" s="203">
        <f>SUM(G143:G145)</f>
        <v>106.749</v>
      </c>
      <c r="H146" s="203">
        <f>SUM(H143:H145)</f>
        <v>0</v>
      </c>
      <c r="I146" s="216">
        <f>SUM(I143:I145)</f>
        <v>106.749</v>
      </c>
    </row>
    <row r="147" spans="2:9" x14ac:dyDescent="0.2">
      <c r="B147" s="479"/>
      <c r="C147" s="483" t="s">
        <v>179</v>
      </c>
      <c r="D147" s="250" t="s">
        <v>175</v>
      </c>
      <c r="E147" s="199">
        <v>13.89</v>
      </c>
      <c r="F147" s="199">
        <v>73.475999999999999</v>
      </c>
      <c r="G147" s="199">
        <v>211.63800000000003</v>
      </c>
      <c r="H147" s="199">
        <v>369.28799999999995</v>
      </c>
      <c r="I147" s="214">
        <f>SUM(E147:H147)</f>
        <v>668.29199999999992</v>
      </c>
    </row>
    <row r="148" spans="2:9" x14ac:dyDescent="0.2">
      <c r="B148" s="479"/>
      <c r="C148" s="483"/>
      <c r="D148" s="253" t="s">
        <v>176</v>
      </c>
      <c r="E148" s="199">
        <v>124.949</v>
      </c>
      <c r="F148" s="199">
        <v>248.65599999999995</v>
      </c>
      <c r="G148" s="199">
        <v>498.2489999999998</v>
      </c>
      <c r="H148" s="199">
        <v>443.28399999999982</v>
      </c>
      <c r="I148" s="214">
        <f>SUM(E148:H148)</f>
        <v>1315.1379999999997</v>
      </c>
    </row>
    <row r="149" spans="2:9" x14ac:dyDescent="0.2">
      <c r="B149" s="479"/>
      <c r="C149" s="483"/>
      <c r="D149" s="254" t="s">
        <v>177</v>
      </c>
      <c r="E149" s="199">
        <v>1.038</v>
      </c>
      <c r="F149" s="199">
        <v>0</v>
      </c>
      <c r="G149" s="199">
        <v>6.3190000000000008</v>
      </c>
      <c r="H149" s="199">
        <v>2E-3</v>
      </c>
      <c r="I149" s="222">
        <f>SUM(E149:H149)</f>
        <v>7.3590000000000009</v>
      </c>
    </row>
    <row r="150" spans="2:9" x14ac:dyDescent="0.2">
      <c r="B150" s="479"/>
      <c r="C150" s="183" t="s">
        <v>180</v>
      </c>
      <c r="D150" s="258"/>
      <c r="E150" s="203">
        <f>SUM(E147:E149)</f>
        <v>139.87700000000001</v>
      </c>
      <c r="F150" s="203">
        <f>SUM(F147:F149)</f>
        <v>322.13199999999995</v>
      </c>
      <c r="G150" s="203">
        <f>SUM(G147:G149)</f>
        <v>716.20599999999979</v>
      </c>
      <c r="H150" s="203">
        <f>SUM(H147:H149)</f>
        <v>812.57399999999973</v>
      </c>
      <c r="I150" s="216">
        <f>SUM(I147:I149)</f>
        <v>1990.7889999999995</v>
      </c>
    </row>
    <row r="151" spans="2:9" x14ac:dyDescent="0.2">
      <c r="B151" s="479"/>
      <c r="C151" s="484" t="s">
        <v>181</v>
      </c>
      <c r="D151" s="250" t="s">
        <v>175</v>
      </c>
      <c r="E151" s="199">
        <v>716.80899999999997</v>
      </c>
      <c r="F151" s="199">
        <v>46.796999999999997</v>
      </c>
      <c r="G151" s="199">
        <v>0</v>
      </c>
      <c r="H151" s="199">
        <v>335.56299999999999</v>
      </c>
      <c r="I151" s="214">
        <f>SUM(E151:H151)</f>
        <v>1099.1689999999999</v>
      </c>
    </row>
    <row r="152" spans="2:9" x14ac:dyDescent="0.2">
      <c r="B152" s="479"/>
      <c r="C152" s="484"/>
      <c r="D152" s="253" t="s">
        <v>176</v>
      </c>
      <c r="E152" s="199">
        <v>0</v>
      </c>
      <c r="F152" s="199">
        <v>0</v>
      </c>
      <c r="G152" s="199">
        <v>0</v>
      </c>
      <c r="H152" s="199">
        <v>0.40200000000000002</v>
      </c>
      <c r="I152" s="214">
        <f>SUM(E152:H152)</f>
        <v>0.40200000000000002</v>
      </c>
    </row>
    <row r="153" spans="2:9" x14ac:dyDescent="0.2">
      <c r="B153" s="479"/>
      <c r="C153" s="484"/>
      <c r="D153" s="254" t="s">
        <v>177</v>
      </c>
      <c r="E153" s="199">
        <v>0</v>
      </c>
      <c r="F153" s="199">
        <v>0</v>
      </c>
      <c r="G153" s="199">
        <v>0</v>
      </c>
      <c r="H153" s="199">
        <v>0</v>
      </c>
      <c r="I153" s="222">
        <f>SUM(E153:H153)</f>
        <v>0</v>
      </c>
    </row>
    <row r="154" spans="2:9" x14ac:dyDescent="0.2">
      <c r="B154" s="479"/>
      <c r="C154" s="244" t="s">
        <v>182</v>
      </c>
      <c r="D154" s="258"/>
      <c r="E154" s="203">
        <f>SUM(E151:E153)</f>
        <v>716.80899999999997</v>
      </c>
      <c r="F154" s="203">
        <f>SUM(F151:F153)</f>
        <v>46.796999999999997</v>
      </c>
      <c r="G154" s="203">
        <f>SUM(G151:G153)</f>
        <v>0</v>
      </c>
      <c r="H154" s="203">
        <f>SUM(H151:H153)</f>
        <v>335.96499999999997</v>
      </c>
      <c r="I154" s="216">
        <f>SUM(I151:I153)</f>
        <v>1099.5709999999999</v>
      </c>
    </row>
    <row r="155" spans="2:9" x14ac:dyDescent="0.2">
      <c r="B155" s="479"/>
      <c r="C155" s="485" t="s">
        <v>183</v>
      </c>
      <c r="D155" s="250" t="s">
        <v>175</v>
      </c>
      <c r="E155" s="199">
        <v>0</v>
      </c>
      <c r="F155" s="199">
        <v>0</v>
      </c>
      <c r="G155" s="199">
        <v>0</v>
      </c>
      <c r="H155" s="199">
        <v>0</v>
      </c>
      <c r="I155" s="214">
        <f>SUM(E155:H155)</f>
        <v>0</v>
      </c>
    </row>
    <row r="156" spans="2:9" x14ac:dyDescent="0.2">
      <c r="B156" s="479"/>
      <c r="C156" s="485"/>
      <c r="D156" s="253" t="s">
        <v>176</v>
      </c>
      <c r="E156" s="199">
        <v>0</v>
      </c>
      <c r="F156" s="199">
        <v>0</v>
      </c>
      <c r="G156" s="199">
        <v>0</v>
      </c>
      <c r="H156" s="199">
        <v>0</v>
      </c>
      <c r="I156" s="214">
        <f>SUM(E156:H156)</f>
        <v>0</v>
      </c>
    </row>
    <row r="157" spans="2:9" x14ac:dyDescent="0.2">
      <c r="B157" s="479"/>
      <c r="C157" s="486"/>
      <c r="D157" s="254" t="s">
        <v>177</v>
      </c>
      <c r="E157" s="199">
        <v>0</v>
      </c>
      <c r="F157" s="199">
        <v>0</v>
      </c>
      <c r="G157" s="199">
        <v>0</v>
      </c>
      <c r="H157" s="199">
        <v>0</v>
      </c>
      <c r="I157" s="222">
        <f>SUM(E157:H157)</f>
        <v>0</v>
      </c>
    </row>
    <row r="158" spans="2:9" x14ac:dyDescent="0.2">
      <c r="B158" s="480"/>
      <c r="C158" s="185" t="s">
        <v>184</v>
      </c>
      <c r="D158" s="258"/>
      <c r="E158" s="203">
        <f>SUM(E155:E157)</f>
        <v>0</v>
      </c>
      <c r="F158" s="203">
        <f>SUM(F155:F157)</f>
        <v>0</v>
      </c>
      <c r="G158" s="203">
        <f>SUM(G155:G157)</f>
        <v>0</v>
      </c>
      <c r="H158" s="203">
        <f>SUM(H155:H157)</f>
        <v>0</v>
      </c>
      <c r="I158" s="216">
        <f>SUM(I155:I157)</f>
        <v>0</v>
      </c>
    </row>
    <row r="159" spans="2:9" x14ac:dyDescent="0.2">
      <c r="B159" s="175" t="s">
        <v>196</v>
      </c>
      <c r="C159" s="159"/>
      <c r="D159" s="249"/>
      <c r="E159" s="46">
        <f>+E158+E154+E150+E146</f>
        <v>856.68599999999992</v>
      </c>
      <c r="F159" s="46">
        <f>+F158+F154+F150+F146</f>
        <v>368.92899999999997</v>
      </c>
      <c r="G159" s="46">
        <f>+G158+G154+G150+G146</f>
        <v>822.95499999999981</v>
      </c>
      <c r="H159" s="46">
        <f>+H158+H154+H150+H146</f>
        <v>1148.5389999999998</v>
      </c>
      <c r="I159" s="61">
        <f>+I158+I154+I150+I146</f>
        <v>3197.1089999999995</v>
      </c>
    </row>
    <row r="160" spans="2:9" x14ac:dyDescent="0.2">
      <c r="B160" s="478">
        <v>2011</v>
      </c>
      <c r="C160" s="481" t="s">
        <v>177</v>
      </c>
      <c r="D160" s="250" t="s">
        <v>175</v>
      </c>
      <c r="E160" s="199">
        <v>0</v>
      </c>
      <c r="F160" s="199">
        <v>0</v>
      </c>
      <c r="G160" s="230">
        <v>17.769210000000001</v>
      </c>
      <c r="H160" s="199">
        <v>0</v>
      </c>
      <c r="I160" s="214">
        <f>SUM(E160:H160)</f>
        <v>17.769210000000001</v>
      </c>
    </row>
    <row r="161" spans="2:9" x14ac:dyDescent="0.2">
      <c r="B161" s="479"/>
      <c r="C161" s="482"/>
      <c r="D161" s="253" t="s">
        <v>176</v>
      </c>
      <c r="E161" s="199">
        <v>0</v>
      </c>
      <c r="F161" s="199">
        <v>0</v>
      </c>
      <c r="G161" s="230">
        <v>1.5872200000000001</v>
      </c>
      <c r="H161" s="199">
        <v>0</v>
      </c>
      <c r="I161" s="214">
        <f>SUM(E161:H161)</f>
        <v>1.5872200000000001</v>
      </c>
    </row>
    <row r="162" spans="2:9" x14ac:dyDescent="0.2">
      <c r="B162" s="479"/>
      <c r="C162" s="482"/>
      <c r="D162" s="254" t="s">
        <v>177</v>
      </c>
      <c r="E162" s="199">
        <v>0</v>
      </c>
      <c r="F162" s="199">
        <v>0</v>
      </c>
      <c r="G162" s="230">
        <v>63.154406000000002</v>
      </c>
      <c r="H162" s="199">
        <v>0</v>
      </c>
      <c r="I162" s="222">
        <f>SUM(E162:H162)</f>
        <v>63.154406000000002</v>
      </c>
    </row>
    <row r="163" spans="2:9" x14ac:dyDescent="0.2">
      <c r="B163" s="479"/>
      <c r="C163" s="247" t="s">
        <v>189</v>
      </c>
      <c r="D163" s="258"/>
      <c r="E163" s="203">
        <f>SUM(E160:E162)</f>
        <v>0</v>
      </c>
      <c r="F163" s="203">
        <f>SUM(F160:F162)</f>
        <v>0</v>
      </c>
      <c r="G163" s="203">
        <f>SUM(G160:G162)</f>
        <v>82.510835999999998</v>
      </c>
      <c r="H163" s="203">
        <f>SUM(H160:H162)</f>
        <v>0</v>
      </c>
      <c r="I163" s="216">
        <f>SUM(I160:I162)</f>
        <v>82.510835999999998</v>
      </c>
    </row>
    <row r="164" spans="2:9" x14ac:dyDescent="0.2">
      <c r="B164" s="479"/>
      <c r="C164" s="483" t="s">
        <v>179</v>
      </c>
      <c r="D164" s="250" t="s">
        <v>175</v>
      </c>
      <c r="E164" s="199">
        <v>27.70872</v>
      </c>
      <c r="F164" s="199">
        <v>79.498120999999998</v>
      </c>
      <c r="G164" s="199">
        <v>334.60357699999997</v>
      </c>
      <c r="H164" s="199">
        <v>365.161652</v>
      </c>
      <c r="I164" s="214">
        <f>SUM(E164:H164)</f>
        <v>806.97207000000003</v>
      </c>
    </row>
    <row r="165" spans="2:9" x14ac:dyDescent="0.2">
      <c r="B165" s="479"/>
      <c r="C165" s="483"/>
      <c r="D165" s="253" t="s">
        <v>176</v>
      </c>
      <c r="E165" s="199">
        <v>143.57425900000001</v>
      </c>
      <c r="F165" s="199">
        <v>272.98455999999987</v>
      </c>
      <c r="G165" s="199">
        <v>395.39813400000025</v>
      </c>
      <c r="H165" s="199">
        <v>270.31336600000003</v>
      </c>
      <c r="I165" s="214">
        <f>SUM(E165:H165)</f>
        <v>1082.2703190000002</v>
      </c>
    </row>
    <row r="166" spans="2:9" x14ac:dyDescent="0.2">
      <c r="B166" s="479"/>
      <c r="C166" s="483"/>
      <c r="D166" s="254" t="s">
        <v>177</v>
      </c>
      <c r="E166" s="199">
        <v>1.8368300000000002</v>
      </c>
      <c r="F166" s="199">
        <v>0</v>
      </c>
      <c r="G166" s="199">
        <v>7.4033199999999999</v>
      </c>
      <c r="H166" s="199">
        <v>0</v>
      </c>
      <c r="I166" s="222">
        <f>SUM(E166:H166)</f>
        <v>9.2401499999999999</v>
      </c>
    </row>
    <row r="167" spans="2:9" x14ac:dyDescent="0.2">
      <c r="B167" s="479"/>
      <c r="C167" s="183" t="s">
        <v>180</v>
      </c>
      <c r="D167" s="258"/>
      <c r="E167" s="203">
        <f>SUM(E164:E166)</f>
        <v>173.119809</v>
      </c>
      <c r="F167" s="203">
        <f>SUM(F164:F166)</f>
        <v>352.48268099999984</v>
      </c>
      <c r="G167" s="203">
        <f>SUM(G164:G166)</f>
        <v>737.40503100000024</v>
      </c>
      <c r="H167" s="203">
        <f>SUM(H164:H166)</f>
        <v>635.47501800000009</v>
      </c>
      <c r="I167" s="216">
        <f>SUM(I164:I166)</f>
        <v>1898.4825390000003</v>
      </c>
    </row>
    <row r="168" spans="2:9" x14ac:dyDescent="0.2">
      <c r="B168" s="479"/>
      <c r="C168" s="484" t="s">
        <v>181</v>
      </c>
      <c r="D168" s="250" t="s">
        <v>175</v>
      </c>
      <c r="E168" s="199">
        <v>518.34822100000008</v>
      </c>
      <c r="F168" s="199">
        <v>5.8937799999999996</v>
      </c>
      <c r="G168" s="199">
        <v>0</v>
      </c>
      <c r="H168" s="199">
        <v>258.60158000000001</v>
      </c>
      <c r="I168" s="214">
        <f>SUM(E168:H168)</f>
        <v>782.84358100000009</v>
      </c>
    </row>
    <row r="169" spans="2:9" x14ac:dyDescent="0.2">
      <c r="B169" s="479"/>
      <c r="C169" s="484"/>
      <c r="D169" s="253" t="s">
        <v>176</v>
      </c>
      <c r="E169" s="199">
        <v>0</v>
      </c>
      <c r="F169" s="199">
        <v>0</v>
      </c>
      <c r="G169" s="199">
        <v>0</v>
      </c>
      <c r="H169" s="199">
        <v>0.67800000000000005</v>
      </c>
      <c r="I169" s="214">
        <f>SUM(E169:H169)</f>
        <v>0.67800000000000005</v>
      </c>
    </row>
    <row r="170" spans="2:9" x14ac:dyDescent="0.2">
      <c r="B170" s="479"/>
      <c r="C170" s="484"/>
      <c r="D170" s="254" t="s">
        <v>177</v>
      </c>
      <c r="E170" s="199">
        <v>0</v>
      </c>
      <c r="F170" s="199">
        <v>0</v>
      </c>
      <c r="G170" s="199">
        <v>0</v>
      </c>
      <c r="H170" s="199">
        <v>0</v>
      </c>
      <c r="I170" s="222">
        <f>SUM(E170:H170)</f>
        <v>0</v>
      </c>
    </row>
    <row r="171" spans="2:9" x14ac:dyDescent="0.2">
      <c r="B171" s="479"/>
      <c r="C171" s="244" t="s">
        <v>182</v>
      </c>
      <c r="D171" s="258"/>
      <c r="E171" s="203">
        <f>SUM(E168:E170)</f>
        <v>518.34822100000008</v>
      </c>
      <c r="F171" s="203">
        <f>SUM(F168:F170)</f>
        <v>5.8937799999999996</v>
      </c>
      <c r="G171" s="203">
        <f>SUM(G168:G170)</f>
        <v>0</v>
      </c>
      <c r="H171" s="203">
        <f>SUM(H168:H170)</f>
        <v>259.27958000000001</v>
      </c>
      <c r="I171" s="216">
        <f>SUM(I168:I170)</f>
        <v>783.52158100000008</v>
      </c>
    </row>
    <row r="172" spans="2:9" x14ac:dyDescent="0.2">
      <c r="B172" s="479"/>
      <c r="C172" s="485" t="s">
        <v>183</v>
      </c>
      <c r="D172" s="250" t="s">
        <v>175</v>
      </c>
      <c r="E172" s="199">
        <v>0</v>
      </c>
      <c r="F172" s="199">
        <v>0</v>
      </c>
      <c r="G172" s="199">
        <v>0</v>
      </c>
      <c r="H172" s="199">
        <v>0</v>
      </c>
      <c r="I172" s="214">
        <f>SUM(E172:H172)</f>
        <v>0</v>
      </c>
    </row>
    <row r="173" spans="2:9" x14ac:dyDescent="0.2">
      <c r="B173" s="479"/>
      <c r="C173" s="485"/>
      <c r="D173" s="253" t="s">
        <v>176</v>
      </c>
      <c r="E173" s="199">
        <v>0</v>
      </c>
      <c r="F173" s="199">
        <v>0</v>
      </c>
      <c r="G173" s="199">
        <v>0</v>
      </c>
      <c r="H173" s="199">
        <v>0</v>
      </c>
      <c r="I173" s="214">
        <f>SUM(E173:H173)</f>
        <v>0</v>
      </c>
    </row>
    <row r="174" spans="2:9" x14ac:dyDescent="0.2">
      <c r="B174" s="479"/>
      <c r="C174" s="486"/>
      <c r="D174" s="254" t="s">
        <v>177</v>
      </c>
      <c r="E174" s="199">
        <v>0</v>
      </c>
      <c r="F174" s="199">
        <v>0</v>
      </c>
      <c r="G174" s="199">
        <v>0</v>
      </c>
      <c r="H174" s="199">
        <v>0</v>
      </c>
      <c r="I174" s="222">
        <f>SUM(E174:H174)</f>
        <v>0</v>
      </c>
    </row>
    <row r="175" spans="2:9" x14ac:dyDescent="0.2">
      <c r="B175" s="480"/>
      <c r="C175" s="185" t="s">
        <v>184</v>
      </c>
      <c r="D175" s="258"/>
      <c r="E175" s="203">
        <f>SUM(E172:E174)</f>
        <v>0</v>
      </c>
      <c r="F175" s="203">
        <f>SUM(F172:F174)</f>
        <v>0</v>
      </c>
      <c r="G175" s="203">
        <f>SUM(G172:G174)</f>
        <v>0</v>
      </c>
      <c r="H175" s="203">
        <f>SUM(H172:H174)</f>
        <v>0</v>
      </c>
      <c r="I175" s="216">
        <f>SUM(I172:I174)</f>
        <v>0</v>
      </c>
    </row>
    <row r="176" spans="2:9" x14ac:dyDescent="0.2">
      <c r="B176" s="175" t="s">
        <v>197</v>
      </c>
      <c r="C176" s="159"/>
      <c r="D176" s="249"/>
      <c r="E176" s="46">
        <f>+E175+E171+E167+E163</f>
        <v>691.46803000000011</v>
      </c>
      <c r="F176" s="46">
        <f>+F175+F171+F167+F163</f>
        <v>358.37646099999984</v>
      </c>
      <c r="G176" s="46">
        <f>+G175+G171+G167+G163</f>
        <v>819.91586700000028</v>
      </c>
      <c r="H176" s="46">
        <f>+H175+H171+H167+H163</f>
        <v>894.7545980000001</v>
      </c>
      <c r="I176" s="61">
        <f>+I175+I171+I167+I163</f>
        <v>2764.5149560000004</v>
      </c>
    </row>
    <row r="177" spans="2:9" x14ac:dyDescent="0.2">
      <c r="B177" s="478">
        <v>2012</v>
      </c>
      <c r="C177" s="481" t="s">
        <v>177</v>
      </c>
      <c r="D177" s="250" t="s">
        <v>175</v>
      </c>
      <c r="E177" s="199">
        <v>0</v>
      </c>
      <c r="F177" s="199">
        <v>0</v>
      </c>
      <c r="G177" s="232">
        <v>52.575851000000007</v>
      </c>
      <c r="H177" s="199">
        <v>0</v>
      </c>
      <c r="I177" s="214">
        <f>SUM(E177:H177)</f>
        <v>52.575851000000007</v>
      </c>
    </row>
    <row r="178" spans="2:9" x14ac:dyDescent="0.2">
      <c r="B178" s="479"/>
      <c r="C178" s="482"/>
      <c r="D178" s="253" t="s">
        <v>176</v>
      </c>
      <c r="E178" s="199">
        <v>0</v>
      </c>
      <c r="F178" s="199">
        <v>0</v>
      </c>
      <c r="G178" s="232">
        <v>2.5560999999999998</v>
      </c>
      <c r="H178" s="199">
        <v>0</v>
      </c>
      <c r="I178" s="214">
        <f>SUM(E178:H178)</f>
        <v>2.5560999999999998</v>
      </c>
    </row>
    <row r="179" spans="2:9" x14ac:dyDescent="0.2">
      <c r="B179" s="479"/>
      <c r="C179" s="482"/>
      <c r="D179" s="254" t="s">
        <v>177</v>
      </c>
      <c r="E179" s="199">
        <v>0</v>
      </c>
      <c r="F179" s="199">
        <v>0</v>
      </c>
      <c r="G179" s="232">
        <v>102.26317300000004</v>
      </c>
      <c r="H179" s="199">
        <v>0</v>
      </c>
      <c r="I179" s="222">
        <f>SUM(E179:H179)</f>
        <v>102.26317300000004</v>
      </c>
    </row>
    <row r="180" spans="2:9" x14ac:dyDescent="0.2">
      <c r="B180" s="479"/>
      <c r="C180" s="247" t="s">
        <v>189</v>
      </c>
      <c r="D180" s="258"/>
      <c r="E180" s="203">
        <f>SUM(E177:E179)</f>
        <v>0</v>
      </c>
      <c r="F180" s="203">
        <f>SUM(F177:F179)</f>
        <v>0</v>
      </c>
      <c r="G180" s="203">
        <f>SUM(G177:G179)</f>
        <v>157.39512400000004</v>
      </c>
      <c r="H180" s="203">
        <f>SUM(H177:H179)</f>
        <v>0</v>
      </c>
      <c r="I180" s="216">
        <f>SUM(I177:I179)</f>
        <v>157.39512400000004</v>
      </c>
    </row>
    <row r="181" spans="2:9" x14ac:dyDescent="0.2">
      <c r="B181" s="479"/>
      <c r="C181" s="483" t="s">
        <v>179</v>
      </c>
      <c r="D181" s="250" t="s">
        <v>175</v>
      </c>
      <c r="E181" s="259">
        <v>2.7400999999999995</v>
      </c>
      <c r="F181" s="259">
        <v>11.00198</v>
      </c>
      <c r="G181" s="259">
        <v>265.44574899999998</v>
      </c>
      <c r="H181" s="259">
        <v>563.93949500000008</v>
      </c>
      <c r="I181" s="214">
        <f>SUM(E181:H181)</f>
        <v>843.12732400000004</v>
      </c>
    </row>
    <row r="182" spans="2:9" x14ac:dyDescent="0.2">
      <c r="B182" s="479"/>
      <c r="C182" s="483"/>
      <c r="D182" s="253" t="s">
        <v>176</v>
      </c>
      <c r="E182" s="259">
        <v>144.655979</v>
      </c>
      <c r="F182" s="259">
        <v>66.274380000000008</v>
      </c>
      <c r="G182" s="259">
        <v>401.04310500000014</v>
      </c>
      <c r="H182" s="259">
        <v>314.79530900000015</v>
      </c>
      <c r="I182" s="214">
        <f>SUM(E182:H182)</f>
        <v>926.76877300000024</v>
      </c>
    </row>
    <row r="183" spans="2:9" x14ac:dyDescent="0.2">
      <c r="B183" s="479"/>
      <c r="C183" s="483"/>
      <c r="D183" s="254" t="s">
        <v>177</v>
      </c>
      <c r="E183" s="259">
        <v>1.6173800000000003</v>
      </c>
      <c r="F183" s="199">
        <v>0</v>
      </c>
      <c r="G183" s="259">
        <v>10.043430000000001</v>
      </c>
      <c r="H183" s="199">
        <v>0</v>
      </c>
      <c r="I183" s="222">
        <f>SUM(E183:H183)</f>
        <v>11.660810000000001</v>
      </c>
    </row>
    <row r="184" spans="2:9" x14ac:dyDescent="0.2">
      <c r="B184" s="479"/>
      <c r="C184" s="183" t="s">
        <v>180</v>
      </c>
      <c r="D184" s="258"/>
      <c r="E184" s="203">
        <f>SUM(E181:E183)</f>
        <v>149.01345900000001</v>
      </c>
      <c r="F184" s="203">
        <f>SUM(F181:F183)</f>
        <v>77.276360000000011</v>
      </c>
      <c r="G184" s="203">
        <f>SUM(G181:G183)</f>
        <v>676.53228400000012</v>
      </c>
      <c r="H184" s="203">
        <f>SUM(H181:H183)</f>
        <v>878.73480400000017</v>
      </c>
      <c r="I184" s="216">
        <f>SUM(I181:I183)</f>
        <v>1781.5569070000004</v>
      </c>
    </row>
    <row r="185" spans="2:9" x14ac:dyDescent="0.2">
      <c r="B185" s="479"/>
      <c r="C185" s="484" t="s">
        <v>181</v>
      </c>
      <c r="D185" s="250" t="s">
        <v>175</v>
      </c>
      <c r="E185" s="259">
        <v>565.05343899999991</v>
      </c>
      <c r="F185" s="199">
        <v>0</v>
      </c>
      <c r="G185" s="199">
        <v>0</v>
      </c>
      <c r="H185" s="259">
        <v>285.25113000000005</v>
      </c>
      <c r="I185" s="214">
        <f>SUM(E185:H185)</f>
        <v>850.3045689999999</v>
      </c>
    </row>
    <row r="186" spans="2:9" x14ac:dyDescent="0.2">
      <c r="B186" s="479"/>
      <c r="C186" s="484"/>
      <c r="D186" s="253" t="s">
        <v>176</v>
      </c>
      <c r="E186" s="259">
        <v>34.368241000000005</v>
      </c>
      <c r="F186" s="199">
        <v>0</v>
      </c>
      <c r="G186" s="199">
        <v>0</v>
      </c>
      <c r="H186" s="259">
        <v>0.155</v>
      </c>
      <c r="I186" s="214">
        <f>SUM(E186:H186)</f>
        <v>34.523241000000006</v>
      </c>
    </row>
    <row r="187" spans="2:9" x14ac:dyDescent="0.2">
      <c r="B187" s="479"/>
      <c r="C187" s="484"/>
      <c r="D187" s="254" t="s">
        <v>177</v>
      </c>
      <c r="E187" s="199">
        <v>0</v>
      </c>
      <c r="F187" s="199">
        <v>0</v>
      </c>
      <c r="G187" s="199">
        <v>0</v>
      </c>
      <c r="H187" s="199">
        <v>0</v>
      </c>
      <c r="I187" s="222">
        <f>SUM(E187:H187)</f>
        <v>0</v>
      </c>
    </row>
    <row r="188" spans="2:9" x14ac:dyDescent="0.2">
      <c r="B188" s="479"/>
      <c r="C188" s="244" t="s">
        <v>182</v>
      </c>
      <c r="D188" s="258"/>
      <c r="E188" s="203">
        <f>SUM(E185:E187)</f>
        <v>599.42167999999992</v>
      </c>
      <c r="F188" s="203">
        <f>SUM(F185:F187)</f>
        <v>0</v>
      </c>
      <c r="G188" s="203">
        <f>SUM(G185:G187)</f>
        <v>0</v>
      </c>
      <c r="H188" s="203">
        <f>SUM(H185:H187)</f>
        <v>285.40613000000002</v>
      </c>
      <c r="I188" s="216">
        <f>SUM(I185:I187)</f>
        <v>884.82780999999989</v>
      </c>
    </row>
    <row r="189" spans="2:9" x14ac:dyDescent="0.2">
      <c r="B189" s="479"/>
      <c r="C189" s="485" t="s">
        <v>183</v>
      </c>
      <c r="D189" s="250" t="s">
        <v>175</v>
      </c>
      <c r="E189" s="199">
        <v>0</v>
      </c>
      <c r="F189" s="199">
        <v>0</v>
      </c>
      <c r="G189" s="199">
        <v>0</v>
      </c>
      <c r="H189" s="199">
        <v>0</v>
      </c>
      <c r="I189" s="214">
        <f>SUM(E189:H189)</f>
        <v>0</v>
      </c>
    </row>
    <row r="190" spans="2:9" x14ac:dyDescent="0.2">
      <c r="B190" s="479"/>
      <c r="C190" s="485"/>
      <c r="D190" s="253" t="s">
        <v>176</v>
      </c>
      <c r="E190" s="199">
        <v>0</v>
      </c>
      <c r="F190" s="199">
        <v>0</v>
      </c>
      <c r="G190" s="199">
        <v>0</v>
      </c>
      <c r="H190" s="199">
        <v>0</v>
      </c>
      <c r="I190" s="214">
        <f>SUM(E190:H190)</f>
        <v>0</v>
      </c>
    </row>
    <row r="191" spans="2:9" x14ac:dyDescent="0.2">
      <c r="B191" s="479"/>
      <c r="C191" s="486"/>
      <c r="D191" s="254" t="s">
        <v>177</v>
      </c>
      <c r="E191" s="199">
        <v>0</v>
      </c>
      <c r="F191" s="199">
        <v>0</v>
      </c>
      <c r="G191" s="199">
        <v>0</v>
      </c>
      <c r="H191" s="199">
        <v>0</v>
      </c>
      <c r="I191" s="222">
        <f>SUM(E191:H191)</f>
        <v>0</v>
      </c>
    </row>
    <row r="192" spans="2:9" x14ac:dyDescent="0.2">
      <c r="B192" s="480"/>
      <c r="C192" s="185" t="s">
        <v>184</v>
      </c>
      <c r="D192" s="258"/>
      <c r="E192" s="203">
        <f>SUM(E189:E191)</f>
        <v>0</v>
      </c>
      <c r="F192" s="203">
        <f>SUM(F189:F191)</f>
        <v>0</v>
      </c>
      <c r="G192" s="203">
        <f>SUM(G189:G191)</f>
        <v>0</v>
      </c>
      <c r="H192" s="203">
        <f>SUM(H189:H191)</f>
        <v>0</v>
      </c>
      <c r="I192" s="216">
        <f>SUM(I189:I191)</f>
        <v>0</v>
      </c>
    </row>
    <row r="193" spans="2:9" x14ac:dyDescent="0.2">
      <c r="B193" s="175" t="s">
        <v>198</v>
      </c>
      <c r="C193" s="159"/>
      <c r="D193" s="249"/>
      <c r="E193" s="46">
        <f>+E192+E188+E184+E180</f>
        <v>748.43513899999994</v>
      </c>
      <c r="F193" s="46">
        <f>+F192+F188+F184+F180</f>
        <v>77.276360000000011</v>
      </c>
      <c r="G193" s="46">
        <f>+G192+G188+G184+G180</f>
        <v>833.92740800000013</v>
      </c>
      <c r="H193" s="46">
        <f>+H192+H188+H184+H180</f>
        <v>1164.1409340000002</v>
      </c>
      <c r="I193" s="61">
        <f>+I192+I188+I184+I180</f>
        <v>2823.7798410000005</v>
      </c>
    </row>
    <row r="194" spans="2:9" x14ac:dyDescent="0.2">
      <c r="B194" s="478">
        <v>2013</v>
      </c>
      <c r="C194" s="481" t="s">
        <v>177</v>
      </c>
      <c r="D194" s="250" t="s">
        <v>175</v>
      </c>
      <c r="E194" s="199">
        <v>0</v>
      </c>
      <c r="F194" s="199">
        <v>0</v>
      </c>
      <c r="G194" s="199">
        <v>0</v>
      </c>
      <c r="H194" s="199">
        <v>0</v>
      </c>
      <c r="I194" s="214">
        <f>SUM(E194:H194)</f>
        <v>0</v>
      </c>
    </row>
    <row r="195" spans="2:9" x14ac:dyDescent="0.2">
      <c r="B195" s="479"/>
      <c r="C195" s="482"/>
      <c r="D195" s="253" t="s">
        <v>176</v>
      </c>
      <c r="E195" s="199">
        <v>0</v>
      </c>
      <c r="F195" s="199">
        <v>0</v>
      </c>
      <c r="G195" s="232">
        <v>2.5560999999999998</v>
      </c>
      <c r="H195" s="199">
        <v>0</v>
      </c>
      <c r="I195" s="214">
        <f>SUM(E195:H195)</f>
        <v>2.5560999999999998</v>
      </c>
    </row>
    <row r="196" spans="2:9" x14ac:dyDescent="0.2">
      <c r="B196" s="479"/>
      <c r="C196" s="482"/>
      <c r="D196" s="254" t="s">
        <v>177</v>
      </c>
      <c r="E196" s="199">
        <v>0</v>
      </c>
      <c r="F196" s="199">
        <v>0</v>
      </c>
      <c r="G196" s="232">
        <v>102.26317300000004</v>
      </c>
      <c r="H196" s="199">
        <v>0</v>
      </c>
      <c r="I196" s="222">
        <f>SUM(E196:H196)</f>
        <v>102.26317300000004</v>
      </c>
    </row>
    <row r="197" spans="2:9" x14ac:dyDescent="0.2">
      <c r="B197" s="479"/>
      <c r="C197" s="247" t="s">
        <v>189</v>
      </c>
      <c r="D197" s="258"/>
      <c r="E197" s="203">
        <f>SUM(E194:E196)</f>
        <v>0</v>
      </c>
      <c r="F197" s="203">
        <f>SUM(F194:F196)</f>
        <v>0</v>
      </c>
      <c r="G197" s="203">
        <f>SUM(G194:G196)</f>
        <v>104.81927300000004</v>
      </c>
      <c r="H197" s="203">
        <f>SUM(H194:H196)</f>
        <v>0</v>
      </c>
      <c r="I197" s="216">
        <f>SUM(I194:I196)</f>
        <v>104.81927300000004</v>
      </c>
    </row>
    <row r="198" spans="2:9" x14ac:dyDescent="0.2">
      <c r="B198" s="479"/>
      <c r="C198" s="483" t="s">
        <v>179</v>
      </c>
      <c r="D198" s="250" t="s">
        <v>175</v>
      </c>
      <c r="E198" s="62">
        <v>49.872239</v>
      </c>
      <c r="F198" s="199">
        <v>0</v>
      </c>
      <c r="G198" s="62">
        <v>223.72036199999999</v>
      </c>
      <c r="H198" s="62">
        <v>703.77236300000015</v>
      </c>
      <c r="I198" s="214">
        <f>SUM(E198:H198)</f>
        <v>977.3649640000001</v>
      </c>
    </row>
    <row r="199" spans="2:9" x14ac:dyDescent="0.2">
      <c r="B199" s="479"/>
      <c r="C199" s="483"/>
      <c r="D199" s="253" t="s">
        <v>176</v>
      </c>
      <c r="E199" s="62">
        <v>76.165590000000023</v>
      </c>
      <c r="F199" s="199">
        <v>0</v>
      </c>
      <c r="G199" s="62">
        <v>310.42375200000009</v>
      </c>
      <c r="H199" s="62">
        <v>291.75044100000008</v>
      </c>
      <c r="I199" s="214">
        <f>SUM(E199:H199)</f>
        <v>678.33978300000012</v>
      </c>
    </row>
    <row r="200" spans="2:9" x14ac:dyDescent="0.2">
      <c r="B200" s="479"/>
      <c r="C200" s="483"/>
      <c r="D200" s="254" t="s">
        <v>177</v>
      </c>
      <c r="E200" s="62">
        <v>3.0804499999999999</v>
      </c>
      <c r="F200" s="199">
        <v>0</v>
      </c>
      <c r="G200" s="62">
        <v>16.163939999999997</v>
      </c>
      <c r="H200" s="62"/>
      <c r="I200" s="222">
        <f>SUM(E200:H200)</f>
        <v>19.244389999999996</v>
      </c>
    </row>
    <row r="201" spans="2:9" x14ac:dyDescent="0.2">
      <c r="B201" s="479"/>
      <c r="C201" s="183" t="s">
        <v>180</v>
      </c>
      <c r="D201" s="258"/>
      <c r="E201" s="203">
        <f>SUM(E198:E200)</f>
        <v>129.11827900000003</v>
      </c>
      <c r="F201" s="203">
        <f>SUM(F198:F200)</f>
        <v>0</v>
      </c>
      <c r="G201" s="203">
        <f>SUM(G198:G200)</f>
        <v>550.30805400000008</v>
      </c>
      <c r="H201" s="203">
        <f>SUM(H198:H200)</f>
        <v>995.52280400000018</v>
      </c>
      <c r="I201" s="216">
        <f>SUM(I198:I200)</f>
        <v>1674.9491370000003</v>
      </c>
    </row>
    <row r="202" spans="2:9" x14ac:dyDescent="0.2">
      <c r="B202" s="479"/>
      <c r="C202" s="484" t="s">
        <v>181</v>
      </c>
      <c r="D202" s="250" t="s">
        <v>175</v>
      </c>
      <c r="E202" s="62">
        <v>482.96428699999996</v>
      </c>
      <c r="F202" s="199">
        <v>0</v>
      </c>
      <c r="G202" s="199">
        <v>0</v>
      </c>
      <c r="H202" s="62">
        <v>402.96013900000003</v>
      </c>
      <c r="I202" s="214">
        <f>SUM(E202:H202)</f>
        <v>885.92442600000004</v>
      </c>
    </row>
    <row r="203" spans="2:9" x14ac:dyDescent="0.2">
      <c r="B203" s="479"/>
      <c r="C203" s="484"/>
      <c r="D203" s="253" t="s">
        <v>176</v>
      </c>
      <c r="E203" s="62">
        <v>23.305633</v>
      </c>
      <c r="F203" s="199">
        <v>0</v>
      </c>
      <c r="G203" s="199">
        <v>0</v>
      </c>
      <c r="H203" s="199">
        <v>0</v>
      </c>
      <c r="I203" s="214">
        <f>SUM(E203:H203)</f>
        <v>23.305633</v>
      </c>
    </row>
    <row r="204" spans="2:9" x14ac:dyDescent="0.2">
      <c r="B204" s="479"/>
      <c r="C204" s="484"/>
      <c r="D204" s="254" t="s">
        <v>177</v>
      </c>
      <c r="E204" s="199">
        <v>0</v>
      </c>
      <c r="F204" s="199">
        <v>0</v>
      </c>
      <c r="G204" s="199">
        <v>0</v>
      </c>
      <c r="H204" s="199">
        <v>0</v>
      </c>
      <c r="I204" s="222">
        <f>SUM(E204:H204)</f>
        <v>0</v>
      </c>
    </row>
    <row r="205" spans="2:9" x14ac:dyDescent="0.2">
      <c r="B205" s="479"/>
      <c r="C205" s="244" t="s">
        <v>182</v>
      </c>
      <c r="D205" s="258"/>
      <c r="E205" s="203">
        <f>SUM(E202:E204)</f>
        <v>506.26991999999996</v>
      </c>
      <c r="F205" s="203">
        <f>SUM(F202:F204)</f>
        <v>0</v>
      </c>
      <c r="G205" s="203">
        <f>SUM(G202:G204)</f>
        <v>0</v>
      </c>
      <c r="H205" s="203">
        <f>SUM(H202:H204)</f>
        <v>402.96013900000003</v>
      </c>
      <c r="I205" s="216">
        <f>SUM(I202:I204)</f>
        <v>909.23005899999998</v>
      </c>
    </row>
    <row r="206" spans="2:9" x14ac:dyDescent="0.2">
      <c r="B206" s="479"/>
      <c r="C206" s="485" t="s">
        <v>183</v>
      </c>
      <c r="D206" s="250" t="s">
        <v>175</v>
      </c>
      <c r="E206" s="199">
        <v>0</v>
      </c>
      <c r="F206" s="199">
        <v>0</v>
      </c>
      <c r="G206" s="199">
        <v>0</v>
      </c>
      <c r="H206" s="199">
        <v>0</v>
      </c>
      <c r="I206" s="214">
        <f>SUM(E206:H206)</f>
        <v>0</v>
      </c>
    </row>
    <row r="207" spans="2:9" x14ac:dyDescent="0.2">
      <c r="B207" s="479"/>
      <c r="C207" s="485"/>
      <c r="D207" s="253" t="s">
        <v>176</v>
      </c>
      <c r="E207" s="199">
        <v>0</v>
      </c>
      <c r="F207" s="199">
        <v>0</v>
      </c>
      <c r="G207" s="199">
        <v>0</v>
      </c>
      <c r="H207" s="199">
        <v>0</v>
      </c>
      <c r="I207" s="214">
        <f>SUM(E207:H207)</f>
        <v>0</v>
      </c>
    </row>
    <row r="208" spans="2:9" x14ac:dyDescent="0.2">
      <c r="B208" s="479"/>
      <c r="C208" s="486"/>
      <c r="D208" s="254" t="s">
        <v>177</v>
      </c>
      <c r="E208" s="199">
        <v>0</v>
      </c>
      <c r="F208" s="199">
        <v>0</v>
      </c>
      <c r="G208" s="199">
        <v>0</v>
      </c>
      <c r="H208" s="199">
        <v>0</v>
      </c>
      <c r="I208" s="222">
        <f>SUM(E208:H208)</f>
        <v>0</v>
      </c>
    </row>
    <row r="209" spans="2:9" x14ac:dyDescent="0.2">
      <c r="B209" s="480"/>
      <c r="C209" s="185" t="s">
        <v>184</v>
      </c>
      <c r="D209" s="258"/>
      <c r="E209" s="203">
        <f>SUM(E206:E208)</f>
        <v>0</v>
      </c>
      <c r="F209" s="203">
        <f>SUM(F206:F208)</f>
        <v>0</v>
      </c>
      <c r="G209" s="203">
        <f>SUM(G206:G208)</f>
        <v>0</v>
      </c>
      <c r="H209" s="203">
        <f>SUM(H206:H208)</f>
        <v>0</v>
      </c>
      <c r="I209" s="216">
        <f>SUM(I206:I208)</f>
        <v>0</v>
      </c>
    </row>
    <row r="210" spans="2:9" x14ac:dyDescent="0.2">
      <c r="B210" s="175" t="s">
        <v>203</v>
      </c>
      <c r="C210" s="159"/>
      <c r="D210" s="249"/>
      <c r="E210" s="46">
        <f>+E209+E205+E201+E197</f>
        <v>635.38819899999999</v>
      </c>
      <c r="F210" s="46">
        <f>+F209+F205+F201+F197</f>
        <v>0</v>
      </c>
      <c r="G210" s="46">
        <f>+G209+G205+G201+G197</f>
        <v>655.12732700000015</v>
      </c>
      <c r="H210" s="46">
        <f>+H209+H205+H201+H197</f>
        <v>1398.4829430000002</v>
      </c>
      <c r="I210" s="61">
        <f>+I209+I205+I201+I197</f>
        <v>2688.9984690000001</v>
      </c>
    </row>
    <row r="211" spans="2:9" x14ac:dyDescent="0.2">
      <c r="B211" s="478">
        <v>2014</v>
      </c>
      <c r="C211" s="481" t="s">
        <v>177</v>
      </c>
      <c r="D211" s="250" t="s">
        <v>175</v>
      </c>
      <c r="E211" s="199">
        <v>0</v>
      </c>
      <c r="F211" s="199">
        <v>0</v>
      </c>
      <c r="G211" s="199">
        <v>0</v>
      </c>
      <c r="H211" s="199">
        <v>0</v>
      </c>
      <c r="I211" s="214">
        <f>SUM(E211:H211)</f>
        <v>0</v>
      </c>
    </row>
    <row r="212" spans="2:9" x14ac:dyDescent="0.2">
      <c r="B212" s="479"/>
      <c r="C212" s="482"/>
      <c r="D212" s="253" t="s">
        <v>176</v>
      </c>
      <c r="E212" s="199">
        <v>0</v>
      </c>
      <c r="F212" s="199">
        <v>0</v>
      </c>
      <c r="G212" s="199">
        <v>0</v>
      </c>
      <c r="H212" s="199">
        <v>0</v>
      </c>
      <c r="I212" s="214">
        <f>SUM(E212:H212)</f>
        <v>0</v>
      </c>
    </row>
    <row r="213" spans="2:9" x14ac:dyDescent="0.2">
      <c r="B213" s="479"/>
      <c r="C213" s="482"/>
      <c r="D213" s="254" t="s">
        <v>177</v>
      </c>
      <c r="E213" s="199">
        <v>0</v>
      </c>
      <c r="F213" s="199">
        <v>0</v>
      </c>
      <c r="G213" s="20">
        <v>163.472194</v>
      </c>
      <c r="H213" s="199">
        <v>0</v>
      </c>
      <c r="I213" s="222">
        <f>SUM(E213:H213)</f>
        <v>163.472194</v>
      </c>
    </row>
    <row r="214" spans="2:9" x14ac:dyDescent="0.2">
      <c r="B214" s="479"/>
      <c r="C214" s="247" t="s">
        <v>189</v>
      </c>
      <c r="D214" s="258"/>
      <c r="E214" s="203">
        <f>SUM(E211:E213)</f>
        <v>0</v>
      </c>
      <c r="F214" s="203">
        <f>SUM(F211:F213)</f>
        <v>0</v>
      </c>
      <c r="G214" s="203">
        <f>SUM(G211:G213)</f>
        <v>163.472194</v>
      </c>
      <c r="H214" s="203">
        <f>SUM(H211:H213)</f>
        <v>0</v>
      </c>
      <c r="I214" s="216">
        <f>SUM(I211:I213)</f>
        <v>163.472194</v>
      </c>
    </row>
    <row r="215" spans="2:9" x14ac:dyDescent="0.2">
      <c r="B215" s="479"/>
      <c r="C215" s="483" t="s">
        <v>179</v>
      </c>
      <c r="D215" s="250" t="s">
        <v>175</v>
      </c>
      <c r="E215" s="20">
        <v>0.86714000000000013</v>
      </c>
      <c r="F215" s="20">
        <v>41.146639999999998</v>
      </c>
      <c r="G215" s="20">
        <v>397.29103999999995</v>
      </c>
      <c r="H215" s="20">
        <v>696.87435999999991</v>
      </c>
      <c r="I215" s="214">
        <f>SUM(E215:H215)</f>
        <v>1136.1791799999999</v>
      </c>
    </row>
    <row r="216" spans="2:9" x14ac:dyDescent="0.2">
      <c r="B216" s="479"/>
      <c r="C216" s="483"/>
      <c r="D216" s="253" t="s">
        <v>176</v>
      </c>
      <c r="E216" s="20">
        <v>47.9084</v>
      </c>
      <c r="F216" s="20">
        <v>4.8019999999999996</v>
      </c>
      <c r="G216" s="20">
        <v>277.81236200000018</v>
      </c>
      <c r="H216" s="20">
        <v>265.72792200000009</v>
      </c>
      <c r="I216" s="214">
        <f>SUM(E216:H216)</f>
        <v>596.25068400000032</v>
      </c>
    </row>
    <row r="217" spans="2:9" x14ac:dyDescent="0.2">
      <c r="B217" s="479"/>
      <c r="C217" s="483"/>
      <c r="D217" s="254" t="s">
        <v>177</v>
      </c>
      <c r="E217" s="20">
        <v>2.9735399999999998</v>
      </c>
      <c r="F217" s="369">
        <v>0</v>
      </c>
      <c r="G217" s="20">
        <v>13.986400000000001</v>
      </c>
      <c r="H217" s="369">
        <v>0</v>
      </c>
      <c r="I217" s="222">
        <f>SUM(E217:H217)</f>
        <v>16.959940000000003</v>
      </c>
    </row>
    <row r="218" spans="2:9" x14ac:dyDescent="0.2">
      <c r="B218" s="479"/>
      <c r="C218" s="183" t="s">
        <v>180</v>
      </c>
      <c r="D218" s="258"/>
      <c r="E218" s="203">
        <f>SUM(E215:E217)</f>
        <v>51.749079999999999</v>
      </c>
      <c r="F218" s="203">
        <f>SUM(F215:F217)</f>
        <v>45.948639999999997</v>
      </c>
      <c r="G218" s="203">
        <f>SUM(G215:G217)</f>
        <v>689.08980200000019</v>
      </c>
      <c r="H218" s="203">
        <f>SUM(H215:H217)</f>
        <v>962.60228200000006</v>
      </c>
      <c r="I218" s="216">
        <f>SUM(I215:I217)</f>
        <v>1749.3898040000001</v>
      </c>
    </row>
    <row r="219" spans="2:9" x14ac:dyDescent="0.2">
      <c r="B219" s="479"/>
      <c r="C219" s="484" t="s">
        <v>181</v>
      </c>
      <c r="D219" s="250" t="s">
        <v>175</v>
      </c>
      <c r="E219" s="20">
        <v>659.66914399999996</v>
      </c>
      <c r="F219" s="369">
        <v>0</v>
      </c>
      <c r="G219" s="369">
        <v>0</v>
      </c>
      <c r="H219" s="20">
        <v>433.63343500000008</v>
      </c>
      <c r="I219" s="214">
        <f>SUM(E219:H219)</f>
        <v>1093.3025790000002</v>
      </c>
    </row>
    <row r="220" spans="2:9" x14ac:dyDescent="0.2">
      <c r="B220" s="479"/>
      <c r="C220" s="484"/>
      <c r="D220" s="253" t="s">
        <v>176</v>
      </c>
      <c r="E220" s="369">
        <v>0</v>
      </c>
      <c r="F220" s="369">
        <v>0</v>
      </c>
      <c r="G220" s="369">
        <v>0</v>
      </c>
      <c r="H220" s="369">
        <v>0</v>
      </c>
      <c r="I220" s="214">
        <f>SUM(E220:H220)</f>
        <v>0</v>
      </c>
    </row>
    <row r="221" spans="2:9" x14ac:dyDescent="0.2">
      <c r="B221" s="479"/>
      <c r="C221" s="484"/>
      <c r="D221" s="254" t="s">
        <v>177</v>
      </c>
      <c r="E221" s="369">
        <v>0</v>
      </c>
      <c r="F221" s="369">
        <v>0</v>
      </c>
      <c r="G221" s="369">
        <v>0</v>
      </c>
      <c r="H221" s="369">
        <v>0</v>
      </c>
      <c r="I221" s="222">
        <f>SUM(E221:H221)</f>
        <v>0</v>
      </c>
    </row>
    <row r="222" spans="2:9" x14ac:dyDescent="0.2">
      <c r="B222" s="479"/>
      <c r="C222" s="244" t="s">
        <v>182</v>
      </c>
      <c r="D222" s="258"/>
      <c r="E222" s="203">
        <f>SUM(E219:E221)</f>
        <v>659.66914399999996</v>
      </c>
      <c r="F222" s="203">
        <f>SUM(F219:F221)</f>
        <v>0</v>
      </c>
      <c r="G222" s="203">
        <f>SUM(G219:G221)</f>
        <v>0</v>
      </c>
      <c r="H222" s="203">
        <f>SUM(H219:H221)</f>
        <v>433.63343500000008</v>
      </c>
      <c r="I222" s="216">
        <f>SUM(I219:I221)</f>
        <v>1093.3025790000002</v>
      </c>
    </row>
    <row r="223" spans="2:9" x14ac:dyDescent="0.2">
      <c r="B223" s="479"/>
      <c r="C223" s="485" t="s">
        <v>183</v>
      </c>
      <c r="D223" s="250" t="s">
        <v>175</v>
      </c>
      <c r="E223" s="199">
        <v>0</v>
      </c>
      <c r="F223" s="199">
        <v>0</v>
      </c>
      <c r="G223" s="199">
        <v>0</v>
      </c>
      <c r="H223" s="199">
        <v>0</v>
      </c>
      <c r="I223" s="214">
        <f>SUM(E223:H223)</f>
        <v>0</v>
      </c>
    </row>
    <row r="224" spans="2:9" x14ac:dyDescent="0.2">
      <c r="B224" s="479"/>
      <c r="C224" s="485"/>
      <c r="D224" s="253" t="s">
        <v>176</v>
      </c>
      <c r="E224" s="199">
        <v>0</v>
      </c>
      <c r="F224" s="199">
        <v>0</v>
      </c>
      <c r="G224" s="199">
        <v>0</v>
      </c>
      <c r="H224" s="199">
        <v>0</v>
      </c>
      <c r="I224" s="214">
        <f>SUM(E224:H224)</f>
        <v>0</v>
      </c>
    </row>
    <row r="225" spans="2:9" x14ac:dyDescent="0.2">
      <c r="B225" s="479"/>
      <c r="C225" s="486"/>
      <c r="D225" s="254" t="s">
        <v>177</v>
      </c>
      <c r="E225" s="199">
        <v>0</v>
      </c>
      <c r="F225" s="199">
        <v>0</v>
      </c>
      <c r="G225" s="199">
        <v>0</v>
      </c>
      <c r="H225" s="199">
        <v>0</v>
      </c>
      <c r="I225" s="222">
        <f>SUM(E225:H225)</f>
        <v>0</v>
      </c>
    </row>
    <row r="226" spans="2:9" x14ac:dyDescent="0.2">
      <c r="B226" s="480"/>
      <c r="C226" s="185" t="s">
        <v>184</v>
      </c>
      <c r="D226" s="258"/>
      <c r="E226" s="203">
        <f>SUM(E223:E225)</f>
        <v>0</v>
      </c>
      <c r="F226" s="203">
        <f>SUM(F223:F225)</f>
        <v>0</v>
      </c>
      <c r="G226" s="203">
        <f>SUM(G223:G225)</f>
        <v>0</v>
      </c>
      <c r="H226" s="203">
        <f>SUM(H223:H225)</f>
        <v>0</v>
      </c>
      <c r="I226" s="216">
        <f>SUM(I223:I225)</f>
        <v>0</v>
      </c>
    </row>
    <row r="227" spans="2:9" x14ac:dyDescent="0.2">
      <c r="B227" s="175" t="s">
        <v>218</v>
      </c>
      <c r="C227" s="159"/>
      <c r="D227" s="249"/>
      <c r="E227" s="46">
        <f>+E226+E222+E218+E214</f>
        <v>711.41822400000001</v>
      </c>
      <c r="F227" s="46">
        <f>+F226+F222+F218+F214</f>
        <v>45.948639999999997</v>
      </c>
      <c r="G227" s="46">
        <f>+G226+G222+G218+G214</f>
        <v>852.56199600000014</v>
      </c>
      <c r="H227" s="46">
        <f>+H226+H222+H218+H214</f>
        <v>1396.235717</v>
      </c>
      <c r="I227" s="61">
        <f>+I226+I222+I218+I214</f>
        <v>3006.1645770000005</v>
      </c>
    </row>
    <row r="228" spans="2:9" x14ac:dyDescent="0.2">
      <c r="B228" s="478">
        <v>2015</v>
      </c>
      <c r="C228" s="481" t="s">
        <v>177</v>
      </c>
      <c r="D228" s="250" t="s">
        <v>175</v>
      </c>
      <c r="E228" s="199">
        <v>0</v>
      </c>
      <c r="F228" s="199">
        <v>0</v>
      </c>
      <c r="G228" s="199">
        <v>0</v>
      </c>
      <c r="H228" s="199">
        <v>0</v>
      </c>
      <c r="I228" s="214">
        <f>SUM(E228:H228)</f>
        <v>0</v>
      </c>
    </row>
    <row r="229" spans="2:9" x14ac:dyDescent="0.2">
      <c r="B229" s="479"/>
      <c r="C229" s="482"/>
      <c r="D229" s="253" t="s">
        <v>176</v>
      </c>
      <c r="E229" s="199">
        <v>0</v>
      </c>
      <c r="F229" s="199">
        <v>0</v>
      </c>
      <c r="G229" s="199">
        <v>0</v>
      </c>
      <c r="H229" s="199">
        <v>0</v>
      </c>
      <c r="I229" s="214">
        <f>SUM(E229:H229)</f>
        <v>0</v>
      </c>
    </row>
    <row r="230" spans="2:9" x14ac:dyDescent="0.2">
      <c r="B230" s="479"/>
      <c r="C230" s="482"/>
      <c r="D230" s="254" t="s">
        <v>177</v>
      </c>
      <c r="E230" s="199">
        <v>0</v>
      </c>
      <c r="F230" s="199">
        <v>0</v>
      </c>
      <c r="G230" s="20">
        <v>126</v>
      </c>
      <c r="H230" s="199">
        <v>0</v>
      </c>
      <c r="I230" s="222">
        <f>SUM(E230:H230)</f>
        <v>126</v>
      </c>
    </row>
    <row r="231" spans="2:9" x14ac:dyDescent="0.2">
      <c r="B231" s="479"/>
      <c r="C231" s="247" t="s">
        <v>189</v>
      </c>
      <c r="D231" s="258"/>
      <c r="E231" s="203">
        <f>SUM(E228:E230)</f>
        <v>0</v>
      </c>
      <c r="F231" s="203">
        <f>SUM(F228:F230)</f>
        <v>0</v>
      </c>
      <c r="G231" s="203">
        <f>SUM(G228:G230)</f>
        <v>126</v>
      </c>
      <c r="H231" s="203">
        <f>SUM(H228:H230)</f>
        <v>0</v>
      </c>
      <c r="I231" s="216">
        <f>SUM(I228:I230)</f>
        <v>126</v>
      </c>
    </row>
    <row r="232" spans="2:9" x14ac:dyDescent="0.2">
      <c r="B232" s="479"/>
      <c r="C232" s="483" t="s">
        <v>179</v>
      </c>
      <c r="D232" s="250" t="s">
        <v>175</v>
      </c>
      <c r="E232" s="20">
        <v>7.1244399999999999</v>
      </c>
      <c r="F232" s="20">
        <v>3.43222</v>
      </c>
      <c r="G232" s="20">
        <v>295.12330199999997</v>
      </c>
      <c r="H232" s="20">
        <v>755.21771100000001</v>
      </c>
      <c r="I232" s="214">
        <f>SUM(E232:H232)</f>
        <v>1060.8976729999999</v>
      </c>
    </row>
    <row r="233" spans="2:9" x14ac:dyDescent="0.2">
      <c r="B233" s="479"/>
      <c r="C233" s="483"/>
      <c r="D233" s="253" t="s">
        <v>176</v>
      </c>
      <c r="E233" s="20">
        <v>56.277040000000007</v>
      </c>
      <c r="F233" s="20">
        <v>9.0964799999999997</v>
      </c>
      <c r="G233" s="20">
        <v>328.92616199999986</v>
      </c>
      <c r="H233" s="20">
        <v>315.28365099999985</v>
      </c>
      <c r="I233" s="214">
        <f>SUM(E233:H233)</f>
        <v>709.5833329999997</v>
      </c>
    </row>
    <row r="234" spans="2:9" x14ac:dyDescent="0.2">
      <c r="B234" s="479"/>
      <c r="C234" s="483"/>
      <c r="D234" s="254" t="s">
        <v>177</v>
      </c>
      <c r="E234" s="20">
        <v>2.3200700000000003</v>
      </c>
      <c r="F234" s="369">
        <v>0</v>
      </c>
      <c r="G234" s="20">
        <v>23.142289999999999</v>
      </c>
      <c r="H234" s="369">
        <v>5.0519999999999995E-2</v>
      </c>
      <c r="I234" s="222">
        <f>SUM(E234:H234)</f>
        <v>25.512879999999999</v>
      </c>
    </row>
    <row r="235" spans="2:9" x14ac:dyDescent="0.2">
      <c r="B235" s="479"/>
      <c r="C235" s="183" t="s">
        <v>180</v>
      </c>
      <c r="D235" s="258"/>
      <c r="E235" s="203">
        <f>SUM(E232:E234)</f>
        <v>65.721550000000008</v>
      </c>
      <c r="F235" s="203">
        <f>SUM(F232:F234)</f>
        <v>12.528700000000001</v>
      </c>
      <c r="G235" s="203">
        <f>SUM(G232:G234)</f>
        <v>647.19175399999983</v>
      </c>
      <c r="H235" s="203">
        <f>SUM(H232:H234)</f>
        <v>1070.551882</v>
      </c>
      <c r="I235" s="216">
        <f>SUM(I232:I234)</f>
        <v>1795.9938859999995</v>
      </c>
    </row>
    <row r="236" spans="2:9" x14ac:dyDescent="0.2">
      <c r="B236" s="479"/>
      <c r="C236" s="484" t="s">
        <v>181</v>
      </c>
      <c r="D236" s="250" t="s">
        <v>175</v>
      </c>
      <c r="E236" s="20">
        <v>719</v>
      </c>
      <c r="F236" s="369">
        <v>0</v>
      </c>
      <c r="G236" s="369">
        <v>0</v>
      </c>
      <c r="H236" s="20">
        <v>535</v>
      </c>
      <c r="I236" s="214">
        <f>SUM(E236:H236)</f>
        <v>1254</v>
      </c>
    </row>
    <row r="237" spans="2:9" x14ac:dyDescent="0.2">
      <c r="B237" s="479"/>
      <c r="C237" s="484"/>
      <c r="D237" s="253" t="s">
        <v>176</v>
      </c>
      <c r="E237" s="369">
        <v>0</v>
      </c>
      <c r="F237" s="369">
        <v>0</v>
      </c>
      <c r="G237" s="369">
        <v>0</v>
      </c>
      <c r="H237" s="369">
        <v>0</v>
      </c>
      <c r="I237" s="214">
        <f>SUM(E237:H237)</f>
        <v>0</v>
      </c>
    </row>
    <row r="238" spans="2:9" x14ac:dyDescent="0.2">
      <c r="B238" s="479"/>
      <c r="C238" s="484"/>
      <c r="D238" s="254" t="s">
        <v>177</v>
      </c>
      <c r="E238" s="62">
        <v>1.2160000000000001E-2</v>
      </c>
      <c r="F238" s="369">
        <v>0</v>
      </c>
      <c r="G238" s="369">
        <v>0</v>
      </c>
      <c r="H238" s="369">
        <v>0</v>
      </c>
      <c r="I238" s="222">
        <f>SUM(E238:H238)</f>
        <v>1.2160000000000001E-2</v>
      </c>
    </row>
    <row r="239" spans="2:9" x14ac:dyDescent="0.2">
      <c r="B239" s="479"/>
      <c r="C239" s="244" t="s">
        <v>182</v>
      </c>
      <c r="D239" s="258"/>
      <c r="E239" s="203">
        <f>SUM(E236:E238)</f>
        <v>719.01215999999999</v>
      </c>
      <c r="F239" s="203">
        <f>SUM(F236:F238)</f>
        <v>0</v>
      </c>
      <c r="G239" s="203">
        <f>SUM(G236:G238)</f>
        <v>0</v>
      </c>
      <c r="H239" s="203">
        <f>SUM(H236:H238)</f>
        <v>535</v>
      </c>
      <c r="I239" s="216">
        <f>SUM(I236:I238)</f>
        <v>1254.01216</v>
      </c>
    </row>
    <row r="240" spans="2:9" x14ac:dyDescent="0.2">
      <c r="B240" s="479"/>
      <c r="C240" s="485" t="s">
        <v>183</v>
      </c>
      <c r="D240" s="250" t="s">
        <v>175</v>
      </c>
      <c r="E240" s="199">
        <v>0</v>
      </c>
      <c r="F240" s="199">
        <v>0</v>
      </c>
      <c r="G240" s="199">
        <v>0</v>
      </c>
      <c r="H240" s="199">
        <v>0</v>
      </c>
      <c r="I240" s="214">
        <f>SUM(E240:H240)</f>
        <v>0</v>
      </c>
    </row>
    <row r="241" spans="2:9" x14ac:dyDescent="0.2">
      <c r="B241" s="479"/>
      <c r="C241" s="485"/>
      <c r="D241" s="253" t="s">
        <v>176</v>
      </c>
      <c r="E241" s="199">
        <v>0</v>
      </c>
      <c r="F241" s="199">
        <v>0</v>
      </c>
      <c r="G241" s="199">
        <v>0</v>
      </c>
      <c r="H241" s="199">
        <v>0</v>
      </c>
      <c r="I241" s="214">
        <f>SUM(E241:H241)</f>
        <v>0</v>
      </c>
    </row>
    <row r="242" spans="2:9" x14ac:dyDescent="0.2">
      <c r="B242" s="479"/>
      <c r="C242" s="486"/>
      <c r="D242" s="254" t="s">
        <v>177</v>
      </c>
      <c r="E242" s="199">
        <v>0</v>
      </c>
      <c r="F242" s="199">
        <v>0</v>
      </c>
      <c r="G242" s="199">
        <v>0</v>
      </c>
      <c r="H242" s="199">
        <v>0</v>
      </c>
      <c r="I242" s="222">
        <f>SUM(E242:H242)</f>
        <v>0</v>
      </c>
    </row>
    <row r="243" spans="2:9" x14ac:dyDescent="0.2">
      <c r="B243" s="480"/>
      <c r="C243" s="185" t="s">
        <v>184</v>
      </c>
      <c r="D243" s="258"/>
      <c r="E243" s="203">
        <f>SUM(E240:E242)</f>
        <v>0</v>
      </c>
      <c r="F243" s="203">
        <f>SUM(F240:F242)</f>
        <v>0</v>
      </c>
      <c r="G243" s="203">
        <f>SUM(G240:G242)</f>
        <v>0</v>
      </c>
      <c r="H243" s="203">
        <f>SUM(H240:H242)</f>
        <v>0</v>
      </c>
      <c r="I243" s="216">
        <f>SUM(I240:I242)</f>
        <v>0</v>
      </c>
    </row>
    <row r="244" spans="2:9" x14ac:dyDescent="0.2">
      <c r="B244" s="175" t="s">
        <v>227</v>
      </c>
      <c r="C244" s="159"/>
      <c r="D244" s="249"/>
      <c r="E244" s="46">
        <f>+E243+E239+E235+E231</f>
        <v>784.73370999999997</v>
      </c>
      <c r="F244" s="46">
        <f>+F243+F239+F235+F231</f>
        <v>12.528700000000001</v>
      </c>
      <c r="G244" s="46">
        <f>+G243+G239+G235+G231</f>
        <v>773.19175399999983</v>
      </c>
      <c r="H244" s="46">
        <f>+H243+H239+H235+H231</f>
        <v>1605.551882</v>
      </c>
      <c r="I244" s="61">
        <f>+I243+I239+I235+I231</f>
        <v>3176.0060459999995</v>
      </c>
    </row>
    <row r="245" spans="2:9" x14ac:dyDescent="0.2">
      <c r="B245" s="260"/>
      <c r="D245" s="116"/>
    </row>
    <row r="246" spans="2:9" x14ac:dyDescent="0.2">
      <c r="B246" s="260" t="s">
        <v>32</v>
      </c>
      <c r="D246" s="116"/>
    </row>
    <row r="247" spans="2:9" x14ac:dyDescent="0.2">
      <c r="B247" s="12" t="s">
        <v>199</v>
      </c>
      <c r="D247" s="116"/>
    </row>
    <row r="248" spans="2:9" x14ac:dyDescent="0.2">
      <c r="B248" s="13" t="s">
        <v>30</v>
      </c>
      <c r="D248" s="116"/>
    </row>
    <row r="249" spans="2:9" x14ac:dyDescent="0.2">
      <c r="B249" s="13" t="s">
        <v>40</v>
      </c>
      <c r="D249" s="116"/>
    </row>
    <row r="250" spans="2:9" x14ac:dyDescent="0.2">
      <c r="B250" s="13" t="s">
        <v>200</v>
      </c>
      <c r="D250" s="116"/>
    </row>
    <row r="251" spans="2:9" x14ac:dyDescent="0.2">
      <c r="B251" s="13" t="s">
        <v>201</v>
      </c>
      <c r="D251" s="116"/>
    </row>
    <row r="252" spans="2:9" x14ac:dyDescent="0.2">
      <c r="B252" s="13" t="s">
        <v>202</v>
      </c>
      <c r="D252" s="116"/>
    </row>
  </sheetData>
  <mergeCells count="71">
    <mergeCell ref="B194:B209"/>
    <mergeCell ref="C194:C196"/>
    <mergeCell ref="C198:C200"/>
    <mergeCell ref="C202:C204"/>
    <mergeCell ref="C206:C208"/>
    <mergeCell ref="B160:B175"/>
    <mergeCell ref="C160:C162"/>
    <mergeCell ref="C164:C166"/>
    <mergeCell ref="C168:C170"/>
    <mergeCell ref="C172:C174"/>
    <mergeCell ref="B177:B192"/>
    <mergeCell ref="C177:C179"/>
    <mergeCell ref="C181:C183"/>
    <mergeCell ref="C185:C187"/>
    <mergeCell ref="C189:C191"/>
    <mergeCell ref="B126:B141"/>
    <mergeCell ref="C126:C128"/>
    <mergeCell ref="C130:C132"/>
    <mergeCell ref="C134:C136"/>
    <mergeCell ref="C138:C140"/>
    <mergeCell ref="B143:B158"/>
    <mergeCell ref="C143:C145"/>
    <mergeCell ref="C147:C149"/>
    <mergeCell ref="C151:C153"/>
    <mergeCell ref="C155:C157"/>
    <mergeCell ref="B92:B107"/>
    <mergeCell ref="C92:C94"/>
    <mergeCell ref="C96:C98"/>
    <mergeCell ref="C100:C102"/>
    <mergeCell ref="C104:C106"/>
    <mergeCell ref="B109:B124"/>
    <mergeCell ref="C109:C111"/>
    <mergeCell ref="C113:C115"/>
    <mergeCell ref="C117:C119"/>
    <mergeCell ref="C121:C123"/>
    <mergeCell ref="B58:B73"/>
    <mergeCell ref="C58:C60"/>
    <mergeCell ref="C62:C64"/>
    <mergeCell ref="C66:C68"/>
    <mergeCell ref="C70:C72"/>
    <mergeCell ref="B75:B90"/>
    <mergeCell ref="C75:C77"/>
    <mergeCell ref="C79:C81"/>
    <mergeCell ref="C83:C85"/>
    <mergeCell ref="C87:C89"/>
    <mergeCell ref="B24:B39"/>
    <mergeCell ref="C24:C26"/>
    <mergeCell ref="C28:C30"/>
    <mergeCell ref="C32:C34"/>
    <mergeCell ref="C36:C38"/>
    <mergeCell ref="B41:B56"/>
    <mergeCell ref="C41:C43"/>
    <mergeCell ref="C45:C47"/>
    <mergeCell ref="C49:C51"/>
    <mergeCell ref="C53:C55"/>
    <mergeCell ref="D5:H5"/>
    <mergeCell ref="B7:B22"/>
    <mergeCell ref="C7:C9"/>
    <mergeCell ref="C11:C13"/>
    <mergeCell ref="C15:C17"/>
    <mergeCell ref="C19:C21"/>
    <mergeCell ref="B211:B226"/>
    <mergeCell ref="C211:C213"/>
    <mergeCell ref="C215:C217"/>
    <mergeCell ref="C219:C221"/>
    <mergeCell ref="C223:C225"/>
    <mergeCell ref="B228:B243"/>
    <mergeCell ref="C228:C230"/>
    <mergeCell ref="C232:C234"/>
    <mergeCell ref="C236:C238"/>
    <mergeCell ref="C240:C242"/>
  </mergeCell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I20"/>
  <sheetViews>
    <sheetView showGridLines="0" workbookViewId="0"/>
  </sheetViews>
  <sheetFormatPr defaultRowHeight="12.75" x14ac:dyDescent="0.2"/>
  <cols>
    <col min="1" max="1" width="5.7109375" style="13" customWidth="1"/>
    <col min="2" max="2" width="33.5703125" style="13" customWidth="1"/>
    <col min="3" max="3" width="16" style="13" customWidth="1"/>
    <col min="4" max="4" width="15.42578125" style="13" customWidth="1"/>
    <col min="5" max="5" width="18.140625" style="13" customWidth="1"/>
    <col min="6" max="6" width="15.7109375" style="13" customWidth="1"/>
    <col min="7" max="7" width="15" style="13" customWidth="1"/>
    <col min="8" max="8" width="11.42578125" style="13" customWidth="1"/>
    <col min="9" max="9" width="9.140625" style="13"/>
    <col min="10" max="10" width="14.42578125" style="13" customWidth="1"/>
    <col min="11" max="11" width="12.5703125" style="13" customWidth="1"/>
    <col min="12" max="15" width="12" style="13" customWidth="1"/>
    <col min="16" max="16" width="14.28515625" style="13" customWidth="1"/>
    <col min="17" max="17" width="12" style="13" customWidth="1"/>
    <col min="18" max="16384" width="9.140625" style="13"/>
  </cols>
  <sheetData>
    <row r="1" spans="1:9" x14ac:dyDescent="0.2">
      <c r="A1" s="126"/>
    </row>
    <row r="2" spans="1:9" ht="22.5" customHeight="1" x14ac:dyDescent="0.3">
      <c r="B2" s="50" t="s">
        <v>244</v>
      </c>
      <c r="C2" s="39"/>
      <c r="D2" s="16"/>
      <c r="E2" s="39"/>
      <c r="F2" s="12"/>
      <c r="G2" s="39"/>
      <c r="H2" s="40"/>
    </row>
    <row r="3" spans="1:9" ht="18.75" x14ac:dyDescent="0.3">
      <c r="B3" s="51" t="s">
        <v>31</v>
      </c>
      <c r="C3" s="39"/>
      <c r="D3" s="39"/>
      <c r="E3" s="39"/>
      <c r="F3" s="12"/>
      <c r="G3" s="39"/>
      <c r="H3" s="40"/>
    </row>
    <row r="4" spans="1:9" x14ac:dyDescent="0.2">
      <c r="B4" s="42"/>
    </row>
    <row r="5" spans="1:9" ht="12.75" customHeight="1" x14ac:dyDescent="0.2">
      <c r="B5" s="469" t="s">
        <v>23</v>
      </c>
      <c r="C5" s="500" t="s">
        <v>13</v>
      </c>
      <c r="D5" s="501"/>
      <c r="E5" s="501"/>
      <c r="F5" s="502"/>
      <c r="G5" s="473" t="s">
        <v>170</v>
      </c>
    </row>
    <row r="6" spans="1:9" ht="37.5" customHeight="1" x14ac:dyDescent="0.2">
      <c r="B6" s="470"/>
      <c r="C6" s="30" t="s">
        <v>166</v>
      </c>
      <c r="D6" s="30" t="s">
        <v>167</v>
      </c>
      <c r="E6" s="30" t="s">
        <v>168</v>
      </c>
      <c r="F6" s="30" t="s">
        <v>169</v>
      </c>
      <c r="G6" s="499"/>
    </row>
    <row r="7" spans="1:9" ht="24.95" customHeight="1" x14ac:dyDescent="0.2">
      <c r="B7" s="381" t="s">
        <v>25</v>
      </c>
      <c r="C7" s="382">
        <v>0</v>
      </c>
      <c r="D7" s="367">
        <v>0</v>
      </c>
      <c r="E7" s="88">
        <v>6887</v>
      </c>
      <c r="F7" s="367">
        <v>0</v>
      </c>
      <c r="G7" s="89">
        <f t="shared" ref="G7:G12" si="0">SUM(C7:F7)</f>
        <v>6887</v>
      </c>
    </row>
    <row r="8" spans="1:9" ht="24.95" customHeight="1" x14ac:dyDescent="0.2">
      <c r="B8" s="378" t="s">
        <v>26</v>
      </c>
      <c r="C8" s="382">
        <v>0</v>
      </c>
      <c r="D8" s="367">
        <v>0</v>
      </c>
      <c r="E8" s="367">
        <v>0</v>
      </c>
      <c r="F8" s="367">
        <v>0</v>
      </c>
      <c r="G8" s="90">
        <f t="shared" si="0"/>
        <v>0</v>
      </c>
      <c r="H8" s="43"/>
      <c r="I8" s="43"/>
    </row>
    <row r="9" spans="1:9" ht="24.95" customHeight="1" x14ac:dyDescent="0.2">
      <c r="B9" s="378" t="s">
        <v>38</v>
      </c>
      <c r="C9" s="88">
        <v>1908.32</v>
      </c>
      <c r="D9" s="88">
        <v>1220.373</v>
      </c>
      <c r="E9" s="88">
        <v>1006.822</v>
      </c>
      <c r="F9" s="367"/>
      <c r="G9" s="90">
        <f t="shared" si="0"/>
        <v>4135.5150000000003</v>
      </c>
      <c r="H9" s="44"/>
      <c r="I9" s="43"/>
    </row>
    <row r="10" spans="1:9" ht="24.95" customHeight="1" x14ac:dyDescent="0.2">
      <c r="B10" s="378" t="s">
        <v>28</v>
      </c>
      <c r="C10" s="88">
        <v>1700</v>
      </c>
      <c r="D10" s="88">
        <v>16</v>
      </c>
      <c r="E10" s="88">
        <v>5406</v>
      </c>
      <c r="F10" s="88">
        <v>5939</v>
      </c>
      <c r="G10" s="90">
        <f t="shared" si="0"/>
        <v>13061</v>
      </c>
      <c r="H10" s="43"/>
      <c r="I10" s="43"/>
    </row>
    <row r="11" spans="1:9" ht="24.95" customHeight="1" x14ac:dyDescent="0.2">
      <c r="B11" s="379" t="s">
        <v>29</v>
      </c>
      <c r="C11" s="382">
        <v>0</v>
      </c>
      <c r="D11" s="367">
        <v>0</v>
      </c>
      <c r="E11" s="367">
        <v>0</v>
      </c>
      <c r="F11" s="367">
        <v>0</v>
      </c>
      <c r="G11" s="90">
        <f t="shared" si="0"/>
        <v>0</v>
      </c>
      <c r="H11" s="43"/>
    </row>
    <row r="12" spans="1:9" ht="24.95" customHeight="1" x14ac:dyDescent="0.2">
      <c r="B12" s="380" t="s">
        <v>14</v>
      </c>
      <c r="C12" s="88">
        <v>8035.36</v>
      </c>
      <c r="D12" s="88">
        <v>784.24</v>
      </c>
      <c r="E12" s="367">
        <v>0</v>
      </c>
      <c r="F12" s="88">
        <v>1965</v>
      </c>
      <c r="G12" s="90">
        <f t="shared" si="0"/>
        <v>10784.6</v>
      </c>
    </row>
    <row r="13" spans="1:9" ht="24.95" customHeight="1" x14ac:dyDescent="0.2">
      <c r="B13" s="372" t="s">
        <v>34</v>
      </c>
      <c r="C13" s="374">
        <f t="shared" ref="C13:G13" si="1">SUM(C7:C12)</f>
        <v>11643.68</v>
      </c>
      <c r="D13" s="374">
        <f t="shared" si="1"/>
        <v>2020.6130000000001</v>
      </c>
      <c r="E13" s="374">
        <f t="shared" si="1"/>
        <v>13299.822</v>
      </c>
      <c r="F13" s="374">
        <f t="shared" si="1"/>
        <v>7904</v>
      </c>
      <c r="G13" s="383">
        <f t="shared" si="1"/>
        <v>34868.114999999998</v>
      </c>
    </row>
    <row r="14" spans="1:9" x14ac:dyDescent="0.2">
      <c r="B14" s="47" t="s">
        <v>70</v>
      </c>
      <c r="H14" s="48"/>
    </row>
    <row r="15" spans="1:9" ht="6" customHeight="1" x14ac:dyDescent="0.2">
      <c r="B15" s="47"/>
      <c r="C15" s="12"/>
      <c r="D15" s="12"/>
      <c r="E15" s="12"/>
      <c r="F15" s="12"/>
      <c r="H15" s="48"/>
    </row>
    <row r="16" spans="1:9" x14ac:dyDescent="0.2">
      <c r="B16" s="100" t="s">
        <v>32</v>
      </c>
      <c r="C16" s="49"/>
      <c r="D16" s="49"/>
      <c r="E16" s="49"/>
      <c r="F16" s="49"/>
      <c r="G16" s="49"/>
      <c r="H16" s="48"/>
    </row>
    <row r="17" spans="2:8" x14ac:dyDescent="0.2">
      <c r="B17" s="12" t="s">
        <v>229</v>
      </c>
      <c r="C17" s="49"/>
      <c r="D17" s="49"/>
      <c r="E17" s="49"/>
      <c r="F17" s="49"/>
      <c r="G17" s="49"/>
      <c r="H17" s="48"/>
    </row>
    <row r="18" spans="2:8" x14ac:dyDescent="0.2">
      <c r="B18" s="13" t="s">
        <v>228</v>
      </c>
      <c r="H18" s="48"/>
    </row>
    <row r="19" spans="2:8" ht="9" customHeight="1" x14ac:dyDescent="0.2">
      <c r="B19" s="471"/>
      <c r="C19" s="471"/>
      <c r="D19" s="471"/>
      <c r="E19" s="471"/>
      <c r="F19" s="471"/>
      <c r="G19" s="472"/>
      <c r="H19" s="48"/>
    </row>
    <row r="20" spans="2:8" ht="12.75" customHeight="1" x14ac:dyDescent="0.2">
      <c r="B20" s="471"/>
      <c r="C20" s="471"/>
      <c r="D20" s="471"/>
      <c r="E20" s="471"/>
      <c r="F20" s="471"/>
      <c r="G20" s="472"/>
      <c r="H20" s="48"/>
    </row>
  </sheetData>
  <mergeCells count="5">
    <mergeCell ref="G5:G6"/>
    <mergeCell ref="B19:G19"/>
    <mergeCell ref="B20:G20"/>
    <mergeCell ref="B5:B6"/>
    <mergeCell ref="C5:F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"/>
  <sheetViews>
    <sheetView topLeftCell="C1" workbookViewId="0">
      <selection activeCell="D2" sqref="D2"/>
    </sheetView>
  </sheetViews>
  <sheetFormatPr defaultRowHeight="12.75" customHeight="1" x14ac:dyDescent="0.2"/>
  <cols>
    <col min="1" max="1" width="20.5703125" customWidth="1"/>
  </cols>
  <sheetData>
    <row r="1" spans="1:19" ht="12.75" customHeight="1" x14ac:dyDescent="0.2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 x14ac:dyDescent="0.2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 x14ac:dyDescent="0.2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 x14ac:dyDescent="0.2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 x14ac:dyDescent="0.2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 x14ac:dyDescent="0.2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 x14ac:dyDescent="0.2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9"/>
  <sheetViews>
    <sheetView showGridLines="0" workbookViewId="0"/>
  </sheetViews>
  <sheetFormatPr defaultRowHeight="12.75" x14ac:dyDescent="0.2"/>
  <cols>
    <col min="1" max="1" width="4.42578125" style="13" customWidth="1"/>
    <col min="2" max="2" width="14" style="13" customWidth="1"/>
    <col min="3" max="3" width="17.85546875" style="13" customWidth="1"/>
    <col min="4" max="4" width="13.85546875" style="13" customWidth="1"/>
    <col min="5" max="5" width="17.7109375" style="13" customWidth="1"/>
    <col min="6" max="6" width="15" style="13" customWidth="1"/>
    <col min="7" max="7" width="19.140625" style="13" customWidth="1"/>
    <col min="8" max="8" width="16.42578125" style="13" customWidth="1"/>
    <col min="9" max="9" width="13" style="13" customWidth="1"/>
    <col min="10" max="10" width="12.7109375" style="13" customWidth="1"/>
    <col min="11" max="16384" width="9.140625" style="13"/>
  </cols>
  <sheetData>
    <row r="1" spans="1:10" x14ac:dyDescent="0.2">
      <c r="A1" s="126"/>
    </row>
    <row r="2" spans="1:10" ht="18.75" x14ac:dyDescent="0.3">
      <c r="B2" s="121" t="s">
        <v>245</v>
      </c>
      <c r="C2" s="43"/>
      <c r="D2" s="43"/>
      <c r="E2" s="43"/>
      <c r="F2" s="43"/>
      <c r="G2" s="43"/>
      <c r="H2" s="43"/>
      <c r="I2" s="43"/>
      <c r="J2" s="43"/>
    </row>
    <row r="3" spans="1:10" ht="18.75" x14ac:dyDescent="0.3">
      <c r="B3" s="51" t="s">
        <v>31</v>
      </c>
      <c r="C3" s="43"/>
      <c r="D3" s="43"/>
      <c r="E3" s="43"/>
      <c r="F3" s="43"/>
      <c r="G3" s="43"/>
      <c r="H3" s="43"/>
      <c r="I3" s="43"/>
      <c r="J3" s="43"/>
    </row>
    <row r="4" spans="1:10" x14ac:dyDescent="0.2"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">
      <c r="B5" s="147" t="s">
        <v>81</v>
      </c>
      <c r="C5" s="138" t="s">
        <v>81</v>
      </c>
      <c r="D5" s="501" t="s">
        <v>85</v>
      </c>
      <c r="E5" s="501"/>
      <c r="F5" s="501"/>
      <c r="G5" s="501"/>
      <c r="H5" s="136"/>
    </row>
    <row r="6" spans="1:10" ht="38.25" x14ac:dyDescent="0.2">
      <c r="B6" s="148" t="s">
        <v>162</v>
      </c>
      <c r="C6" s="139" t="s">
        <v>12</v>
      </c>
      <c r="D6" s="30" t="s">
        <v>172</v>
      </c>
      <c r="E6" s="30" t="s">
        <v>167</v>
      </c>
      <c r="F6" s="30" t="s">
        <v>168</v>
      </c>
      <c r="G6" s="149" t="s">
        <v>169</v>
      </c>
      <c r="H6" s="137" t="s">
        <v>170</v>
      </c>
    </row>
    <row r="7" spans="1:10" x14ac:dyDescent="0.2">
      <c r="B7" s="505" t="s">
        <v>204</v>
      </c>
      <c r="C7" s="150" t="s">
        <v>14</v>
      </c>
      <c r="D7" s="151">
        <v>100</v>
      </c>
      <c r="E7" s="152">
        <v>50</v>
      </c>
      <c r="F7" s="152">
        <v>50</v>
      </c>
      <c r="G7" s="152">
        <v>0</v>
      </c>
      <c r="H7" s="153">
        <f>SUM(D7:G7)</f>
        <v>200</v>
      </c>
    </row>
    <row r="8" spans="1:10" x14ac:dyDescent="0.2">
      <c r="B8" s="503"/>
      <c r="C8" s="154" t="s">
        <v>205</v>
      </c>
      <c r="D8" s="155">
        <v>8450</v>
      </c>
      <c r="E8" s="156">
        <v>4500</v>
      </c>
      <c r="F8" s="156">
        <v>20723</v>
      </c>
      <c r="G8" s="156">
        <v>5300</v>
      </c>
      <c r="H8" s="157">
        <f>SUM(D8:G8)</f>
        <v>38973</v>
      </c>
    </row>
    <row r="9" spans="1:10" x14ac:dyDescent="0.2">
      <c r="B9" s="503"/>
      <c r="C9" s="154" t="s">
        <v>206</v>
      </c>
      <c r="D9" s="155">
        <v>1750</v>
      </c>
      <c r="E9" s="156">
        <v>500</v>
      </c>
      <c r="F9" s="156">
        <v>1829</v>
      </c>
      <c r="G9" s="156">
        <v>0</v>
      </c>
      <c r="H9" s="157">
        <f t="shared" ref="H9:H17" si="0">SUM(D9:G9)</f>
        <v>4079</v>
      </c>
    </row>
    <row r="10" spans="1:10" x14ac:dyDescent="0.2">
      <c r="B10" s="158"/>
      <c r="C10" s="159"/>
      <c r="D10" s="46">
        <f>SUBTOTAL(9,D7:D9)</f>
        <v>10300</v>
      </c>
      <c r="E10" s="46">
        <f>SUBTOTAL(9,E7:E9)</f>
        <v>5050</v>
      </c>
      <c r="F10" s="46">
        <f>SUBTOTAL(9,F7:F9)</f>
        <v>22602</v>
      </c>
      <c r="G10" s="46">
        <f>SUBTOTAL(9,G7:G9)</f>
        <v>5300</v>
      </c>
      <c r="H10" s="61">
        <f>SUBTOTAL(9,H7:H9)</f>
        <v>43252</v>
      </c>
    </row>
    <row r="11" spans="1:10" x14ac:dyDescent="0.2">
      <c r="B11" s="503" t="s">
        <v>207</v>
      </c>
      <c r="C11" s="154" t="s">
        <v>14</v>
      </c>
      <c r="D11" s="155">
        <v>2260</v>
      </c>
      <c r="E11" s="156">
        <v>850</v>
      </c>
      <c r="F11" s="156">
        <v>149</v>
      </c>
      <c r="G11" s="160">
        <v>31</v>
      </c>
      <c r="H11" s="157">
        <f t="shared" si="0"/>
        <v>3290</v>
      </c>
    </row>
    <row r="12" spans="1:10" x14ac:dyDescent="0.2">
      <c r="B12" s="503"/>
      <c r="C12" s="154" t="s">
        <v>205</v>
      </c>
      <c r="D12" s="155">
        <v>15810</v>
      </c>
      <c r="E12" s="156">
        <v>4217</v>
      </c>
      <c r="F12" s="156">
        <v>13645</v>
      </c>
      <c r="G12" s="160">
        <v>6167</v>
      </c>
      <c r="H12" s="157">
        <f t="shared" si="0"/>
        <v>39839</v>
      </c>
    </row>
    <row r="13" spans="1:10" x14ac:dyDescent="0.2">
      <c r="B13" s="504"/>
      <c r="C13" s="161" t="s">
        <v>206</v>
      </c>
      <c r="D13" s="162">
        <v>90</v>
      </c>
      <c r="E13" s="163">
        <v>141</v>
      </c>
      <c r="F13" s="163">
        <v>917</v>
      </c>
      <c r="G13" s="164">
        <v>0</v>
      </c>
      <c r="H13" s="165">
        <f t="shared" si="0"/>
        <v>1148</v>
      </c>
    </row>
    <row r="14" spans="1:10" x14ac:dyDescent="0.2">
      <c r="B14" s="72"/>
      <c r="C14" s="159"/>
      <c r="D14" s="46">
        <f>SUBTOTAL(9,D11:D13)</f>
        <v>18160</v>
      </c>
      <c r="E14" s="46">
        <f>SUBTOTAL(9,E11:E13)</f>
        <v>5208</v>
      </c>
      <c r="F14" s="46">
        <f>SUBTOTAL(9,F11:F13)</f>
        <v>14711</v>
      </c>
      <c r="G14" s="67">
        <f>SUBTOTAL(9,G11:G13)</f>
        <v>6198</v>
      </c>
      <c r="H14" s="61">
        <f>SUBTOTAL(9,H11:H13)</f>
        <v>44277</v>
      </c>
    </row>
    <row r="15" spans="1:10" x14ac:dyDescent="0.2">
      <c r="B15" s="503">
        <v>2004</v>
      </c>
      <c r="C15" s="154" t="s">
        <v>14</v>
      </c>
      <c r="D15" s="155">
        <v>1810.4179999999999</v>
      </c>
      <c r="E15" s="156">
        <v>813.69799999999998</v>
      </c>
      <c r="F15" s="156">
        <v>358.11900000000003</v>
      </c>
      <c r="G15" s="160">
        <v>1350</v>
      </c>
      <c r="H15" s="157">
        <f t="shared" si="0"/>
        <v>4332.2350000000006</v>
      </c>
    </row>
    <row r="16" spans="1:10" x14ac:dyDescent="0.2">
      <c r="B16" s="503"/>
      <c r="C16" s="154" t="s">
        <v>205</v>
      </c>
      <c r="D16" s="155">
        <v>11699.987000000001</v>
      </c>
      <c r="E16" s="156">
        <v>2897.6889999999999</v>
      </c>
      <c r="F16" s="156">
        <v>19563.233</v>
      </c>
      <c r="G16" s="160">
        <v>9288.7890000000007</v>
      </c>
      <c r="H16" s="157">
        <f t="shared" si="0"/>
        <v>43449.698000000004</v>
      </c>
    </row>
    <row r="17" spans="2:8" x14ac:dyDescent="0.2">
      <c r="B17" s="503"/>
      <c r="C17" s="154" t="s">
        <v>206</v>
      </c>
      <c r="D17" s="155">
        <v>0</v>
      </c>
      <c r="E17" s="156">
        <v>54.87</v>
      </c>
      <c r="F17" s="156">
        <v>18.055299999999999</v>
      </c>
      <c r="G17" s="160">
        <v>0</v>
      </c>
      <c r="H17" s="157">
        <f t="shared" si="0"/>
        <v>72.925299999999993</v>
      </c>
    </row>
    <row r="18" spans="2:8" x14ac:dyDescent="0.2">
      <c r="B18" s="72"/>
      <c r="C18" s="159"/>
      <c r="D18" s="46">
        <f>SUBTOTAL(9,D15:D17)</f>
        <v>13510.405000000001</v>
      </c>
      <c r="E18" s="46">
        <f>SUBTOTAL(9,E15:E17)</f>
        <v>3766.2569999999996</v>
      </c>
      <c r="F18" s="46">
        <f>SUBTOTAL(9,F15:F17)</f>
        <v>19939.407299999999</v>
      </c>
      <c r="G18" s="46">
        <f>SUBTOTAL(9,G15:G17)</f>
        <v>10638.789000000001</v>
      </c>
      <c r="H18" s="61">
        <f>SUBTOTAL(9,H15:H17)</f>
        <v>47854.858300000007</v>
      </c>
    </row>
    <row r="19" spans="2:8" x14ac:dyDescent="0.2">
      <c r="B19" s="506">
        <v>2005</v>
      </c>
      <c r="C19" s="154" t="s">
        <v>14</v>
      </c>
      <c r="D19" s="156">
        <v>2460.672</v>
      </c>
      <c r="E19" s="156">
        <v>584.18700000000001</v>
      </c>
      <c r="F19" s="156">
        <v>0</v>
      </c>
      <c r="G19" s="156">
        <v>4061.0630000000001</v>
      </c>
      <c r="H19" s="157">
        <f>SUM(D19:G19)</f>
        <v>7105.9220000000005</v>
      </c>
    </row>
    <row r="20" spans="2:8" x14ac:dyDescent="0.2">
      <c r="B20" s="506"/>
      <c r="C20" s="154" t="s">
        <v>205</v>
      </c>
      <c r="D20" s="156">
        <v>10393.325000000001</v>
      </c>
      <c r="E20" s="156">
        <v>5417.6</v>
      </c>
      <c r="F20" s="156">
        <v>20174.438999999998</v>
      </c>
      <c r="G20" s="156">
        <v>13051.411</v>
      </c>
      <c r="H20" s="157">
        <f>SUM(D20:G20)</f>
        <v>49036.775000000001</v>
      </c>
    </row>
    <row r="21" spans="2:8" x14ac:dyDescent="0.2">
      <c r="B21" s="507"/>
      <c r="C21" s="154" t="s">
        <v>206</v>
      </c>
      <c r="D21" s="156">
        <v>0</v>
      </c>
      <c r="E21" s="156">
        <v>0</v>
      </c>
      <c r="F21" s="156">
        <v>16.556000000000001</v>
      </c>
      <c r="G21" s="156">
        <v>0</v>
      </c>
      <c r="H21" s="157">
        <f>SUM(D21:G21)</f>
        <v>16.556000000000001</v>
      </c>
    </row>
    <row r="22" spans="2:8" x14ac:dyDescent="0.2">
      <c r="B22" s="72"/>
      <c r="C22" s="159"/>
      <c r="D22" s="46">
        <f>SUBTOTAL(9,D19:D21)</f>
        <v>12853.997000000001</v>
      </c>
      <c r="E22" s="46">
        <f>SUBTOTAL(9,E19:E21)</f>
        <v>6001.7870000000003</v>
      </c>
      <c r="F22" s="46">
        <f>SUBTOTAL(9,F19:F21)</f>
        <v>20190.994999999999</v>
      </c>
      <c r="G22" s="46">
        <f>SUBTOTAL(9,G19:G21)</f>
        <v>17112.474000000002</v>
      </c>
      <c r="H22" s="61">
        <f>SUBTOTAL(9,H19:H21)</f>
        <v>56159.252999999997</v>
      </c>
    </row>
    <row r="23" spans="2:8" x14ac:dyDescent="0.2">
      <c r="B23" s="503">
        <v>2006</v>
      </c>
      <c r="C23" s="154" t="s">
        <v>14</v>
      </c>
      <c r="D23" s="156">
        <v>4175.393</v>
      </c>
      <c r="E23" s="156">
        <v>392.46199999999999</v>
      </c>
      <c r="F23" s="156">
        <v>0</v>
      </c>
      <c r="G23" s="156">
        <v>3833.7339999999999</v>
      </c>
      <c r="H23" s="157">
        <f>SUM(D23:G23)</f>
        <v>8401.5889999999999</v>
      </c>
    </row>
    <row r="24" spans="2:8" x14ac:dyDescent="0.2">
      <c r="B24" s="503"/>
      <c r="C24" s="154" t="s">
        <v>205</v>
      </c>
      <c r="D24" s="156">
        <v>16047.942999999999</v>
      </c>
      <c r="E24" s="156">
        <v>5418.942</v>
      </c>
      <c r="F24" s="156">
        <v>26536.742999999999</v>
      </c>
      <c r="G24" s="156">
        <v>12261.073</v>
      </c>
      <c r="H24" s="157">
        <f>SUM(D24:G24)</f>
        <v>60264.701000000001</v>
      </c>
    </row>
    <row r="25" spans="2:8" x14ac:dyDescent="0.2">
      <c r="B25" s="504"/>
      <c r="C25" s="154" t="s">
        <v>206</v>
      </c>
      <c r="D25" s="156">
        <v>0</v>
      </c>
      <c r="E25" s="156">
        <v>0</v>
      </c>
      <c r="F25" s="156">
        <v>12.945</v>
      </c>
      <c r="G25" s="156">
        <v>0</v>
      </c>
      <c r="H25" s="157">
        <f>SUM(D25:G25)</f>
        <v>12.945</v>
      </c>
    </row>
    <row r="26" spans="2:8" x14ac:dyDescent="0.2">
      <c r="B26" s="72"/>
      <c r="C26" s="159"/>
      <c r="D26" s="46">
        <f>SUBTOTAL(9,D23:D25)</f>
        <v>20223.335999999999</v>
      </c>
      <c r="E26" s="46">
        <f>SUBTOTAL(9,E23:E25)</f>
        <v>5811.4040000000005</v>
      </c>
      <c r="F26" s="46">
        <f>SUBTOTAL(9,F23:F25)</f>
        <v>26549.687999999998</v>
      </c>
      <c r="G26" s="46">
        <f>SUBTOTAL(9,G23:G25)</f>
        <v>16094.807000000001</v>
      </c>
      <c r="H26" s="61">
        <f>SUBTOTAL(9,H23:H25)</f>
        <v>68679.235000000015</v>
      </c>
    </row>
    <row r="27" spans="2:8" x14ac:dyDescent="0.2">
      <c r="B27" s="503">
        <v>2007</v>
      </c>
      <c r="C27" s="154" t="s">
        <v>14</v>
      </c>
      <c r="D27" s="156">
        <v>4569.0990000000002</v>
      </c>
      <c r="E27" s="156">
        <v>13.865</v>
      </c>
      <c r="F27" s="156">
        <v>0</v>
      </c>
      <c r="G27" s="156">
        <v>3516.3939999999998</v>
      </c>
      <c r="H27" s="157">
        <f>SUM(D27:G27)</f>
        <v>8099.3580000000002</v>
      </c>
    </row>
    <row r="28" spans="2:8" x14ac:dyDescent="0.2">
      <c r="B28" s="503"/>
      <c r="C28" s="154" t="s">
        <v>205</v>
      </c>
      <c r="D28" s="156">
        <v>9544.1640000000007</v>
      </c>
      <c r="E28" s="156">
        <v>5929.7030000000004</v>
      </c>
      <c r="F28" s="156">
        <v>18739.781999999999</v>
      </c>
      <c r="G28" s="156">
        <v>10983.349</v>
      </c>
      <c r="H28" s="157">
        <f>SUM(D28:G28)</f>
        <v>45196.998000000007</v>
      </c>
    </row>
    <row r="29" spans="2:8" x14ac:dyDescent="0.2">
      <c r="B29" s="504"/>
      <c r="C29" s="154" t="s">
        <v>206</v>
      </c>
      <c r="D29" s="156">
        <v>0</v>
      </c>
      <c r="E29" s="156">
        <v>0</v>
      </c>
      <c r="F29" s="156">
        <v>11.449</v>
      </c>
      <c r="G29" s="156">
        <v>0</v>
      </c>
      <c r="H29" s="157">
        <f>SUM(D29:G29)</f>
        <v>11.449</v>
      </c>
    </row>
    <row r="30" spans="2:8" x14ac:dyDescent="0.2">
      <c r="B30" s="72"/>
      <c r="C30" s="159"/>
      <c r="D30" s="46">
        <f>SUBTOTAL(9,D27:D29)</f>
        <v>14113.263000000001</v>
      </c>
      <c r="E30" s="46">
        <f>SUBTOTAL(9,E27:E29)</f>
        <v>5943.5680000000002</v>
      </c>
      <c r="F30" s="46">
        <f>SUBTOTAL(9,F27:F29)</f>
        <v>18751.231</v>
      </c>
      <c r="G30" s="46">
        <f>SUBTOTAL(9,G27:G29)</f>
        <v>14499.743</v>
      </c>
      <c r="H30" s="61">
        <f>SUBTOTAL(9,H27:H29)</f>
        <v>53307.805000000008</v>
      </c>
    </row>
    <row r="31" spans="2:8" x14ac:dyDescent="0.2">
      <c r="B31" s="503">
        <v>2008</v>
      </c>
      <c r="C31" s="154" t="s">
        <v>14</v>
      </c>
      <c r="D31" s="166">
        <v>4384.4759999999997</v>
      </c>
      <c r="E31" s="167">
        <v>0</v>
      </c>
      <c r="F31" s="167">
        <v>0</v>
      </c>
      <c r="G31" s="167">
        <v>3398.04</v>
      </c>
      <c r="H31" s="157">
        <f>SUM(D31:G31)</f>
        <v>7782.5159999999996</v>
      </c>
    </row>
    <row r="32" spans="2:8" x14ac:dyDescent="0.2">
      <c r="B32" s="503"/>
      <c r="C32" s="154" t="s">
        <v>205</v>
      </c>
      <c r="D32" s="22">
        <v>8644</v>
      </c>
      <c r="E32" s="20">
        <v>5724</v>
      </c>
      <c r="F32" s="20">
        <v>17083.66</v>
      </c>
      <c r="G32" s="20">
        <v>10323.687</v>
      </c>
      <c r="H32" s="157">
        <f>SUM(D32:G32)</f>
        <v>41775.347000000002</v>
      </c>
    </row>
    <row r="33" spans="2:8" x14ac:dyDescent="0.2">
      <c r="B33" s="504"/>
      <c r="C33" s="154" t="s">
        <v>206</v>
      </c>
      <c r="D33" s="22">
        <v>0</v>
      </c>
      <c r="E33" s="20">
        <v>0</v>
      </c>
      <c r="F33" s="20">
        <v>10.154</v>
      </c>
      <c r="G33" s="20">
        <v>0</v>
      </c>
      <c r="H33" s="157">
        <f>SUM(D33:G33)</f>
        <v>10.154</v>
      </c>
    </row>
    <row r="34" spans="2:8" x14ac:dyDescent="0.2">
      <c r="B34" s="72"/>
      <c r="C34" s="159"/>
      <c r="D34" s="46">
        <f>SUBTOTAL(9,D31:D33)</f>
        <v>13028.475999999999</v>
      </c>
      <c r="E34" s="46">
        <f>SUBTOTAL(9,E31:E33)</f>
        <v>5724</v>
      </c>
      <c r="F34" s="46">
        <f>SUBTOTAL(9,F31:F33)</f>
        <v>17093.813999999998</v>
      </c>
      <c r="G34" s="46">
        <f>SUBTOTAL(9,G31:G33)</f>
        <v>13721.726999999999</v>
      </c>
      <c r="H34" s="61">
        <f>SUBTOTAL(9,H31:H33)</f>
        <v>49568.017</v>
      </c>
    </row>
    <row r="35" spans="2:8" x14ac:dyDescent="0.2">
      <c r="B35" s="503">
        <v>2009</v>
      </c>
      <c r="C35" s="154" t="s">
        <v>14</v>
      </c>
      <c r="D35" s="166">
        <v>6382.2269999999999</v>
      </c>
      <c r="E35" s="167"/>
      <c r="F35" s="167"/>
      <c r="G35" s="167">
        <v>3147.2559999999999</v>
      </c>
      <c r="H35" s="157">
        <f>SUM(D35:G35)</f>
        <v>9529.4830000000002</v>
      </c>
    </row>
    <row r="36" spans="2:8" x14ac:dyDescent="0.2">
      <c r="B36" s="503"/>
      <c r="C36" s="154" t="s">
        <v>205</v>
      </c>
      <c r="D36" s="22">
        <v>4406.6260000000002</v>
      </c>
      <c r="E36" s="20">
        <v>4769.7629999999999</v>
      </c>
      <c r="F36" s="20">
        <v>16790.216</v>
      </c>
      <c r="G36" s="20">
        <v>9822.6039999999994</v>
      </c>
      <c r="H36" s="157">
        <f>SUM(D36:G36)</f>
        <v>35789.209000000003</v>
      </c>
    </row>
    <row r="37" spans="2:8" x14ac:dyDescent="0.2">
      <c r="B37" s="504"/>
      <c r="C37" s="154" t="s">
        <v>206</v>
      </c>
      <c r="D37" s="22">
        <v>0</v>
      </c>
      <c r="E37" s="20">
        <v>0</v>
      </c>
      <c r="F37" s="20">
        <v>0</v>
      </c>
      <c r="G37" s="20">
        <v>0</v>
      </c>
      <c r="H37" s="157">
        <f>SUM(D37:G37)</f>
        <v>0</v>
      </c>
    </row>
    <row r="38" spans="2:8" x14ac:dyDescent="0.2">
      <c r="B38" s="72"/>
      <c r="C38" s="159"/>
      <c r="D38" s="46">
        <f>SUBTOTAL(9,D35:D37)</f>
        <v>10788.852999999999</v>
      </c>
      <c r="E38" s="46">
        <f>SUBTOTAL(9,E35:E37)</f>
        <v>4769.7629999999999</v>
      </c>
      <c r="F38" s="46">
        <f>SUBTOTAL(9,F35:F37)</f>
        <v>16790.216</v>
      </c>
      <c r="G38" s="46">
        <f>SUBTOTAL(9,G35:G37)</f>
        <v>12969.859999999999</v>
      </c>
      <c r="H38" s="61">
        <f>SUBTOTAL(9,H35:H37)</f>
        <v>45318.692000000003</v>
      </c>
    </row>
    <row r="39" spans="2:8" x14ac:dyDescent="0.2">
      <c r="B39" s="503">
        <v>2010</v>
      </c>
      <c r="C39" s="154" t="s">
        <v>14</v>
      </c>
      <c r="D39" s="166">
        <v>5891.2049999999999</v>
      </c>
      <c r="E39" s="167">
        <v>3000</v>
      </c>
      <c r="F39" s="167">
        <v>0</v>
      </c>
      <c r="G39" s="167">
        <v>2942.828</v>
      </c>
      <c r="H39" s="157">
        <f>SUM(D39:G39)</f>
        <v>11834.032999999999</v>
      </c>
    </row>
    <row r="40" spans="2:8" x14ac:dyDescent="0.2">
      <c r="B40" s="503"/>
      <c r="C40" s="154" t="s">
        <v>205</v>
      </c>
      <c r="D40" s="22">
        <v>4859.5820000000003</v>
      </c>
      <c r="E40" s="20">
        <v>1626.05</v>
      </c>
      <c r="F40" s="20">
        <v>15075.027</v>
      </c>
      <c r="G40" s="20">
        <v>9245.4920000000002</v>
      </c>
      <c r="H40" s="157">
        <f>SUM(D40:G40)</f>
        <v>30806.150999999998</v>
      </c>
    </row>
    <row r="41" spans="2:8" x14ac:dyDescent="0.2">
      <c r="B41" s="504"/>
      <c r="C41" s="154" t="s">
        <v>206</v>
      </c>
      <c r="D41" s="22">
        <v>0</v>
      </c>
      <c r="E41" s="20">
        <v>0</v>
      </c>
      <c r="F41" s="20">
        <v>0</v>
      </c>
      <c r="G41" s="20">
        <v>0</v>
      </c>
      <c r="H41" s="157">
        <f>SUM(D41:G41)</f>
        <v>0</v>
      </c>
    </row>
    <row r="42" spans="2:8" x14ac:dyDescent="0.2">
      <c r="B42" s="72"/>
      <c r="C42" s="159"/>
      <c r="D42" s="46">
        <f>SUBTOTAL(9,D39:D41)</f>
        <v>10750.787</v>
      </c>
      <c r="E42" s="46">
        <f>SUBTOTAL(9,E39:E41)</f>
        <v>4626.05</v>
      </c>
      <c r="F42" s="46">
        <f>SUBTOTAL(9,F39:F41)</f>
        <v>15075.027</v>
      </c>
      <c r="G42" s="46">
        <f>SUBTOTAL(9,G39:G41)</f>
        <v>12188.32</v>
      </c>
      <c r="H42" s="61">
        <f>SUBTOTAL(9,H39:H41)</f>
        <v>42640.183999999994</v>
      </c>
    </row>
    <row r="43" spans="2:8" x14ac:dyDescent="0.2">
      <c r="B43" s="503">
        <v>2011</v>
      </c>
      <c r="C43" s="154" t="s">
        <v>14</v>
      </c>
      <c r="D43" s="166">
        <v>8487.634</v>
      </c>
      <c r="E43" s="167">
        <v>886.05899999999997</v>
      </c>
      <c r="F43" s="167">
        <v>0</v>
      </c>
      <c r="G43" s="167">
        <v>2773.7750000000001</v>
      </c>
      <c r="H43" s="157">
        <f>SUM(D43:G43)</f>
        <v>12147.467999999999</v>
      </c>
    </row>
    <row r="44" spans="2:8" x14ac:dyDescent="0.2">
      <c r="B44" s="503"/>
      <c r="C44" s="154" t="s">
        <v>205</v>
      </c>
      <c r="D44" s="22">
        <v>5300.6890000000003</v>
      </c>
      <c r="E44" s="20">
        <v>1327.431</v>
      </c>
      <c r="F44" s="20">
        <v>15829.164000000001</v>
      </c>
      <c r="G44" s="20">
        <v>8747.0390000000007</v>
      </c>
      <c r="H44" s="157">
        <f>SUM(D44:G44)</f>
        <v>31204.323</v>
      </c>
    </row>
    <row r="45" spans="2:8" x14ac:dyDescent="0.2">
      <c r="B45" s="504"/>
      <c r="C45" s="154" t="s">
        <v>206</v>
      </c>
      <c r="D45" s="22">
        <v>0</v>
      </c>
      <c r="E45" s="20">
        <v>0</v>
      </c>
      <c r="F45" s="20">
        <v>0</v>
      </c>
      <c r="G45" s="20">
        <v>0</v>
      </c>
      <c r="H45" s="157">
        <f>SUM(D45:G45)</f>
        <v>0</v>
      </c>
    </row>
    <row r="46" spans="2:8" x14ac:dyDescent="0.2">
      <c r="B46" s="72"/>
      <c r="C46" s="159"/>
      <c r="D46" s="46">
        <f>SUBTOTAL(9,D43:D45)</f>
        <v>13788.323</v>
      </c>
      <c r="E46" s="46">
        <f>SUBTOTAL(9,E43:E45)</f>
        <v>2213.4899999999998</v>
      </c>
      <c r="F46" s="46">
        <f>SUBTOTAL(9,F43:F45)</f>
        <v>15829.164000000001</v>
      </c>
      <c r="G46" s="46">
        <f>SUBTOTAL(9,G43:G45)</f>
        <v>11520.814</v>
      </c>
      <c r="H46" s="61">
        <f>SUBTOTAL(9,H43:H45)</f>
        <v>43351.790999999997</v>
      </c>
    </row>
    <row r="47" spans="2:8" x14ac:dyDescent="0.2">
      <c r="B47" s="503">
        <v>2012</v>
      </c>
      <c r="C47" s="154" t="s">
        <v>14</v>
      </c>
      <c r="D47" s="168">
        <v>8110.1759999999995</v>
      </c>
      <c r="E47" s="169">
        <v>870.55799999999999</v>
      </c>
      <c r="F47" s="20">
        <v>0</v>
      </c>
      <c r="G47" s="169">
        <v>2588.9789999999998</v>
      </c>
      <c r="H47" s="157">
        <f>SUM(D47:G47)</f>
        <v>11569.713</v>
      </c>
    </row>
    <row r="48" spans="2:8" x14ac:dyDescent="0.2">
      <c r="B48" s="503"/>
      <c r="C48" s="154" t="s">
        <v>205</v>
      </c>
      <c r="D48" s="170">
        <v>4226.1450000000004</v>
      </c>
      <c r="E48" s="62">
        <v>1301.931</v>
      </c>
      <c r="F48" s="62">
        <v>14976.615</v>
      </c>
      <c r="G48" s="62">
        <v>8259.8040000000001</v>
      </c>
      <c r="H48" s="157">
        <f>SUM(D48:G48)</f>
        <v>28764.494999999999</v>
      </c>
    </row>
    <row r="49" spans="2:8" x14ac:dyDescent="0.2">
      <c r="B49" s="504"/>
      <c r="C49" s="154" t="s">
        <v>206</v>
      </c>
      <c r="D49" s="22">
        <v>0</v>
      </c>
      <c r="E49" s="20">
        <v>0</v>
      </c>
      <c r="F49" s="20">
        <v>0</v>
      </c>
      <c r="G49" s="20">
        <v>0</v>
      </c>
      <c r="H49" s="157">
        <f>SUM(D49:G49)</f>
        <v>0</v>
      </c>
    </row>
    <row r="50" spans="2:8" x14ac:dyDescent="0.2">
      <c r="B50" s="72"/>
      <c r="C50" s="159"/>
      <c r="D50" s="46">
        <f>SUBTOTAL(9,D47:D49)</f>
        <v>12336.321</v>
      </c>
      <c r="E50" s="46">
        <f>SUBTOTAL(9,E47:E49)</f>
        <v>2172.489</v>
      </c>
      <c r="F50" s="46">
        <f>SUBTOTAL(9,F47:F49)</f>
        <v>14976.615</v>
      </c>
      <c r="G50" s="46">
        <f>SUBTOTAL(9,G47:G49)</f>
        <v>10848.782999999999</v>
      </c>
      <c r="H50" s="61">
        <f>SUBTOTAL(9,H47:H49)</f>
        <v>40334.207999999999</v>
      </c>
    </row>
    <row r="51" spans="2:8" x14ac:dyDescent="0.2">
      <c r="B51" s="503">
        <v>2013</v>
      </c>
      <c r="C51" s="154" t="s">
        <v>14</v>
      </c>
      <c r="D51" s="168">
        <v>7860.4840000000004</v>
      </c>
      <c r="E51" s="169">
        <v>848.303</v>
      </c>
      <c r="F51" s="60">
        <v>0</v>
      </c>
      <c r="G51" s="169">
        <v>2351.105</v>
      </c>
      <c r="H51" s="157">
        <f>SUM(D51:G51)</f>
        <v>11059.892</v>
      </c>
    </row>
    <row r="52" spans="2:8" x14ac:dyDescent="0.2">
      <c r="B52" s="503"/>
      <c r="C52" s="154" t="s">
        <v>205</v>
      </c>
      <c r="D52" s="170">
        <v>4100</v>
      </c>
      <c r="E52" s="62">
        <v>1381.931</v>
      </c>
      <c r="F52" s="62">
        <v>14208.157999999999</v>
      </c>
      <c r="G52" s="62">
        <v>7154.2640000000001</v>
      </c>
      <c r="H52" s="157">
        <f>SUM(D52:G52)</f>
        <v>26844.352999999999</v>
      </c>
    </row>
    <row r="53" spans="2:8" x14ac:dyDescent="0.2">
      <c r="B53" s="504"/>
      <c r="C53" s="154" t="s">
        <v>206</v>
      </c>
      <c r="D53" s="22">
        <v>0</v>
      </c>
      <c r="E53" s="133">
        <v>0</v>
      </c>
      <c r="F53" s="60">
        <v>0</v>
      </c>
      <c r="G53" s="60">
        <v>0</v>
      </c>
      <c r="H53" s="157">
        <f>SUM(D53:G53)</f>
        <v>0</v>
      </c>
    </row>
    <row r="54" spans="2:8" x14ac:dyDescent="0.2">
      <c r="B54" s="72"/>
      <c r="C54" s="159"/>
      <c r="D54" s="46">
        <f>SUBTOTAL(9,D51:D53)</f>
        <v>11960.484</v>
      </c>
      <c r="E54" s="171">
        <f>SUBTOTAL(9,E51:E53)</f>
        <v>2230.2339999999999</v>
      </c>
      <c r="F54" s="171">
        <f>SUBTOTAL(9,F51:F53)</f>
        <v>14208.157999999999</v>
      </c>
      <c r="G54" s="46">
        <f>SUBTOTAL(9,G51:G53)</f>
        <v>9505.3690000000006</v>
      </c>
      <c r="H54" s="61">
        <f>SUBTOTAL(9,H51:H53)</f>
        <v>37904.244999999995</v>
      </c>
    </row>
    <row r="55" spans="2:8" x14ac:dyDescent="0.2">
      <c r="B55" s="503">
        <v>2014</v>
      </c>
      <c r="C55" s="154" t="s">
        <v>14</v>
      </c>
      <c r="D55" s="62">
        <v>8007.5950000000003</v>
      </c>
      <c r="E55" s="62">
        <v>848.303</v>
      </c>
      <c r="F55" s="60">
        <v>0</v>
      </c>
      <c r="G55" s="62">
        <v>2338.2399999999998</v>
      </c>
      <c r="H55" s="157">
        <f>SUM(D55:G55)</f>
        <v>11194.138000000001</v>
      </c>
    </row>
    <row r="56" spans="2:8" x14ac:dyDescent="0.2">
      <c r="B56" s="503"/>
      <c r="C56" s="154" t="s">
        <v>205</v>
      </c>
      <c r="D56" s="62">
        <v>4100</v>
      </c>
      <c r="E56" s="62">
        <v>1363.396</v>
      </c>
      <c r="F56" s="62">
        <v>13875.907000000001</v>
      </c>
      <c r="G56" s="62">
        <v>6834.3439999999991</v>
      </c>
      <c r="H56" s="157">
        <f>SUM(D56:G56)</f>
        <v>26173.646999999997</v>
      </c>
    </row>
    <row r="57" spans="2:8" x14ac:dyDescent="0.2">
      <c r="B57" s="504"/>
      <c r="C57" s="154" t="s">
        <v>206</v>
      </c>
      <c r="D57" s="22">
        <v>0</v>
      </c>
      <c r="E57" s="133">
        <v>0</v>
      </c>
      <c r="F57" s="133">
        <v>0</v>
      </c>
      <c r="G57" s="60">
        <v>0</v>
      </c>
      <c r="H57" s="157">
        <f>SUM(D57:G57)</f>
        <v>0</v>
      </c>
    </row>
    <row r="58" spans="2:8" x14ac:dyDescent="0.2">
      <c r="B58" s="72"/>
      <c r="C58" s="159"/>
      <c r="D58" s="46">
        <f>SUBTOTAL(9,D55:D57)</f>
        <v>12107.595000000001</v>
      </c>
      <c r="E58" s="171">
        <f>SUBTOTAL(9,E55:E57)</f>
        <v>2211.6990000000001</v>
      </c>
      <c r="F58" s="171">
        <f>SUBTOTAL(9,F55:F57)</f>
        <v>13875.907000000001</v>
      </c>
      <c r="G58" s="46">
        <f>SUBTOTAL(9,G55:G57)</f>
        <v>9172.5839999999989</v>
      </c>
      <c r="H58" s="61">
        <f>SUBTOTAL(9,H55:H57)</f>
        <v>37367.784999999996</v>
      </c>
    </row>
    <row r="59" spans="2:8" x14ac:dyDescent="0.2">
      <c r="B59" s="503">
        <v>2015</v>
      </c>
      <c r="C59" s="154" t="s">
        <v>14</v>
      </c>
      <c r="D59" s="62">
        <v>8035.36</v>
      </c>
      <c r="E59" s="62">
        <v>784.24</v>
      </c>
      <c r="F59" s="60">
        <v>0</v>
      </c>
      <c r="G59" s="62">
        <v>1965</v>
      </c>
      <c r="H59" s="157">
        <f>SUM(D59:G59)</f>
        <v>10784.6</v>
      </c>
    </row>
    <row r="60" spans="2:8" x14ac:dyDescent="0.2">
      <c r="B60" s="503"/>
      <c r="C60" s="154" t="s">
        <v>205</v>
      </c>
      <c r="D60" s="62">
        <v>3608.3199999999997</v>
      </c>
      <c r="E60" s="62">
        <v>1236</v>
      </c>
      <c r="F60" s="62">
        <v>13300</v>
      </c>
      <c r="G60" s="62">
        <v>5939</v>
      </c>
      <c r="H60" s="157">
        <f>SUM(D60:G60)</f>
        <v>24083.32</v>
      </c>
    </row>
    <row r="61" spans="2:8" x14ac:dyDescent="0.2">
      <c r="B61" s="504"/>
      <c r="C61" s="154" t="s">
        <v>206</v>
      </c>
      <c r="D61" s="22">
        <v>0</v>
      </c>
      <c r="E61" s="133">
        <v>0</v>
      </c>
      <c r="F61" s="133">
        <v>0</v>
      </c>
      <c r="G61" s="60">
        <v>0</v>
      </c>
      <c r="H61" s="157">
        <f>SUM(D61:G61)</f>
        <v>0</v>
      </c>
    </row>
    <row r="62" spans="2:8" x14ac:dyDescent="0.2">
      <c r="B62" s="72"/>
      <c r="C62" s="159"/>
      <c r="D62" s="46">
        <f>SUBTOTAL(9,D59:D61)</f>
        <v>11643.68</v>
      </c>
      <c r="E62" s="171">
        <f>SUBTOTAL(9,E59:E61)</f>
        <v>2020.24</v>
      </c>
      <c r="F62" s="171">
        <f>SUBTOTAL(9,F59:F61)</f>
        <v>13300</v>
      </c>
      <c r="G62" s="46">
        <f>SUBTOTAL(9,G59:G61)</f>
        <v>7904</v>
      </c>
      <c r="H62" s="61">
        <f>SUBTOTAL(9,H59:H61)</f>
        <v>34867.919999999998</v>
      </c>
    </row>
    <row r="63" spans="2:8" x14ac:dyDescent="0.2">
      <c r="B63" s="172"/>
      <c r="C63" s="43"/>
      <c r="D63" s="43"/>
      <c r="E63" s="43"/>
      <c r="F63" s="43"/>
      <c r="G63" s="43"/>
      <c r="H63" s="43"/>
    </row>
    <row r="64" spans="2:8" x14ac:dyDescent="0.2">
      <c r="B64" s="172"/>
      <c r="C64" s="43"/>
      <c r="D64" s="43"/>
      <c r="E64" s="43"/>
      <c r="F64" s="43"/>
      <c r="G64" s="43"/>
      <c r="H64" s="43"/>
    </row>
    <row r="65" spans="2:8" x14ac:dyDescent="0.2">
      <c r="B65" s="172" t="s">
        <v>32</v>
      </c>
      <c r="C65" s="43"/>
      <c r="D65" s="43"/>
      <c r="E65" s="43"/>
      <c r="F65" s="43"/>
      <c r="G65" s="43"/>
      <c r="H65" s="43"/>
    </row>
    <row r="66" spans="2:8" x14ac:dyDescent="0.2">
      <c r="B66" s="43" t="s">
        <v>208</v>
      </c>
      <c r="C66" s="43"/>
      <c r="D66" s="43"/>
      <c r="E66" s="43"/>
      <c r="F66" s="43"/>
      <c r="G66" s="43"/>
      <c r="H66" s="43"/>
    </row>
    <row r="67" spans="2:8" x14ac:dyDescent="0.2">
      <c r="B67" s="43" t="s">
        <v>209</v>
      </c>
      <c r="C67" s="43"/>
      <c r="D67" s="43"/>
      <c r="E67" s="43"/>
      <c r="F67" s="43"/>
      <c r="G67" s="43"/>
      <c r="H67" s="43"/>
    </row>
    <row r="68" spans="2:8" x14ac:dyDescent="0.2">
      <c r="B68" s="43" t="s">
        <v>210</v>
      </c>
      <c r="C68" s="43"/>
      <c r="D68" s="43"/>
      <c r="E68" s="43"/>
      <c r="F68" s="43"/>
      <c r="G68" s="43"/>
      <c r="H68" s="43"/>
    </row>
    <row r="69" spans="2:8" x14ac:dyDescent="0.2">
      <c r="B69" s="43" t="s">
        <v>211</v>
      </c>
      <c r="C69" s="43"/>
      <c r="D69" s="43"/>
      <c r="E69" s="43"/>
      <c r="F69" s="43"/>
      <c r="G69" s="43"/>
      <c r="H69" s="43"/>
    </row>
  </sheetData>
  <mergeCells count="15">
    <mergeCell ref="B59:B61"/>
    <mergeCell ref="B55:B57"/>
    <mergeCell ref="B51:B53"/>
    <mergeCell ref="B47:B49"/>
    <mergeCell ref="D5:G5"/>
    <mergeCell ref="B7:B9"/>
    <mergeCell ref="B11:B13"/>
    <mergeCell ref="B15:B17"/>
    <mergeCell ref="B19:B21"/>
    <mergeCell ref="B23:B25"/>
    <mergeCell ref="B27:B29"/>
    <mergeCell ref="B31:B33"/>
    <mergeCell ref="B35:B37"/>
    <mergeCell ref="B39:B41"/>
    <mergeCell ref="B43:B4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M23"/>
  <sheetViews>
    <sheetView showGridLines="0" workbookViewId="0"/>
  </sheetViews>
  <sheetFormatPr defaultRowHeight="12.75" x14ac:dyDescent="0.2"/>
  <cols>
    <col min="1" max="1" width="5.7109375" style="13" customWidth="1"/>
    <col min="2" max="2" width="33" style="13" customWidth="1"/>
    <col min="3" max="3" width="13.42578125" style="13" customWidth="1"/>
    <col min="4" max="4" width="17.28515625" style="13" customWidth="1"/>
    <col min="5" max="5" width="14.140625" style="13" customWidth="1"/>
    <col min="6" max="6" width="19.85546875" style="13" customWidth="1"/>
    <col min="7" max="7" width="14.85546875" style="13" customWidth="1"/>
    <col min="8" max="8" width="12.5703125" style="13" customWidth="1"/>
    <col min="9" max="16" width="9.140625" style="13"/>
    <col min="17" max="17" width="15.85546875" style="13" customWidth="1"/>
    <col min="18" max="16384" width="9.140625" style="13"/>
  </cols>
  <sheetData>
    <row r="1" spans="1:7" ht="12.75" customHeight="1" x14ac:dyDescent="0.2">
      <c r="A1" s="126"/>
    </row>
    <row r="2" spans="1:7" ht="18.75" x14ac:dyDescent="0.3">
      <c r="B2" s="50" t="s">
        <v>246</v>
      </c>
    </row>
    <row r="3" spans="1:7" ht="18.75" x14ac:dyDescent="0.3">
      <c r="B3" s="51" t="s">
        <v>17</v>
      </c>
      <c r="D3" s="16"/>
    </row>
    <row r="4" spans="1:7" x14ac:dyDescent="0.2">
      <c r="B4" s="41"/>
    </row>
    <row r="5" spans="1:7" ht="12.75" customHeight="1" x14ac:dyDescent="0.2">
      <c r="B5" s="508" t="s">
        <v>12</v>
      </c>
      <c r="C5" s="500" t="s">
        <v>13</v>
      </c>
      <c r="D5" s="501"/>
      <c r="E5" s="501"/>
      <c r="F5" s="502"/>
      <c r="G5" s="473" t="s">
        <v>170</v>
      </c>
    </row>
    <row r="6" spans="1:7" s="58" customFormat="1" ht="42.75" customHeight="1" x14ac:dyDescent="0.2">
      <c r="B6" s="509"/>
      <c r="C6" s="30" t="s">
        <v>166</v>
      </c>
      <c r="D6" s="30" t="s">
        <v>167</v>
      </c>
      <c r="E6" s="30" t="s">
        <v>168</v>
      </c>
      <c r="F6" s="30" t="s">
        <v>169</v>
      </c>
      <c r="G6" s="499"/>
    </row>
    <row r="7" spans="1:7" ht="19.5" customHeight="1" x14ac:dyDescent="0.2">
      <c r="B7" s="384" t="s">
        <v>33</v>
      </c>
      <c r="C7" s="397">
        <v>4</v>
      </c>
      <c r="D7" s="367">
        <v>152</v>
      </c>
      <c r="E7" s="88">
        <v>80</v>
      </c>
      <c r="F7" s="88">
        <v>396.34969300000012</v>
      </c>
      <c r="G7" s="385">
        <f>SUM(C7:F7)</f>
        <v>632.34969300000012</v>
      </c>
    </row>
    <row r="8" spans="1:7" ht="19.5" customHeight="1" x14ac:dyDescent="0.2">
      <c r="B8" s="386" t="s">
        <v>7</v>
      </c>
      <c r="C8" s="401">
        <v>360.05499000000009</v>
      </c>
      <c r="D8" s="88">
        <v>247.78971000000004</v>
      </c>
      <c r="E8" s="88">
        <v>460.80504999999999</v>
      </c>
      <c r="F8" s="88">
        <v>869.77849000000003</v>
      </c>
      <c r="G8" s="385">
        <f>SUM(C8:F8)</f>
        <v>1938.4282400000002</v>
      </c>
    </row>
    <row r="9" spans="1:7" ht="19.5" customHeight="1" x14ac:dyDescent="0.2">
      <c r="B9" s="387" t="s">
        <v>8</v>
      </c>
      <c r="C9" s="88">
        <v>5</v>
      </c>
      <c r="D9" s="367">
        <v>0</v>
      </c>
      <c r="E9" s="367">
        <v>0</v>
      </c>
      <c r="F9" s="88">
        <v>1.6140810000000001</v>
      </c>
      <c r="G9" s="385">
        <f>SUM(C9:F9)</f>
        <v>6.6140810000000005</v>
      </c>
    </row>
    <row r="10" spans="1:7" ht="19.5" customHeight="1" x14ac:dyDescent="0.2">
      <c r="B10" s="388" t="s">
        <v>10</v>
      </c>
      <c r="C10" s="88">
        <v>48</v>
      </c>
      <c r="D10" s="88">
        <v>43</v>
      </c>
      <c r="E10" s="88">
        <v>67</v>
      </c>
      <c r="F10" s="88">
        <v>88.679515999999964</v>
      </c>
      <c r="G10" s="385">
        <f>SUM(C10:F10)</f>
        <v>246.67951599999998</v>
      </c>
    </row>
    <row r="11" spans="1:7" ht="19.5" customHeight="1" x14ac:dyDescent="0.2">
      <c r="B11" s="389" t="s">
        <v>73</v>
      </c>
      <c r="C11" s="88">
        <v>18</v>
      </c>
      <c r="D11" s="367">
        <v>0</v>
      </c>
      <c r="E11" s="367">
        <v>0</v>
      </c>
      <c r="F11" s="88">
        <v>28.704859999999996</v>
      </c>
      <c r="G11" s="385">
        <f>SUM(C11:F11)</f>
        <v>46.704859999999996</v>
      </c>
    </row>
    <row r="12" spans="1:7" ht="19.5" customHeight="1" x14ac:dyDescent="0.2">
      <c r="B12" s="372" t="s">
        <v>11</v>
      </c>
      <c r="C12" s="374">
        <f t="shared" ref="C12:G12" si="0">SUM(C7:C11)</f>
        <v>435.05499000000009</v>
      </c>
      <c r="D12" s="374">
        <f t="shared" si="0"/>
        <v>442.78971000000001</v>
      </c>
      <c r="E12" s="374">
        <f t="shared" si="0"/>
        <v>607.80504999999994</v>
      </c>
      <c r="F12" s="374">
        <f t="shared" si="0"/>
        <v>1385.1266400000002</v>
      </c>
      <c r="G12" s="390">
        <f t="shared" si="0"/>
        <v>2870.7763900000004</v>
      </c>
    </row>
    <row r="13" spans="1:7" ht="19.5" customHeight="1" x14ac:dyDescent="0.2">
      <c r="B13" s="391" t="s">
        <v>0</v>
      </c>
      <c r="C13" s="397">
        <v>118</v>
      </c>
      <c r="D13" s="88">
        <v>137</v>
      </c>
      <c r="E13" s="88">
        <v>354.69581400000004</v>
      </c>
      <c r="F13" s="88">
        <v>63</v>
      </c>
      <c r="G13" s="385">
        <f t="shared" ref="G13:G18" si="1">SUM(C13:F13)</f>
        <v>672.69581400000004</v>
      </c>
    </row>
    <row r="14" spans="1:7" ht="19.5" customHeight="1" x14ac:dyDescent="0.2">
      <c r="B14" s="377" t="s">
        <v>1</v>
      </c>
      <c r="C14" s="401">
        <v>89</v>
      </c>
      <c r="D14" s="88">
        <v>91</v>
      </c>
      <c r="E14" s="88">
        <v>809.78425299999992</v>
      </c>
      <c r="F14" s="88">
        <v>493</v>
      </c>
      <c r="G14" s="385">
        <f t="shared" si="1"/>
        <v>1482.7842529999998</v>
      </c>
    </row>
    <row r="15" spans="1:7" ht="19.5" customHeight="1" x14ac:dyDescent="0.2">
      <c r="B15" s="377" t="s">
        <v>2</v>
      </c>
      <c r="C15" s="392">
        <v>0</v>
      </c>
      <c r="D15" s="419">
        <v>0</v>
      </c>
      <c r="E15" s="88">
        <v>69.013589999999994</v>
      </c>
      <c r="F15" s="88">
        <v>59</v>
      </c>
      <c r="G15" s="385">
        <f t="shared" si="1"/>
        <v>128.01358999999999</v>
      </c>
    </row>
    <row r="16" spans="1:7" ht="19.5" customHeight="1" x14ac:dyDescent="0.2">
      <c r="B16" s="386" t="s">
        <v>3</v>
      </c>
      <c r="C16" s="392">
        <v>0</v>
      </c>
      <c r="D16" s="367">
        <v>0</v>
      </c>
      <c r="E16" s="367">
        <v>0</v>
      </c>
      <c r="F16" s="367">
        <v>0</v>
      </c>
      <c r="G16" s="385">
        <f t="shared" si="1"/>
        <v>0</v>
      </c>
    </row>
    <row r="17" spans="2:13" ht="19.5" customHeight="1" x14ac:dyDescent="0.2">
      <c r="B17" s="386" t="s">
        <v>4</v>
      </c>
      <c r="C17" s="401">
        <v>40</v>
      </c>
      <c r="D17" s="88">
        <v>46</v>
      </c>
      <c r="E17" s="88">
        <v>71</v>
      </c>
      <c r="F17" s="88">
        <v>19</v>
      </c>
      <c r="G17" s="385">
        <f t="shared" si="1"/>
        <v>176</v>
      </c>
    </row>
    <row r="18" spans="2:13" ht="19.5" customHeight="1" x14ac:dyDescent="0.2">
      <c r="B18" s="393" t="s">
        <v>5</v>
      </c>
      <c r="C18" s="399">
        <v>59</v>
      </c>
      <c r="D18" s="367">
        <v>4</v>
      </c>
      <c r="E18" s="88">
        <v>726</v>
      </c>
      <c r="F18" s="88">
        <v>206</v>
      </c>
      <c r="G18" s="385">
        <f t="shared" si="1"/>
        <v>995</v>
      </c>
    </row>
    <row r="19" spans="2:13" ht="19.5" customHeight="1" x14ac:dyDescent="0.2">
      <c r="B19" s="372" t="s">
        <v>6</v>
      </c>
      <c r="C19" s="394">
        <f t="shared" ref="C19:G19" si="2">SUM(C13:C18)</f>
        <v>306</v>
      </c>
      <c r="D19" s="394">
        <f t="shared" si="2"/>
        <v>278</v>
      </c>
      <c r="E19" s="394">
        <f t="shared" si="2"/>
        <v>2030.493657</v>
      </c>
      <c r="F19" s="394">
        <f t="shared" si="2"/>
        <v>840</v>
      </c>
      <c r="G19" s="395">
        <f t="shared" si="2"/>
        <v>3454.493657</v>
      </c>
    </row>
    <row r="20" spans="2:13" ht="20.100000000000001" customHeight="1" x14ac:dyDescent="0.2">
      <c r="B20" s="396" t="s">
        <v>79</v>
      </c>
      <c r="C20" s="397">
        <v>26.988980000000005</v>
      </c>
      <c r="D20" s="419">
        <v>2.9369999999999998</v>
      </c>
      <c r="E20" s="458">
        <v>26.710909999999998</v>
      </c>
      <c r="F20" s="459">
        <v>5.8919850000000009</v>
      </c>
      <c r="G20" s="385">
        <f>SUM(C20:F20)</f>
        <v>62.528875000000006</v>
      </c>
    </row>
    <row r="21" spans="2:13" ht="20.25" customHeight="1" x14ac:dyDescent="0.2">
      <c r="B21" s="398" t="s">
        <v>35</v>
      </c>
      <c r="C21" s="399">
        <v>17.198799999999999</v>
      </c>
      <c r="D21" s="419">
        <v>0</v>
      </c>
      <c r="E21" s="460">
        <v>304.24401899999992</v>
      </c>
      <c r="F21" s="461">
        <v>224.43419899999989</v>
      </c>
      <c r="G21" s="385">
        <f>SUM(C21:F21)</f>
        <v>545.87701799999979</v>
      </c>
    </row>
    <row r="22" spans="2:13" ht="20.25" customHeight="1" x14ac:dyDescent="0.2">
      <c r="B22" s="372" t="s">
        <v>80</v>
      </c>
      <c r="C22" s="400">
        <f t="shared" ref="C22:G22" si="3">SUM(C20:C21)</f>
        <v>44.187780000000004</v>
      </c>
      <c r="D22" s="374">
        <f t="shared" si="3"/>
        <v>2.9369999999999998</v>
      </c>
      <c r="E22" s="374">
        <f t="shared" si="3"/>
        <v>330.95492899999994</v>
      </c>
      <c r="F22" s="374">
        <f t="shared" si="3"/>
        <v>230.3261839999999</v>
      </c>
      <c r="G22" s="390">
        <f t="shared" si="3"/>
        <v>608.40589299999976</v>
      </c>
    </row>
    <row r="23" spans="2:13" x14ac:dyDescent="0.2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</sheetData>
  <mergeCells count="3">
    <mergeCell ref="B5:B6"/>
    <mergeCell ref="C5:F5"/>
    <mergeCell ref="G5:G6"/>
  </mergeCells>
  <phoneticPr fontId="2" type="noConversion"/>
  <pageMargins left="0.75" right="0.75" top="1" bottom="1" header="0.5" footer="0.5"/>
  <pageSetup paperSize="9" scale="96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"/>
  <sheetViews>
    <sheetView workbookViewId="0">
      <selection activeCell="A2" sqref="A2"/>
    </sheetView>
  </sheetViews>
  <sheetFormatPr defaultRowHeight="12" customHeight="1" x14ac:dyDescent="0.2"/>
  <cols>
    <col min="1" max="1" width="19.140625" customWidth="1"/>
    <col min="2" max="2" width="6.5703125" customWidth="1"/>
    <col min="3" max="5" width="17.7109375" customWidth="1"/>
  </cols>
  <sheetData>
    <row r="1" spans="1:18" ht="12" customHeight="1" x14ac:dyDescent="0.2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 x14ac:dyDescent="0.2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 x14ac:dyDescent="0.2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 x14ac:dyDescent="0.2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 x14ac:dyDescent="0.2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 x14ac:dyDescent="0.2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 x14ac:dyDescent="0.2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 x14ac:dyDescent="0.2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 x14ac:dyDescent="0.2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 x14ac:dyDescent="0.2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 x14ac:dyDescent="0.2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 x14ac:dyDescent="0.2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 x14ac:dyDescent="0.2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 x14ac:dyDescent="0.2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 x14ac:dyDescent="0.2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97"/>
  <sheetViews>
    <sheetView showGridLines="0" workbookViewId="0"/>
  </sheetViews>
  <sheetFormatPr defaultRowHeight="12.75" x14ac:dyDescent="0.2"/>
  <cols>
    <col min="1" max="1" width="4.28515625" style="13" customWidth="1"/>
    <col min="2" max="2" width="12.7109375" style="13" customWidth="1"/>
    <col min="3" max="3" width="17" style="13" customWidth="1"/>
    <col min="4" max="4" width="17.28515625" style="13" customWidth="1"/>
    <col min="5" max="5" width="15.140625" style="13" customWidth="1"/>
    <col min="6" max="6" width="16" style="13" customWidth="1"/>
    <col min="7" max="7" width="17.42578125" style="13" customWidth="1"/>
    <col min="8" max="8" width="16.140625" style="13" customWidth="1"/>
    <col min="9" max="9" width="18.140625" style="13" customWidth="1"/>
    <col min="10" max="10" width="12.85546875" style="13" customWidth="1"/>
    <col min="11" max="11" width="13.7109375" style="13" customWidth="1"/>
    <col min="12" max="16384" width="9.140625" style="13"/>
  </cols>
  <sheetData>
    <row r="1" spans="1:11" x14ac:dyDescent="0.2">
      <c r="A1" s="126"/>
    </row>
    <row r="2" spans="1:11" ht="18.75" x14ac:dyDescent="0.2">
      <c r="B2" s="120" t="s">
        <v>247</v>
      </c>
      <c r="C2" s="119"/>
      <c r="D2" s="119"/>
      <c r="E2" s="58"/>
      <c r="F2" s="58"/>
      <c r="G2" s="58"/>
      <c r="H2" s="58"/>
      <c r="I2" s="58"/>
      <c r="J2" s="58"/>
      <c r="K2" s="58"/>
    </row>
    <row r="3" spans="1:11" ht="18.75" x14ac:dyDescent="0.3">
      <c r="B3" s="51" t="s">
        <v>17</v>
      </c>
      <c r="C3" s="119"/>
      <c r="D3" s="119"/>
      <c r="E3" s="58"/>
      <c r="F3" s="58"/>
      <c r="G3" s="58"/>
      <c r="H3" s="58"/>
      <c r="I3" s="58"/>
      <c r="J3" s="58"/>
      <c r="K3" s="58"/>
    </row>
    <row r="4" spans="1:11" ht="15.75" x14ac:dyDescent="0.2">
      <c r="B4" s="118"/>
      <c r="C4" s="119"/>
      <c r="D4" s="119"/>
      <c r="E4" s="58"/>
      <c r="F4" s="58"/>
      <c r="G4" s="58"/>
      <c r="H4" s="58"/>
      <c r="I4" s="58"/>
      <c r="J4" s="58"/>
      <c r="K4" s="58"/>
    </row>
    <row r="5" spans="1:11" ht="25.5" x14ac:dyDescent="0.2">
      <c r="B5" s="175" t="s">
        <v>162</v>
      </c>
      <c r="C5" s="176" t="s">
        <v>12</v>
      </c>
      <c r="D5" s="177"/>
      <c r="E5" s="123" t="s">
        <v>172</v>
      </c>
      <c r="F5" s="123" t="s">
        <v>167</v>
      </c>
      <c r="G5" s="123" t="s">
        <v>168</v>
      </c>
      <c r="H5" s="176" t="s">
        <v>169</v>
      </c>
      <c r="I5" s="124" t="s">
        <v>170</v>
      </c>
    </row>
    <row r="6" spans="1:11" x14ac:dyDescent="0.2">
      <c r="B6" s="513" t="s">
        <v>173</v>
      </c>
      <c r="C6" s="512" t="s">
        <v>212</v>
      </c>
      <c r="D6" s="178" t="s">
        <v>212</v>
      </c>
      <c r="E6" s="179">
        <v>418</v>
      </c>
      <c r="F6" s="201">
        <v>166</v>
      </c>
      <c r="G6" s="201">
        <v>352</v>
      </c>
      <c r="H6" s="213">
        <v>1212</v>
      </c>
      <c r="I6" s="214">
        <f>SUM(E6:H6)</f>
        <v>2148</v>
      </c>
    </row>
    <row r="7" spans="1:11" x14ac:dyDescent="0.2">
      <c r="B7" s="513"/>
      <c r="C7" s="512"/>
      <c r="D7" s="178" t="s">
        <v>213</v>
      </c>
      <c r="E7" s="179">
        <v>54</v>
      </c>
      <c r="F7" s="201">
        <v>22</v>
      </c>
      <c r="G7" s="201">
        <v>48</v>
      </c>
      <c r="H7" s="213">
        <v>31</v>
      </c>
      <c r="I7" s="214">
        <f>SUM(E7:H7)</f>
        <v>155</v>
      </c>
    </row>
    <row r="8" spans="1:11" x14ac:dyDescent="0.2">
      <c r="B8" s="513"/>
      <c r="C8" s="180" t="s">
        <v>11</v>
      </c>
      <c r="D8" s="181"/>
      <c r="E8" s="182">
        <f>SUBTOTAL(9,E6:E7)</f>
        <v>472</v>
      </c>
      <c r="F8" s="203">
        <f>SUBTOTAL(9,F6:F7)</f>
        <v>188</v>
      </c>
      <c r="G8" s="203">
        <f>SUBTOTAL(9,G6:G7)</f>
        <v>400</v>
      </c>
      <c r="H8" s="215">
        <f>SUBTOTAL(9,H6:H7)</f>
        <v>1243</v>
      </c>
      <c r="I8" s="216">
        <f>SUBTOTAL(9,I6:I7)</f>
        <v>2303</v>
      </c>
    </row>
    <row r="9" spans="1:11" x14ac:dyDescent="0.2">
      <c r="B9" s="513"/>
      <c r="C9" s="512" t="s">
        <v>149</v>
      </c>
      <c r="D9" s="178" t="s">
        <v>0</v>
      </c>
      <c r="E9" s="179">
        <v>0</v>
      </c>
      <c r="F9" s="201">
        <v>0</v>
      </c>
      <c r="G9" s="201">
        <v>36</v>
      </c>
      <c r="H9" s="213">
        <v>0</v>
      </c>
      <c r="I9" s="214">
        <f t="shared" ref="I9:I15" si="0">SUM(E9:H9)</f>
        <v>36</v>
      </c>
    </row>
    <row r="10" spans="1:11" x14ac:dyDescent="0.2">
      <c r="B10" s="513"/>
      <c r="C10" s="512"/>
      <c r="D10" s="178" t="s">
        <v>1</v>
      </c>
      <c r="E10" s="179">
        <v>0</v>
      </c>
      <c r="F10" s="201">
        <v>118.5</v>
      </c>
      <c r="G10" s="201">
        <v>73.099999999999994</v>
      </c>
      <c r="H10" s="213">
        <v>77.2</v>
      </c>
      <c r="I10" s="214">
        <f t="shared" si="0"/>
        <v>268.8</v>
      </c>
    </row>
    <row r="11" spans="1:11" x14ac:dyDescent="0.2">
      <c r="B11" s="513"/>
      <c r="C11" s="512"/>
      <c r="D11" s="178" t="s">
        <v>3</v>
      </c>
      <c r="E11" s="179">
        <v>0</v>
      </c>
      <c r="F11" s="201">
        <v>0</v>
      </c>
      <c r="G11" s="201">
        <v>0</v>
      </c>
      <c r="H11" s="213">
        <v>0</v>
      </c>
      <c r="I11" s="214">
        <f t="shared" si="0"/>
        <v>0</v>
      </c>
    </row>
    <row r="12" spans="1:11" x14ac:dyDescent="0.2">
      <c r="B12" s="513"/>
      <c r="C12" s="512"/>
      <c r="D12" s="178" t="s">
        <v>4</v>
      </c>
      <c r="E12" s="179">
        <v>0</v>
      </c>
      <c r="F12" s="201">
        <v>6</v>
      </c>
      <c r="G12" s="201">
        <v>0</v>
      </c>
      <c r="H12" s="213">
        <v>0</v>
      </c>
      <c r="I12" s="214">
        <f t="shared" si="0"/>
        <v>6</v>
      </c>
    </row>
    <row r="13" spans="1:11" x14ac:dyDescent="0.2">
      <c r="B13" s="513"/>
      <c r="C13" s="512"/>
      <c r="D13" s="178" t="s">
        <v>5</v>
      </c>
      <c r="E13" s="179">
        <v>0</v>
      </c>
      <c r="F13" s="201">
        <v>0</v>
      </c>
      <c r="G13" s="201">
        <v>2</v>
      </c>
      <c r="H13" s="213">
        <v>15</v>
      </c>
      <c r="I13" s="214">
        <f t="shared" si="0"/>
        <v>17</v>
      </c>
    </row>
    <row r="14" spans="1:11" x14ac:dyDescent="0.2">
      <c r="B14" s="513"/>
      <c r="C14" s="183" t="s">
        <v>6</v>
      </c>
      <c r="D14" s="181"/>
      <c r="E14" s="182">
        <f>SUBTOTAL(9,E9:E13)</f>
        <v>0</v>
      </c>
      <c r="F14" s="203">
        <f>SUBTOTAL(9,F9:F13)</f>
        <v>124.5</v>
      </c>
      <c r="G14" s="203">
        <f>SUBTOTAL(9,G9:G13)</f>
        <v>111.1</v>
      </c>
      <c r="H14" s="215">
        <f>SUBTOTAL(9,H9:H13)</f>
        <v>92.2</v>
      </c>
      <c r="I14" s="216">
        <f>SUBTOTAL(9,I9:I13)</f>
        <v>327.8</v>
      </c>
    </row>
    <row r="15" spans="1:11" x14ac:dyDescent="0.2">
      <c r="B15" s="513"/>
      <c r="C15" s="184" t="s">
        <v>214</v>
      </c>
      <c r="D15" s="178" t="s">
        <v>215</v>
      </c>
      <c r="E15" s="179">
        <v>13.4</v>
      </c>
      <c r="F15" s="201">
        <v>13.5</v>
      </c>
      <c r="G15" s="201">
        <v>96.5</v>
      </c>
      <c r="H15" s="213">
        <v>172.9</v>
      </c>
      <c r="I15" s="214">
        <f t="shared" si="0"/>
        <v>296.3</v>
      </c>
    </row>
    <row r="16" spans="1:11" x14ac:dyDescent="0.2">
      <c r="B16" s="514"/>
      <c r="C16" s="185" t="s">
        <v>216</v>
      </c>
      <c r="D16" s="181"/>
      <c r="E16" s="182">
        <f>SUBTOTAL(9,E15:E15)</f>
        <v>13.4</v>
      </c>
      <c r="F16" s="203">
        <f>SUBTOTAL(9,F15:F15)</f>
        <v>13.5</v>
      </c>
      <c r="G16" s="203">
        <f>SUBTOTAL(9,G15:G15)</f>
        <v>96.5</v>
      </c>
      <c r="H16" s="215">
        <f>SUBTOTAL(9,H15:H15)</f>
        <v>172.9</v>
      </c>
      <c r="I16" s="216">
        <f>SUBTOTAL(9,I15:I15)</f>
        <v>296.3</v>
      </c>
    </row>
    <row r="17" spans="2:9" x14ac:dyDescent="0.2">
      <c r="B17" s="158" t="s">
        <v>185</v>
      </c>
      <c r="C17" s="159"/>
      <c r="D17" s="159"/>
      <c r="E17" s="63">
        <f>SUBTOTAL(9,E6:E15)</f>
        <v>485.4</v>
      </c>
      <c r="F17" s="46">
        <f>SUBTOTAL(9,F6:F15)</f>
        <v>326</v>
      </c>
      <c r="G17" s="46">
        <f>SUBTOTAL(9,G6:G15)</f>
        <v>607.6</v>
      </c>
      <c r="H17" s="67">
        <f>SUBTOTAL(9,H6:H15)</f>
        <v>1508.1000000000001</v>
      </c>
      <c r="I17" s="61">
        <f>SUBTOTAL(9,I6:I15)</f>
        <v>2927.1000000000004</v>
      </c>
    </row>
    <row r="18" spans="2:9" x14ac:dyDescent="0.2">
      <c r="B18" s="515" t="s">
        <v>186</v>
      </c>
      <c r="C18" s="510" t="s">
        <v>212</v>
      </c>
      <c r="D18" s="178" t="s">
        <v>212</v>
      </c>
      <c r="E18" s="179">
        <v>336.39423458748308</v>
      </c>
      <c r="F18" s="201">
        <v>168.58565024679899</v>
      </c>
      <c r="G18" s="201">
        <v>247.23502832574624</v>
      </c>
      <c r="H18" s="213">
        <v>1136.7663583677152</v>
      </c>
      <c r="I18" s="214">
        <f t="shared" ref="I18:I27" si="1">SUM(E18:H18)</f>
        <v>1888.9812715277435</v>
      </c>
    </row>
    <row r="19" spans="2:9" x14ac:dyDescent="0.2">
      <c r="B19" s="513"/>
      <c r="C19" s="511"/>
      <c r="D19" s="178" t="s">
        <v>213</v>
      </c>
      <c r="E19" s="179">
        <v>72.351000000000013</v>
      </c>
      <c r="F19" s="201">
        <v>27.094000000000001</v>
      </c>
      <c r="G19" s="201">
        <v>70.213999999999999</v>
      </c>
      <c r="H19" s="213">
        <v>72.982000000000014</v>
      </c>
      <c r="I19" s="214">
        <f t="shared" si="1"/>
        <v>242.64100000000002</v>
      </c>
    </row>
    <row r="20" spans="2:9" x14ac:dyDescent="0.2">
      <c r="B20" s="513"/>
      <c r="C20" s="183" t="s">
        <v>11</v>
      </c>
      <c r="D20" s="181"/>
      <c r="E20" s="182">
        <f>SUBTOTAL(9,E18:E19)</f>
        <v>408.74523458748308</v>
      </c>
      <c r="F20" s="203">
        <f>SUBTOTAL(9,F18:F19)</f>
        <v>195.67965024679899</v>
      </c>
      <c r="G20" s="203">
        <f>SUBTOTAL(9,G18:G19)</f>
        <v>317.44902832574621</v>
      </c>
      <c r="H20" s="215">
        <f>SUBTOTAL(9,H18:H19)</f>
        <v>1209.7483583677151</v>
      </c>
      <c r="I20" s="216">
        <f>SUBTOTAL(9,I18:I19)</f>
        <v>2131.6222715277436</v>
      </c>
    </row>
    <row r="21" spans="2:9" x14ac:dyDescent="0.2">
      <c r="B21" s="513"/>
      <c r="C21" s="510" t="s">
        <v>149</v>
      </c>
      <c r="D21" s="178" t="s">
        <v>0</v>
      </c>
      <c r="E21" s="179">
        <v>190.262</v>
      </c>
      <c r="F21" s="201">
        <v>0</v>
      </c>
      <c r="G21" s="201">
        <v>0</v>
      </c>
      <c r="H21" s="213">
        <v>0</v>
      </c>
      <c r="I21" s="214">
        <f t="shared" si="1"/>
        <v>190.262</v>
      </c>
    </row>
    <row r="22" spans="2:9" x14ac:dyDescent="0.2">
      <c r="B22" s="513"/>
      <c r="C22" s="512"/>
      <c r="D22" s="178" t="s">
        <v>1</v>
      </c>
      <c r="E22" s="179">
        <v>0</v>
      </c>
      <c r="F22" s="201">
        <v>0</v>
      </c>
      <c r="G22" s="201">
        <v>3095.3760000000002</v>
      </c>
      <c r="H22" s="213">
        <v>113.738</v>
      </c>
      <c r="I22" s="214">
        <f t="shared" si="1"/>
        <v>3209.114</v>
      </c>
    </row>
    <row r="23" spans="2:9" x14ac:dyDescent="0.2">
      <c r="B23" s="513"/>
      <c r="C23" s="512"/>
      <c r="D23" s="178" t="s">
        <v>3</v>
      </c>
      <c r="E23" s="179">
        <v>0</v>
      </c>
      <c r="F23" s="201">
        <v>0</v>
      </c>
      <c r="G23" s="201">
        <v>0</v>
      </c>
      <c r="H23" s="213">
        <v>0</v>
      </c>
      <c r="I23" s="214">
        <f t="shared" si="1"/>
        <v>0</v>
      </c>
    </row>
    <row r="24" spans="2:9" x14ac:dyDescent="0.2">
      <c r="B24" s="513"/>
      <c r="C24" s="512"/>
      <c r="D24" s="178" t="s">
        <v>4</v>
      </c>
      <c r="E24" s="179">
        <v>4.7469999999999999</v>
      </c>
      <c r="F24" s="201">
        <v>16.407</v>
      </c>
      <c r="G24" s="201">
        <v>0</v>
      </c>
      <c r="H24" s="213">
        <v>0</v>
      </c>
      <c r="I24" s="214">
        <f t="shared" si="1"/>
        <v>21.154</v>
      </c>
    </row>
    <row r="25" spans="2:9" x14ac:dyDescent="0.2">
      <c r="B25" s="513"/>
      <c r="C25" s="511"/>
      <c r="D25" s="178" t="s">
        <v>5</v>
      </c>
      <c r="E25" s="179">
        <v>0</v>
      </c>
      <c r="F25" s="201">
        <v>0</v>
      </c>
      <c r="G25" s="201">
        <v>0.89500000000000002</v>
      </c>
      <c r="H25" s="213">
        <v>0</v>
      </c>
      <c r="I25" s="214">
        <f t="shared" si="1"/>
        <v>0.89500000000000002</v>
      </c>
    </row>
    <row r="26" spans="2:9" x14ac:dyDescent="0.2">
      <c r="B26" s="513"/>
      <c r="C26" s="183" t="s">
        <v>6</v>
      </c>
      <c r="D26" s="181"/>
      <c r="E26" s="182">
        <f>SUBTOTAL(9,E21:E25)</f>
        <v>195.00900000000001</v>
      </c>
      <c r="F26" s="203">
        <f>SUBTOTAL(9,F21:F25)</f>
        <v>16.407</v>
      </c>
      <c r="G26" s="203">
        <f>SUBTOTAL(9,G21:G25)</f>
        <v>3096.2710000000002</v>
      </c>
      <c r="H26" s="215">
        <f>SUBTOTAL(9,H21:H25)</f>
        <v>113.738</v>
      </c>
      <c r="I26" s="216">
        <f>SUBTOTAL(9,I21:I25)</f>
        <v>3421.4250000000002</v>
      </c>
    </row>
    <row r="27" spans="2:9" x14ac:dyDescent="0.2">
      <c r="B27" s="513"/>
      <c r="C27" s="516" t="s">
        <v>214</v>
      </c>
      <c r="D27" s="516" t="s">
        <v>215</v>
      </c>
      <c r="E27" s="179">
        <v>11.257999999999999</v>
      </c>
      <c r="F27" s="201">
        <v>3.6680000000000001</v>
      </c>
      <c r="G27" s="201">
        <v>169.94900000000001</v>
      </c>
      <c r="H27" s="213">
        <v>155.56100000000001</v>
      </c>
      <c r="I27" s="214">
        <f t="shared" si="1"/>
        <v>340.43600000000004</v>
      </c>
    </row>
    <row r="28" spans="2:9" x14ac:dyDescent="0.2">
      <c r="B28" s="514"/>
      <c r="C28" s="186" t="s">
        <v>216</v>
      </c>
      <c r="D28" s="187"/>
      <c r="E28" s="188">
        <f>SUBTOTAL(9,E27:E27)</f>
        <v>11.257999999999999</v>
      </c>
      <c r="F28" s="191">
        <f>SUBTOTAL(9,F27:F27)</f>
        <v>3.6680000000000001</v>
      </c>
      <c r="G28" s="191">
        <f>SUBTOTAL(9,G27:G27)</f>
        <v>169.94900000000001</v>
      </c>
      <c r="H28" s="217">
        <f>SUBTOTAL(9,H27:H27)</f>
        <v>155.56100000000001</v>
      </c>
      <c r="I28" s="218">
        <f>SUBTOTAL(9,I27:I27)</f>
        <v>340.43600000000004</v>
      </c>
    </row>
    <row r="29" spans="2:9" x14ac:dyDescent="0.2">
      <c r="B29" s="72" t="s">
        <v>187</v>
      </c>
      <c r="C29" s="159"/>
      <c r="D29" s="159"/>
      <c r="E29" s="63">
        <f>SUBTOTAL(9,E18:E27)</f>
        <v>615.01223458748302</v>
      </c>
      <c r="F29" s="46">
        <f>SUBTOTAL(9,F18:F27)</f>
        <v>215.754650246799</v>
      </c>
      <c r="G29" s="46">
        <f>SUBTOTAL(9,G18:G27)</f>
        <v>3583.6690283257467</v>
      </c>
      <c r="H29" s="67">
        <f>SUBTOTAL(9,H18:H27)</f>
        <v>1479.0473583677151</v>
      </c>
      <c r="I29" s="61">
        <f>SUBTOTAL(9,I18:I27)</f>
        <v>5893.4832715277444</v>
      </c>
    </row>
    <row r="30" spans="2:9" x14ac:dyDescent="0.2">
      <c r="B30" s="478" t="s">
        <v>188</v>
      </c>
      <c r="C30" s="510" t="s">
        <v>212</v>
      </c>
      <c r="D30" s="178" t="s">
        <v>212</v>
      </c>
      <c r="E30" s="179">
        <v>353.35124136147613</v>
      </c>
      <c r="F30" s="201">
        <v>247.50206925436856</v>
      </c>
      <c r="G30" s="201">
        <v>390.83659842426329</v>
      </c>
      <c r="H30" s="213">
        <v>1410.7666662081879</v>
      </c>
      <c r="I30" s="214">
        <f t="shared" ref="I30:I41" si="2">SUM(E30:H30)</f>
        <v>2402.4565752482958</v>
      </c>
    </row>
    <row r="31" spans="2:9" x14ac:dyDescent="0.2">
      <c r="B31" s="479"/>
      <c r="C31" s="511"/>
      <c r="D31" s="178" t="s">
        <v>213</v>
      </c>
      <c r="E31" s="179">
        <v>81.739093714282845</v>
      </c>
      <c r="F31" s="201">
        <v>44.461050018310544</v>
      </c>
      <c r="G31" s="201">
        <v>24.855774118542669</v>
      </c>
      <c r="H31" s="213">
        <v>92.024110616325402</v>
      </c>
      <c r="I31" s="214">
        <f t="shared" si="2"/>
        <v>243.08002846746146</v>
      </c>
    </row>
    <row r="32" spans="2:9" x14ac:dyDescent="0.2">
      <c r="B32" s="479"/>
      <c r="C32" s="183" t="s">
        <v>11</v>
      </c>
      <c r="D32" s="181"/>
      <c r="E32" s="182">
        <f>SUBTOTAL(9,E30:E31)</f>
        <v>435.09033507575896</v>
      </c>
      <c r="F32" s="203">
        <f>SUBTOTAL(9,F30:F31)</f>
        <v>291.96311927267914</v>
      </c>
      <c r="G32" s="203">
        <f>SUBTOTAL(9,G30:G31)</f>
        <v>415.69237254280597</v>
      </c>
      <c r="H32" s="215">
        <f>SUBTOTAL(9,H30:H31)</f>
        <v>1502.7907768245132</v>
      </c>
      <c r="I32" s="216">
        <f>SUBTOTAL(9,I30:I31)</f>
        <v>2645.5366037157573</v>
      </c>
    </row>
    <row r="33" spans="2:9" x14ac:dyDescent="0.2">
      <c r="B33" s="479"/>
      <c r="C33" s="510" t="s">
        <v>149</v>
      </c>
      <c r="D33" s="178" t="s">
        <v>0</v>
      </c>
      <c r="E33" s="179">
        <v>205.03180068701448</v>
      </c>
      <c r="F33" s="201">
        <v>0</v>
      </c>
      <c r="G33" s="201">
        <v>21.40003840263374</v>
      </c>
      <c r="H33" s="213">
        <v>0</v>
      </c>
      <c r="I33" s="214">
        <f t="shared" si="2"/>
        <v>226.43183908964824</v>
      </c>
    </row>
    <row r="34" spans="2:9" x14ac:dyDescent="0.2">
      <c r="B34" s="479"/>
      <c r="C34" s="512"/>
      <c r="D34" s="178" t="s">
        <v>1</v>
      </c>
      <c r="E34" s="179">
        <v>0</v>
      </c>
      <c r="F34" s="201">
        <v>6.2740005552768712E-4</v>
      </c>
      <c r="G34" s="201">
        <v>7055.2244556658261</v>
      </c>
      <c r="H34" s="213">
        <v>126.4201019217372</v>
      </c>
      <c r="I34" s="214">
        <f t="shared" si="2"/>
        <v>7181.6451849876184</v>
      </c>
    </row>
    <row r="35" spans="2:9" x14ac:dyDescent="0.2">
      <c r="B35" s="479"/>
      <c r="C35" s="512"/>
      <c r="D35" s="178" t="s">
        <v>2</v>
      </c>
      <c r="E35" s="179">
        <v>0</v>
      </c>
      <c r="F35" s="201">
        <v>0</v>
      </c>
      <c r="G35" s="201">
        <v>0</v>
      </c>
      <c r="H35" s="213">
        <v>0</v>
      </c>
      <c r="I35" s="214">
        <f t="shared" si="2"/>
        <v>0</v>
      </c>
    </row>
    <row r="36" spans="2:9" x14ac:dyDescent="0.2">
      <c r="B36" s="479"/>
      <c r="C36" s="512"/>
      <c r="D36" s="178" t="s">
        <v>3</v>
      </c>
      <c r="E36" s="179">
        <v>0</v>
      </c>
      <c r="F36" s="201">
        <v>0</v>
      </c>
      <c r="G36" s="201">
        <v>0</v>
      </c>
      <c r="H36" s="213">
        <v>0</v>
      </c>
      <c r="I36" s="214">
        <f t="shared" si="2"/>
        <v>0</v>
      </c>
    </row>
    <row r="37" spans="2:9" x14ac:dyDescent="0.2">
      <c r="B37" s="479"/>
      <c r="C37" s="512"/>
      <c r="D37" s="178" t="s">
        <v>4</v>
      </c>
      <c r="E37" s="179">
        <v>5.0992999267578121</v>
      </c>
      <c r="F37" s="201">
        <v>27.344240264296531</v>
      </c>
      <c r="G37" s="201">
        <v>0</v>
      </c>
      <c r="H37" s="213">
        <v>9.7820398559570307</v>
      </c>
      <c r="I37" s="214">
        <f t="shared" si="2"/>
        <v>42.22558004701137</v>
      </c>
    </row>
    <row r="38" spans="2:9" x14ac:dyDescent="0.2">
      <c r="B38" s="479"/>
      <c r="C38" s="511"/>
      <c r="D38" s="178" t="s">
        <v>5</v>
      </c>
      <c r="E38" s="179">
        <v>9.452</v>
      </c>
      <c r="F38" s="201">
        <v>0</v>
      </c>
      <c r="G38" s="201">
        <v>0</v>
      </c>
      <c r="H38" s="213">
        <v>0</v>
      </c>
      <c r="I38" s="214">
        <f t="shared" si="2"/>
        <v>9.452</v>
      </c>
    </row>
    <row r="39" spans="2:9" x14ac:dyDescent="0.2">
      <c r="B39" s="479"/>
      <c r="C39" s="183" t="s">
        <v>6</v>
      </c>
      <c r="D39" s="181"/>
      <c r="E39" s="182">
        <f>SUBTOTAL(9,E33:E38)</f>
        <v>219.5831006137723</v>
      </c>
      <c r="F39" s="203">
        <f>SUBTOTAL(9,F33:F38)</f>
        <v>27.344867664352059</v>
      </c>
      <c r="G39" s="203">
        <f>SUBTOTAL(9,G33:G38)</f>
        <v>7076.6244940684601</v>
      </c>
      <c r="H39" s="215">
        <f>SUBTOTAL(9,H33:H38)</f>
        <v>136.20214177769424</v>
      </c>
      <c r="I39" s="216">
        <f>SUBTOTAL(9,I33:I38)</f>
        <v>7459.7546041242776</v>
      </c>
    </row>
    <row r="40" spans="2:9" x14ac:dyDescent="0.2">
      <c r="B40" s="479"/>
      <c r="C40" s="510" t="s">
        <v>214</v>
      </c>
      <c r="D40" s="178" t="s">
        <v>18</v>
      </c>
      <c r="E40" s="179">
        <v>2.8053472565412525</v>
      </c>
      <c r="F40" s="201">
        <v>3.8331321339454076</v>
      </c>
      <c r="G40" s="201">
        <v>3.3674775851666929</v>
      </c>
      <c r="H40" s="213">
        <v>8.0698332786560059</v>
      </c>
      <c r="I40" s="214">
        <f t="shared" si="2"/>
        <v>18.075790254309361</v>
      </c>
    </row>
    <row r="41" spans="2:9" x14ac:dyDescent="0.2">
      <c r="B41" s="479"/>
      <c r="C41" s="511"/>
      <c r="D41" s="178" t="s">
        <v>215</v>
      </c>
      <c r="E41" s="179">
        <v>11.31044999998808</v>
      </c>
      <c r="F41" s="201">
        <v>0.51097999942302696</v>
      </c>
      <c r="G41" s="201">
        <v>293.70697824873406</v>
      </c>
      <c r="H41" s="213">
        <v>256.83328992944399</v>
      </c>
      <c r="I41" s="214">
        <f t="shared" si="2"/>
        <v>562.36169817758923</v>
      </c>
    </row>
    <row r="42" spans="2:9" x14ac:dyDescent="0.2">
      <c r="B42" s="480"/>
      <c r="C42" s="189" t="s">
        <v>216</v>
      </c>
      <c r="D42" s="187"/>
      <c r="E42" s="188">
        <f>SUBTOTAL(9,E40:E41)</f>
        <v>14.115797256529333</v>
      </c>
      <c r="F42" s="191">
        <f>SUBTOTAL(9,F40:F41)</f>
        <v>4.3441121333684345</v>
      </c>
      <c r="G42" s="191">
        <f>SUBTOTAL(9,G40:G41)</f>
        <v>297.07445583390074</v>
      </c>
      <c r="H42" s="217">
        <f>SUBTOTAL(9,H40:H41)</f>
        <v>264.9031232081</v>
      </c>
      <c r="I42" s="218">
        <f>SUBTOTAL(9,I40:I41)</f>
        <v>580.4374884318986</v>
      </c>
    </row>
    <row r="43" spans="2:9" x14ac:dyDescent="0.2">
      <c r="B43" s="175" t="s">
        <v>190</v>
      </c>
      <c r="C43" s="190"/>
      <c r="D43" s="159"/>
      <c r="E43" s="63">
        <f>SUBTOTAL(9,E30:E41)</f>
        <v>668.78923294606068</v>
      </c>
      <c r="F43" s="46">
        <f>SUBTOTAL(9,F30:F41)</f>
        <v>323.65209907039957</v>
      </c>
      <c r="G43" s="46">
        <f>SUBTOTAL(9,G30:G41)</f>
        <v>7789.3913224451671</v>
      </c>
      <c r="H43" s="67">
        <f>SUBTOTAL(9,H30:H41)</f>
        <v>1903.8960418103072</v>
      </c>
      <c r="I43" s="61">
        <f>SUBTOTAL(9,I30:I41)</f>
        <v>10685.728696271934</v>
      </c>
    </row>
    <row r="44" spans="2:9" x14ac:dyDescent="0.2">
      <c r="B44" s="478">
        <v>2005</v>
      </c>
      <c r="C44" s="510" t="s">
        <v>212</v>
      </c>
      <c r="D44" s="178" t="s">
        <v>212</v>
      </c>
      <c r="E44" s="179">
        <v>363.51786249595398</v>
      </c>
      <c r="F44" s="201">
        <v>209.720505543359</v>
      </c>
      <c r="G44" s="201">
        <v>487.69093276770798</v>
      </c>
      <c r="H44" s="213">
        <v>1372.9361984611</v>
      </c>
      <c r="I44" s="214">
        <f t="shared" ref="I44:I55" si="3">SUM(E44:H44)</f>
        <v>2433.8654992681209</v>
      </c>
    </row>
    <row r="45" spans="2:9" x14ac:dyDescent="0.2">
      <c r="B45" s="479"/>
      <c r="C45" s="511"/>
      <c r="D45" s="178" t="s">
        <v>213</v>
      </c>
      <c r="E45" s="179">
        <v>57.7320615950361</v>
      </c>
      <c r="F45" s="201">
        <v>40.687319957733102</v>
      </c>
      <c r="G45" s="201">
        <v>32.528623856029803</v>
      </c>
      <c r="H45" s="213">
        <v>84.566150318047605</v>
      </c>
      <c r="I45" s="214">
        <f t="shared" si="3"/>
        <v>215.51415572684664</v>
      </c>
    </row>
    <row r="46" spans="2:9" x14ac:dyDescent="0.2">
      <c r="B46" s="479"/>
      <c r="C46" s="183" t="s">
        <v>11</v>
      </c>
      <c r="D46" s="181"/>
      <c r="E46" s="182">
        <f>SUBTOTAL(9,E44:E45)</f>
        <v>421.24992409099008</v>
      </c>
      <c r="F46" s="203">
        <f>SUBTOTAL(9,F44:F45)</f>
        <v>250.40782550109211</v>
      </c>
      <c r="G46" s="203">
        <f>SUBTOTAL(9,G44:G45)</f>
        <v>520.21955662373773</v>
      </c>
      <c r="H46" s="215">
        <f>SUBTOTAL(9,H44:H45)</f>
        <v>1457.5023487791477</v>
      </c>
      <c r="I46" s="216">
        <f>SUBTOTAL(9,I44:I45)</f>
        <v>2649.3796549949675</v>
      </c>
    </row>
    <row r="47" spans="2:9" x14ac:dyDescent="0.2">
      <c r="B47" s="479"/>
      <c r="C47" s="510" t="s">
        <v>149</v>
      </c>
      <c r="D47" s="178" t="s">
        <v>0</v>
      </c>
      <c r="E47" s="179">
        <v>214.39640981247999</v>
      </c>
      <c r="F47" s="201">
        <v>0</v>
      </c>
      <c r="G47" s="201">
        <v>30.8214345569838</v>
      </c>
      <c r="H47" s="213">
        <v>0</v>
      </c>
      <c r="I47" s="214">
        <f t="shared" si="3"/>
        <v>245.21784436946379</v>
      </c>
    </row>
    <row r="48" spans="2:9" x14ac:dyDescent="0.2">
      <c r="B48" s="479"/>
      <c r="C48" s="512"/>
      <c r="D48" s="178" t="s">
        <v>1</v>
      </c>
      <c r="E48" s="179">
        <v>0</v>
      </c>
      <c r="F48" s="201">
        <v>9.8857741535305905</v>
      </c>
      <c r="G48" s="201">
        <v>7772.33509904528</v>
      </c>
      <c r="H48" s="213">
        <v>140.69572042298299</v>
      </c>
      <c r="I48" s="214">
        <f t="shared" si="3"/>
        <v>7922.9165936217933</v>
      </c>
    </row>
    <row r="49" spans="2:9" x14ac:dyDescent="0.2">
      <c r="B49" s="479"/>
      <c r="C49" s="512"/>
      <c r="D49" s="178" t="s">
        <v>2</v>
      </c>
      <c r="E49" s="179">
        <v>0</v>
      </c>
      <c r="F49" s="201">
        <v>0</v>
      </c>
      <c r="G49" s="201">
        <v>0</v>
      </c>
      <c r="H49" s="213">
        <v>0</v>
      </c>
      <c r="I49" s="214">
        <f t="shared" si="3"/>
        <v>0</v>
      </c>
    </row>
    <row r="50" spans="2:9" x14ac:dyDescent="0.2">
      <c r="B50" s="479"/>
      <c r="C50" s="512"/>
      <c r="D50" s="178" t="s">
        <v>3</v>
      </c>
      <c r="E50" s="179">
        <v>0</v>
      </c>
      <c r="F50" s="201">
        <v>0</v>
      </c>
      <c r="G50" s="201">
        <v>0</v>
      </c>
      <c r="H50" s="213">
        <v>0</v>
      </c>
      <c r="I50" s="214">
        <f t="shared" si="3"/>
        <v>0</v>
      </c>
    </row>
    <row r="51" spans="2:9" x14ac:dyDescent="0.2">
      <c r="B51" s="479"/>
      <c r="C51" s="512"/>
      <c r="D51" s="178" t="s">
        <v>4</v>
      </c>
      <c r="E51" s="179">
        <v>20.9197002358436</v>
      </c>
      <c r="F51" s="201">
        <v>35.057130282282799</v>
      </c>
      <c r="G51" s="201">
        <v>0.43168000793457001</v>
      </c>
      <c r="H51" s="213">
        <v>11.767410102844201</v>
      </c>
      <c r="I51" s="214">
        <f t="shared" si="3"/>
        <v>68.17592062890516</v>
      </c>
    </row>
    <row r="52" spans="2:9" x14ac:dyDescent="0.2">
      <c r="B52" s="479"/>
      <c r="C52" s="511"/>
      <c r="D52" s="178" t="s">
        <v>5</v>
      </c>
      <c r="E52" s="179">
        <v>6.3090000000000002</v>
      </c>
      <c r="F52" s="201">
        <v>0</v>
      </c>
      <c r="G52" s="201">
        <v>0</v>
      </c>
      <c r="H52" s="213">
        <v>0</v>
      </c>
      <c r="I52" s="214">
        <f t="shared" si="3"/>
        <v>6.3090000000000002</v>
      </c>
    </row>
    <row r="53" spans="2:9" x14ac:dyDescent="0.2">
      <c r="B53" s="479"/>
      <c r="C53" s="183" t="s">
        <v>6</v>
      </c>
      <c r="D53" s="181"/>
      <c r="E53" s="182">
        <f>SUBTOTAL(9,E47:E52)</f>
        <v>241.62511004832359</v>
      </c>
      <c r="F53" s="203">
        <f>SUBTOTAL(9,F47:F52)</f>
        <v>44.942904435813389</v>
      </c>
      <c r="G53" s="203">
        <f>SUBTOTAL(9,G47:G52)</f>
        <v>7803.5882136101982</v>
      </c>
      <c r="H53" s="215">
        <f>SUBTOTAL(9,H47:H52)</f>
        <v>152.46313052582718</v>
      </c>
      <c r="I53" s="216">
        <f>SUBTOTAL(9,I47:I52)</f>
        <v>8242.6193586201607</v>
      </c>
    </row>
    <row r="54" spans="2:9" x14ac:dyDescent="0.2">
      <c r="B54" s="479"/>
      <c r="C54" s="510" t="s">
        <v>214</v>
      </c>
      <c r="D54" s="178" t="s">
        <v>18</v>
      </c>
      <c r="E54" s="179">
        <v>10.377881605699599</v>
      </c>
      <c r="F54" s="201">
        <v>4.75577165446989</v>
      </c>
      <c r="G54" s="201">
        <v>3.6698427170459098</v>
      </c>
      <c r="H54" s="213">
        <v>9.4985760185718497</v>
      </c>
      <c r="I54" s="214">
        <f t="shared" si="3"/>
        <v>28.302071995787248</v>
      </c>
    </row>
    <row r="55" spans="2:9" x14ac:dyDescent="0.2">
      <c r="B55" s="479"/>
      <c r="C55" s="511"/>
      <c r="D55" s="178" t="s">
        <v>215</v>
      </c>
      <c r="E55" s="179">
        <v>11.736449999988</v>
      </c>
      <c r="F55" s="201">
        <v>0.79500000000000004</v>
      </c>
      <c r="G55" s="201">
        <v>299.105671664726</v>
      </c>
      <c r="H55" s="213">
        <v>193.23930632127301</v>
      </c>
      <c r="I55" s="214">
        <f t="shared" si="3"/>
        <v>504.87642798598699</v>
      </c>
    </row>
    <row r="56" spans="2:9" x14ac:dyDescent="0.2">
      <c r="B56" s="480"/>
      <c r="C56" s="189" t="s">
        <v>216</v>
      </c>
      <c r="D56" s="187"/>
      <c r="E56" s="191">
        <f>SUBTOTAL(9,E54:E55)</f>
        <v>22.1143316056876</v>
      </c>
      <c r="F56" s="191">
        <f>SUBTOTAL(9,F54:F55)</f>
        <v>5.55077165446989</v>
      </c>
      <c r="G56" s="191">
        <f>SUBTOTAL(9,G54:G55)</f>
        <v>302.77551438177193</v>
      </c>
      <c r="H56" s="191">
        <f>SUBTOTAL(9,H54:H55)</f>
        <v>202.73788233984484</v>
      </c>
      <c r="I56" s="217">
        <f>SUBTOTAL(9,I54:I55)</f>
        <v>533.17849998177428</v>
      </c>
    </row>
    <row r="57" spans="2:9" x14ac:dyDescent="0.2">
      <c r="B57" s="175" t="s">
        <v>191</v>
      </c>
      <c r="C57" s="190"/>
      <c r="D57" s="159"/>
      <c r="E57" s="46">
        <f>SUBTOTAL(9,E44:E55)</f>
        <v>684.98936574500135</v>
      </c>
      <c r="F57" s="46">
        <f>SUBTOTAL(9,F44:F55)</f>
        <v>300.90150159137539</v>
      </c>
      <c r="G57" s="46">
        <f>SUBTOTAL(9,G44:G55)</f>
        <v>8626.5832846157082</v>
      </c>
      <c r="H57" s="46">
        <f>SUBTOTAL(9,H44:H55)</f>
        <v>1812.7033616448198</v>
      </c>
      <c r="I57" s="67">
        <f>SUBTOTAL(9,I44:I55)</f>
        <v>11425.177513596904</v>
      </c>
    </row>
    <row r="58" spans="2:9" x14ac:dyDescent="0.2">
      <c r="B58" s="478">
        <v>2006</v>
      </c>
      <c r="C58" s="510" t="s">
        <v>212</v>
      </c>
      <c r="D58" s="192" t="s">
        <v>212</v>
      </c>
      <c r="E58" s="193">
        <v>404.387471381296</v>
      </c>
      <c r="F58" s="193">
        <v>205.059030874565</v>
      </c>
      <c r="G58" s="193">
        <v>580.45848514773104</v>
      </c>
      <c r="H58" s="193">
        <v>1250.7017066275</v>
      </c>
      <c r="I58" s="214">
        <f t="shared" ref="I58:I69" si="4">SUM(E58:H58)</f>
        <v>2440.606694031092</v>
      </c>
    </row>
    <row r="59" spans="2:9" x14ac:dyDescent="0.2">
      <c r="B59" s="479"/>
      <c r="C59" s="511"/>
      <c r="D59" s="194" t="s">
        <v>213</v>
      </c>
      <c r="E59" s="195">
        <v>96.510959259530495</v>
      </c>
      <c r="F59" s="195">
        <v>62.154219666421398</v>
      </c>
      <c r="G59" s="195">
        <v>47.084499966701401</v>
      </c>
      <c r="H59" s="219">
        <v>140.55842231975899</v>
      </c>
      <c r="I59" s="214">
        <f t="shared" si="4"/>
        <v>346.30810121241228</v>
      </c>
    </row>
    <row r="60" spans="2:9" x14ac:dyDescent="0.2">
      <c r="B60" s="479"/>
      <c r="C60" s="183" t="s">
        <v>11</v>
      </c>
      <c r="D60" s="181"/>
      <c r="E60" s="188">
        <f>SUBTOTAL(9,E58:E59)</f>
        <v>500.89843064082652</v>
      </c>
      <c r="F60" s="191">
        <f>SUBTOTAL(9,F58:F59)</f>
        <v>267.21325054098639</v>
      </c>
      <c r="G60" s="191">
        <f>SUBTOTAL(9,G58:G59)</f>
        <v>627.54298511443244</v>
      </c>
      <c r="H60" s="217">
        <f>SUBTOTAL(9,H58:H59)</f>
        <v>1391.2601289472591</v>
      </c>
      <c r="I60" s="215">
        <f>SUBTOTAL(9,I58:I59)</f>
        <v>2786.9147952435042</v>
      </c>
    </row>
    <row r="61" spans="2:9" x14ac:dyDescent="0.2">
      <c r="B61" s="479"/>
      <c r="C61" s="510" t="s">
        <v>149</v>
      </c>
      <c r="D61" s="178" t="s">
        <v>0</v>
      </c>
      <c r="E61" s="196">
        <v>204.42639070868501</v>
      </c>
      <c r="F61" s="193">
        <v>0</v>
      </c>
      <c r="G61" s="193">
        <v>805.78453590217998</v>
      </c>
      <c r="H61" s="220">
        <v>0</v>
      </c>
      <c r="I61" s="213">
        <f t="shared" si="4"/>
        <v>1010.210926610865</v>
      </c>
    </row>
    <row r="62" spans="2:9" x14ac:dyDescent="0.2">
      <c r="B62" s="479"/>
      <c r="C62" s="512"/>
      <c r="D62" s="178" t="s">
        <v>1</v>
      </c>
      <c r="E62" s="197">
        <v>0</v>
      </c>
      <c r="F62" s="199">
        <v>9.3484797363281196</v>
      </c>
      <c r="G62" s="199">
        <v>6611.5745274658802</v>
      </c>
      <c r="H62" s="221">
        <v>131.50602230656099</v>
      </c>
      <c r="I62" s="213">
        <f t="shared" si="4"/>
        <v>6752.4290295087694</v>
      </c>
    </row>
    <row r="63" spans="2:9" x14ac:dyDescent="0.2">
      <c r="B63" s="479"/>
      <c r="C63" s="512"/>
      <c r="D63" s="178" t="s">
        <v>2</v>
      </c>
      <c r="E63" s="179">
        <v>0</v>
      </c>
      <c r="F63" s="201">
        <v>0</v>
      </c>
      <c r="G63" s="201">
        <v>0</v>
      </c>
      <c r="H63" s="213">
        <v>0</v>
      </c>
      <c r="I63" s="213">
        <f t="shared" si="4"/>
        <v>0</v>
      </c>
    </row>
    <row r="64" spans="2:9" x14ac:dyDescent="0.2">
      <c r="B64" s="479"/>
      <c r="C64" s="512"/>
      <c r="D64" s="178" t="s">
        <v>3</v>
      </c>
      <c r="E64" s="179">
        <v>0</v>
      </c>
      <c r="F64" s="201">
        <v>0</v>
      </c>
      <c r="G64" s="201">
        <v>0</v>
      </c>
      <c r="H64" s="213">
        <v>0</v>
      </c>
      <c r="I64" s="214">
        <f t="shared" si="4"/>
        <v>0</v>
      </c>
    </row>
    <row r="65" spans="2:9" x14ac:dyDescent="0.2">
      <c r="B65" s="479"/>
      <c r="C65" s="512"/>
      <c r="D65" s="198" t="s">
        <v>4</v>
      </c>
      <c r="E65" s="199">
        <v>51.211479143142697</v>
      </c>
      <c r="F65" s="199">
        <v>59.087720201134601</v>
      </c>
      <c r="G65" s="199">
        <v>8.6627001276016191</v>
      </c>
      <c r="H65" s="221">
        <v>14.7609300842285</v>
      </c>
      <c r="I65" s="213">
        <f t="shared" si="4"/>
        <v>133.72282955610743</v>
      </c>
    </row>
    <row r="66" spans="2:9" x14ac:dyDescent="0.2">
      <c r="B66" s="479"/>
      <c r="C66" s="511"/>
      <c r="D66" s="194" t="s">
        <v>5</v>
      </c>
      <c r="E66" s="195">
        <v>10.115999755859299</v>
      </c>
      <c r="F66" s="195">
        <v>0</v>
      </c>
      <c r="G66" s="195">
        <v>0</v>
      </c>
      <c r="H66" s="219">
        <v>0</v>
      </c>
      <c r="I66" s="213">
        <f t="shared" si="4"/>
        <v>10.115999755859299</v>
      </c>
    </row>
    <row r="67" spans="2:9" x14ac:dyDescent="0.2">
      <c r="B67" s="479"/>
      <c r="C67" s="183" t="s">
        <v>6</v>
      </c>
      <c r="D67" s="181"/>
      <c r="E67" s="179">
        <f>SUBTOTAL(9,E61:E66)</f>
        <v>265.75386960768702</v>
      </c>
      <c r="F67" s="201">
        <f>SUBTOTAL(9,F61:F66)</f>
        <v>68.436199937462717</v>
      </c>
      <c r="G67" s="201">
        <f>SUBTOTAL(9,G61:G66)</f>
        <v>7426.0217634956625</v>
      </c>
      <c r="H67" s="213">
        <f>SUBTOTAL(9,H61:H66)</f>
        <v>146.2669523907895</v>
      </c>
      <c r="I67" s="215">
        <f>SUBTOTAL(9,I61:I66)</f>
        <v>7906.4787854316</v>
      </c>
    </row>
    <row r="68" spans="2:9" x14ac:dyDescent="0.2">
      <c r="B68" s="479"/>
      <c r="C68" s="510" t="s">
        <v>214</v>
      </c>
      <c r="D68" s="178" t="s">
        <v>18</v>
      </c>
      <c r="E68" s="196">
        <v>11.3769095438262</v>
      </c>
      <c r="F68" s="193">
        <v>3.19167674069711</v>
      </c>
      <c r="G68" s="193">
        <v>4.27463984456472</v>
      </c>
      <c r="H68" s="220">
        <v>21.644127805008502</v>
      </c>
      <c r="I68" s="213">
        <f t="shared" si="4"/>
        <v>40.487353934096532</v>
      </c>
    </row>
    <row r="69" spans="2:9" x14ac:dyDescent="0.2">
      <c r="B69" s="479"/>
      <c r="C69" s="511"/>
      <c r="D69" s="178" t="s">
        <v>215</v>
      </c>
      <c r="E69" s="200">
        <v>14.061324001252601</v>
      </c>
      <c r="F69" s="195">
        <v>0.73791000080108604</v>
      </c>
      <c r="G69" s="195">
        <v>307.71271416617498</v>
      </c>
      <c r="H69" s="219">
        <v>215.484234890252</v>
      </c>
      <c r="I69" s="213">
        <f t="shared" si="4"/>
        <v>537.99618305848071</v>
      </c>
    </row>
    <row r="70" spans="2:9" x14ac:dyDescent="0.2">
      <c r="B70" s="480"/>
      <c r="C70" s="189" t="s">
        <v>216</v>
      </c>
      <c r="D70" s="187"/>
      <c r="E70" s="201">
        <f>SUBTOTAL(9,E68:E69)</f>
        <v>25.438233545078802</v>
      </c>
      <c r="F70" s="201">
        <f>SUBTOTAL(9,F68:F69)</f>
        <v>3.9295867414981962</v>
      </c>
      <c r="G70" s="201">
        <f>SUBTOTAL(9,G68:G69)</f>
        <v>311.98735401073969</v>
      </c>
      <c r="H70" s="201">
        <f>SUBTOTAL(9,H68:H69)</f>
        <v>237.12836269526051</v>
      </c>
      <c r="I70" s="216">
        <f>SUBTOTAL(9,I68:I69)</f>
        <v>578.48353699257723</v>
      </c>
    </row>
    <row r="71" spans="2:9" x14ac:dyDescent="0.2">
      <c r="B71" s="175" t="s">
        <v>192</v>
      </c>
      <c r="C71" s="190"/>
      <c r="D71" s="159"/>
      <c r="E71" s="46">
        <f>SUBTOTAL(9,E58:E69)</f>
        <v>792.09053379359227</v>
      </c>
      <c r="F71" s="46">
        <f>SUBTOTAL(9,F58:F69)</f>
        <v>339.57903721994734</v>
      </c>
      <c r="G71" s="46">
        <f>SUBTOTAL(9,G58:G69)</f>
        <v>8365.5521026208353</v>
      </c>
      <c r="H71" s="46">
        <f>SUBTOTAL(9,H58:H69)</f>
        <v>1774.6554440333091</v>
      </c>
      <c r="I71" s="67">
        <f>SUBTOTAL(9,I58:I69)</f>
        <v>11271.877117667682</v>
      </c>
    </row>
    <row r="72" spans="2:9" x14ac:dyDescent="0.2">
      <c r="B72" s="478">
        <v>2007</v>
      </c>
      <c r="C72" s="510" t="s">
        <v>212</v>
      </c>
      <c r="D72" s="192" t="s">
        <v>212</v>
      </c>
      <c r="E72" s="201">
        <v>391.05012974558315</v>
      </c>
      <c r="F72" s="201">
        <v>232.45282544037642</v>
      </c>
      <c r="G72" s="201">
        <v>532.07816821816823</v>
      </c>
      <c r="H72" s="201">
        <v>1462.5721877262527</v>
      </c>
      <c r="I72" s="218">
        <f t="shared" ref="I72:I83" si="5">SUM(E72:H72)</f>
        <v>2618.1533111303806</v>
      </c>
    </row>
    <row r="73" spans="2:9" x14ac:dyDescent="0.2">
      <c r="B73" s="479"/>
      <c r="C73" s="511"/>
      <c r="D73" s="194" t="s">
        <v>213</v>
      </c>
      <c r="E73" s="201">
        <v>88.028113592255309</v>
      </c>
      <c r="F73" s="201">
        <v>62.632230320312082</v>
      </c>
      <c r="G73" s="201">
        <v>50.903963248125685</v>
      </c>
      <c r="H73" s="201">
        <v>143.39684150565043</v>
      </c>
      <c r="I73" s="214">
        <f t="shared" si="5"/>
        <v>344.96114866634349</v>
      </c>
    </row>
    <row r="74" spans="2:9" x14ac:dyDescent="0.2">
      <c r="B74" s="479"/>
      <c r="C74" s="183" t="s">
        <v>11</v>
      </c>
      <c r="D74" s="181"/>
      <c r="E74" s="182">
        <f>SUM(E72:E73)</f>
        <v>479.07824333783844</v>
      </c>
      <c r="F74" s="203">
        <f>SUM(F72:F73)</f>
        <v>295.08505576068848</v>
      </c>
      <c r="G74" s="203">
        <f>SUM(G72:G73)</f>
        <v>582.98213146629394</v>
      </c>
      <c r="H74" s="215">
        <f>SUM(H72:H73)</f>
        <v>1605.9690292319031</v>
      </c>
      <c r="I74" s="216">
        <f>SUM(I72:I73)</f>
        <v>2963.1144597967241</v>
      </c>
    </row>
    <row r="75" spans="2:9" x14ac:dyDescent="0.2">
      <c r="B75" s="479"/>
      <c r="C75" s="510" t="s">
        <v>149</v>
      </c>
      <c r="D75" s="178" t="s">
        <v>0</v>
      </c>
      <c r="E75" s="179">
        <v>239.11650678038598</v>
      </c>
      <c r="F75" s="201">
        <v>0</v>
      </c>
      <c r="G75" s="201">
        <v>442.4166202521622</v>
      </c>
      <c r="H75" s="201">
        <v>0</v>
      </c>
      <c r="I75" s="214">
        <f t="shared" si="5"/>
        <v>681.53312703254824</v>
      </c>
    </row>
    <row r="76" spans="2:9" x14ac:dyDescent="0.2">
      <c r="B76" s="479"/>
      <c r="C76" s="512"/>
      <c r="D76" s="178" t="s">
        <v>1</v>
      </c>
      <c r="E76" s="179">
        <v>0</v>
      </c>
      <c r="F76" s="201">
        <v>28.61032470703125</v>
      </c>
      <c r="G76" s="201">
        <v>5803.5473502708974</v>
      </c>
      <c r="H76" s="201">
        <v>104.89590054953098</v>
      </c>
      <c r="I76" s="214">
        <f t="shared" si="5"/>
        <v>5937.0535755274595</v>
      </c>
    </row>
    <row r="77" spans="2:9" x14ac:dyDescent="0.2">
      <c r="B77" s="479"/>
      <c r="C77" s="512"/>
      <c r="D77" s="178" t="s">
        <v>2</v>
      </c>
      <c r="E77" s="179">
        <v>0</v>
      </c>
      <c r="F77" s="201">
        <v>1.2713400421142578</v>
      </c>
      <c r="G77" s="201">
        <v>0</v>
      </c>
      <c r="H77" s="201">
        <v>6.7405999931097034</v>
      </c>
      <c r="I77" s="214">
        <f t="shared" si="5"/>
        <v>8.0119400352239616</v>
      </c>
    </row>
    <row r="78" spans="2:9" x14ac:dyDescent="0.2">
      <c r="B78" s="479"/>
      <c r="C78" s="512"/>
      <c r="D78" s="178" t="s">
        <v>3</v>
      </c>
      <c r="E78" s="179">
        <v>0</v>
      </c>
      <c r="F78" s="201">
        <v>0</v>
      </c>
      <c r="G78" s="201">
        <v>0</v>
      </c>
      <c r="H78" s="201">
        <v>0</v>
      </c>
      <c r="I78" s="214">
        <f t="shared" si="5"/>
        <v>0</v>
      </c>
    </row>
    <row r="79" spans="2:9" x14ac:dyDescent="0.2">
      <c r="B79" s="479"/>
      <c r="C79" s="512"/>
      <c r="D79" s="178" t="s">
        <v>4</v>
      </c>
      <c r="E79" s="179">
        <v>59.357429957389833</v>
      </c>
      <c r="F79" s="201">
        <v>70.089250070452692</v>
      </c>
      <c r="G79" s="201">
        <v>18.772160140991211</v>
      </c>
      <c r="H79" s="201">
        <v>14.715589992523194</v>
      </c>
      <c r="I79" s="214">
        <f t="shared" si="5"/>
        <v>162.93443016135694</v>
      </c>
    </row>
    <row r="80" spans="2:9" x14ac:dyDescent="0.2">
      <c r="B80" s="479"/>
      <c r="C80" s="511"/>
      <c r="D80" s="178" t="s">
        <v>5</v>
      </c>
      <c r="E80" s="179">
        <v>11.73869970703125</v>
      </c>
      <c r="F80" s="201">
        <v>0</v>
      </c>
      <c r="G80" s="201">
        <v>0</v>
      </c>
      <c r="H80" s="201">
        <v>0</v>
      </c>
      <c r="I80" s="214">
        <f t="shared" si="5"/>
        <v>11.73869970703125</v>
      </c>
    </row>
    <row r="81" spans="2:9" x14ac:dyDescent="0.2">
      <c r="B81" s="479"/>
      <c r="C81" s="183" t="s">
        <v>6</v>
      </c>
      <c r="D81" s="202"/>
      <c r="E81" s="203">
        <f>SUM(E75:E80)</f>
        <v>310.21263644480706</v>
      </c>
      <c r="F81" s="203">
        <f>SUM(F75:F80)</f>
        <v>99.970914819598192</v>
      </c>
      <c r="G81" s="203">
        <f>SUM(G75:G80)</f>
        <v>6264.7361306640505</v>
      </c>
      <c r="H81" s="203">
        <f>SUM(H75:H80)</f>
        <v>126.35209053516387</v>
      </c>
      <c r="I81" s="216">
        <f>SUM(I75:I80)</f>
        <v>6801.2717724636204</v>
      </c>
    </row>
    <row r="82" spans="2:9" x14ac:dyDescent="0.2">
      <c r="B82" s="479"/>
      <c r="C82" s="510" t="s">
        <v>214</v>
      </c>
      <c r="D82" s="178" t="s">
        <v>18</v>
      </c>
      <c r="E82" s="179">
        <v>15.857340636333916</v>
      </c>
      <c r="F82" s="201">
        <v>3.3054166414234789</v>
      </c>
      <c r="G82" s="201">
        <v>4.0225054880289823</v>
      </c>
      <c r="H82" s="201">
        <v>23.40194496608153</v>
      </c>
      <c r="I82" s="218">
        <f t="shared" si="5"/>
        <v>46.587207731867906</v>
      </c>
    </row>
    <row r="83" spans="2:9" x14ac:dyDescent="0.2">
      <c r="B83" s="479"/>
      <c r="C83" s="511"/>
      <c r="D83" s="178" t="s">
        <v>215</v>
      </c>
      <c r="E83" s="179">
        <v>14.407484967514872</v>
      </c>
      <c r="F83" s="201">
        <v>0.52825842285156255</v>
      </c>
      <c r="G83" s="201">
        <v>142.22958651456983</v>
      </c>
      <c r="H83" s="201">
        <v>202.70934916186332</v>
      </c>
      <c r="I83" s="222">
        <f t="shared" si="5"/>
        <v>359.87467906679956</v>
      </c>
    </row>
    <row r="84" spans="2:9" x14ac:dyDescent="0.2">
      <c r="B84" s="480"/>
      <c r="C84" s="189" t="s">
        <v>216</v>
      </c>
      <c r="D84" s="202"/>
      <c r="E84" s="203">
        <f>SUM(E82:E83)</f>
        <v>30.264825603848788</v>
      </c>
      <c r="F84" s="203">
        <f>SUM(F82:F83)</f>
        <v>3.8336750642750417</v>
      </c>
      <c r="G84" s="203">
        <f>SUM(G82:G83)</f>
        <v>146.2520920025988</v>
      </c>
      <c r="H84" s="203">
        <f>SUM(H82:H83)</f>
        <v>226.11129412794486</v>
      </c>
      <c r="I84" s="216">
        <f>SUM(I82:I83)</f>
        <v>406.46188679866748</v>
      </c>
    </row>
    <row r="85" spans="2:9" x14ac:dyDescent="0.2">
      <c r="B85" s="175" t="s">
        <v>193</v>
      </c>
      <c r="C85" s="190"/>
      <c r="D85" s="159"/>
      <c r="E85" s="171">
        <f>+E84+E81+E74</f>
        <v>819.55570538649431</v>
      </c>
      <c r="F85" s="171">
        <f>+F84+F81+F74</f>
        <v>398.88964564456171</v>
      </c>
      <c r="G85" s="171">
        <f>+G84+G81+G74</f>
        <v>6993.9703541329436</v>
      </c>
      <c r="H85" s="171">
        <f>+H84+H81+H74</f>
        <v>1958.4324138950119</v>
      </c>
      <c r="I85" s="61">
        <f>+I84+I81+I74</f>
        <v>10170.848119059012</v>
      </c>
    </row>
    <row r="86" spans="2:9" x14ac:dyDescent="0.2">
      <c r="B86" s="478">
        <v>2008</v>
      </c>
      <c r="C86" s="510" t="s">
        <v>212</v>
      </c>
      <c r="D86" s="192" t="s">
        <v>212</v>
      </c>
      <c r="E86" s="201">
        <v>368.24883475630389</v>
      </c>
      <c r="F86" s="201">
        <v>241.06206027029089</v>
      </c>
      <c r="G86" s="201">
        <v>528.23564861372802</v>
      </c>
      <c r="H86" s="201">
        <v>1365.2239877809081</v>
      </c>
      <c r="I86" s="218">
        <f>SUM(E86:H86)</f>
        <v>2502.7705314212308</v>
      </c>
    </row>
    <row r="87" spans="2:9" x14ac:dyDescent="0.2">
      <c r="B87" s="479"/>
      <c r="C87" s="511"/>
      <c r="D87" s="194" t="s">
        <v>213</v>
      </c>
      <c r="E87" s="201">
        <v>86.838746287234684</v>
      </c>
      <c r="F87" s="201">
        <v>40.946471643671394</v>
      </c>
      <c r="G87" s="201">
        <v>52.229622809331332</v>
      </c>
      <c r="H87" s="201">
        <v>139.79235074200673</v>
      </c>
      <c r="I87" s="214">
        <f>SUM(E87:H87)</f>
        <v>319.80719148224409</v>
      </c>
    </row>
    <row r="88" spans="2:9" x14ac:dyDescent="0.2">
      <c r="B88" s="479"/>
      <c r="C88" s="183" t="s">
        <v>11</v>
      </c>
      <c r="D88" s="181"/>
      <c r="E88" s="182">
        <f>SUM(E86:E87)</f>
        <v>455.08758104353859</v>
      </c>
      <c r="F88" s="203">
        <f>SUM(F86:F87)</f>
        <v>282.00853191396226</v>
      </c>
      <c r="G88" s="203">
        <f>SUM(G86:G87)</f>
        <v>580.46527142305933</v>
      </c>
      <c r="H88" s="215">
        <f>SUM(H86:H87)</f>
        <v>1505.0163385229148</v>
      </c>
      <c r="I88" s="216">
        <f>SUM(I86:I87)</f>
        <v>2822.5777229034748</v>
      </c>
    </row>
    <row r="89" spans="2:9" x14ac:dyDescent="0.2">
      <c r="B89" s="479"/>
      <c r="C89" s="510" t="s">
        <v>149</v>
      </c>
      <c r="D89" s="178" t="s">
        <v>0</v>
      </c>
      <c r="E89" s="179">
        <v>254.92434615945817</v>
      </c>
      <c r="F89" s="201">
        <v>2.6565800781250002</v>
      </c>
      <c r="G89" s="201">
        <v>150.33557770013064</v>
      </c>
      <c r="H89" s="201">
        <v>12.676899832129479</v>
      </c>
      <c r="I89" s="214">
        <f t="shared" ref="I89:I94" si="6">SUM(E89:H89)</f>
        <v>420.59340376984335</v>
      </c>
    </row>
    <row r="90" spans="2:9" x14ac:dyDescent="0.2">
      <c r="B90" s="479"/>
      <c r="C90" s="512"/>
      <c r="D90" s="178" t="s">
        <v>1</v>
      </c>
      <c r="E90" s="179">
        <v>0</v>
      </c>
      <c r="F90" s="201">
        <v>28.634178793381896</v>
      </c>
      <c r="G90" s="201">
        <v>63.24186834137933</v>
      </c>
      <c r="H90" s="201">
        <v>104.29654210591316</v>
      </c>
      <c r="I90" s="214">
        <f t="shared" si="6"/>
        <v>196.17258924067437</v>
      </c>
    </row>
    <row r="91" spans="2:9" x14ac:dyDescent="0.2">
      <c r="B91" s="479"/>
      <c r="C91" s="512"/>
      <c r="D91" s="178" t="s">
        <v>2</v>
      </c>
      <c r="E91" s="179">
        <v>0</v>
      </c>
      <c r="F91" s="201">
        <v>17.956797873869537</v>
      </c>
      <c r="G91" s="201"/>
      <c r="H91" s="201"/>
      <c r="I91" s="214">
        <f t="shared" si="6"/>
        <v>17.956797873869537</v>
      </c>
    </row>
    <row r="92" spans="2:9" x14ac:dyDescent="0.2">
      <c r="B92" s="479"/>
      <c r="C92" s="512"/>
      <c r="D92" s="178" t="s">
        <v>3</v>
      </c>
      <c r="E92" s="179">
        <v>0</v>
      </c>
      <c r="F92" s="201">
        <v>0</v>
      </c>
      <c r="G92" s="201">
        <v>0</v>
      </c>
      <c r="H92" s="201">
        <v>0</v>
      </c>
      <c r="I92" s="214">
        <f t="shared" si="6"/>
        <v>0</v>
      </c>
    </row>
    <row r="93" spans="2:9" x14ac:dyDescent="0.2">
      <c r="B93" s="479"/>
      <c r="C93" s="512"/>
      <c r="D93" s="178" t="s">
        <v>4</v>
      </c>
      <c r="E93" s="179">
        <v>55.907632435798646</v>
      </c>
      <c r="F93" s="201">
        <v>65.280979874551292</v>
      </c>
      <c r="G93" s="201">
        <v>24.444120040893552</v>
      </c>
      <c r="H93" s="201">
        <v>17.172550123691558</v>
      </c>
      <c r="I93" s="214">
        <f t="shared" si="6"/>
        <v>162.80528247493504</v>
      </c>
    </row>
    <row r="94" spans="2:9" x14ac:dyDescent="0.2">
      <c r="B94" s="479"/>
      <c r="C94" s="511"/>
      <c r="D94" s="178" t="s">
        <v>5</v>
      </c>
      <c r="E94" s="179">
        <v>12.229199707031251</v>
      </c>
      <c r="F94" s="201"/>
      <c r="G94" s="201">
        <v>3087.1243103580473</v>
      </c>
      <c r="H94" s="201"/>
      <c r="I94" s="214">
        <f t="shared" si="6"/>
        <v>3099.3535100650784</v>
      </c>
    </row>
    <row r="95" spans="2:9" x14ac:dyDescent="0.2">
      <c r="B95" s="479"/>
      <c r="C95" s="183" t="s">
        <v>6</v>
      </c>
      <c r="D95" s="202"/>
      <c r="E95" s="203">
        <f>SUM(E89:E94)</f>
        <v>323.06117830228806</v>
      </c>
      <c r="F95" s="203">
        <f>SUM(F89:F94)</f>
        <v>114.52853661992772</v>
      </c>
      <c r="G95" s="203">
        <f>SUM(G89:G94)</f>
        <v>3325.1458764404506</v>
      </c>
      <c r="H95" s="203">
        <f>SUM(H89:H94)</f>
        <v>134.1459920617342</v>
      </c>
      <c r="I95" s="216">
        <f>SUM(I89:I94)</f>
        <v>3896.8815834244006</v>
      </c>
    </row>
    <row r="96" spans="2:9" x14ac:dyDescent="0.2">
      <c r="B96" s="479"/>
      <c r="C96" s="510" t="s">
        <v>214</v>
      </c>
      <c r="D96" s="178" t="s">
        <v>18</v>
      </c>
      <c r="E96" s="179">
        <v>11.966416508764027</v>
      </c>
      <c r="F96" s="201">
        <v>3.1357539357244972</v>
      </c>
      <c r="G96" s="201">
        <v>7.265633833371103</v>
      </c>
      <c r="H96" s="201">
        <v>9.1165111240260295</v>
      </c>
      <c r="I96" s="218">
        <f>SUM(E96:H96)</f>
        <v>31.484315401885656</v>
      </c>
    </row>
    <row r="97" spans="2:9" x14ac:dyDescent="0.2">
      <c r="B97" s="479"/>
      <c r="C97" s="511"/>
      <c r="D97" s="178" t="s">
        <v>215</v>
      </c>
      <c r="E97" s="179">
        <v>11.004248299002647</v>
      </c>
      <c r="F97" s="201">
        <v>1.6160000000000001</v>
      </c>
      <c r="G97" s="201">
        <v>204.93326250642349</v>
      </c>
      <c r="H97" s="201">
        <v>211.964556938529</v>
      </c>
      <c r="I97" s="222">
        <f>SUM(E97:H97)</f>
        <v>429.51806774395516</v>
      </c>
    </row>
    <row r="98" spans="2:9" x14ac:dyDescent="0.2">
      <c r="B98" s="480"/>
      <c r="C98" s="189" t="s">
        <v>216</v>
      </c>
      <c r="D98" s="202"/>
      <c r="E98" s="203">
        <f>SUM(E96:E97)</f>
        <v>22.970664807766674</v>
      </c>
      <c r="F98" s="203">
        <f>SUM(F96:F97)</f>
        <v>4.7517539357244978</v>
      </c>
      <c r="G98" s="203">
        <f>SUM(G96:G97)</f>
        <v>212.1988963397946</v>
      </c>
      <c r="H98" s="203">
        <f>SUM(H96:H97)</f>
        <v>221.08106806255503</v>
      </c>
      <c r="I98" s="216">
        <f>SUM(I96:I97)</f>
        <v>461.00238314584084</v>
      </c>
    </row>
    <row r="99" spans="2:9" x14ac:dyDescent="0.2">
      <c r="B99" s="175" t="s">
        <v>194</v>
      </c>
      <c r="C99" s="190"/>
      <c r="D99" s="159"/>
      <c r="E99" s="171">
        <f>+E98+E95+E88</f>
        <v>801.1194241535934</v>
      </c>
      <c r="F99" s="171">
        <f>+F98+F95+F88</f>
        <v>401.2888224696145</v>
      </c>
      <c r="G99" s="171">
        <f>+G98+G95+G88</f>
        <v>4117.8100442033046</v>
      </c>
      <c r="H99" s="171">
        <f>+H98+H95+H88</f>
        <v>1860.243398647204</v>
      </c>
      <c r="I99" s="61">
        <f>+I98+I95+I88</f>
        <v>7180.4616894737164</v>
      </c>
    </row>
    <row r="100" spans="2:9" x14ac:dyDescent="0.2">
      <c r="B100" s="478">
        <v>2009</v>
      </c>
      <c r="C100" s="510" t="s">
        <v>212</v>
      </c>
      <c r="D100" s="192" t="s">
        <v>212</v>
      </c>
      <c r="E100" s="201">
        <v>324.37744999999995</v>
      </c>
      <c r="F100" s="201">
        <v>190.4479300000001</v>
      </c>
      <c r="G100" s="201">
        <v>397.47908999999999</v>
      </c>
      <c r="H100" s="201">
        <v>1333.5269300000002</v>
      </c>
      <c r="I100" s="218">
        <f>SUM(E100:H100)</f>
        <v>2245.8314</v>
      </c>
    </row>
    <row r="101" spans="2:9" x14ac:dyDescent="0.2">
      <c r="B101" s="479"/>
      <c r="C101" s="511"/>
      <c r="D101" s="194" t="s">
        <v>213</v>
      </c>
      <c r="E101" s="201">
        <v>56.931340000000034</v>
      </c>
      <c r="F101" s="201">
        <v>104.18243000000001</v>
      </c>
      <c r="G101" s="201">
        <v>66.331769999999992</v>
      </c>
      <c r="H101" s="201">
        <v>249.81609999999998</v>
      </c>
      <c r="I101" s="214">
        <f>SUM(E101:H101)</f>
        <v>477.26164000000006</v>
      </c>
    </row>
    <row r="102" spans="2:9" x14ac:dyDescent="0.2">
      <c r="B102" s="479"/>
      <c r="C102" s="183" t="s">
        <v>11</v>
      </c>
      <c r="D102" s="181"/>
      <c r="E102" s="182">
        <f>SUM(E100:E101)</f>
        <v>381.30878999999999</v>
      </c>
      <c r="F102" s="203">
        <f>SUM(F100:F101)</f>
        <v>294.63036000000011</v>
      </c>
      <c r="G102" s="203">
        <f>SUM(G100:G101)</f>
        <v>463.81085999999999</v>
      </c>
      <c r="H102" s="215">
        <f>SUM(H100:H101)</f>
        <v>1583.3430300000002</v>
      </c>
      <c r="I102" s="216">
        <f>SUM(I100:I101)</f>
        <v>2723.0930400000002</v>
      </c>
    </row>
    <row r="103" spans="2:9" x14ac:dyDescent="0.2">
      <c r="B103" s="479"/>
      <c r="C103" s="510" t="s">
        <v>149</v>
      </c>
      <c r="D103" s="178" t="s">
        <v>0</v>
      </c>
      <c r="E103" s="179">
        <v>217.16401000000002</v>
      </c>
      <c r="F103" s="201">
        <v>72.563299999999984</v>
      </c>
      <c r="G103" s="201">
        <v>157.92386000000002</v>
      </c>
      <c r="H103" s="201">
        <v>10.249910000000002</v>
      </c>
      <c r="I103" s="214">
        <f t="shared" ref="I103:I108" si="7">SUM(E103:H103)</f>
        <v>457.90107999999998</v>
      </c>
    </row>
    <row r="104" spans="2:9" x14ac:dyDescent="0.2">
      <c r="B104" s="479"/>
      <c r="C104" s="512"/>
      <c r="D104" s="178" t="s">
        <v>1</v>
      </c>
      <c r="E104" s="179">
        <v>103.98589999999997</v>
      </c>
      <c r="F104" s="201">
        <v>55.899359999999987</v>
      </c>
      <c r="G104" s="201">
        <v>54.694920000000003</v>
      </c>
      <c r="H104" s="201">
        <v>112.97425000000003</v>
      </c>
      <c r="I104" s="214">
        <f t="shared" si="7"/>
        <v>327.55442999999997</v>
      </c>
    </row>
    <row r="105" spans="2:9" x14ac:dyDescent="0.2">
      <c r="B105" s="479"/>
      <c r="C105" s="512"/>
      <c r="D105" s="178" t="s">
        <v>2</v>
      </c>
      <c r="E105" s="179">
        <v>0</v>
      </c>
      <c r="F105" s="201">
        <v>3.4447700000000001</v>
      </c>
      <c r="G105" s="201">
        <v>44.506880000000002</v>
      </c>
      <c r="H105" s="201">
        <v>32.917050000000003</v>
      </c>
      <c r="I105" s="214">
        <f t="shared" si="7"/>
        <v>80.868700000000004</v>
      </c>
    </row>
    <row r="106" spans="2:9" x14ac:dyDescent="0.2">
      <c r="B106" s="479"/>
      <c r="C106" s="512"/>
      <c r="D106" s="178" t="s">
        <v>3</v>
      </c>
      <c r="E106" s="179">
        <v>0</v>
      </c>
      <c r="F106" s="201">
        <v>0</v>
      </c>
      <c r="G106" s="201">
        <v>0</v>
      </c>
      <c r="H106" s="201">
        <v>20.885629999999995</v>
      </c>
      <c r="I106" s="214">
        <f t="shared" si="7"/>
        <v>20.885629999999995</v>
      </c>
    </row>
    <row r="107" spans="2:9" x14ac:dyDescent="0.2">
      <c r="B107" s="479"/>
      <c r="C107" s="512"/>
      <c r="D107" s="178" t="s">
        <v>4</v>
      </c>
      <c r="E107" s="179">
        <v>38.274760000000001</v>
      </c>
      <c r="F107" s="201">
        <v>72.536799999999999</v>
      </c>
      <c r="G107" s="201">
        <v>19.23359</v>
      </c>
      <c r="H107" s="201">
        <v>15.089780000000001</v>
      </c>
      <c r="I107" s="214">
        <f t="shared" si="7"/>
        <v>145.13493</v>
      </c>
    </row>
    <row r="108" spans="2:9" x14ac:dyDescent="0.2">
      <c r="B108" s="479"/>
      <c r="C108" s="511"/>
      <c r="D108" s="178" t="s">
        <v>5</v>
      </c>
      <c r="E108" s="179">
        <v>9.9090000000000007</v>
      </c>
      <c r="F108" s="201">
        <v>0</v>
      </c>
      <c r="G108" s="201">
        <v>1510.5047399999999</v>
      </c>
      <c r="H108" s="201">
        <v>0</v>
      </c>
      <c r="I108" s="214">
        <f t="shared" si="7"/>
        <v>1520.41374</v>
      </c>
    </row>
    <row r="109" spans="2:9" x14ac:dyDescent="0.2">
      <c r="B109" s="479"/>
      <c r="C109" s="183" t="s">
        <v>6</v>
      </c>
      <c r="D109" s="202"/>
      <c r="E109" s="203">
        <f>SUM(E103:E108)</f>
        <v>369.33366999999998</v>
      </c>
      <c r="F109" s="203">
        <f>SUM(F103:F108)</f>
        <v>204.44422999999998</v>
      </c>
      <c r="G109" s="203">
        <f>SUM(G103:G108)</f>
        <v>1786.8639899999998</v>
      </c>
      <c r="H109" s="203">
        <f>SUM(H103:H108)</f>
        <v>192.11662000000001</v>
      </c>
      <c r="I109" s="216">
        <f>SUM(I103:I108)</f>
        <v>2552.7585099999997</v>
      </c>
    </row>
    <row r="110" spans="2:9" x14ac:dyDescent="0.2">
      <c r="B110" s="479"/>
      <c r="C110" s="510" t="s">
        <v>214</v>
      </c>
      <c r="D110" s="178" t="s">
        <v>18</v>
      </c>
      <c r="E110" s="179">
        <v>10.123510000000001</v>
      </c>
      <c r="F110" s="201">
        <v>10.12274</v>
      </c>
      <c r="G110" s="201">
        <v>5.8664000000000005</v>
      </c>
      <c r="H110" s="201">
        <v>29.031500000000001</v>
      </c>
      <c r="I110" s="218">
        <f>SUM(E110:H110)</f>
        <v>55.144150000000003</v>
      </c>
    </row>
    <row r="111" spans="2:9" x14ac:dyDescent="0.2">
      <c r="B111" s="479"/>
      <c r="C111" s="511"/>
      <c r="D111" s="178" t="s">
        <v>215</v>
      </c>
      <c r="E111" s="179">
        <v>10.623470000000001</v>
      </c>
      <c r="F111" s="201">
        <v>3.0350000000000001</v>
      </c>
      <c r="G111" s="201">
        <v>317.88009000000017</v>
      </c>
      <c r="H111" s="201">
        <v>194.20882999999992</v>
      </c>
      <c r="I111" s="222">
        <f>SUM(E111:H111)</f>
        <v>525.74739000000011</v>
      </c>
    </row>
    <row r="112" spans="2:9" x14ac:dyDescent="0.2">
      <c r="B112" s="480"/>
      <c r="C112" s="189" t="s">
        <v>216</v>
      </c>
      <c r="D112" s="202"/>
      <c r="E112" s="203">
        <f>SUM(E110:E111)</f>
        <v>20.746980000000001</v>
      </c>
      <c r="F112" s="203">
        <f>SUM(F110:F111)</f>
        <v>13.15774</v>
      </c>
      <c r="G112" s="203">
        <f>SUM(G110:G111)</f>
        <v>323.74649000000016</v>
      </c>
      <c r="H112" s="203">
        <f>SUM(H110:H111)</f>
        <v>223.24032999999991</v>
      </c>
      <c r="I112" s="216">
        <f>SUM(I110:I111)</f>
        <v>580.89154000000008</v>
      </c>
    </row>
    <row r="113" spans="2:9" x14ac:dyDescent="0.2">
      <c r="B113" s="175" t="s">
        <v>195</v>
      </c>
      <c r="C113" s="190"/>
      <c r="D113" s="159"/>
      <c r="E113" s="171">
        <f>+E112+E109+E102</f>
        <v>771.38943999999992</v>
      </c>
      <c r="F113" s="171">
        <f>+F112+F109+F102</f>
        <v>512.23233000000005</v>
      </c>
      <c r="G113" s="171">
        <f>+G112+G109+G102</f>
        <v>2574.4213399999999</v>
      </c>
      <c r="H113" s="171">
        <f>+H112+H109+H102</f>
        <v>1998.6999800000001</v>
      </c>
      <c r="I113" s="61">
        <f>+I112+I109+I102</f>
        <v>5856.7430899999999</v>
      </c>
    </row>
    <row r="114" spans="2:9" x14ac:dyDescent="0.2">
      <c r="B114" s="478">
        <v>2010</v>
      </c>
      <c r="C114" s="510" t="s">
        <v>212</v>
      </c>
      <c r="D114" s="192" t="s">
        <v>212</v>
      </c>
      <c r="E114" s="201">
        <v>348.84941900000013</v>
      </c>
      <c r="F114" s="201">
        <v>190.14033799999993</v>
      </c>
      <c r="G114" s="201">
        <v>436.56231700000012</v>
      </c>
      <c r="H114" s="201">
        <v>1042.0436980000002</v>
      </c>
      <c r="I114" s="218">
        <f>SUM(E114:H114)</f>
        <v>2017.5957720000004</v>
      </c>
    </row>
    <row r="115" spans="2:9" x14ac:dyDescent="0.2">
      <c r="B115" s="479"/>
      <c r="C115" s="511"/>
      <c r="D115" s="194" t="s">
        <v>213</v>
      </c>
      <c r="E115" s="201">
        <v>69.797950999999983</v>
      </c>
      <c r="F115" s="201">
        <v>56.678550000000016</v>
      </c>
      <c r="G115" s="201">
        <v>55.662268999999995</v>
      </c>
      <c r="H115" s="201">
        <v>167.72986899999998</v>
      </c>
      <c r="I115" s="214">
        <f>SUM(E115:H115)</f>
        <v>349.86863899999997</v>
      </c>
    </row>
    <row r="116" spans="2:9" x14ac:dyDescent="0.2">
      <c r="B116" s="479"/>
      <c r="C116" s="183" t="s">
        <v>11</v>
      </c>
      <c r="D116" s="181"/>
      <c r="E116" s="182">
        <f>SUM(E114:E115)</f>
        <v>418.64737000000014</v>
      </c>
      <c r="F116" s="203">
        <f>SUM(F114:F115)</f>
        <v>246.81888799999996</v>
      </c>
      <c r="G116" s="203">
        <f>SUM(G114:G115)</f>
        <v>492.2245860000001</v>
      </c>
      <c r="H116" s="215">
        <f>SUM(H114:H115)</f>
        <v>1209.7735670000002</v>
      </c>
      <c r="I116" s="216">
        <f>SUM(I114:I115)</f>
        <v>2367.4644110000004</v>
      </c>
    </row>
    <row r="117" spans="2:9" x14ac:dyDescent="0.2">
      <c r="B117" s="479"/>
      <c r="C117" s="510" t="s">
        <v>149</v>
      </c>
      <c r="D117" s="178" t="s">
        <v>0</v>
      </c>
      <c r="E117" s="179">
        <v>141.37985</v>
      </c>
      <c r="F117" s="201">
        <v>82.296459999999982</v>
      </c>
      <c r="G117" s="201">
        <v>206.46644399999997</v>
      </c>
      <c r="H117" s="201">
        <v>48.107770000000002</v>
      </c>
      <c r="I117" s="214">
        <f t="shared" ref="I117:I122" si="8">SUM(E117:H117)</f>
        <v>478.25052399999998</v>
      </c>
    </row>
    <row r="118" spans="2:9" x14ac:dyDescent="0.2">
      <c r="B118" s="479"/>
      <c r="C118" s="512"/>
      <c r="D118" s="178" t="s">
        <v>1</v>
      </c>
      <c r="E118" s="179">
        <v>108.13232499999999</v>
      </c>
      <c r="F118" s="201">
        <v>93.279398000000072</v>
      </c>
      <c r="G118" s="201">
        <v>186.46681800000005</v>
      </c>
      <c r="H118" s="201">
        <v>148.13783199999997</v>
      </c>
      <c r="I118" s="214">
        <f t="shared" si="8"/>
        <v>536.01637300000004</v>
      </c>
    </row>
    <row r="119" spans="2:9" x14ac:dyDescent="0.2">
      <c r="B119" s="479"/>
      <c r="C119" s="512"/>
      <c r="D119" s="178" t="s">
        <v>2</v>
      </c>
      <c r="E119" s="179">
        <v>0</v>
      </c>
      <c r="F119" s="201">
        <v>0.12400800000000001</v>
      </c>
      <c r="G119" s="201">
        <v>103.32177199999998</v>
      </c>
      <c r="H119" s="201">
        <v>30.47269</v>
      </c>
      <c r="I119" s="214">
        <f t="shared" si="8"/>
        <v>133.91846999999999</v>
      </c>
    </row>
    <row r="120" spans="2:9" x14ac:dyDescent="0.2">
      <c r="B120" s="479"/>
      <c r="C120" s="512"/>
      <c r="D120" s="178" t="s">
        <v>3</v>
      </c>
      <c r="E120" s="179">
        <v>0</v>
      </c>
      <c r="F120" s="201">
        <v>3.1202489999999994</v>
      </c>
      <c r="G120" s="201">
        <v>0</v>
      </c>
      <c r="H120" s="201">
        <v>28.583749999999998</v>
      </c>
      <c r="I120" s="214">
        <f t="shared" si="8"/>
        <v>31.703998999999996</v>
      </c>
    </row>
    <row r="121" spans="2:9" x14ac:dyDescent="0.2">
      <c r="B121" s="479"/>
      <c r="C121" s="512"/>
      <c r="D121" s="178" t="s">
        <v>4</v>
      </c>
      <c r="E121" s="179">
        <v>64.364749999999987</v>
      </c>
      <c r="F121" s="201">
        <v>62.651489999999988</v>
      </c>
      <c r="G121" s="201">
        <v>10.48634</v>
      </c>
      <c r="H121" s="201">
        <v>18.193599999999996</v>
      </c>
      <c r="I121" s="214">
        <f t="shared" si="8"/>
        <v>155.69618</v>
      </c>
    </row>
    <row r="122" spans="2:9" x14ac:dyDescent="0.2">
      <c r="B122" s="479"/>
      <c r="C122" s="511"/>
      <c r="D122" s="178" t="s">
        <v>5</v>
      </c>
      <c r="E122" s="179">
        <v>9.9410000000000007</v>
      </c>
      <c r="F122" s="201">
        <v>0</v>
      </c>
      <c r="G122" s="201">
        <v>1344.6403000000003</v>
      </c>
      <c r="H122" s="201">
        <v>43.053370000000001</v>
      </c>
      <c r="I122" s="214">
        <f t="shared" si="8"/>
        <v>1397.6346700000004</v>
      </c>
    </row>
    <row r="123" spans="2:9" x14ac:dyDescent="0.2">
      <c r="B123" s="479"/>
      <c r="C123" s="183" t="s">
        <v>6</v>
      </c>
      <c r="D123" s="202"/>
      <c r="E123" s="203">
        <f>SUM(E117:E122)</f>
        <v>323.817925</v>
      </c>
      <c r="F123" s="203">
        <f>SUM(F117:F122)</f>
        <v>241.47160500000004</v>
      </c>
      <c r="G123" s="203">
        <f>SUM(G117:G122)</f>
        <v>1851.3816740000002</v>
      </c>
      <c r="H123" s="203">
        <f>SUM(H117:H122)</f>
        <v>316.54901199999995</v>
      </c>
      <c r="I123" s="216">
        <f>SUM(I117:I122)</f>
        <v>2733.2202160000006</v>
      </c>
    </row>
    <row r="124" spans="2:9" x14ac:dyDescent="0.2">
      <c r="B124" s="479"/>
      <c r="C124" s="510" t="s">
        <v>214</v>
      </c>
      <c r="D124" s="178" t="s">
        <v>79</v>
      </c>
      <c r="E124" s="179">
        <v>7.0316159999999988</v>
      </c>
      <c r="F124" s="201">
        <v>2.280548</v>
      </c>
      <c r="G124" s="201">
        <v>9.4596970000000038</v>
      </c>
      <c r="H124" s="201">
        <v>9.1642690000000009</v>
      </c>
      <c r="I124" s="218">
        <f>SUM(E124:H124)</f>
        <v>27.936130000000002</v>
      </c>
    </row>
    <row r="125" spans="2:9" x14ac:dyDescent="0.2">
      <c r="B125" s="479"/>
      <c r="C125" s="511"/>
      <c r="D125" s="178" t="s">
        <v>215</v>
      </c>
      <c r="E125" s="179">
        <v>26.12931</v>
      </c>
      <c r="F125" s="201">
        <v>1.5990000000000002</v>
      </c>
      <c r="G125" s="201">
        <v>401.61533200000002</v>
      </c>
      <c r="H125" s="201">
        <v>211.44229000000004</v>
      </c>
      <c r="I125" s="222">
        <f>SUM(E125:H125)</f>
        <v>640.78593200000012</v>
      </c>
    </row>
    <row r="126" spans="2:9" x14ac:dyDescent="0.2">
      <c r="B126" s="480"/>
      <c r="C126" s="189" t="s">
        <v>216</v>
      </c>
      <c r="D126" s="202"/>
      <c r="E126" s="203">
        <f>SUM(E124:E125)</f>
        <v>33.160925999999996</v>
      </c>
      <c r="F126" s="203">
        <f>SUM(F124:F125)</f>
        <v>3.8795480000000002</v>
      </c>
      <c r="G126" s="203">
        <f>SUM(G124:G125)</f>
        <v>411.07502900000003</v>
      </c>
      <c r="H126" s="203">
        <f>SUM(H124:H125)</f>
        <v>220.60655900000003</v>
      </c>
      <c r="I126" s="216">
        <f>SUM(I124:I125)</f>
        <v>668.72206200000016</v>
      </c>
    </row>
    <row r="127" spans="2:9" x14ac:dyDescent="0.2">
      <c r="B127" s="175" t="s">
        <v>196</v>
      </c>
      <c r="C127" s="190"/>
      <c r="D127" s="159"/>
      <c r="E127" s="171">
        <f>+E126+E123+E116</f>
        <v>775.62622100000021</v>
      </c>
      <c r="F127" s="171">
        <f>+F126+F123+F116</f>
        <v>492.17004099999997</v>
      </c>
      <c r="G127" s="171">
        <f>+G126+G123+G116</f>
        <v>2754.6812890000006</v>
      </c>
      <c r="H127" s="171">
        <f>+H126+H123+H116</f>
        <v>1746.9291380000002</v>
      </c>
      <c r="I127" s="61">
        <f>+I126+I123+I116</f>
        <v>5769.4066890000013</v>
      </c>
    </row>
    <row r="128" spans="2:9" x14ac:dyDescent="0.2">
      <c r="B128" s="478">
        <v>2011</v>
      </c>
      <c r="C128" s="510" t="s">
        <v>212</v>
      </c>
      <c r="D128" s="192" t="s">
        <v>212</v>
      </c>
      <c r="E128" s="201">
        <v>310.40461799999997</v>
      </c>
      <c r="F128" s="201">
        <v>283.79751900000002</v>
      </c>
      <c r="G128" s="201">
        <v>471.31644600000004</v>
      </c>
      <c r="H128" s="201">
        <v>1277.105182</v>
      </c>
      <c r="I128" s="218">
        <f>SUM(E128:H128)</f>
        <v>2342.6237650000003</v>
      </c>
    </row>
    <row r="129" spans="2:9" x14ac:dyDescent="0.2">
      <c r="B129" s="479"/>
      <c r="C129" s="511"/>
      <c r="D129" s="194" t="s">
        <v>213</v>
      </c>
      <c r="E129" s="201">
        <v>76.634641000000002</v>
      </c>
      <c r="F129" s="201">
        <v>39.955691999999999</v>
      </c>
      <c r="G129" s="201">
        <v>53.218859999999999</v>
      </c>
      <c r="H129" s="201">
        <v>82.496883000000011</v>
      </c>
      <c r="I129" s="214">
        <f>SUM(E129:H129)</f>
        <v>252.30607600000002</v>
      </c>
    </row>
    <row r="130" spans="2:9" x14ac:dyDescent="0.2">
      <c r="B130" s="479"/>
      <c r="C130" s="183" t="s">
        <v>11</v>
      </c>
      <c r="D130" s="181"/>
      <c r="E130" s="182">
        <f>SUM(E128:E129)</f>
        <v>387.03925899999996</v>
      </c>
      <c r="F130" s="203">
        <f>SUM(F128:F129)</f>
        <v>323.75321100000002</v>
      </c>
      <c r="G130" s="203">
        <f>SUM(G128:G129)</f>
        <v>524.53530599999999</v>
      </c>
      <c r="H130" s="215">
        <f>SUM(H128:H129)</f>
        <v>1359.602065</v>
      </c>
      <c r="I130" s="216">
        <f>SUM(I128:I129)</f>
        <v>2594.9298410000001</v>
      </c>
    </row>
    <row r="131" spans="2:9" x14ac:dyDescent="0.2">
      <c r="B131" s="479"/>
      <c r="C131" s="510" t="s">
        <v>149</v>
      </c>
      <c r="D131" s="178" t="s">
        <v>0</v>
      </c>
      <c r="E131" s="179">
        <v>106.68140999999999</v>
      </c>
      <c r="F131" s="201">
        <v>87.322260000000028</v>
      </c>
      <c r="G131" s="201">
        <v>250.25214200000011</v>
      </c>
      <c r="H131" s="201">
        <v>72.659250999999998</v>
      </c>
      <c r="I131" s="214">
        <f t="shared" ref="I131:I136" si="9">SUM(E131:H131)</f>
        <v>516.91506300000015</v>
      </c>
    </row>
    <row r="132" spans="2:9" x14ac:dyDescent="0.2">
      <c r="B132" s="479"/>
      <c r="C132" s="512"/>
      <c r="D132" s="178" t="s">
        <v>1</v>
      </c>
      <c r="E132" s="179">
        <v>160.115386</v>
      </c>
      <c r="F132" s="201">
        <v>98.202196999999984</v>
      </c>
      <c r="G132" s="201">
        <v>158.389329</v>
      </c>
      <c r="H132" s="201">
        <v>391.33988700000043</v>
      </c>
      <c r="I132" s="214">
        <f t="shared" si="9"/>
        <v>808.04679900000042</v>
      </c>
    </row>
    <row r="133" spans="2:9" x14ac:dyDescent="0.2">
      <c r="B133" s="479"/>
      <c r="C133" s="512"/>
      <c r="D133" s="178" t="s">
        <v>2</v>
      </c>
      <c r="E133" s="179">
        <v>0</v>
      </c>
      <c r="F133" s="201">
        <v>0.12444</v>
      </c>
      <c r="G133" s="201">
        <v>152.42487899999998</v>
      </c>
      <c r="H133" s="201">
        <v>39.395649999999996</v>
      </c>
      <c r="I133" s="214">
        <f t="shared" si="9"/>
        <v>191.94496899999996</v>
      </c>
    </row>
    <row r="134" spans="2:9" x14ac:dyDescent="0.2">
      <c r="B134" s="479"/>
      <c r="C134" s="512"/>
      <c r="D134" s="178" t="s">
        <v>3</v>
      </c>
      <c r="E134" s="179">
        <v>0</v>
      </c>
      <c r="F134" s="201">
        <v>4.6794000000000002</v>
      </c>
      <c r="G134" s="201">
        <v>0</v>
      </c>
      <c r="H134" s="201">
        <v>0</v>
      </c>
      <c r="I134" s="214">
        <f t="shared" si="9"/>
        <v>4.6794000000000002</v>
      </c>
    </row>
    <row r="135" spans="2:9" x14ac:dyDescent="0.2">
      <c r="B135" s="479"/>
      <c r="C135" s="512"/>
      <c r="D135" s="178" t="s">
        <v>4</v>
      </c>
      <c r="E135" s="179">
        <v>46.204969999999996</v>
      </c>
      <c r="F135" s="201">
        <v>76.564965999999998</v>
      </c>
      <c r="G135" s="201">
        <v>0</v>
      </c>
      <c r="H135" s="201">
        <v>38.799120000000002</v>
      </c>
      <c r="I135" s="214">
        <f t="shared" si="9"/>
        <v>161.56905599999999</v>
      </c>
    </row>
    <row r="136" spans="2:9" x14ac:dyDescent="0.2">
      <c r="B136" s="479"/>
      <c r="C136" s="511"/>
      <c r="D136" s="178" t="s">
        <v>5</v>
      </c>
      <c r="E136" s="179">
        <v>6.8886000000000003</v>
      </c>
      <c r="F136" s="201">
        <v>0</v>
      </c>
      <c r="G136" s="201">
        <v>2698.918009</v>
      </c>
      <c r="H136" s="201">
        <v>130.030325</v>
      </c>
      <c r="I136" s="214">
        <f t="shared" si="9"/>
        <v>2835.8369340000004</v>
      </c>
    </row>
    <row r="137" spans="2:9" x14ac:dyDescent="0.2">
      <c r="B137" s="479"/>
      <c r="C137" s="183" t="s">
        <v>6</v>
      </c>
      <c r="D137" s="202"/>
      <c r="E137" s="203">
        <f>SUM(E131:E136)</f>
        <v>319.89036599999997</v>
      </c>
      <c r="F137" s="203">
        <f>SUM(F131:F136)</f>
        <v>266.89326299999999</v>
      </c>
      <c r="G137" s="203">
        <f>SUM(G131:G136)</f>
        <v>3259.984359</v>
      </c>
      <c r="H137" s="203">
        <f>SUM(H131:H136)</f>
        <v>672.22423300000037</v>
      </c>
      <c r="I137" s="216">
        <f>SUM(I131:I136)</f>
        <v>4518.9922210000004</v>
      </c>
    </row>
    <row r="138" spans="2:9" x14ac:dyDescent="0.2">
      <c r="B138" s="479"/>
      <c r="C138" s="510" t="s">
        <v>214</v>
      </c>
      <c r="D138" s="178" t="s">
        <v>79</v>
      </c>
      <c r="E138" s="179">
        <v>6.1428740000000008</v>
      </c>
      <c r="F138" s="201">
        <v>1.7258150000000001</v>
      </c>
      <c r="G138" s="201">
        <v>30.438382000000004</v>
      </c>
      <c r="H138" s="201">
        <v>5.0393690000000007</v>
      </c>
      <c r="I138" s="218">
        <f>SUM(E138:H138)</f>
        <v>43.346440000000008</v>
      </c>
    </row>
    <row r="139" spans="2:9" x14ac:dyDescent="0.2">
      <c r="B139" s="479"/>
      <c r="C139" s="511"/>
      <c r="D139" s="178" t="s">
        <v>215</v>
      </c>
      <c r="E139" s="179">
        <v>24.534790000000005</v>
      </c>
      <c r="F139" s="201">
        <v>1.7250000000000001</v>
      </c>
      <c r="G139" s="201">
        <v>499.62401799999986</v>
      </c>
      <c r="H139" s="201">
        <v>269.67974399999991</v>
      </c>
      <c r="I139" s="222">
        <f>SUM(E139:H139)</f>
        <v>795.56355199999973</v>
      </c>
    </row>
    <row r="140" spans="2:9" x14ac:dyDescent="0.2">
      <c r="B140" s="480"/>
      <c r="C140" s="189" t="s">
        <v>216</v>
      </c>
      <c r="D140" s="202"/>
      <c r="E140" s="203">
        <f>SUM(E138:E139)</f>
        <v>30.677664000000007</v>
      </c>
      <c r="F140" s="203">
        <f>SUM(F138:F139)</f>
        <v>3.4508150000000004</v>
      </c>
      <c r="G140" s="203">
        <f>SUM(G138:G139)</f>
        <v>530.06239999999991</v>
      </c>
      <c r="H140" s="203">
        <f>SUM(H138:H139)</f>
        <v>274.71911299999994</v>
      </c>
      <c r="I140" s="216">
        <f>SUM(I138:I139)</f>
        <v>838.90999199999976</v>
      </c>
    </row>
    <row r="141" spans="2:9" x14ac:dyDescent="0.2">
      <c r="B141" s="175" t="s">
        <v>197</v>
      </c>
      <c r="C141" s="190"/>
      <c r="D141" s="159"/>
      <c r="E141" s="204">
        <f>+E140+E137+E130</f>
        <v>737.60728899999992</v>
      </c>
      <c r="F141" s="204">
        <f>+F140+F137+F130</f>
        <v>594.09728900000005</v>
      </c>
      <c r="G141" s="204">
        <f>+G140+G137+G130</f>
        <v>4314.5820649999996</v>
      </c>
      <c r="H141" s="204">
        <f>+H140+H137+H130</f>
        <v>2306.5454110000001</v>
      </c>
      <c r="I141" s="61">
        <f>+I140+I137+I130</f>
        <v>7952.8320540000004</v>
      </c>
    </row>
    <row r="142" spans="2:9" x14ac:dyDescent="0.2">
      <c r="B142" s="478">
        <v>2012</v>
      </c>
      <c r="C142" s="510" t="s">
        <v>212</v>
      </c>
      <c r="D142" s="187" t="s">
        <v>212</v>
      </c>
      <c r="E142" s="205">
        <v>281.55800399999998</v>
      </c>
      <c r="F142" s="223">
        <v>347.48521300000004</v>
      </c>
      <c r="G142" s="223">
        <v>506.37679299999945</v>
      </c>
      <c r="H142" s="224">
        <v>1430.7299340000004</v>
      </c>
      <c r="I142" s="217">
        <f>SUM(E142:H142)</f>
        <v>2566.1499439999998</v>
      </c>
    </row>
    <row r="143" spans="2:9" x14ac:dyDescent="0.2">
      <c r="B143" s="479"/>
      <c r="C143" s="511"/>
      <c r="D143" s="206" t="s">
        <v>213</v>
      </c>
      <c r="E143" s="207">
        <v>69.675910000000002</v>
      </c>
      <c r="F143" s="225">
        <v>42.36215</v>
      </c>
      <c r="G143" s="225">
        <v>61.876606000000002</v>
      </c>
      <c r="H143" s="226">
        <v>88.445726000000008</v>
      </c>
      <c r="I143" s="213">
        <f>SUM(E143:H143)</f>
        <v>262.36039200000005</v>
      </c>
    </row>
    <row r="144" spans="2:9" x14ac:dyDescent="0.2">
      <c r="B144" s="479"/>
      <c r="C144" s="183" t="s">
        <v>11</v>
      </c>
      <c r="D144" s="181"/>
      <c r="E144" s="208">
        <f>SUM(E142:E143)</f>
        <v>351.23391399999997</v>
      </c>
      <c r="F144" s="227">
        <f>SUM(F142:F143)</f>
        <v>389.84736300000003</v>
      </c>
      <c r="G144" s="227">
        <f>SUM(G142:G143)</f>
        <v>568.25339899999949</v>
      </c>
      <c r="H144" s="228">
        <f>SUM(H142:H143)</f>
        <v>1519.1756600000003</v>
      </c>
      <c r="I144" s="216">
        <f>SUM(I142:I143)</f>
        <v>2828.5103359999998</v>
      </c>
    </row>
    <row r="145" spans="2:9" x14ac:dyDescent="0.2">
      <c r="B145" s="479"/>
      <c r="C145" s="510" t="s">
        <v>149</v>
      </c>
      <c r="D145" s="178" t="s">
        <v>0</v>
      </c>
      <c r="E145" s="209">
        <v>141.81163100000001</v>
      </c>
      <c r="F145" s="229">
        <v>112.59005000000001</v>
      </c>
      <c r="G145" s="229">
        <v>276.43971400000015</v>
      </c>
      <c r="H145" s="229">
        <v>58.574740000000013</v>
      </c>
      <c r="I145" s="214">
        <f t="shared" ref="I145:I150" si="10">SUM(E145:H145)</f>
        <v>589.41613500000017</v>
      </c>
    </row>
    <row r="146" spans="2:9" x14ac:dyDescent="0.2">
      <c r="B146" s="479"/>
      <c r="C146" s="512"/>
      <c r="D146" s="178" t="s">
        <v>1</v>
      </c>
      <c r="E146" s="210">
        <v>98.656509999999997</v>
      </c>
      <c r="F146" s="230">
        <v>124.01044599999999</v>
      </c>
      <c r="G146" s="230">
        <v>228.92192700000007</v>
      </c>
      <c r="H146" s="230">
        <v>408.61989199999982</v>
      </c>
      <c r="I146" s="214">
        <f t="shared" si="10"/>
        <v>860.20877499999983</v>
      </c>
    </row>
    <row r="147" spans="2:9" x14ac:dyDescent="0.2">
      <c r="B147" s="479"/>
      <c r="C147" s="512"/>
      <c r="D147" s="178" t="s">
        <v>2</v>
      </c>
      <c r="E147" s="210">
        <v>0</v>
      </c>
      <c r="F147" s="230">
        <v>6.8957000000000004E-2</v>
      </c>
      <c r="G147" s="230">
        <v>137.339111</v>
      </c>
      <c r="H147" s="230">
        <v>32.481099999999998</v>
      </c>
      <c r="I147" s="214">
        <f t="shared" si="10"/>
        <v>169.88916800000001</v>
      </c>
    </row>
    <row r="148" spans="2:9" x14ac:dyDescent="0.2">
      <c r="B148" s="479"/>
      <c r="C148" s="512"/>
      <c r="D148" s="178" t="s">
        <v>3</v>
      </c>
      <c r="E148" s="210">
        <v>0</v>
      </c>
      <c r="F148" s="230">
        <v>4.0120389999999988</v>
      </c>
      <c r="G148" s="230">
        <v>0</v>
      </c>
      <c r="H148" s="230">
        <v>0</v>
      </c>
      <c r="I148" s="214">
        <f t="shared" si="10"/>
        <v>4.0120389999999988</v>
      </c>
    </row>
    <row r="149" spans="2:9" x14ac:dyDescent="0.2">
      <c r="B149" s="479"/>
      <c r="C149" s="512"/>
      <c r="D149" s="178" t="s">
        <v>4</v>
      </c>
      <c r="E149" s="210">
        <v>43.232790000000001</v>
      </c>
      <c r="F149" s="230">
        <v>95.48700199999999</v>
      </c>
      <c r="G149" s="230">
        <v>0</v>
      </c>
      <c r="H149" s="230">
        <v>40.014920000000004</v>
      </c>
      <c r="I149" s="214">
        <f t="shared" si="10"/>
        <v>178.734712</v>
      </c>
    </row>
    <row r="150" spans="2:9" x14ac:dyDescent="0.2">
      <c r="B150" s="479"/>
      <c r="C150" s="511"/>
      <c r="D150" s="178" t="s">
        <v>5</v>
      </c>
      <c r="E150" s="210">
        <v>7.5636000000000001</v>
      </c>
      <c r="F150" s="230">
        <v>0</v>
      </c>
      <c r="G150" s="230">
        <v>2433.0266650000003</v>
      </c>
      <c r="H150" s="230">
        <v>153.96842899999996</v>
      </c>
      <c r="I150" s="214">
        <f t="shared" si="10"/>
        <v>2594.5586940000003</v>
      </c>
    </row>
    <row r="151" spans="2:9" x14ac:dyDescent="0.2">
      <c r="B151" s="479"/>
      <c r="C151" s="183" t="s">
        <v>6</v>
      </c>
      <c r="D151" s="202"/>
      <c r="E151" s="203">
        <f>SUM(E145:E150)</f>
        <v>291.26453100000003</v>
      </c>
      <c r="F151" s="203">
        <f>SUM(F145:F150)</f>
        <v>336.16849400000001</v>
      </c>
      <c r="G151" s="203">
        <f>SUM(G145:G150)</f>
        <v>3075.7274170000005</v>
      </c>
      <c r="H151" s="203">
        <f>SUM(H145:H150)</f>
        <v>693.65908099999979</v>
      </c>
      <c r="I151" s="216">
        <f>SUM(I145:I150)</f>
        <v>4396.8195230000001</v>
      </c>
    </row>
    <row r="152" spans="2:9" x14ac:dyDescent="0.2">
      <c r="B152" s="479"/>
      <c r="C152" s="510" t="s">
        <v>214</v>
      </c>
      <c r="D152" s="178" t="s">
        <v>79</v>
      </c>
      <c r="E152" s="211">
        <v>12.801642000000001</v>
      </c>
      <c r="F152" s="231">
        <v>18.914576</v>
      </c>
      <c r="G152" s="231">
        <v>30.785696999999992</v>
      </c>
      <c r="H152" s="231">
        <v>3.8572939999999996</v>
      </c>
      <c r="I152" s="218">
        <f>SUM(E152:H152)</f>
        <v>66.359208999999993</v>
      </c>
    </row>
    <row r="153" spans="2:9" x14ac:dyDescent="0.2">
      <c r="B153" s="479"/>
      <c r="C153" s="511"/>
      <c r="D153" s="178" t="s">
        <v>215</v>
      </c>
      <c r="E153" s="212">
        <v>18.252358000000005</v>
      </c>
      <c r="F153" s="232">
        <v>1.2109999999999999</v>
      </c>
      <c r="G153" s="232">
        <v>441.93238099999996</v>
      </c>
      <c r="H153" s="232">
        <v>259.14612899999997</v>
      </c>
      <c r="I153" s="222">
        <f>SUM(E153:H153)</f>
        <v>720.54186800000002</v>
      </c>
    </row>
    <row r="154" spans="2:9" x14ac:dyDescent="0.2">
      <c r="B154" s="480"/>
      <c r="C154" s="189" t="s">
        <v>216</v>
      </c>
      <c r="D154" s="202"/>
      <c r="E154" s="203">
        <f>SUM(E152:E153)</f>
        <v>31.054000000000006</v>
      </c>
      <c r="F154" s="203">
        <f>SUM(F152:F153)</f>
        <v>20.125575999999999</v>
      </c>
      <c r="G154" s="203">
        <f>SUM(G152:G153)</f>
        <v>472.71807799999993</v>
      </c>
      <c r="H154" s="203">
        <f>SUM(H152:H153)</f>
        <v>263.003423</v>
      </c>
      <c r="I154" s="216">
        <f>SUM(I152:I153)</f>
        <v>786.90107699999999</v>
      </c>
    </row>
    <row r="155" spans="2:9" x14ac:dyDescent="0.2">
      <c r="B155" s="175" t="s">
        <v>198</v>
      </c>
      <c r="C155" s="190"/>
      <c r="D155" s="159"/>
      <c r="E155" s="171">
        <f>+E154+E151+E144</f>
        <v>673.55244500000003</v>
      </c>
      <c r="F155" s="171">
        <f>+F154+F151+F144</f>
        <v>746.14143300000001</v>
      </c>
      <c r="G155" s="171">
        <f>+G154+G151+G144</f>
        <v>4116.6988940000001</v>
      </c>
      <c r="H155" s="171">
        <f>+H154+H151+H144</f>
        <v>2475.8381640000002</v>
      </c>
      <c r="I155" s="61">
        <f>+I154+I151+I144</f>
        <v>8012.2309359999999</v>
      </c>
    </row>
    <row r="156" spans="2:9" x14ac:dyDescent="0.2">
      <c r="B156" s="478">
        <v>2013</v>
      </c>
      <c r="C156" s="510" t="s">
        <v>212</v>
      </c>
      <c r="D156" s="187" t="s">
        <v>212</v>
      </c>
      <c r="E156" s="205">
        <v>304.3137450000001</v>
      </c>
      <c r="F156" s="223">
        <v>271.71253000000002</v>
      </c>
      <c r="G156" s="223">
        <v>541.79340600000012</v>
      </c>
      <c r="H156" s="224">
        <v>1318.2236499999999</v>
      </c>
      <c r="I156" s="217">
        <f>SUM(E156:H156)</f>
        <v>2436.0433310000003</v>
      </c>
    </row>
    <row r="157" spans="2:9" x14ac:dyDescent="0.2">
      <c r="B157" s="479"/>
      <c r="C157" s="511"/>
      <c r="D157" s="206" t="s">
        <v>213</v>
      </c>
      <c r="E157" s="174">
        <v>53.736249000000001</v>
      </c>
      <c r="F157" s="62">
        <v>42.377428999999999</v>
      </c>
      <c r="G157" s="62">
        <v>57.937311000000001</v>
      </c>
      <c r="H157" s="62">
        <v>78.828529000000003</v>
      </c>
      <c r="I157" s="213">
        <f>SUM(E157:H157)</f>
        <v>232.87951799999999</v>
      </c>
    </row>
    <row r="158" spans="2:9" x14ac:dyDescent="0.2">
      <c r="B158" s="479"/>
      <c r="C158" s="183" t="s">
        <v>11</v>
      </c>
      <c r="D158" s="181"/>
      <c r="E158" s="182">
        <f>SUM(E156:E157)</f>
        <v>358.04999400000008</v>
      </c>
      <c r="F158" s="203">
        <f>SUM(F156:F157)</f>
        <v>314.08995900000002</v>
      </c>
      <c r="G158" s="203">
        <f>SUM(G156:G157)</f>
        <v>599.73071700000014</v>
      </c>
      <c r="H158" s="215">
        <f>SUM(H156:H157)</f>
        <v>1397.0521789999998</v>
      </c>
      <c r="I158" s="216">
        <f>SUM(I156:I157)</f>
        <v>2668.9228490000005</v>
      </c>
    </row>
    <row r="159" spans="2:9" x14ac:dyDescent="0.2">
      <c r="B159" s="479"/>
      <c r="C159" s="510" t="s">
        <v>149</v>
      </c>
      <c r="D159" s="178" t="s">
        <v>0</v>
      </c>
      <c r="E159" s="127">
        <v>73.302718999999996</v>
      </c>
      <c r="F159" s="20">
        <v>128.52634899999998</v>
      </c>
      <c r="G159" s="20">
        <v>228.56131400000001</v>
      </c>
      <c r="H159" s="20">
        <v>52.351880000000008</v>
      </c>
      <c r="I159" s="214">
        <f t="shared" ref="I159:I164" si="11">SUM(E159:H159)</f>
        <v>482.74226199999998</v>
      </c>
    </row>
    <row r="160" spans="2:9" x14ac:dyDescent="0.2">
      <c r="B160" s="479"/>
      <c r="C160" s="512"/>
      <c r="D160" s="178" t="s">
        <v>1</v>
      </c>
      <c r="E160" s="130">
        <v>135.86643799999996</v>
      </c>
      <c r="F160" s="20">
        <v>80.754566999999994</v>
      </c>
      <c r="G160" s="20">
        <v>417.1324399999998</v>
      </c>
      <c r="H160" s="20">
        <v>397.80041799999992</v>
      </c>
      <c r="I160" s="214">
        <f t="shared" si="11"/>
        <v>1031.5538629999996</v>
      </c>
    </row>
    <row r="161" spans="2:9" x14ac:dyDescent="0.2">
      <c r="B161" s="479"/>
      <c r="C161" s="512"/>
      <c r="D161" s="178" t="s">
        <v>2</v>
      </c>
      <c r="E161" s="140">
        <v>0</v>
      </c>
      <c r="F161" s="20">
        <v>0</v>
      </c>
      <c r="G161" s="20">
        <v>177.54945999999998</v>
      </c>
      <c r="H161" s="20">
        <v>44.938142999999997</v>
      </c>
      <c r="I161" s="214">
        <f t="shared" si="11"/>
        <v>222.48760299999998</v>
      </c>
    </row>
    <row r="162" spans="2:9" x14ac:dyDescent="0.2">
      <c r="B162" s="479"/>
      <c r="C162" s="512"/>
      <c r="D162" s="178" t="s">
        <v>3</v>
      </c>
      <c r="E162" s="130">
        <v>0</v>
      </c>
      <c r="F162" s="20">
        <v>0</v>
      </c>
      <c r="G162" s="20">
        <v>0</v>
      </c>
      <c r="H162" s="20">
        <v>0</v>
      </c>
      <c r="I162" s="214">
        <f t="shared" si="11"/>
        <v>0</v>
      </c>
    </row>
    <row r="163" spans="2:9" x14ac:dyDescent="0.2">
      <c r="B163" s="479"/>
      <c r="C163" s="512"/>
      <c r="D163" s="178" t="s">
        <v>4</v>
      </c>
      <c r="E163" s="130">
        <v>40.088951000000002</v>
      </c>
      <c r="F163" s="20">
        <v>87.507158000000018</v>
      </c>
      <c r="G163" s="20">
        <v>46.497820000000004</v>
      </c>
      <c r="H163" s="20">
        <v>24.159180000000003</v>
      </c>
      <c r="I163" s="214">
        <f t="shared" si="11"/>
        <v>198.25310899999999</v>
      </c>
    </row>
    <row r="164" spans="2:9" x14ac:dyDescent="0.2">
      <c r="B164" s="479"/>
      <c r="C164" s="511"/>
      <c r="D164" s="178" t="s">
        <v>5</v>
      </c>
      <c r="E164" s="132">
        <v>13.364339999999999</v>
      </c>
      <c r="F164" s="230">
        <v>0</v>
      </c>
      <c r="G164" s="20">
        <v>2306.7950090000008</v>
      </c>
      <c r="H164" s="20">
        <v>191.14065300000001</v>
      </c>
      <c r="I164" s="214">
        <f t="shared" si="11"/>
        <v>2511.3000020000009</v>
      </c>
    </row>
    <row r="165" spans="2:9" x14ac:dyDescent="0.2">
      <c r="B165" s="479"/>
      <c r="C165" s="183" t="s">
        <v>6</v>
      </c>
      <c r="D165" s="202"/>
      <c r="E165" s="203">
        <f>SUM(E159:E164)</f>
        <v>262.62244799999996</v>
      </c>
      <c r="F165" s="203">
        <f>SUM(F159:F164)</f>
        <v>296.78807399999999</v>
      </c>
      <c r="G165" s="203">
        <f>SUM(G159:G164)</f>
        <v>3176.5360430000005</v>
      </c>
      <c r="H165" s="203">
        <f>SUM(H159:H164)</f>
        <v>710.39027399999998</v>
      </c>
      <c r="I165" s="216">
        <f>SUM(I159:I164)</f>
        <v>4446.3368390000005</v>
      </c>
    </row>
    <row r="166" spans="2:9" x14ac:dyDescent="0.2">
      <c r="B166" s="479"/>
      <c r="C166" s="510" t="s">
        <v>214</v>
      </c>
      <c r="D166" s="178" t="s">
        <v>79</v>
      </c>
      <c r="E166" s="173">
        <v>17.700980000000001</v>
      </c>
      <c r="F166" s="62">
        <v>17.182659000000001</v>
      </c>
      <c r="G166" s="62">
        <v>29.949762000000003</v>
      </c>
      <c r="H166" s="62">
        <v>12.99846</v>
      </c>
      <c r="I166" s="218">
        <f>SUM(E166:H166)</f>
        <v>77.831861000000004</v>
      </c>
    </row>
    <row r="167" spans="2:9" x14ac:dyDescent="0.2">
      <c r="B167" s="479"/>
      <c r="C167" s="511"/>
      <c r="D167" s="178" t="s">
        <v>215</v>
      </c>
      <c r="E167" s="174">
        <v>23.329653</v>
      </c>
      <c r="F167" s="62">
        <v>5.8000000000000003E-2</v>
      </c>
      <c r="G167" s="62">
        <v>360.30384300000003</v>
      </c>
      <c r="H167" s="62">
        <v>282.05638399999987</v>
      </c>
      <c r="I167" s="222">
        <f>SUM(E167:H167)</f>
        <v>665.7478799999999</v>
      </c>
    </row>
    <row r="168" spans="2:9" x14ac:dyDescent="0.2">
      <c r="B168" s="480"/>
      <c r="C168" s="189" t="s">
        <v>216</v>
      </c>
      <c r="D168" s="202"/>
      <c r="E168" s="203">
        <f>SUM(E166:E167)</f>
        <v>41.030633000000002</v>
      </c>
      <c r="F168" s="203">
        <f>SUM(F166:F167)</f>
        <v>17.240659000000001</v>
      </c>
      <c r="G168" s="203">
        <f>SUM(G166:G167)</f>
        <v>390.25360500000005</v>
      </c>
      <c r="H168" s="203">
        <f>SUM(H166:H167)</f>
        <v>295.05484399999989</v>
      </c>
      <c r="I168" s="216">
        <f>SUM(I166:I167)</f>
        <v>743.5797409999999</v>
      </c>
    </row>
    <row r="169" spans="2:9" x14ac:dyDescent="0.2">
      <c r="B169" s="175" t="s">
        <v>203</v>
      </c>
      <c r="C169" s="190"/>
      <c r="D169" s="159"/>
      <c r="E169" s="171">
        <f>+E168+E165+E158</f>
        <v>661.70307500000013</v>
      </c>
      <c r="F169" s="171">
        <f>+F168+F165+F158</f>
        <v>628.11869200000001</v>
      </c>
      <c r="G169" s="171">
        <f>+G168+G165+G158</f>
        <v>4166.5203650000003</v>
      </c>
      <c r="H169" s="171">
        <f>+H168+H165+H158</f>
        <v>2402.4972969999999</v>
      </c>
      <c r="I169" s="61">
        <f>+I168+I165+I158</f>
        <v>7858.8394290000006</v>
      </c>
    </row>
    <row r="170" spans="2:9" x14ac:dyDescent="0.2">
      <c r="B170" s="478">
        <v>2014</v>
      </c>
      <c r="C170" s="510" t="s">
        <v>212</v>
      </c>
      <c r="D170" s="402" t="s">
        <v>212</v>
      </c>
      <c r="E170" s="430">
        <v>338.30283000000014</v>
      </c>
      <c r="F170" s="416">
        <v>297.63815299999999</v>
      </c>
      <c r="G170" s="416">
        <v>688.10999899999956</v>
      </c>
      <c r="H170" s="417">
        <v>1304.6999900000003</v>
      </c>
      <c r="I170" s="403">
        <f>SUM(E170:H170)</f>
        <v>2628.7509719999998</v>
      </c>
    </row>
    <row r="171" spans="2:9" x14ac:dyDescent="0.2">
      <c r="B171" s="479"/>
      <c r="C171" s="511"/>
      <c r="D171" s="404" t="s">
        <v>213</v>
      </c>
      <c r="E171" s="431">
        <v>58.402689000000002</v>
      </c>
      <c r="F171" s="415">
        <v>46.325603000000008</v>
      </c>
      <c r="G171" s="415">
        <v>94.750754999999941</v>
      </c>
      <c r="H171" s="418">
        <v>83.476589999999987</v>
      </c>
      <c r="I171" s="405">
        <f>SUM(E171:H171)</f>
        <v>282.95563699999991</v>
      </c>
    </row>
    <row r="172" spans="2:9" x14ac:dyDescent="0.2">
      <c r="B172" s="479"/>
      <c r="C172" s="183" t="s">
        <v>11</v>
      </c>
      <c r="D172" s="406"/>
      <c r="E172" s="407">
        <f>SUM(E170:E171)</f>
        <v>396.70551900000015</v>
      </c>
      <c r="F172" s="408">
        <f>SUM(F170:F171)</f>
        <v>343.96375599999999</v>
      </c>
      <c r="G172" s="408">
        <f>SUM(G170:G171)</f>
        <v>782.86075399999947</v>
      </c>
      <c r="H172" s="409">
        <f>SUM(H170:H171)</f>
        <v>1388.1765800000003</v>
      </c>
      <c r="I172" s="410">
        <f>SUM(I170:I171)</f>
        <v>2911.7066089999998</v>
      </c>
    </row>
    <row r="173" spans="2:9" x14ac:dyDescent="0.2">
      <c r="B173" s="479"/>
      <c r="C173" s="510" t="s">
        <v>149</v>
      </c>
      <c r="D173" s="411" t="s">
        <v>0</v>
      </c>
      <c r="E173" s="397">
        <v>4.8786700000000005</v>
      </c>
      <c r="F173" s="88">
        <v>157.82034300000001</v>
      </c>
      <c r="G173" s="88">
        <v>379.64427599999988</v>
      </c>
      <c r="H173" s="88">
        <v>56.908790000000003</v>
      </c>
      <c r="I173" s="412">
        <f t="shared" ref="I173:I178" si="12">SUM(E173:H173)</f>
        <v>599.25207899999987</v>
      </c>
    </row>
    <row r="174" spans="2:9" x14ac:dyDescent="0.2">
      <c r="B174" s="479"/>
      <c r="C174" s="512"/>
      <c r="D174" s="411" t="s">
        <v>1</v>
      </c>
      <c r="E174" s="401">
        <v>144.96552600000007</v>
      </c>
      <c r="F174" s="88">
        <v>62.29401</v>
      </c>
      <c r="G174" s="88">
        <v>468.89030000000002</v>
      </c>
      <c r="H174" s="88">
        <v>469.968524</v>
      </c>
      <c r="I174" s="412">
        <f t="shared" si="12"/>
        <v>1146.1183599999999</v>
      </c>
    </row>
    <row r="175" spans="2:9" x14ac:dyDescent="0.2">
      <c r="B175" s="479"/>
      <c r="C175" s="512"/>
      <c r="D175" s="411" t="s">
        <v>2</v>
      </c>
      <c r="E175" s="392">
        <v>0</v>
      </c>
      <c r="F175" s="419">
        <v>0</v>
      </c>
      <c r="G175" s="88">
        <v>201.45230000000001</v>
      </c>
      <c r="H175" s="88">
        <v>54.144496999999987</v>
      </c>
      <c r="I175" s="412">
        <f t="shared" si="12"/>
        <v>255.59679699999998</v>
      </c>
    </row>
    <row r="176" spans="2:9" x14ac:dyDescent="0.2">
      <c r="B176" s="479"/>
      <c r="C176" s="512"/>
      <c r="D176" s="411" t="s">
        <v>3</v>
      </c>
      <c r="E176" s="392">
        <v>0</v>
      </c>
      <c r="F176" s="367">
        <v>0</v>
      </c>
      <c r="G176" s="367">
        <v>0</v>
      </c>
      <c r="H176" s="367">
        <v>0</v>
      </c>
      <c r="I176" s="412">
        <f t="shared" si="12"/>
        <v>0</v>
      </c>
    </row>
    <row r="177" spans="2:9" x14ac:dyDescent="0.2">
      <c r="B177" s="479"/>
      <c r="C177" s="512"/>
      <c r="D177" s="411" t="s">
        <v>4</v>
      </c>
      <c r="E177" s="401">
        <v>48.227079999999994</v>
      </c>
      <c r="F177" s="88">
        <v>132.75268</v>
      </c>
      <c r="G177" s="88">
        <v>88.75497799999998</v>
      </c>
      <c r="H177" s="88">
        <v>23.830069999999996</v>
      </c>
      <c r="I177" s="412">
        <f t="shared" si="12"/>
        <v>293.56480799999997</v>
      </c>
    </row>
    <row r="178" spans="2:9" x14ac:dyDescent="0.2">
      <c r="B178" s="479"/>
      <c r="C178" s="511"/>
      <c r="D178" s="411" t="s">
        <v>5</v>
      </c>
      <c r="E178" s="401">
        <v>35.640403999999997</v>
      </c>
      <c r="F178" s="367">
        <v>0</v>
      </c>
      <c r="G178" s="88">
        <v>1370.6074600000004</v>
      </c>
      <c r="H178" s="88">
        <v>225.65013700000006</v>
      </c>
      <c r="I178" s="412">
        <f t="shared" si="12"/>
        <v>1631.8980010000005</v>
      </c>
    </row>
    <row r="179" spans="2:9" x14ac:dyDescent="0.2">
      <c r="B179" s="479"/>
      <c r="C179" s="183" t="s">
        <v>6</v>
      </c>
      <c r="D179" s="406"/>
      <c r="E179" s="407">
        <f>SUM(E173:E178)</f>
        <v>233.71168000000006</v>
      </c>
      <c r="F179" s="408">
        <f>SUM(F173:F178)</f>
        <v>352.86703299999999</v>
      </c>
      <c r="G179" s="408">
        <f>SUM(G173:G178)</f>
        <v>2509.349314</v>
      </c>
      <c r="H179" s="408">
        <f>SUM(H173:H178)</f>
        <v>830.50201800000002</v>
      </c>
      <c r="I179" s="410">
        <f>SUM(I173:I178)</f>
        <v>3926.4300450000001</v>
      </c>
    </row>
    <row r="180" spans="2:9" x14ac:dyDescent="0.2">
      <c r="B180" s="479"/>
      <c r="C180" s="510" t="s">
        <v>214</v>
      </c>
      <c r="D180" s="411" t="s">
        <v>79</v>
      </c>
      <c r="E180" s="173">
        <v>12.413030999999997</v>
      </c>
      <c r="F180" s="419">
        <v>2.2989999999999999</v>
      </c>
      <c r="G180" s="420">
        <v>29.206950999999997</v>
      </c>
      <c r="H180" s="421">
        <v>32.488261000000001</v>
      </c>
      <c r="I180" s="413">
        <f>SUM(E180:H180)</f>
        <v>76.407242999999994</v>
      </c>
    </row>
    <row r="181" spans="2:9" x14ac:dyDescent="0.2">
      <c r="B181" s="479"/>
      <c r="C181" s="511"/>
      <c r="D181" s="411" t="s">
        <v>215</v>
      </c>
      <c r="E181" s="174">
        <v>17.701952000000002</v>
      </c>
      <c r="F181" s="422">
        <v>0</v>
      </c>
      <c r="G181" s="422">
        <v>343.17503199999999</v>
      </c>
      <c r="H181" s="423">
        <v>290.65568500000006</v>
      </c>
      <c r="I181" s="414">
        <f>SUM(E181:H181)</f>
        <v>651.53266900000006</v>
      </c>
    </row>
    <row r="182" spans="2:9" x14ac:dyDescent="0.2">
      <c r="B182" s="480"/>
      <c r="C182" s="189" t="s">
        <v>216</v>
      </c>
      <c r="D182" s="406"/>
      <c r="E182" s="407">
        <f>SUM(E180:E181)</f>
        <v>30.114982999999999</v>
      </c>
      <c r="F182" s="408">
        <f>SUM(F180:F181)</f>
        <v>2.2989999999999999</v>
      </c>
      <c r="G182" s="408">
        <f>SUM(G180:G181)</f>
        <v>372.38198299999999</v>
      </c>
      <c r="H182" s="408">
        <f>SUM(H180:H181)</f>
        <v>323.14394600000008</v>
      </c>
      <c r="I182" s="410">
        <f>SUM(I180:I181)</f>
        <v>727.93991200000005</v>
      </c>
    </row>
    <row r="183" spans="2:9" x14ac:dyDescent="0.2">
      <c r="B183" s="175" t="s">
        <v>218</v>
      </c>
      <c r="C183" s="190"/>
      <c r="D183" s="159"/>
      <c r="E183" s="171">
        <f>+E182+E179+E172</f>
        <v>660.53218200000015</v>
      </c>
      <c r="F183" s="171">
        <f>+F182+F179+F172</f>
        <v>699.12978899999996</v>
      </c>
      <c r="G183" s="171">
        <f>+G182+G179+G172</f>
        <v>3664.5920509999996</v>
      </c>
      <c r="H183" s="171">
        <f>+H182+H179+H172</f>
        <v>2541.8225440000006</v>
      </c>
      <c r="I183" s="61">
        <f>+I182+I179+I172</f>
        <v>7566.0765659999997</v>
      </c>
    </row>
    <row r="184" spans="2:9" x14ac:dyDescent="0.2">
      <c r="B184" s="478">
        <v>2015</v>
      </c>
      <c r="C184" s="510" t="s">
        <v>212</v>
      </c>
      <c r="D184" s="402" t="s">
        <v>212</v>
      </c>
      <c r="E184" s="430">
        <v>387</v>
      </c>
      <c r="F184" s="416">
        <v>400</v>
      </c>
      <c r="G184" s="416">
        <v>541</v>
      </c>
      <c r="H184" s="417">
        <v>1296</v>
      </c>
      <c r="I184" s="403">
        <f>SUM(E184:H184)</f>
        <v>2624</v>
      </c>
    </row>
    <row r="185" spans="2:9" x14ac:dyDescent="0.2">
      <c r="B185" s="479"/>
      <c r="C185" s="511"/>
      <c r="D185" s="404" t="s">
        <v>213</v>
      </c>
      <c r="E185" s="431">
        <v>48</v>
      </c>
      <c r="F185" s="415">
        <v>43</v>
      </c>
      <c r="G185" s="415">
        <v>67</v>
      </c>
      <c r="H185" s="418">
        <v>89</v>
      </c>
      <c r="I185" s="405">
        <f>SUM(E185:H185)</f>
        <v>247</v>
      </c>
    </row>
    <row r="186" spans="2:9" x14ac:dyDescent="0.2">
      <c r="B186" s="479"/>
      <c r="C186" s="183" t="s">
        <v>11</v>
      </c>
      <c r="D186" s="406"/>
      <c r="E186" s="407">
        <f>SUM(E184:E185)</f>
        <v>435</v>
      </c>
      <c r="F186" s="408">
        <f>SUM(F184:F185)</f>
        <v>443</v>
      </c>
      <c r="G186" s="408">
        <f>SUM(G184:G185)</f>
        <v>608</v>
      </c>
      <c r="H186" s="409">
        <f>SUM(H184:H185)</f>
        <v>1385</v>
      </c>
      <c r="I186" s="410">
        <f>SUM(I184:I185)</f>
        <v>2871</v>
      </c>
    </row>
    <row r="187" spans="2:9" x14ac:dyDescent="0.2">
      <c r="B187" s="479"/>
      <c r="C187" s="510" t="s">
        <v>149</v>
      </c>
      <c r="D187" s="411" t="s">
        <v>0</v>
      </c>
      <c r="E187" s="397">
        <v>118</v>
      </c>
      <c r="F187" s="88">
        <v>137</v>
      </c>
      <c r="G187" s="88">
        <v>354.69581400000004</v>
      </c>
      <c r="H187" s="88">
        <v>63</v>
      </c>
      <c r="I187" s="412">
        <f t="shared" ref="I187:I192" si="13">SUM(E187:H187)</f>
        <v>672.69581400000004</v>
      </c>
    </row>
    <row r="188" spans="2:9" x14ac:dyDescent="0.2">
      <c r="B188" s="479"/>
      <c r="C188" s="512"/>
      <c r="D188" s="411" t="s">
        <v>1</v>
      </c>
      <c r="E188" s="401">
        <v>89</v>
      </c>
      <c r="F188" s="88">
        <v>91</v>
      </c>
      <c r="G188" s="88">
        <v>809.78425299999992</v>
      </c>
      <c r="H188" s="88">
        <v>493</v>
      </c>
      <c r="I188" s="412">
        <f t="shared" si="13"/>
        <v>1482.7842529999998</v>
      </c>
    </row>
    <row r="189" spans="2:9" x14ac:dyDescent="0.2">
      <c r="B189" s="479"/>
      <c r="C189" s="512"/>
      <c r="D189" s="411" t="s">
        <v>2</v>
      </c>
      <c r="E189" s="392">
        <v>0</v>
      </c>
      <c r="F189" s="419">
        <v>0</v>
      </c>
      <c r="G189" s="88">
        <v>69.013589999999994</v>
      </c>
      <c r="H189" s="88">
        <v>59</v>
      </c>
      <c r="I189" s="412">
        <f t="shared" si="13"/>
        <v>128.01358999999999</v>
      </c>
    </row>
    <row r="190" spans="2:9" x14ac:dyDescent="0.2">
      <c r="B190" s="479"/>
      <c r="C190" s="512"/>
      <c r="D190" s="411" t="s">
        <v>3</v>
      </c>
      <c r="E190" s="392">
        <v>0</v>
      </c>
      <c r="F190" s="367">
        <v>0</v>
      </c>
      <c r="G190" s="367">
        <v>0</v>
      </c>
      <c r="H190" s="367">
        <v>0</v>
      </c>
      <c r="I190" s="412">
        <f t="shared" si="13"/>
        <v>0</v>
      </c>
    </row>
    <row r="191" spans="2:9" x14ac:dyDescent="0.2">
      <c r="B191" s="479"/>
      <c r="C191" s="512"/>
      <c r="D191" s="411" t="s">
        <v>4</v>
      </c>
      <c r="E191" s="401">
        <v>40</v>
      </c>
      <c r="F191" s="88">
        <v>46</v>
      </c>
      <c r="G191" s="88">
        <v>70.969813999999985</v>
      </c>
      <c r="H191" s="88">
        <v>19</v>
      </c>
      <c r="I191" s="412">
        <f t="shared" si="13"/>
        <v>175.96981399999999</v>
      </c>
    </row>
    <row r="192" spans="2:9" x14ac:dyDescent="0.2">
      <c r="B192" s="479"/>
      <c r="C192" s="511"/>
      <c r="D192" s="411" t="s">
        <v>5</v>
      </c>
      <c r="E192" s="401">
        <v>59</v>
      </c>
      <c r="F192" s="367">
        <v>4</v>
      </c>
      <c r="G192" s="88">
        <v>725.79381699999999</v>
      </c>
      <c r="H192" s="88">
        <v>206</v>
      </c>
      <c r="I192" s="412">
        <f t="shared" si="13"/>
        <v>994.79381699999999</v>
      </c>
    </row>
    <row r="193" spans="2:9" x14ac:dyDescent="0.2">
      <c r="B193" s="479"/>
      <c r="C193" s="183" t="s">
        <v>6</v>
      </c>
      <c r="D193" s="406"/>
      <c r="E193" s="407">
        <f>SUM(E187:E192)</f>
        <v>306</v>
      </c>
      <c r="F193" s="408">
        <f>SUM(F187:F192)</f>
        <v>278</v>
      </c>
      <c r="G193" s="408">
        <f>SUM(G187:G192)</f>
        <v>2030.257288</v>
      </c>
      <c r="H193" s="408">
        <f>SUM(H187:H192)</f>
        <v>840</v>
      </c>
      <c r="I193" s="410">
        <f>SUM(I187:I192)</f>
        <v>3454.2572879999998</v>
      </c>
    </row>
    <row r="194" spans="2:9" x14ac:dyDescent="0.2">
      <c r="B194" s="479"/>
      <c r="C194" s="510" t="s">
        <v>214</v>
      </c>
      <c r="D194" s="411" t="s">
        <v>79</v>
      </c>
      <c r="E194" s="173">
        <v>26.988980000000005</v>
      </c>
      <c r="F194" s="419">
        <v>2.9369999999999998</v>
      </c>
      <c r="G194" s="420">
        <v>26.710909999999998</v>
      </c>
      <c r="H194" s="421">
        <v>5.8919850000000009</v>
      </c>
      <c r="I194" s="413">
        <f>SUM(E194:H194)</f>
        <v>62.528875000000006</v>
      </c>
    </row>
    <row r="195" spans="2:9" x14ac:dyDescent="0.2">
      <c r="B195" s="479"/>
      <c r="C195" s="511"/>
      <c r="D195" s="411" t="s">
        <v>215</v>
      </c>
      <c r="E195" s="174">
        <v>17.198799999999999</v>
      </c>
      <c r="F195" s="367">
        <v>0</v>
      </c>
      <c r="G195" s="422">
        <v>304.24401899999992</v>
      </c>
      <c r="H195" s="423">
        <v>224.43419899999989</v>
      </c>
      <c r="I195" s="414">
        <f>SUM(E195:H195)</f>
        <v>545.87701799999979</v>
      </c>
    </row>
    <row r="196" spans="2:9" x14ac:dyDescent="0.2">
      <c r="B196" s="480"/>
      <c r="C196" s="189" t="s">
        <v>216</v>
      </c>
      <c r="D196" s="406"/>
      <c r="E196" s="407">
        <f>SUM(E194:E195)</f>
        <v>44.187780000000004</v>
      </c>
      <c r="F196" s="408">
        <f>SUM(F194:F195)</f>
        <v>2.9369999999999998</v>
      </c>
      <c r="G196" s="408">
        <f>SUM(G194:G195)</f>
        <v>330.95492899999994</v>
      </c>
      <c r="H196" s="408">
        <f>SUM(H194:H195)</f>
        <v>230.3261839999999</v>
      </c>
      <c r="I196" s="410">
        <f>SUM(I194:I195)</f>
        <v>608.40589299999976</v>
      </c>
    </row>
    <row r="197" spans="2:9" x14ac:dyDescent="0.2">
      <c r="B197" s="175" t="s">
        <v>227</v>
      </c>
      <c r="C197" s="190"/>
      <c r="D197" s="159"/>
      <c r="E197" s="171">
        <f>+E196+E193+E186</f>
        <v>785.18777999999998</v>
      </c>
      <c r="F197" s="171">
        <f>+F196+F193+F186</f>
        <v>723.93700000000001</v>
      </c>
      <c r="G197" s="171">
        <f>+G196+G193+G186</f>
        <v>2969.2122169999998</v>
      </c>
      <c r="H197" s="171">
        <f>+H196+H193+H186</f>
        <v>2455.326184</v>
      </c>
      <c r="I197" s="61">
        <f>+I196+I193+I186</f>
        <v>6933.6631809999999</v>
      </c>
    </row>
  </sheetData>
  <mergeCells count="55">
    <mergeCell ref="B30:B42"/>
    <mergeCell ref="C30:C31"/>
    <mergeCell ref="C33:C38"/>
    <mergeCell ref="C40:C41"/>
    <mergeCell ref="B44:B56"/>
    <mergeCell ref="C44:C45"/>
    <mergeCell ref="C47:C52"/>
    <mergeCell ref="C54:C55"/>
    <mergeCell ref="B6:B16"/>
    <mergeCell ref="C6:C7"/>
    <mergeCell ref="C9:C13"/>
    <mergeCell ref="B18:B28"/>
    <mergeCell ref="C18:C19"/>
    <mergeCell ref="C21:C25"/>
    <mergeCell ref="C27:D27"/>
    <mergeCell ref="B58:B70"/>
    <mergeCell ref="C58:C59"/>
    <mergeCell ref="C61:C66"/>
    <mergeCell ref="C68:C69"/>
    <mergeCell ref="B72:B84"/>
    <mergeCell ref="C72:C73"/>
    <mergeCell ref="C75:C80"/>
    <mergeCell ref="C82:C83"/>
    <mergeCell ref="B86:B98"/>
    <mergeCell ref="C86:C87"/>
    <mergeCell ref="C89:C94"/>
    <mergeCell ref="C96:C97"/>
    <mergeCell ref="B100:B112"/>
    <mergeCell ref="C100:C101"/>
    <mergeCell ref="C103:C108"/>
    <mergeCell ref="C110:C111"/>
    <mergeCell ref="B114:B126"/>
    <mergeCell ref="C114:C115"/>
    <mergeCell ref="C117:C122"/>
    <mergeCell ref="C124:C125"/>
    <mergeCell ref="B128:B140"/>
    <mergeCell ref="C128:C129"/>
    <mergeCell ref="C131:C136"/>
    <mergeCell ref="C138:C139"/>
    <mergeCell ref="B142:B154"/>
    <mergeCell ref="C142:C143"/>
    <mergeCell ref="C145:C150"/>
    <mergeCell ref="C152:C153"/>
    <mergeCell ref="B184:B196"/>
    <mergeCell ref="C184:C185"/>
    <mergeCell ref="C187:C192"/>
    <mergeCell ref="C194:C195"/>
    <mergeCell ref="B156:B168"/>
    <mergeCell ref="C156:C157"/>
    <mergeCell ref="C159:C164"/>
    <mergeCell ref="C166:C167"/>
    <mergeCell ref="B170:B182"/>
    <mergeCell ref="C170:C171"/>
    <mergeCell ref="C173:C178"/>
    <mergeCell ref="C180:C1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Andrea Purdy</cp:lastModifiedBy>
  <cp:lastPrinted>2007-05-23T14:27:43Z</cp:lastPrinted>
  <dcterms:created xsi:type="dcterms:W3CDTF">2006-10-24T13:52:52Z</dcterms:created>
  <dcterms:modified xsi:type="dcterms:W3CDTF">2016-10-25T09:22:53Z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