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20" windowWidth="17595" windowHeight="7905"/>
  </bookViews>
  <sheets>
    <sheet name="KI Local Authority Dropdown" sheetId="1" r:id="rId1"/>
    <sheet name="KI 2016-17" sheetId="2" r:id="rId2"/>
    <sheet name="KI 2017-18" sheetId="3" r:id="rId3"/>
    <sheet name="KI 2018-19" sheetId="4" r:id="rId4"/>
    <sheet name="KI 2019-20"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hidden="1">'[1]Model inputs'!#REF!</definedName>
    <definedName name="__123Graph_ACHGSPD1" hidden="1">[2]CHGSPD19.FIN!$B$10:$B$20</definedName>
    <definedName name="__123Graph_ACHGSPD2" hidden="1">[2]CHGSPD19.FIN!$E$11:$E$20</definedName>
    <definedName name="__123Graph_AEFF" hidden="1">'[3]T3 Page 1'!#REF!</definedName>
    <definedName name="__123Graph_AGR14PBF1" hidden="1">'[4]HIS19FIN(A)'!$AF$70:$AF$81</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hidden="1">'[3]T3 Page 1'!#REF!</definedName>
    <definedName name="__123Graph_B" hidden="1">'[1]Model inputs'!#REF!</definedName>
    <definedName name="__123Graph_BCHGSPD1" hidden="1">[2]CHGSPD19.FIN!$H$10:$H$25</definedName>
    <definedName name="__123Graph_BCHGSPD2" hidden="1">[2]CHGSPD19.FIN!$I$11:$I$25</definedName>
    <definedName name="__123Graph_BEFF" hidden="1">'[3]T3 Page 1'!#REF!</definedName>
    <definedName name="__123Graph_BLBF" hidden="1">'[3]T3 Page 1'!#REF!</definedName>
    <definedName name="__123Graph_BLBFFIN" hidden="1">'[3]FC Page 1'!#REF!</definedName>
    <definedName name="__123Graph_BLCB" hidden="1">'[4]HIS19FIN(A)'!$D$79:$I$79</definedName>
    <definedName name="__123Graph_BPIC" hidden="1">'[3]T3 Page 1'!#REF!</definedName>
    <definedName name="__123Graph_CACT13BUD" hidden="1">'[3]FC Page 1'!#REF!</definedName>
    <definedName name="__123Graph_CEFF" hidden="1">'[3]T3 Page 1'!#REF!</definedName>
    <definedName name="__123Graph_CGR14PBF1" hidden="1">'[4]HIS19FIN(A)'!$AK$70:$AK$81</definedName>
    <definedName name="__123Graph_CLBF" hidden="1">'[3]T3 Page 1'!#REF!</definedName>
    <definedName name="__123Graph_CPIC" hidden="1">'[3]T3 Page 1'!#REF!</definedName>
    <definedName name="__123Graph_DACT13BUD" hidden="1">'[3]FC Page 1'!#REF!</definedName>
    <definedName name="__123Graph_DEFF" hidden="1">'[3]T3 Page 1'!#REF!</definedName>
    <definedName name="__123Graph_DGR14PBF1" hidden="1">'[4]HIS19FIN(A)'!$AH$70:$AH$81</definedName>
    <definedName name="__123Graph_DLBF" hidden="1">'[3]T3 Page 1'!#REF!</definedName>
    <definedName name="__123Graph_DPIC" hidden="1">'[3]T3 Page 1'!#REF!</definedName>
    <definedName name="__123Graph_EACT13BUD" hidden="1">'[3]FC Page 1'!#REF!</definedName>
    <definedName name="__123Graph_EEFF" hidden="1">'[3]T3 Page 1'!#REF!</definedName>
    <definedName name="__123Graph_EEFFHIC" hidden="1">'[3]FC Page 1'!#REF!</definedName>
    <definedName name="__123Graph_EGR14PBF1" hidden="1">'[4]HIS19FIN(A)'!$AG$67:$AG$67</definedName>
    <definedName name="__123Graph_ELBF" hidden="1">'[3]T3 Page 1'!#REF!</definedName>
    <definedName name="__123Graph_EPIC" hidden="1">'[3]T3 Page 1'!#REF!</definedName>
    <definedName name="__123Graph_FACT13BUD" hidden="1">'[3]FC Page 1'!#REF!</definedName>
    <definedName name="__123Graph_FEFF" hidden="1">'[3]T3 Page 1'!#REF!</definedName>
    <definedName name="__123Graph_FEFFHIC" hidden="1">'[3]FC Page 1'!#REF!</definedName>
    <definedName name="__123Graph_FGR14PBF1" hidden="1">'[4]HIS19FIN(A)'!$AH$67:$AH$67</definedName>
    <definedName name="__123Graph_FLBF" hidden="1">'[3]T3 Page 1'!#REF!</definedName>
    <definedName name="__123Graph_FPIC" hidden="1">'[3]T3 Page 1'!#REF!</definedName>
    <definedName name="__123Graph_LBL_ARESID" hidden="1">'[4]HIS19FIN(A)'!$R$3:$W$3</definedName>
    <definedName name="__123Graph_LBL_BRESID" hidden="1">'[4]HIS19FIN(A)'!$R$3:$W$3</definedName>
    <definedName name="__123Graph_XACTHIC" hidden="1">'[3]FC Page 1'!#REF!</definedName>
    <definedName name="__123Graph_XCHGSPD1" hidden="1">[2]CHGSPD19.FIN!$A$10:$A$25</definedName>
    <definedName name="__123Graph_XCHGSPD2" hidden="1">[2]CHGSPD19.FIN!$A$11:$A$25</definedName>
    <definedName name="__123Graph_XEFF" hidden="1">'[3]T3 Page 1'!#REF!</definedName>
    <definedName name="__123Graph_XGR14PBF1" hidden="1">'[4]HIS19FIN(A)'!$AL$70:$AL$81</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hidden="1">'[3]T3 Page 1'!#REF!</definedName>
    <definedName name="_xlnm._FilterDatabase" localSheetId="4" hidden="1">'KI 2019-20'!$A$6:$AE$389</definedName>
    <definedName name="_xlnm._FilterDatabase" hidden="1">#REF!</definedName>
    <definedName name="_Order1" hidden="1">255</definedName>
    <definedName name="_Order2" hidden="1">0</definedName>
    <definedName name="_Regression_Out" hidden="1">#REF!</definedName>
    <definedName name="_Regression_X" hidden="1">#REF!</definedName>
    <definedName name="_Regression_Y" hidden="1">#REF!</definedName>
    <definedName name="a" hidden="1">{#N/A,#N/A,FALSE,"TMCOMP96";#N/A,#N/A,FALSE,"MAT96";#N/A,#N/A,FALSE,"FANDA96";#N/A,#N/A,FALSE,"INTRAN96";#N/A,#N/A,FALSE,"NAA9697";#N/A,#N/A,FALSE,"ECWEBB";#N/A,#N/A,FALSE,"MFT96";#N/A,#N/A,FALSE,"CTrecon"}</definedName>
    <definedName name="ALLCTBS">'[5]151120 ASC bill diff regional'!#REF!</definedName>
    <definedName name="asdas"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CONTACT">'[7]CTB Form'!#REF!</definedName>
    <definedName name="CTB">'[7]CTB Form'!#REF!</definedName>
    <definedName name="CTB1__November_2002__Calculation_of_Council_Tax_Base_for_Revenue_Support_Grant_Purposes_for_2003_04">#REF!</definedName>
    <definedName name="CTBs">'[7]CTB Form'!#REF!</definedName>
    <definedName name="CurrentSheet">13</definedName>
    <definedName name="datar">#REF!</definedName>
    <definedName name="detruse">#REF!</definedName>
    <definedName name="dgsgf" hidden="1">{#N/A,#N/A,FALSE,"TMCOMP96";#N/A,#N/A,FALSE,"MAT96";#N/A,#N/A,FALSE,"FANDA96";#N/A,#N/A,FALSE,"INTRAN96";#N/A,#N/A,FALSE,"NAA9697";#N/A,#N/A,FALSE,"ECWEBB";#N/A,#N/A,FALSE,"MFT96";#N/A,#N/A,FALSE,"CTrecon"}</definedName>
    <definedName name="Distribution" hidden="1">#REF!</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A">[7]Sheet2!$A$1:$A$332</definedName>
    <definedName name="LAcodes">#REF!</definedName>
    <definedName name="LAlist">#REF!</definedName>
    <definedName name="LastSheet">9</definedName>
    <definedName name="NEG_A">#REF!</definedName>
    <definedName name="NEG_B">#REF!</definedName>
    <definedName name="NEG_C">#REF!</definedName>
    <definedName name="NEG_D">#REF!</definedName>
    <definedName name="NewClass1" hidden="1">#REF!</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OWERS">'[5]151120 ASC bill diff regional'!#REF!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pendingPower">'[10]Summary LA - 15-16'!$B$12:$BO$394</definedName>
    <definedName name="SpendingPowerIncGLA">'[10]Summary LA - 15-16'!$B$12:$BO$394,'[10]Summary LA - 15-16'!$B$10,'[10]Summary LA - 15-16'!$C$10,'[10]Summary LA - 15-16'!$B$10,'[10]Summary LA - 15-16'!$B$10,'[10]Summary LA - 15-16'!$C$10,'[10]Summary LA - 15-16'!$B$10:$BO$10</definedName>
    <definedName name="Table">#REF!</definedName>
    <definedName name="table1">#REF!</definedName>
    <definedName name="Table2">[11]DATA!$A$8:$C$362</definedName>
    <definedName name="trggh" hidden="1">{#N/A,#N/A,FALSE,"TMCOMP96";#N/A,#N/A,FALSE,"MAT96";#N/A,#N/A,FALSE,"FANDA96";#N/A,#N/A,FALSE,"INTRAN96";#N/A,#N/A,FALSE,"NAA9697";#N/A,#N/A,FALSE,"ECWEBB";#N/A,#N/A,FALSE,"MFT96";#N/A,#N/A,FALSE,"CTrecon"}</definedName>
    <definedName name="Ver_1.0d">#REF!</definedName>
    <definedName name="wrn.TMCOMP." hidden="1">{#N/A,#N/A,FALSE,"TMCOMP96";#N/A,#N/A,FALSE,"MAT96";#N/A,#N/A,FALSE,"FANDA96";#N/A,#N/A,FALSE,"INTRAN96";#N/A,#N/A,FALSE,"NAA9697";#N/A,#N/A,FALSE,"ECWEBB";#N/A,#N/A,FALSE,"MFT96";#N/A,#N/A,FALSE,"CTrecon"}</definedName>
    <definedName name="zzz">#REF!</definedName>
  </definedNames>
  <calcPr calcId="145621"/>
</workbook>
</file>

<file path=xl/calcChain.xml><?xml version="1.0" encoding="utf-8"?>
<calcChain xmlns="http://schemas.openxmlformats.org/spreadsheetml/2006/main">
  <c r="V75" i="5" l="1"/>
  <c r="U75" i="5"/>
  <c r="Q75" i="5"/>
  <c r="P75" i="5"/>
  <c r="L75" i="5"/>
  <c r="K75" i="5"/>
  <c r="V75" i="4"/>
  <c r="U75" i="4"/>
  <c r="Q75" i="4"/>
  <c r="P75" i="4"/>
  <c r="L75" i="4"/>
  <c r="K75" i="4"/>
  <c r="V75" i="3"/>
  <c r="U75" i="3"/>
  <c r="Q75" i="3"/>
  <c r="P75" i="3"/>
  <c r="L75" i="3"/>
  <c r="K75" i="3"/>
  <c r="V75" i="2"/>
  <c r="U75" i="2"/>
  <c r="Q75" i="2"/>
  <c r="P75" i="2"/>
  <c r="L75" i="2"/>
  <c r="K75" i="2"/>
  <c r="T132" i="5" l="1"/>
  <c r="S132" i="5"/>
  <c r="O132" i="5"/>
  <c r="N132" i="5"/>
  <c r="J132" i="5"/>
  <c r="I132" i="5"/>
  <c r="T132" i="4"/>
  <c r="S132" i="4"/>
  <c r="O132" i="4"/>
  <c r="N132" i="4"/>
  <c r="J132" i="4"/>
  <c r="I132" i="4"/>
  <c r="T132" i="3"/>
  <c r="S132" i="3"/>
  <c r="O132" i="3"/>
  <c r="N132" i="3"/>
  <c r="J132" i="3"/>
  <c r="I132" i="3"/>
  <c r="T132" i="2"/>
  <c r="S132" i="2"/>
  <c r="O132" i="2"/>
  <c r="N132" i="2"/>
  <c r="J132" i="2"/>
  <c r="I132" i="2"/>
  <c r="J62" i="1" l="1"/>
  <c r="I62" i="1"/>
  <c r="H62" i="1"/>
  <c r="J61" i="1"/>
  <c r="I61" i="1"/>
  <c r="H61" i="1"/>
  <c r="J60" i="1"/>
  <c r="I60" i="1"/>
  <c r="H60" i="1"/>
  <c r="J59" i="1"/>
  <c r="I59" i="1"/>
  <c r="H59" i="1"/>
  <c r="J58" i="1"/>
  <c r="I58" i="1"/>
  <c r="H58" i="1"/>
  <c r="J50" i="1"/>
  <c r="I50" i="1"/>
  <c r="H50" i="1"/>
  <c r="J49" i="1"/>
  <c r="I49" i="1"/>
  <c r="H49" i="1"/>
  <c r="J48" i="1"/>
  <c r="I48" i="1"/>
  <c r="H48" i="1"/>
  <c r="J47" i="1"/>
  <c r="I47" i="1"/>
  <c r="H47" i="1"/>
  <c r="J46" i="1"/>
  <c r="I46" i="1"/>
  <c r="H46" i="1"/>
  <c r="J38" i="1"/>
  <c r="I38" i="1"/>
  <c r="H38" i="1"/>
  <c r="J37" i="1"/>
  <c r="I37" i="1"/>
  <c r="H37" i="1"/>
  <c r="J36" i="1"/>
  <c r="I36" i="1"/>
  <c r="H36" i="1"/>
  <c r="J35" i="1"/>
  <c r="I35" i="1"/>
  <c r="H35" i="1"/>
  <c r="J34" i="1"/>
  <c r="I34" i="1"/>
  <c r="H34" i="1"/>
  <c r="J26" i="1"/>
  <c r="I26" i="1"/>
  <c r="H26" i="1"/>
  <c r="J25" i="1"/>
  <c r="I25" i="1"/>
  <c r="H25" i="1"/>
  <c r="J24" i="1"/>
  <c r="I24" i="1"/>
  <c r="H24" i="1"/>
  <c r="J23" i="1"/>
  <c r="I23" i="1"/>
  <c r="H23" i="1"/>
  <c r="J22" i="1"/>
  <c r="I22" i="1"/>
  <c r="H22" i="1"/>
  <c r="K14" i="1"/>
  <c r="J14" i="1"/>
  <c r="I14" i="1"/>
  <c r="H14" i="1"/>
  <c r="K13" i="1"/>
  <c r="J13" i="1"/>
  <c r="I13" i="1"/>
  <c r="H13" i="1"/>
  <c r="K12" i="1"/>
  <c r="K11" i="1"/>
  <c r="J11" i="1"/>
  <c r="I11" i="1"/>
  <c r="H11" i="1"/>
  <c r="K10" i="1"/>
  <c r="J10" i="1"/>
  <c r="I10" i="1"/>
  <c r="H10" i="1"/>
  <c r="K9" i="1"/>
  <c r="J9" i="1"/>
  <c r="I9" i="1"/>
  <c r="H9" i="1"/>
  <c r="K7" i="1"/>
  <c r="J7" i="1"/>
  <c r="I7" i="1"/>
  <c r="H7" i="1"/>
  <c r="I4" i="1"/>
  <c r="E50" i="1" l="1"/>
  <c r="F23" i="1"/>
  <c r="D24" i="1"/>
  <c r="E61" i="1"/>
  <c r="F62" i="1"/>
  <c r="B64" i="1"/>
  <c r="C63" i="2"/>
  <c r="C85" i="2"/>
  <c r="C101" i="2"/>
  <c r="D14" i="1"/>
  <c r="C117" i="2"/>
  <c r="C7" i="2"/>
  <c r="C47" i="2"/>
  <c r="C143" i="2"/>
  <c r="C287" i="2"/>
  <c r="E60" i="1"/>
  <c r="E49" i="1"/>
  <c r="E36" i="1"/>
  <c r="E34" i="1"/>
  <c r="E25" i="1"/>
  <c r="D9" i="1"/>
  <c r="D60" i="1"/>
  <c r="B52" i="1"/>
  <c r="D49" i="1"/>
  <c r="F48" i="1"/>
  <c r="F37" i="1"/>
  <c r="D36" i="1"/>
  <c r="B28" i="1"/>
  <c r="F26" i="1"/>
  <c r="D25" i="1"/>
  <c r="F24" i="1"/>
  <c r="C14" i="1"/>
  <c r="E24" i="1"/>
  <c r="F25" i="1"/>
  <c r="F36" i="1"/>
  <c r="D37" i="1"/>
  <c r="D48" i="1"/>
  <c r="B73" i="1"/>
  <c r="E26" i="1"/>
  <c r="E37" i="1"/>
  <c r="B40" i="1"/>
  <c r="E48" i="1"/>
  <c r="F49" i="1"/>
  <c r="D61" i="1"/>
  <c r="C200" i="2"/>
  <c r="C192" i="2"/>
  <c r="C184" i="2"/>
  <c r="C176" i="2"/>
  <c r="C168" i="2"/>
  <c r="C160" i="2"/>
  <c r="C144" i="2"/>
  <c r="C32" i="2"/>
  <c r="C24" i="2"/>
  <c r="C16" i="2"/>
  <c r="C319" i="2"/>
  <c r="C271" i="2"/>
  <c r="E23" i="1"/>
  <c r="C10" i="1"/>
  <c r="C59" i="2"/>
  <c r="C43" i="2"/>
  <c r="C44" i="2"/>
  <c r="C60" i="2"/>
  <c r="E22" i="1"/>
  <c r="C11" i="2"/>
  <c r="C19" i="2"/>
  <c r="C27" i="2"/>
  <c r="C35" i="2"/>
  <c r="E38" i="1"/>
  <c r="E35" i="1"/>
  <c r="D10" i="1"/>
  <c r="E13" i="1"/>
  <c r="C350" i="4"/>
  <c r="C13" i="1"/>
  <c r="F22" i="1"/>
  <c r="C35" i="4"/>
  <c r="C81" i="4"/>
  <c r="C89" i="4"/>
  <c r="C97" i="4"/>
  <c r="C105" i="4"/>
  <c r="C113" i="4"/>
  <c r="C121" i="4"/>
  <c r="C129" i="4"/>
  <c r="C318" i="4"/>
  <c r="C11" i="1"/>
  <c r="D11" i="1"/>
  <c r="C46" i="4"/>
  <c r="C286" i="4"/>
  <c r="D13" i="1"/>
  <c r="E14" i="1"/>
  <c r="C72" i="5"/>
  <c r="C222" i="5"/>
  <c r="E11" i="1"/>
  <c r="C50" i="4"/>
  <c r="C58" i="4"/>
  <c r="C66" i="4"/>
  <c r="C74" i="4"/>
  <c r="E46" i="1"/>
  <c r="C78" i="4"/>
  <c r="C86" i="4"/>
  <c r="C94" i="4"/>
  <c r="C102" i="4"/>
  <c r="C110" i="4"/>
  <c r="C118" i="4"/>
  <c r="C126" i="4"/>
  <c r="C47" i="5"/>
  <c r="C48" i="5"/>
  <c r="C63" i="5"/>
  <c r="C19" i="4"/>
  <c r="C39" i="4"/>
  <c r="E10" i="1"/>
  <c r="E47" i="1"/>
  <c r="F9" i="1"/>
  <c r="F14" i="1"/>
  <c r="F60" i="1"/>
  <c r="F61" i="1"/>
  <c r="C246" i="5"/>
  <c r="C101" i="5"/>
  <c r="E58" i="1"/>
  <c r="E59" i="1"/>
  <c r="F10" i="1"/>
  <c r="C53" i="5"/>
  <c r="E62" i="1"/>
  <c r="C33" i="5"/>
  <c r="C29" i="5"/>
  <c r="C21" i="5"/>
  <c r="C15" i="5"/>
  <c r="C13" i="5"/>
  <c r="C7" i="5"/>
  <c r="C54" i="5"/>
  <c r="F59" i="1"/>
  <c r="F13" i="1"/>
  <c r="F11" i="1"/>
  <c r="E52" i="1" l="1"/>
  <c r="F28" i="1"/>
  <c r="E64" i="1"/>
  <c r="C27" i="5"/>
  <c r="C40" i="5"/>
  <c r="C68" i="5"/>
  <c r="C8" i="5"/>
  <c r="C24" i="5"/>
  <c r="C43" i="5"/>
  <c r="C181" i="5"/>
  <c r="C66" i="5"/>
  <c r="C96" i="5"/>
  <c r="C154" i="5"/>
  <c r="C106" i="5"/>
  <c r="C263" i="5"/>
  <c r="C71" i="5"/>
  <c r="C87" i="5"/>
  <c r="C114" i="5"/>
  <c r="C164" i="5"/>
  <c r="C188" i="5"/>
  <c r="C121" i="5"/>
  <c r="C129" i="5"/>
  <c r="C145" i="5"/>
  <c r="C161" i="5"/>
  <c r="C176" i="5"/>
  <c r="C178" i="5"/>
  <c r="C212" i="5"/>
  <c r="C255" i="5"/>
  <c r="C205" i="5"/>
  <c r="C221" i="5"/>
  <c r="C249" i="5"/>
  <c r="C286" i="5"/>
  <c r="C242" i="5"/>
  <c r="C319" i="5"/>
  <c r="C261" i="5"/>
  <c r="C306" i="5"/>
  <c r="C250" i="5"/>
  <c r="C266" i="5"/>
  <c r="C274" i="5"/>
  <c r="C329" i="5"/>
  <c r="C293" i="5"/>
  <c r="C317" i="5"/>
  <c r="C330" i="5"/>
  <c r="C345" i="5"/>
  <c r="C350" i="5"/>
  <c r="C360" i="5"/>
  <c r="C374" i="5"/>
  <c r="C380" i="5"/>
  <c r="C158" i="5"/>
  <c r="C102" i="5"/>
  <c r="C379" i="4"/>
  <c r="C315" i="4"/>
  <c r="C246" i="4"/>
  <c r="C222" i="4"/>
  <c r="C206" i="4"/>
  <c r="C190" i="4"/>
  <c r="C174" i="4"/>
  <c r="C158" i="4"/>
  <c r="C142" i="4"/>
  <c r="C13" i="4"/>
  <c r="C30" i="4"/>
  <c r="C54" i="4"/>
  <c r="C85" i="4"/>
  <c r="C117" i="4"/>
  <c r="C149" i="4"/>
  <c r="C181" i="4"/>
  <c r="C213" i="4"/>
  <c r="C245" i="4"/>
  <c r="C334" i="4"/>
  <c r="C10" i="4"/>
  <c r="C27" i="4"/>
  <c r="C69" i="4"/>
  <c r="C106" i="4"/>
  <c r="C138" i="4"/>
  <c r="C170" i="4"/>
  <c r="C202" i="4"/>
  <c r="C234" i="4"/>
  <c r="C299" i="4"/>
  <c r="C47" i="4"/>
  <c r="C63" i="4"/>
  <c r="C79" i="4"/>
  <c r="C95" i="4"/>
  <c r="C111" i="4"/>
  <c r="C127" i="4"/>
  <c r="C143" i="4"/>
  <c r="C159" i="4"/>
  <c r="C175" i="4"/>
  <c r="C191" i="4"/>
  <c r="C207" i="4"/>
  <c r="C223" i="4"/>
  <c r="C253" i="4"/>
  <c r="C310" i="4"/>
  <c r="C374" i="4"/>
  <c r="C12" i="4"/>
  <c r="C28" i="4"/>
  <c r="C44" i="4"/>
  <c r="C60" i="4"/>
  <c r="C76" i="4"/>
  <c r="C92" i="4"/>
  <c r="C108" i="4"/>
  <c r="C124" i="4"/>
  <c r="C140" i="4"/>
  <c r="C156" i="4"/>
  <c r="C172" i="4"/>
  <c r="C188" i="4"/>
  <c r="C204" i="4"/>
  <c r="C220" i="4"/>
  <c r="C236" i="4"/>
  <c r="C259" i="4"/>
  <c r="C323" i="4"/>
  <c r="C387" i="4"/>
  <c r="C257" i="4"/>
  <c r="C282" i="4"/>
  <c r="C314" i="4"/>
  <c r="C346" i="4"/>
  <c r="C378" i="4"/>
  <c r="C263" i="4"/>
  <c r="C295" i="4"/>
  <c r="C327" i="4"/>
  <c r="C359" i="4"/>
  <c r="C261" i="4"/>
  <c r="C277" i="4"/>
  <c r="C293" i="4"/>
  <c r="C309" i="4"/>
  <c r="C325" i="4"/>
  <c r="C341" i="4"/>
  <c r="C357" i="4"/>
  <c r="C373" i="4"/>
  <c r="C389" i="4"/>
  <c r="C252" i="4"/>
  <c r="C268" i="4"/>
  <c r="C284" i="4"/>
  <c r="C300" i="4"/>
  <c r="C316" i="4"/>
  <c r="C332" i="4"/>
  <c r="C348" i="4"/>
  <c r="C364" i="4"/>
  <c r="C380" i="4"/>
  <c r="C21" i="4"/>
  <c r="C7" i="4"/>
  <c r="C113" i="2"/>
  <c r="D23" i="1"/>
  <c r="D26" i="1"/>
  <c r="C75" i="2"/>
  <c r="D22" i="1"/>
  <c r="C303" i="2"/>
  <c r="C52" i="2"/>
  <c r="C15" i="2"/>
  <c r="C48" i="2"/>
  <c r="C78" i="2"/>
  <c r="C110" i="2"/>
  <c r="C148" i="2"/>
  <c r="C180" i="2"/>
  <c r="C212" i="2"/>
  <c r="C244" i="2"/>
  <c r="C276" i="2"/>
  <c r="C307" i="2"/>
  <c r="C347" i="2"/>
  <c r="C203" i="2"/>
  <c r="C235" i="2"/>
  <c r="C267" i="2"/>
  <c r="C311" i="2"/>
  <c r="C216" i="2"/>
  <c r="C248" i="2"/>
  <c r="C280" i="2"/>
  <c r="C316" i="2"/>
  <c r="C355" i="2"/>
  <c r="C312" i="2"/>
  <c r="C344" i="2"/>
  <c r="C389" i="2"/>
  <c r="C367" i="2"/>
  <c r="C348" i="2"/>
  <c r="C374" i="2"/>
  <c r="C10" i="2"/>
  <c r="C26" i="2"/>
  <c r="C42" i="2"/>
  <c r="C58" i="2"/>
  <c r="C74" i="2"/>
  <c r="C88" i="2"/>
  <c r="C104" i="2"/>
  <c r="C120" i="2"/>
  <c r="C134" i="2"/>
  <c r="C150" i="2"/>
  <c r="C166" i="2"/>
  <c r="C182" i="2"/>
  <c r="C198" i="2"/>
  <c r="C214" i="2"/>
  <c r="C230" i="2"/>
  <c r="C246" i="2"/>
  <c r="C262" i="2"/>
  <c r="C278" i="2"/>
  <c r="C294" i="2"/>
  <c r="C310" i="2"/>
  <c r="C326" i="2"/>
  <c r="C342" i="2"/>
  <c r="C358" i="2"/>
  <c r="C382" i="2"/>
  <c r="C17" i="2"/>
  <c r="C33" i="2"/>
  <c r="C49" i="2"/>
  <c r="C65" i="2"/>
  <c r="C83" i="2"/>
  <c r="C99" i="2"/>
  <c r="C115" i="2"/>
  <c r="C131" i="2"/>
  <c r="C145" i="2"/>
  <c r="C161" i="2"/>
  <c r="C177" i="2"/>
  <c r="C193" i="2"/>
  <c r="C209" i="2"/>
  <c r="C225" i="2"/>
  <c r="C241" i="2"/>
  <c r="C257" i="2"/>
  <c r="C273" i="2"/>
  <c r="C289" i="2"/>
  <c r="C305" i="2"/>
  <c r="C321" i="2"/>
  <c r="C337" i="2"/>
  <c r="C353" i="2"/>
  <c r="C369" i="2"/>
  <c r="C386" i="2"/>
  <c r="C380" i="2"/>
  <c r="C122" i="2"/>
  <c r="C106" i="2"/>
  <c r="C90" i="2"/>
  <c r="C39" i="2"/>
  <c r="C23" i="2"/>
  <c r="C115" i="3"/>
  <c r="C99" i="3"/>
  <c r="C218" i="3"/>
  <c r="C94" i="3"/>
  <c r="C202" i="3"/>
  <c r="C34" i="3"/>
  <c r="C33" i="3"/>
  <c r="C211" i="3"/>
  <c r="C323" i="3"/>
  <c r="C378" i="3"/>
  <c r="C330" i="3"/>
  <c r="C51" i="3"/>
  <c r="C8" i="3"/>
  <c r="C39" i="3"/>
  <c r="C102" i="3"/>
  <c r="C178" i="3"/>
  <c r="C242" i="3"/>
  <c r="C306" i="3"/>
  <c r="C370" i="3"/>
  <c r="C23" i="3"/>
  <c r="C75" i="3"/>
  <c r="C139" i="3"/>
  <c r="C203" i="3"/>
  <c r="C267" i="3"/>
  <c r="C331" i="3"/>
  <c r="C11" i="3"/>
  <c r="C41" i="3"/>
  <c r="C71" i="3"/>
  <c r="C103" i="3"/>
  <c r="C134" i="3"/>
  <c r="C166" i="3"/>
  <c r="C198" i="3"/>
  <c r="C230" i="3"/>
  <c r="C262" i="3"/>
  <c r="C294" i="3"/>
  <c r="C326" i="3"/>
  <c r="C358" i="3"/>
  <c r="C10" i="3"/>
  <c r="C30" i="3"/>
  <c r="C58" i="3"/>
  <c r="C90" i="3"/>
  <c r="C122" i="3"/>
  <c r="C151" i="3"/>
  <c r="C183" i="3"/>
  <c r="C215" i="3"/>
  <c r="C247" i="3"/>
  <c r="C279" i="3"/>
  <c r="C311" i="3"/>
  <c r="C343" i="3"/>
  <c r="C375" i="3"/>
  <c r="C28" i="3"/>
  <c r="C44" i="3"/>
  <c r="C60" i="3"/>
  <c r="C76" i="3"/>
  <c r="C92" i="3"/>
  <c r="C108" i="3"/>
  <c r="C124" i="3"/>
  <c r="C140" i="3"/>
  <c r="C156" i="3"/>
  <c r="C172" i="3"/>
  <c r="C188" i="3"/>
  <c r="C204" i="3"/>
  <c r="C220" i="3"/>
  <c r="C236" i="3"/>
  <c r="C252" i="3"/>
  <c r="C268" i="3"/>
  <c r="C284" i="3"/>
  <c r="C300" i="3"/>
  <c r="C316" i="3"/>
  <c r="C332" i="3"/>
  <c r="C348" i="3"/>
  <c r="C364" i="3"/>
  <c r="C380" i="3"/>
  <c r="C45" i="3"/>
  <c r="C61" i="3"/>
  <c r="C77" i="3"/>
  <c r="C93" i="3"/>
  <c r="C109" i="3"/>
  <c r="C125" i="3"/>
  <c r="C141" i="3"/>
  <c r="C157" i="3"/>
  <c r="C173" i="3"/>
  <c r="C189" i="3"/>
  <c r="C205" i="3"/>
  <c r="C221" i="3"/>
  <c r="C237" i="3"/>
  <c r="C253" i="3"/>
  <c r="C269" i="3"/>
  <c r="C285" i="3"/>
  <c r="C301" i="3"/>
  <c r="C317" i="3"/>
  <c r="C333" i="3"/>
  <c r="C349" i="3"/>
  <c r="C365" i="3"/>
  <c r="C381" i="3"/>
  <c r="C382" i="3"/>
  <c r="C45" i="5"/>
  <c r="C100" i="5"/>
  <c r="C150" i="5"/>
  <c r="C16" i="5"/>
  <c r="C32" i="5"/>
  <c r="C59" i="5"/>
  <c r="C50" i="5"/>
  <c r="C80" i="5"/>
  <c r="C124" i="5"/>
  <c r="C180" i="5"/>
  <c r="C210" i="5"/>
  <c r="C79" i="5"/>
  <c r="C95" i="5"/>
  <c r="C130" i="5"/>
  <c r="C148" i="5"/>
  <c r="C113" i="5"/>
  <c r="C137" i="5"/>
  <c r="C153" i="5"/>
  <c r="C169" i="5"/>
  <c r="C192" i="5"/>
  <c r="C194" i="5"/>
  <c r="C228" i="5"/>
  <c r="C197" i="5"/>
  <c r="C213" i="5"/>
  <c r="C233" i="5"/>
  <c r="C226" i="5"/>
  <c r="C285" i="5"/>
  <c r="C283" i="5"/>
  <c r="C327" i="5"/>
  <c r="C258" i="5"/>
  <c r="C292" i="5"/>
  <c r="C308" i="5"/>
  <c r="C348" i="5"/>
  <c r="C301" i="5"/>
  <c r="C309" i="5"/>
  <c r="C373" i="5"/>
  <c r="C338" i="5"/>
  <c r="C359" i="5"/>
  <c r="C387" i="5"/>
  <c r="C365" i="5"/>
  <c r="C383" i="5"/>
  <c r="C385" i="5"/>
  <c r="C388" i="5"/>
  <c r="C37" i="5"/>
  <c r="C23" i="5"/>
  <c r="C31" i="5"/>
  <c r="C55" i="5"/>
  <c r="C9" i="5"/>
  <c r="C46" i="5"/>
  <c r="C82" i="5"/>
  <c r="C112" i="5"/>
  <c r="C166" i="5"/>
  <c r="C10" i="5"/>
  <c r="C18" i="5"/>
  <c r="C26" i="5"/>
  <c r="C34" i="5"/>
  <c r="C44" i="5"/>
  <c r="C60" i="5"/>
  <c r="C182" i="5"/>
  <c r="C41" i="5"/>
  <c r="C57" i="5"/>
  <c r="C70" i="5"/>
  <c r="C84" i="5"/>
  <c r="C107" i="5"/>
  <c r="C132" i="5"/>
  <c r="C162" i="5"/>
  <c r="C259" i="5"/>
  <c r="C189" i="5"/>
  <c r="C218" i="5"/>
  <c r="C310" i="5"/>
  <c r="C73" i="5"/>
  <c r="C81" i="5"/>
  <c r="C89" i="5"/>
  <c r="C97" i="5"/>
  <c r="C118" i="5"/>
  <c r="C136" i="5"/>
  <c r="C152" i="5"/>
  <c r="C168" i="5"/>
  <c r="C230" i="5"/>
  <c r="C115" i="5"/>
  <c r="C123" i="5"/>
  <c r="C131" i="5"/>
  <c r="C139" i="5"/>
  <c r="C147" i="5"/>
  <c r="C155" i="5"/>
  <c r="C163" i="5"/>
  <c r="C183" i="5"/>
  <c r="C238" i="5"/>
  <c r="C185" i="5"/>
  <c r="C200" i="5"/>
  <c r="C216" i="5"/>
  <c r="C229" i="5"/>
  <c r="C257" i="5"/>
  <c r="C199" i="5"/>
  <c r="C207" i="5"/>
  <c r="C215" i="5"/>
  <c r="C223" i="5"/>
  <c r="C240" i="5"/>
  <c r="C267" i="5"/>
  <c r="C302" i="5"/>
  <c r="C227" i="5"/>
  <c r="C243" i="5"/>
  <c r="C331" i="5"/>
  <c r="C320" i="5"/>
  <c r="C265" i="5"/>
  <c r="C284" i="5"/>
  <c r="C314" i="5"/>
  <c r="C335" i="5"/>
  <c r="C252" i="5"/>
  <c r="C260" i="5"/>
  <c r="C268" i="5"/>
  <c r="C279" i="5"/>
  <c r="C296" i="5"/>
  <c r="C312" i="5"/>
  <c r="C333" i="5"/>
  <c r="C287" i="5"/>
  <c r="C295" i="5"/>
  <c r="C303" i="5"/>
  <c r="C311" i="5"/>
  <c r="C321" i="5"/>
  <c r="C324" i="5"/>
  <c r="C332" i="5"/>
  <c r="C340" i="5"/>
  <c r="C346" i="5"/>
  <c r="C367" i="5"/>
  <c r="C357" i="5"/>
  <c r="C344" i="5"/>
  <c r="C366" i="5"/>
  <c r="C362" i="5"/>
  <c r="C379" i="5"/>
  <c r="C377" i="5"/>
  <c r="C389" i="5"/>
  <c r="C382" i="5"/>
  <c r="C195" i="5"/>
  <c r="C142" i="5"/>
  <c r="C94" i="5"/>
  <c r="C233" i="4"/>
  <c r="C217" i="4"/>
  <c r="C201" i="4"/>
  <c r="C185" i="4"/>
  <c r="C169" i="4"/>
  <c r="C153" i="4"/>
  <c r="C137" i="4"/>
  <c r="C65" i="4"/>
  <c r="C49" i="4"/>
  <c r="C17" i="4"/>
  <c r="C14" i="4"/>
  <c r="C31" i="4"/>
  <c r="C62" i="4"/>
  <c r="C93" i="4"/>
  <c r="C125" i="4"/>
  <c r="C157" i="4"/>
  <c r="C189" i="4"/>
  <c r="C221" i="4"/>
  <c r="C247" i="4"/>
  <c r="C366" i="4"/>
  <c r="C11" i="4"/>
  <c r="C41" i="4"/>
  <c r="C82" i="4"/>
  <c r="C114" i="4"/>
  <c r="C146" i="4"/>
  <c r="C178" i="4"/>
  <c r="C210" i="4"/>
  <c r="C238" i="4"/>
  <c r="C331" i="4"/>
  <c r="C51" i="4"/>
  <c r="C67" i="4"/>
  <c r="C83" i="4"/>
  <c r="C99" i="4"/>
  <c r="C115" i="4"/>
  <c r="C131" i="4"/>
  <c r="C147" i="4"/>
  <c r="C163" i="4"/>
  <c r="C179" i="4"/>
  <c r="C195" i="4"/>
  <c r="C211" i="4"/>
  <c r="C227" i="4"/>
  <c r="C262" i="4"/>
  <c r="C326" i="4"/>
  <c r="C16" i="4"/>
  <c r="C32" i="4"/>
  <c r="C48" i="4"/>
  <c r="C64" i="4"/>
  <c r="C80" i="4"/>
  <c r="C96" i="4"/>
  <c r="C112" i="4"/>
  <c r="C128" i="4"/>
  <c r="C144" i="4"/>
  <c r="C160" i="4"/>
  <c r="C176" i="4"/>
  <c r="C192" i="4"/>
  <c r="C208" i="4"/>
  <c r="C224" i="4"/>
  <c r="C249" i="4"/>
  <c r="C275" i="4"/>
  <c r="C339" i="4"/>
  <c r="C241" i="4"/>
  <c r="C258" i="4"/>
  <c r="C290" i="4"/>
  <c r="C322" i="4"/>
  <c r="C354" i="4"/>
  <c r="C386" i="4"/>
  <c r="C271" i="4"/>
  <c r="C303" i="4"/>
  <c r="C335" i="4"/>
  <c r="C367" i="4"/>
  <c r="C265" i="4"/>
  <c r="C281" i="4"/>
  <c r="C297" i="4"/>
  <c r="C313" i="4"/>
  <c r="C329" i="4"/>
  <c r="C345" i="4"/>
  <c r="C361" i="4"/>
  <c r="C377" i="4"/>
  <c r="C240" i="4"/>
  <c r="C256" i="4"/>
  <c r="C272" i="4"/>
  <c r="C288" i="4"/>
  <c r="C304" i="4"/>
  <c r="C320" i="4"/>
  <c r="C336" i="4"/>
  <c r="C352" i="4"/>
  <c r="C368" i="4"/>
  <c r="C384" i="4"/>
  <c r="C38" i="4"/>
  <c r="C18" i="4"/>
  <c r="C139" i="2"/>
  <c r="C130" i="2"/>
  <c r="C98" i="2"/>
  <c r="C81" i="2"/>
  <c r="C8" i="2"/>
  <c r="C110" i="3"/>
  <c r="C152" i="2"/>
  <c r="C135" i="2"/>
  <c r="C109" i="2"/>
  <c r="C77" i="2"/>
  <c r="C28" i="2"/>
  <c r="C12" i="2"/>
  <c r="C56" i="2"/>
  <c r="C86" i="2"/>
  <c r="C118" i="2"/>
  <c r="C156" i="2"/>
  <c r="C188" i="2"/>
  <c r="C220" i="2"/>
  <c r="C252" i="2"/>
  <c r="C284" i="2"/>
  <c r="C308" i="2"/>
  <c r="C363" i="2"/>
  <c r="C179" i="2"/>
  <c r="C211" i="2"/>
  <c r="C243" i="2"/>
  <c r="C275" i="2"/>
  <c r="C327" i="2"/>
  <c r="C224" i="2"/>
  <c r="C256" i="2"/>
  <c r="C299" i="2"/>
  <c r="C331" i="2"/>
  <c r="C288" i="2"/>
  <c r="C320" i="2"/>
  <c r="C352" i="2"/>
  <c r="C343" i="2"/>
  <c r="C377" i="2"/>
  <c r="C356" i="2"/>
  <c r="C375" i="2"/>
  <c r="C14" i="2"/>
  <c r="C30" i="2"/>
  <c r="C46" i="2"/>
  <c r="C62" i="2"/>
  <c r="C76" i="2"/>
  <c r="C92" i="2"/>
  <c r="C108" i="2"/>
  <c r="C124" i="2"/>
  <c r="C138" i="2"/>
  <c r="C154" i="2"/>
  <c r="C170" i="2"/>
  <c r="C186" i="2"/>
  <c r="C202" i="2"/>
  <c r="C218" i="2"/>
  <c r="C234" i="2"/>
  <c r="C250" i="2"/>
  <c r="C266" i="2"/>
  <c r="C282" i="2"/>
  <c r="C298" i="2"/>
  <c r="C314" i="2"/>
  <c r="C330" i="2"/>
  <c r="C346" i="2"/>
  <c r="C362" i="2"/>
  <c r="C383" i="2"/>
  <c r="C21" i="2"/>
  <c r="C37" i="2"/>
  <c r="C53" i="2"/>
  <c r="C69" i="2"/>
  <c r="C87" i="2"/>
  <c r="C103" i="2"/>
  <c r="C119" i="2"/>
  <c r="C133" i="2"/>
  <c r="C149" i="2"/>
  <c r="C165" i="2"/>
  <c r="C181" i="2"/>
  <c r="C197" i="2"/>
  <c r="C213" i="2"/>
  <c r="C229" i="2"/>
  <c r="C245" i="2"/>
  <c r="C261" i="2"/>
  <c r="C277" i="2"/>
  <c r="C293" i="2"/>
  <c r="C309" i="2"/>
  <c r="C325" i="2"/>
  <c r="C341" i="2"/>
  <c r="C357" i="2"/>
  <c r="C370" i="2"/>
  <c r="C387" i="2"/>
  <c r="C384" i="2"/>
  <c r="C147" i="2"/>
  <c r="C83" i="3"/>
  <c r="C131" i="3"/>
  <c r="C250" i="3"/>
  <c r="C126" i="3"/>
  <c r="C234" i="3"/>
  <c r="C163" i="3"/>
  <c r="C62" i="3"/>
  <c r="C243" i="3"/>
  <c r="C339" i="3"/>
  <c r="C259" i="3"/>
  <c r="C355" i="3"/>
  <c r="C67" i="3"/>
  <c r="C9" i="3"/>
  <c r="C54" i="3"/>
  <c r="C118" i="3"/>
  <c r="C194" i="3"/>
  <c r="C258" i="3"/>
  <c r="C322" i="3"/>
  <c r="C35" i="3"/>
  <c r="C91" i="3"/>
  <c r="C155" i="3"/>
  <c r="C219" i="3"/>
  <c r="C283" i="3"/>
  <c r="C347" i="3"/>
  <c r="C25" i="3"/>
  <c r="C47" i="3"/>
  <c r="C79" i="3"/>
  <c r="C111" i="3"/>
  <c r="C142" i="3"/>
  <c r="C174" i="3"/>
  <c r="C206" i="3"/>
  <c r="C238" i="3"/>
  <c r="C270" i="3"/>
  <c r="C302" i="3"/>
  <c r="C334" i="3"/>
  <c r="C366" i="3"/>
  <c r="C14" i="3"/>
  <c r="C31" i="3"/>
  <c r="C66" i="3"/>
  <c r="C98" i="3"/>
  <c r="C130" i="3"/>
  <c r="C159" i="3"/>
  <c r="C191" i="3"/>
  <c r="C223" i="3"/>
  <c r="C255" i="3"/>
  <c r="C287" i="3"/>
  <c r="C319" i="3"/>
  <c r="C351" i="3"/>
  <c r="C16" i="3"/>
  <c r="C32" i="3"/>
  <c r="C48" i="3"/>
  <c r="C64" i="3"/>
  <c r="C80" i="3"/>
  <c r="C96" i="3"/>
  <c r="C112" i="3"/>
  <c r="C128" i="3"/>
  <c r="C144" i="3"/>
  <c r="C160" i="3"/>
  <c r="C176" i="3"/>
  <c r="C192" i="3"/>
  <c r="C208" i="3"/>
  <c r="C224" i="3"/>
  <c r="C240" i="3"/>
  <c r="C256" i="3"/>
  <c r="C272" i="3"/>
  <c r="C288" i="3"/>
  <c r="C304" i="3"/>
  <c r="C320" i="3"/>
  <c r="C336" i="3"/>
  <c r="C352" i="3"/>
  <c r="C368" i="3"/>
  <c r="C387" i="3"/>
  <c r="C49" i="3"/>
  <c r="C65" i="3"/>
  <c r="C81" i="3"/>
  <c r="C97" i="3"/>
  <c r="C113" i="3"/>
  <c r="C129" i="3"/>
  <c r="C145" i="3"/>
  <c r="C161" i="3"/>
  <c r="C177" i="3"/>
  <c r="C193" i="3"/>
  <c r="C209" i="3"/>
  <c r="C225" i="3"/>
  <c r="C241" i="3"/>
  <c r="C257" i="3"/>
  <c r="C273" i="3"/>
  <c r="C289" i="3"/>
  <c r="C305" i="3"/>
  <c r="C321" i="3"/>
  <c r="C337" i="3"/>
  <c r="C353" i="3"/>
  <c r="C369" i="3"/>
  <c r="C383" i="3"/>
  <c r="C386" i="3"/>
  <c r="F58" i="1"/>
  <c r="F64" i="1" s="1"/>
  <c r="C11" i="5"/>
  <c r="C35" i="5"/>
  <c r="C56" i="5"/>
  <c r="C17" i="5"/>
  <c r="C61" i="5"/>
  <c r="C90" i="5"/>
  <c r="C128" i="5"/>
  <c r="C196" i="5"/>
  <c r="C12" i="5"/>
  <c r="C20" i="5"/>
  <c r="C28" i="5"/>
  <c r="C36" i="5"/>
  <c r="C51" i="5"/>
  <c r="C109" i="5"/>
  <c r="C198" i="5"/>
  <c r="C42" i="5"/>
  <c r="C58" i="5"/>
  <c r="C74" i="5"/>
  <c r="C88" i="5"/>
  <c r="C108" i="5"/>
  <c r="C138" i="5"/>
  <c r="C170" i="5"/>
  <c r="C98" i="5"/>
  <c r="C190" i="5"/>
  <c r="C236" i="5"/>
  <c r="C67" i="5"/>
  <c r="F12" i="1"/>
  <c r="D58" i="1"/>
  <c r="D59" i="1"/>
  <c r="C75" i="5"/>
  <c r="D62" i="1"/>
  <c r="C83" i="5"/>
  <c r="C91" i="5"/>
  <c r="C103" i="5"/>
  <c r="C122" i="5"/>
  <c r="C140" i="5"/>
  <c r="C156" i="5"/>
  <c r="C172" i="5"/>
  <c r="C231" i="5"/>
  <c r="C117" i="5"/>
  <c r="C125" i="5"/>
  <c r="C133" i="5"/>
  <c r="C141" i="5"/>
  <c r="C149" i="5"/>
  <c r="C157" i="5"/>
  <c r="C165" i="5"/>
  <c r="C173" i="5"/>
  <c r="C184" i="5"/>
  <c r="C239" i="5"/>
  <c r="C186" i="5"/>
  <c r="C204" i="5"/>
  <c r="C220" i="5"/>
  <c r="C244" i="5"/>
  <c r="C271" i="5"/>
  <c r="C201" i="5"/>
  <c r="C209" i="5"/>
  <c r="C217" i="5"/>
  <c r="C225" i="5"/>
  <c r="C241" i="5"/>
  <c r="C275" i="5"/>
  <c r="C318" i="5"/>
  <c r="C234" i="5"/>
  <c r="C251" i="5"/>
  <c r="C277" i="5"/>
  <c r="C323" i="5"/>
  <c r="C269" i="5"/>
  <c r="C290" i="5"/>
  <c r="C281" i="5"/>
  <c r="C343" i="5"/>
  <c r="C254" i="5"/>
  <c r="C262" i="5"/>
  <c r="C270" i="5"/>
  <c r="C280" i="5"/>
  <c r="C300" i="5"/>
  <c r="C316" i="5"/>
  <c r="C337" i="5"/>
  <c r="C289" i="5"/>
  <c r="C297" i="5"/>
  <c r="C305" i="5"/>
  <c r="C313" i="5"/>
  <c r="C322" i="5"/>
  <c r="C326" i="5"/>
  <c r="C334" i="5"/>
  <c r="C342" i="5"/>
  <c r="C353" i="5"/>
  <c r="C368" i="5"/>
  <c r="C361" i="5"/>
  <c r="C351" i="5"/>
  <c r="C356" i="5"/>
  <c r="C364" i="5"/>
  <c r="C370" i="5"/>
  <c r="C378" i="5"/>
  <c r="C375" i="5"/>
  <c r="C384" i="5"/>
  <c r="C120" i="5"/>
  <c r="C86" i="5"/>
  <c r="C64" i="5"/>
  <c r="C347" i="4"/>
  <c r="C283" i="4"/>
  <c r="C230" i="4"/>
  <c r="C214" i="4"/>
  <c r="C198" i="4"/>
  <c r="C182" i="4"/>
  <c r="C166" i="4"/>
  <c r="C150" i="4"/>
  <c r="C134" i="4"/>
  <c r="C382" i="4"/>
  <c r="C15" i="4"/>
  <c r="C42" i="4"/>
  <c r="C70" i="4"/>
  <c r="C101" i="4"/>
  <c r="C133" i="4"/>
  <c r="C165" i="4"/>
  <c r="C197" i="4"/>
  <c r="C229" i="4"/>
  <c r="C270" i="4"/>
  <c r="C25" i="4"/>
  <c r="C53" i="4"/>
  <c r="C90" i="4"/>
  <c r="C122" i="4"/>
  <c r="C154" i="4"/>
  <c r="C186" i="4"/>
  <c r="C218" i="4"/>
  <c r="C239" i="4"/>
  <c r="C363" i="4"/>
  <c r="C55" i="4"/>
  <c r="C71" i="4"/>
  <c r="C87" i="4"/>
  <c r="C103" i="4"/>
  <c r="C119" i="4"/>
  <c r="C135" i="4"/>
  <c r="C151" i="4"/>
  <c r="C167" i="4"/>
  <c r="C183" i="4"/>
  <c r="C199" i="4"/>
  <c r="C215" i="4"/>
  <c r="C231" i="4"/>
  <c r="C278" i="4"/>
  <c r="C342" i="4"/>
  <c r="C20" i="4"/>
  <c r="C36" i="4"/>
  <c r="C52" i="4"/>
  <c r="C68" i="4"/>
  <c r="C84" i="4"/>
  <c r="C100" i="4"/>
  <c r="C116" i="4"/>
  <c r="C132" i="4"/>
  <c r="C148" i="4"/>
  <c r="C164" i="4"/>
  <c r="C180" i="4"/>
  <c r="C196" i="4"/>
  <c r="C212" i="4"/>
  <c r="C228" i="4"/>
  <c r="C250" i="4"/>
  <c r="C291" i="4"/>
  <c r="C355" i="4"/>
  <c r="C242" i="4"/>
  <c r="C266" i="4"/>
  <c r="C298" i="4"/>
  <c r="C330" i="4"/>
  <c r="C362" i="4"/>
  <c r="C254" i="4"/>
  <c r="C279" i="4"/>
  <c r="C311" i="4"/>
  <c r="C343" i="4"/>
  <c r="C375" i="4"/>
  <c r="C269" i="4"/>
  <c r="C285" i="4"/>
  <c r="C301" i="4"/>
  <c r="C317" i="4"/>
  <c r="C333" i="4"/>
  <c r="C349" i="4"/>
  <c r="C365" i="4"/>
  <c r="C381" i="4"/>
  <c r="C244" i="4"/>
  <c r="C260" i="4"/>
  <c r="C276" i="4"/>
  <c r="C292" i="4"/>
  <c r="C308" i="4"/>
  <c r="C324" i="4"/>
  <c r="C340" i="4"/>
  <c r="C356" i="4"/>
  <c r="C372" i="4"/>
  <c r="C388" i="4"/>
  <c r="C37" i="4"/>
  <c r="C23" i="4"/>
  <c r="C207" i="2"/>
  <c r="C64" i="2"/>
  <c r="C94" i="2"/>
  <c r="C126" i="2"/>
  <c r="C164" i="2"/>
  <c r="C196" i="2"/>
  <c r="C228" i="2"/>
  <c r="C260" i="2"/>
  <c r="C291" i="2"/>
  <c r="C323" i="2"/>
  <c r="C155" i="2"/>
  <c r="C187" i="2"/>
  <c r="C219" i="2"/>
  <c r="C251" i="2"/>
  <c r="C283" i="2"/>
  <c r="C339" i="2"/>
  <c r="C232" i="2"/>
  <c r="C264" i="2"/>
  <c r="C300" i="2"/>
  <c r="C332" i="2"/>
  <c r="C296" i="2"/>
  <c r="C328" i="2"/>
  <c r="C360" i="2"/>
  <c r="C351" i="2"/>
  <c r="C378" i="2"/>
  <c r="C364" i="2"/>
  <c r="C18" i="2"/>
  <c r="C34" i="2"/>
  <c r="C50" i="2"/>
  <c r="C66" i="2"/>
  <c r="C80" i="2"/>
  <c r="C96" i="2"/>
  <c r="C112" i="2"/>
  <c r="C128" i="2"/>
  <c r="C142" i="2"/>
  <c r="C158" i="2"/>
  <c r="C174" i="2"/>
  <c r="C190" i="2"/>
  <c r="C206" i="2"/>
  <c r="C222" i="2"/>
  <c r="C238" i="2"/>
  <c r="C254" i="2"/>
  <c r="C270" i="2"/>
  <c r="C286" i="2"/>
  <c r="C302" i="2"/>
  <c r="C318" i="2"/>
  <c r="C334" i="2"/>
  <c r="C350" i="2"/>
  <c r="C366" i="2"/>
  <c r="C9" i="2"/>
  <c r="C25" i="2"/>
  <c r="C41" i="2"/>
  <c r="C57" i="2"/>
  <c r="C73" i="2"/>
  <c r="C91" i="2"/>
  <c r="C107" i="2"/>
  <c r="C123" i="2"/>
  <c r="C137" i="2"/>
  <c r="C153" i="2"/>
  <c r="C169" i="2"/>
  <c r="C185" i="2"/>
  <c r="C201" i="2"/>
  <c r="C217" i="2"/>
  <c r="C233" i="2"/>
  <c r="C249" i="2"/>
  <c r="C265" i="2"/>
  <c r="C281" i="2"/>
  <c r="C297" i="2"/>
  <c r="C313" i="2"/>
  <c r="C329" i="2"/>
  <c r="C345" i="2"/>
  <c r="C361" i="2"/>
  <c r="C371" i="2"/>
  <c r="C372" i="2"/>
  <c r="C388" i="2"/>
  <c r="C255" i="2"/>
  <c r="C239" i="2"/>
  <c r="C223" i="2"/>
  <c r="C121" i="2"/>
  <c r="C105" i="2"/>
  <c r="C13" i="3"/>
  <c r="C18" i="3"/>
  <c r="C154" i="3"/>
  <c r="C138" i="3"/>
  <c r="C266" i="3"/>
  <c r="C195" i="3"/>
  <c r="C147" i="3"/>
  <c r="C275" i="3"/>
  <c r="C346" i="3"/>
  <c r="C291" i="3"/>
  <c r="C371" i="3"/>
  <c r="C37" i="3"/>
  <c r="C70" i="3"/>
  <c r="C146" i="3"/>
  <c r="C210" i="3"/>
  <c r="C274" i="3"/>
  <c r="C338" i="3"/>
  <c r="C21" i="3"/>
  <c r="C43" i="3"/>
  <c r="C107" i="3"/>
  <c r="C235" i="3"/>
  <c r="C299" i="3"/>
  <c r="C363" i="3"/>
  <c r="C26" i="3"/>
  <c r="C55" i="3"/>
  <c r="C87" i="3"/>
  <c r="C119" i="3"/>
  <c r="C150" i="3"/>
  <c r="C182" i="3"/>
  <c r="C214" i="3"/>
  <c r="C246" i="3"/>
  <c r="C278" i="3"/>
  <c r="C310" i="3"/>
  <c r="C342" i="3"/>
  <c r="C374" i="3"/>
  <c r="C15" i="3"/>
  <c r="C42" i="3"/>
  <c r="C74" i="3"/>
  <c r="C106" i="3"/>
  <c r="C135" i="3"/>
  <c r="C167" i="3"/>
  <c r="C199" i="3"/>
  <c r="C231" i="3"/>
  <c r="C263" i="3"/>
  <c r="C295" i="3"/>
  <c r="C327" i="3"/>
  <c r="C359" i="3"/>
  <c r="C20" i="3"/>
  <c r="C36" i="3"/>
  <c r="C52" i="3"/>
  <c r="C68" i="3"/>
  <c r="C84" i="3"/>
  <c r="C100" i="3"/>
  <c r="C116" i="3"/>
  <c r="C132" i="3"/>
  <c r="C148" i="3"/>
  <c r="C164" i="3"/>
  <c r="C180" i="3"/>
  <c r="C196" i="3"/>
  <c r="C212" i="3"/>
  <c r="C228" i="3"/>
  <c r="C244" i="3"/>
  <c r="C260" i="3"/>
  <c r="C276" i="3"/>
  <c r="C292" i="3"/>
  <c r="C308" i="3"/>
  <c r="C324" i="3"/>
  <c r="C340" i="3"/>
  <c r="C356" i="3"/>
  <c r="C372" i="3"/>
  <c r="C388" i="3"/>
  <c r="C53" i="3"/>
  <c r="C69" i="3"/>
  <c r="C85" i="3"/>
  <c r="C101" i="3"/>
  <c r="C117" i="3"/>
  <c r="C133" i="3"/>
  <c r="C149" i="3"/>
  <c r="C165" i="3"/>
  <c r="C181" i="3"/>
  <c r="C197" i="3"/>
  <c r="C213" i="3"/>
  <c r="C229" i="3"/>
  <c r="C245" i="3"/>
  <c r="C261" i="3"/>
  <c r="C277" i="3"/>
  <c r="C293" i="3"/>
  <c r="C309" i="3"/>
  <c r="C325" i="3"/>
  <c r="C341" i="3"/>
  <c r="C357" i="3"/>
  <c r="C373" i="3"/>
  <c r="C384" i="3"/>
  <c r="C199" i="2"/>
  <c r="C191" i="2"/>
  <c r="C183" i="2"/>
  <c r="C175" i="2"/>
  <c r="C167" i="2"/>
  <c r="C159" i="2"/>
  <c r="C114" i="2"/>
  <c r="C46" i="3"/>
  <c r="C335" i="2"/>
  <c r="E28" i="1"/>
  <c r="C55" i="2"/>
  <c r="C51" i="2"/>
  <c r="C19" i="5"/>
  <c r="C39" i="5"/>
  <c r="C206" i="5"/>
  <c r="C25" i="5"/>
  <c r="C62" i="5"/>
  <c r="C99" i="5"/>
  <c r="C134" i="5"/>
  <c r="C14" i="5"/>
  <c r="C22" i="5"/>
  <c r="C30" i="5"/>
  <c r="C38" i="5"/>
  <c r="C52" i="5"/>
  <c r="C110" i="5"/>
  <c r="C214" i="5"/>
  <c r="C49" i="5"/>
  <c r="C65" i="5"/>
  <c r="C76" i="5"/>
  <c r="C92" i="5"/>
  <c r="C116" i="5"/>
  <c r="C146" i="5"/>
  <c r="C179" i="5"/>
  <c r="C105" i="5"/>
  <c r="C202" i="5"/>
  <c r="C237" i="5"/>
  <c r="C69" i="5"/>
  <c r="C77" i="5"/>
  <c r="C85" i="5"/>
  <c r="C93" i="5"/>
  <c r="C104" i="5"/>
  <c r="C126" i="5"/>
  <c r="C144" i="5"/>
  <c r="C160" i="5"/>
  <c r="C187" i="5"/>
  <c r="C111" i="5"/>
  <c r="C119" i="5"/>
  <c r="C127" i="5"/>
  <c r="C135" i="5"/>
  <c r="C143" i="5"/>
  <c r="C151" i="5"/>
  <c r="C159" i="5"/>
  <c r="C167" i="5"/>
  <c r="C175" i="5"/>
  <c r="C191" i="5"/>
  <c r="C177" i="5"/>
  <c r="C193" i="5"/>
  <c r="C208" i="5"/>
  <c r="C224" i="5"/>
  <c r="C245" i="5"/>
  <c r="C294" i="5"/>
  <c r="C203" i="5"/>
  <c r="C211" i="5"/>
  <c r="C219" i="5"/>
  <c r="C232" i="5"/>
  <c r="C247" i="5"/>
  <c r="C276" i="5"/>
  <c r="C363" i="5"/>
  <c r="C235" i="5"/>
  <c r="C253" i="5"/>
  <c r="C278" i="5"/>
  <c r="C339" i="5"/>
  <c r="C273" i="5"/>
  <c r="C298" i="5"/>
  <c r="C282" i="5"/>
  <c r="C248" i="5"/>
  <c r="C256" i="5"/>
  <c r="C264" i="5"/>
  <c r="C272" i="5"/>
  <c r="C288" i="5"/>
  <c r="C304" i="5"/>
  <c r="C325" i="5"/>
  <c r="C341" i="5"/>
  <c r="C291" i="5"/>
  <c r="C299" i="5"/>
  <c r="C307" i="5"/>
  <c r="C315" i="5"/>
  <c r="C355" i="5"/>
  <c r="C328" i="5"/>
  <c r="C336" i="5"/>
  <c r="C347" i="5"/>
  <c r="C354" i="5"/>
  <c r="C349" i="5"/>
  <c r="C369" i="5"/>
  <c r="C352" i="5"/>
  <c r="C358" i="5"/>
  <c r="C371" i="5"/>
  <c r="C372" i="5"/>
  <c r="C381" i="5"/>
  <c r="C376" i="5"/>
  <c r="C386" i="5"/>
  <c r="C174" i="5"/>
  <c r="C78" i="5"/>
  <c r="C225" i="4"/>
  <c r="C209" i="4"/>
  <c r="C193" i="4"/>
  <c r="C177" i="4"/>
  <c r="C161" i="4"/>
  <c r="C145" i="4"/>
  <c r="C73" i="4"/>
  <c r="C57" i="4"/>
  <c r="C33" i="4"/>
  <c r="C29" i="4"/>
  <c r="C45" i="4"/>
  <c r="C77" i="4"/>
  <c r="C109" i="4"/>
  <c r="C141" i="4"/>
  <c r="C173" i="4"/>
  <c r="C205" i="4"/>
  <c r="C237" i="4"/>
  <c r="C302" i="4"/>
  <c r="C9" i="4"/>
  <c r="C26" i="4"/>
  <c r="C61" i="4"/>
  <c r="C98" i="4"/>
  <c r="C130" i="4"/>
  <c r="C162" i="4"/>
  <c r="C194" i="4"/>
  <c r="C226" i="4"/>
  <c r="C267" i="4"/>
  <c r="C43" i="4"/>
  <c r="C59" i="4"/>
  <c r="C75" i="4"/>
  <c r="E9" i="1"/>
  <c r="C91" i="4"/>
  <c r="C107" i="4"/>
  <c r="C123" i="4"/>
  <c r="C139" i="4"/>
  <c r="C155" i="4"/>
  <c r="C187" i="4"/>
  <c r="C203" i="4"/>
  <c r="C219" i="4"/>
  <c r="C235" i="4"/>
  <c r="C294" i="4"/>
  <c r="C358" i="4"/>
  <c r="C8" i="4"/>
  <c r="C24" i="4"/>
  <c r="C40" i="4"/>
  <c r="C56" i="4"/>
  <c r="C72" i="4"/>
  <c r="C88" i="4"/>
  <c r="C104" i="4"/>
  <c r="C120" i="4"/>
  <c r="C136" i="4"/>
  <c r="C152" i="4"/>
  <c r="C168" i="4"/>
  <c r="C184" i="4"/>
  <c r="C200" i="4"/>
  <c r="C216" i="4"/>
  <c r="C232" i="4"/>
  <c r="C251" i="4"/>
  <c r="C307" i="4"/>
  <c r="C371" i="4"/>
  <c r="C243" i="4"/>
  <c r="C274" i="4"/>
  <c r="C306" i="4"/>
  <c r="C338" i="4"/>
  <c r="C370" i="4"/>
  <c r="C255" i="4"/>
  <c r="C287" i="4"/>
  <c r="C319" i="4"/>
  <c r="C351" i="4"/>
  <c r="C383" i="4"/>
  <c r="C273" i="4"/>
  <c r="C289" i="4"/>
  <c r="C305" i="4"/>
  <c r="C321" i="4"/>
  <c r="C337" i="4"/>
  <c r="C353" i="4"/>
  <c r="C369" i="4"/>
  <c r="C385" i="4"/>
  <c r="C248" i="4"/>
  <c r="C264" i="4"/>
  <c r="C280" i="4"/>
  <c r="C296" i="4"/>
  <c r="C312" i="4"/>
  <c r="C328" i="4"/>
  <c r="C344" i="4"/>
  <c r="C360" i="4"/>
  <c r="C376" i="4"/>
  <c r="C34" i="4"/>
  <c r="C22" i="4"/>
  <c r="C279" i="2"/>
  <c r="C263" i="2"/>
  <c r="C247" i="2"/>
  <c r="C231" i="2"/>
  <c r="C215" i="2"/>
  <c r="C129" i="2"/>
  <c r="C97" i="2"/>
  <c r="C82" i="2"/>
  <c r="C151" i="2"/>
  <c r="C136" i="2"/>
  <c r="C125" i="2"/>
  <c r="C93" i="2"/>
  <c r="C71" i="2"/>
  <c r="C36" i="2"/>
  <c r="C20" i="2"/>
  <c r="C89" i="2"/>
  <c r="C67" i="2"/>
  <c r="C40" i="2"/>
  <c r="C72" i="2"/>
  <c r="C102" i="2"/>
  <c r="C140" i="2"/>
  <c r="C172" i="2"/>
  <c r="C204" i="2"/>
  <c r="C236" i="2"/>
  <c r="C268" i="2"/>
  <c r="C292" i="2"/>
  <c r="C324" i="2"/>
  <c r="C163" i="2"/>
  <c r="C195" i="2"/>
  <c r="C227" i="2"/>
  <c r="C259" i="2"/>
  <c r="C295" i="2"/>
  <c r="C208" i="2"/>
  <c r="C240" i="2"/>
  <c r="C272" i="2"/>
  <c r="C315" i="2"/>
  <c r="C340" i="2"/>
  <c r="C304" i="2"/>
  <c r="C336" i="2"/>
  <c r="C368" i="2"/>
  <c r="C359" i="2"/>
  <c r="C379" i="2"/>
  <c r="C373" i="2"/>
  <c r="C22" i="2"/>
  <c r="C38" i="2"/>
  <c r="C54" i="2"/>
  <c r="C70" i="2"/>
  <c r="C84" i="2"/>
  <c r="C100" i="2"/>
  <c r="C116" i="2"/>
  <c r="C132" i="2"/>
  <c r="C146" i="2"/>
  <c r="C162" i="2"/>
  <c r="C178" i="2"/>
  <c r="C194" i="2"/>
  <c r="C210" i="2"/>
  <c r="C226" i="2"/>
  <c r="C242" i="2"/>
  <c r="C258" i="2"/>
  <c r="C274" i="2"/>
  <c r="C290" i="2"/>
  <c r="C306" i="2"/>
  <c r="C322" i="2"/>
  <c r="C338" i="2"/>
  <c r="C354" i="2"/>
  <c r="C381" i="2"/>
  <c r="C13" i="2"/>
  <c r="C29" i="2"/>
  <c r="C45" i="2"/>
  <c r="C61" i="2"/>
  <c r="C79" i="2"/>
  <c r="C95" i="2"/>
  <c r="C111" i="2"/>
  <c r="C127" i="2"/>
  <c r="C141" i="2"/>
  <c r="C157" i="2"/>
  <c r="C173" i="2"/>
  <c r="C189" i="2"/>
  <c r="C205" i="2"/>
  <c r="C221" i="2"/>
  <c r="C237" i="2"/>
  <c r="C253" i="2"/>
  <c r="C269" i="2"/>
  <c r="C285" i="2"/>
  <c r="C301" i="2"/>
  <c r="C317" i="2"/>
  <c r="C333" i="2"/>
  <c r="C349" i="2"/>
  <c r="C365" i="2"/>
  <c r="C385" i="2"/>
  <c r="C376" i="2"/>
  <c r="C9" i="1"/>
  <c r="E40" i="1"/>
  <c r="C282" i="3"/>
  <c r="C68" i="2"/>
  <c r="C31" i="2"/>
  <c r="C78" i="3"/>
  <c r="C19" i="3"/>
  <c r="C186" i="3"/>
  <c r="C17" i="3"/>
  <c r="C170" i="3"/>
  <c r="C298" i="3"/>
  <c r="C227" i="3"/>
  <c r="C179" i="3"/>
  <c r="C307" i="3"/>
  <c r="C362" i="3"/>
  <c r="C314" i="3"/>
  <c r="C12" i="3"/>
  <c r="C7" i="3"/>
  <c r="C38" i="3"/>
  <c r="C86" i="3"/>
  <c r="C162" i="3"/>
  <c r="C226" i="3"/>
  <c r="C290" i="3"/>
  <c r="C354" i="3"/>
  <c r="C22" i="3"/>
  <c r="C59" i="3"/>
  <c r="C123" i="3"/>
  <c r="C187" i="3"/>
  <c r="C251" i="3"/>
  <c r="C315" i="3"/>
  <c r="C379" i="3"/>
  <c r="C27" i="3"/>
  <c r="C63" i="3"/>
  <c r="C95" i="3"/>
  <c r="C127" i="3"/>
  <c r="C158" i="3"/>
  <c r="C190" i="3"/>
  <c r="C222" i="3"/>
  <c r="C254" i="3"/>
  <c r="C286" i="3"/>
  <c r="C318" i="3"/>
  <c r="C350" i="3"/>
  <c r="C29" i="3"/>
  <c r="C50" i="3"/>
  <c r="C82" i="3"/>
  <c r="C114" i="3"/>
  <c r="C143" i="3"/>
  <c r="C175" i="3"/>
  <c r="C207" i="3"/>
  <c r="C239" i="3"/>
  <c r="C271" i="3"/>
  <c r="C303" i="3"/>
  <c r="C335" i="3"/>
  <c r="C367" i="3"/>
  <c r="C24" i="3"/>
  <c r="C40" i="3"/>
  <c r="C56" i="3"/>
  <c r="C72" i="3"/>
  <c r="C88" i="3"/>
  <c r="C104" i="3"/>
  <c r="C120" i="3"/>
  <c r="C136" i="3"/>
  <c r="C152" i="3"/>
  <c r="C168" i="3"/>
  <c r="C184" i="3"/>
  <c r="C200" i="3"/>
  <c r="C216" i="3"/>
  <c r="C232" i="3"/>
  <c r="C248" i="3"/>
  <c r="C264" i="3"/>
  <c r="C280" i="3"/>
  <c r="C296" i="3"/>
  <c r="C312" i="3"/>
  <c r="C328" i="3"/>
  <c r="C344" i="3"/>
  <c r="C360" i="3"/>
  <c r="C376" i="3"/>
  <c r="C389" i="3"/>
  <c r="C57" i="3"/>
  <c r="C73" i="3"/>
  <c r="C89" i="3"/>
  <c r="C105" i="3"/>
  <c r="C121" i="3"/>
  <c r="C137" i="3"/>
  <c r="C153" i="3"/>
  <c r="C169" i="3"/>
  <c r="C185" i="3"/>
  <c r="C201" i="3"/>
  <c r="C217" i="3"/>
  <c r="C233" i="3"/>
  <c r="C249" i="3"/>
  <c r="C265" i="3"/>
  <c r="C281" i="3"/>
  <c r="C297" i="3"/>
  <c r="C313" i="3"/>
  <c r="C329" i="3"/>
  <c r="C345" i="3"/>
  <c r="C361" i="3"/>
  <c r="C377" i="3"/>
  <c r="C385" i="3"/>
  <c r="D28" i="1" l="1"/>
  <c r="F38" i="1"/>
  <c r="D38" i="1"/>
  <c r="E7" i="1"/>
  <c r="F50" i="1"/>
  <c r="D50" i="1"/>
  <c r="D64" i="1"/>
  <c r="F34" i="1"/>
  <c r="D34" i="1"/>
  <c r="D7" i="1"/>
  <c r="F46" i="1"/>
  <c r="D46" i="1"/>
  <c r="F35" i="1"/>
  <c r="D35" i="1"/>
  <c r="C7" i="1"/>
  <c r="F47" i="1"/>
  <c r="D47" i="1"/>
  <c r="F7" i="1"/>
  <c r="F52" i="1" l="1"/>
  <c r="F40" i="1"/>
  <c r="D52" i="1"/>
  <c r="D40" i="1"/>
</calcChain>
</file>

<file path=xl/sharedStrings.xml><?xml version="1.0" encoding="utf-8"?>
<sst xmlns="http://schemas.openxmlformats.org/spreadsheetml/2006/main" count="21387" uniqueCount="841">
  <si>
    <t>Key Information for Local Authorities</t>
  </si>
  <si>
    <t>Select local authority by clicking on the box below and using the drop-down button</t>
  </si>
  <si>
    <t>Acct Code</t>
  </si>
  <si>
    <t>Total England</t>
  </si>
  <si>
    <t>TE</t>
  </si>
  <si>
    <t>2016-17</t>
  </si>
  <si>
    <t>2017-18</t>
  </si>
  <si>
    <t>2018-19</t>
  </si>
  <si>
    <t>2019-20*</t>
  </si>
  <si>
    <t>Adur</t>
  </si>
  <si>
    <t>R285</t>
  </si>
  <si>
    <t>Settlement Funding Assessment</t>
  </si>
  <si>
    <t>Allerdale</t>
  </si>
  <si>
    <t>R46</t>
  </si>
  <si>
    <t>of which:</t>
  </si>
  <si>
    <t>Amber Valley</t>
  </si>
  <si>
    <t>R52</t>
  </si>
  <si>
    <t>Revenue Support Grant</t>
  </si>
  <si>
    <t>Arun</t>
  </si>
  <si>
    <t>R286</t>
  </si>
  <si>
    <t>Baseline Funding Level</t>
  </si>
  <si>
    <t>Ashfield</t>
  </si>
  <si>
    <t>R229</t>
  </si>
  <si>
    <t>Tariff/Top-Up**</t>
  </si>
  <si>
    <t>Ashford</t>
  </si>
  <si>
    <t>R157</t>
  </si>
  <si>
    <t>Tariff/Top-Up adjustment</t>
  </si>
  <si>
    <t>Avon Fire</t>
  </si>
  <si>
    <t>R950</t>
  </si>
  <si>
    <t>Safety Net Threshold</t>
  </si>
  <si>
    <t>Aylesbury Vale</t>
  </si>
  <si>
    <t>R17</t>
  </si>
  <si>
    <t>Levy Rate (p in £)</t>
  </si>
  <si>
    <t>Babergh</t>
  </si>
  <si>
    <t>R262</t>
  </si>
  <si>
    <t>Barking and Dagenham</t>
  </si>
  <si>
    <t>R383</t>
  </si>
  <si>
    <t>Barnet</t>
  </si>
  <si>
    <t>R384</t>
  </si>
  <si>
    <t>Barnsley</t>
  </si>
  <si>
    <t>R349</t>
  </si>
  <si>
    <t>Breakdown of 2016-17 Elements</t>
  </si>
  <si>
    <t>Barrow-in-Furness</t>
  </si>
  <si>
    <t>R47</t>
  </si>
  <si>
    <t>Basildon</t>
  </si>
  <si>
    <t>R94</t>
  </si>
  <si>
    <t>Settlement Funding Level</t>
  </si>
  <si>
    <t>Basingstoke and Deane</t>
  </si>
  <si>
    <t>R114</t>
  </si>
  <si>
    <t>Bassetlaw</t>
  </si>
  <si>
    <t>R230</t>
  </si>
  <si>
    <t>Upper-Tier Funding</t>
  </si>
  <si>
    <t>Bath &amp; North East Somerset</t>
  </si>
  <si>
    <t>R602</t>
  </si>
  <si>
    <t>Lower-Tier Funding</t>
  </si>
  <si>
    <t>Bedford</t>
  </si>
  <si>
    <t>R679</t>
  </si>
  <si>
    <t>Fire and Rescue Funding</t>
  </si>
  <si>
    <t>Bedfordshire Fire</t>
  </si>
  <si>
    <t>R954</t>
  </si>
  <si>
    <t>GLA other services</t>
  </si>
  <si>
    <t>Berkshire Fire</t>
  </si>
  <si>
    <t>R964</t>
  </si>
  <si>
    <t>London policing</t>
  </si>
  <si>
    <t>Bexley</t>
  </si>
  <si>
    <t>R385</t>
  </si>
  <si>
    <t>Birmingham</t>
  </si>
  <si>
    <t>R358</t>
  </si>
  <si>
    <t>Blaby</t>
  </si>
  <si>
    <t>R185</t>
  </si>
  <si>
    <t>Blackburn with Darwen</t>
  </si>
  <si>
    <t>R659</t>
  </si>
  <si>
    <t>Breakdown of 2017-18 Elements</t>
  </si>
  <si>
    <t>Blackpool</t>
  </si>
  <si>
    <t>R660</t>
  </si>
  <si>
    <t>Bolsover</t>
  </si>
  <si>
    <t>R53</t>
  </si>
  <si>
    <t>Bolton</t>
  </si>
  <si>
    <t>R334</t>
  </si>
  <si>
    <t>Boston</t>
  </si>
  <si>
    <t>R194</t>
  </si>
  <si>
    <t>Bournemouth</t>
  </si>
  <si>
    <t>R622</t>
  </si>
  <si>
    <t>Bracknell Forest</t>
  </si>
  <si>
    <t>R642</t>
  </si>
  <si>
    <t>Bradford</t>
  </si>
  <si>
    <t>R365</t>
  </si>
  <si>
    <t>Braintree</t>
  </si>
  <si>
    <t>R95</t>
  </si>
  <si>
    <t>Breckland</t>
  </si>
  <si>
    <t>R201</t>
  </si>
  <si>
    <t>Brent</t>
  </si>
  <si>
    <t>R386</t>
  </si>
  <si>
    <t>Brentwood</t>
  </si>
  <si>
    <t>R96</t>
  </si>
  <si>
    <t>Brighton &amp; Hove</t>
  </si>
  <si>
    <t>R625</t>
  </si>
  <si>
    <t>Breakdown of 2018-19 Elements</t>
  </si>
  <si>
    <t>Bristol</t>
  </si>
  <si>
    <t>R603</t>
  </si>
  <si>
    <t>Broadland</t>
  </si>
  <si>
    <t>R202</t>
  </si>
  <si>
    <t>Bromley</t>
  </si>
  <si>
    <t>R387</t>
  </si>
  <si>
    <t>Bromsgrove</t>
  </si>
  <si>
    <t>R127</t>
  </si>
  <si>
    <t>Broxbourne</t>
  </si>
  <si>
    <t>R136</t>
  </si>
  <si>
    <t>Broxtowe</t>
  </si>
  <si>
    <t>R231</t>
  </si>
  <si>
    <t>Buckinghamshire</t>
  </si>
  <si>
    <t>R633</t>
  </si>
  <si>
    <t>Buckinghamshire Fire</t>
  </si>
  <si>
    <t>R955</t>
  </si>
  <si>
    <t>Burnley</t>
  </si>
  <si>
    <t>R173</t>
  </si>
  <si>
    <t>Bury</t>
  </si>
  <si>
    <t>R335</t>
  </si>
  <si>
    <t>Calderdale</t>
  </si>
  <si>
    <t>R366</t>
  </si>
  <si>
    <t>Cambridge</t>
  </si>
  <si>
    <t>R22</t>
  </si>
  <si>
    <t>Breakdown of 2019-20 Elements*</t>
  </si>
  <si>
    <t>Cambridgeshire</t>
  </si>
  <si>
    <t>R663</t>
  </si>
  <si>
    <t>Cambridgeshire Fire</t>
  </si>
  <si>
    <t>R965</t>
  </si>
  <si>
    <t>Camden</t>
  </si>
  <si>
    <t>R371</t>
  </si>
  <si>
    <t>Cannock Chase</t>
  </si>
  <si>
    <t>R253</t>
  </si>
  <si>
    <t>Canterbury</t>
  </si>
  <si>
    <t>R158</t>
  </si>
  <si>
    <t>Carlisle</t>
  </si>
  <si>
    <t>R48</t>
  </si>
  <si>
    <t>Castle Point</t>
  </si>
  <si>
    <t>R97</t>
  </si>
  <si>
    <t>Central Bedfordshire</t>
  </si>
  <si>
    <t>R680</t>
  </si>
  <si>
    <t>Charnwood</t>
  </si>
  <si>
    <t>R186</t>
  </si>
  <si>
    <t>Chelmsford</t>
  </si>
  <si>
    <t>R98</t>
  </si>
  <si>
    <t>Cheltenham</t>
  </si>
  <si>
    <t>R108</t>
  </si>
  <si>
    <t>Cherwell</t>
  </si>
  <si>
    <t>R237</t>
  </si>
  <si>
    <t>Notes</t>
  </si>
  <si>
    <t>Cheshire East</t>
  </si>
  <si>
    <t>R677</t>
  </si>
  <si>
    <t>Cheshire Fire</t>
  </si>
  <si>
    <t>R966</t>
  </si>
  <si>
    <t>* Settlement Funding Assessment in 2019-20 is modified, where applicable, by the provisional Tariff/Top-Up adjustment</t>
  </si>
  <si>
    <t>Cheshire West and Chester</t>
  </si>
  <si>
    <t>R678</t>
  </si>
  <si>
    <t>Chesterfield</t>
  </si>
  <si>
    <t>R54</t>
  </si>
  <si>
    <t>Chichester</t>
  </si>
  <si>
    <t>R287</t>
  </si>
  <si>
    <t>** Tariffs and top-ups have been recalculated in 2017-18 to reflect the adjustment for the 2017-18 business rates revaluation</t>
  </si>
  <si>
    <t>Chiltern</t>
  </si>
  <si>
    <t>R19</t>
  </si>
  <si>
    <t>Chorley</t>
  </si>
  <si>
    <t>R174</t>
  </si>
  <si>
    <t>Christchurch</t>
  </si>
  <si>
    <t>R72</t>
  </si>
  <si>
    <t>City of London</t>
  </si>
  <si>
    <t>R370</t>
  </si>
  <si>
    <t>Cleveland Fire</t>
  </si>
  <si>
    <t>R951</t>
  </si>
  <si>
    <t>Colchester</t>
  </si>
  <si>
    <t>R99</t>
  </si>
  <si>
    <t>Copeland</t>
  </si>
  <si>
    <t>R49</t>
  </si>
  <si>
    <t>Corby</t>
  </si>
  <si>
    <t>R208</t>
  </si>
  <si>
    <t>Cornwall</t>
  </si>
  <si>
    <t>R672</t>
  </si>
  <si>
    <t>Cotswold</t>
  </si>
  <si>
    <t>R109</t>
  </si>
  <si>
    <t>Coventry</t>
  </si>
  <si>
    <t>R359</t>
  </si>
  <si>
    <t>Craven</t>
  </si>
  <si>
    <t>R221</t>
  </si>
  <si>
    <t>Crawley</t>
  </si>
  <si>
    <t>R288</t>
  </si>
  <si>
    <t>Croydon</t>
  </si>
  <si>
    <t>R388</t>
  </si>
  <si>
    <t>Cumbria</t>
  </si>
  <si>
    <t>R412</t>
  </si>
  <si>
    <t>Dacorum</t>
  </si>
  <si>
    <t>R137</t>
  </si>
  <si>
    <t>Darlington</t>
  </si>
  <si>
    <t>R624</t>
  </si>
  <si>
    <t>Dartford</t>
  </si>
  <si>
    <t>R159</t>
  </si>
  <si>
    <t>Daventry</t>
  </si>
  <si>
    <t>R209</t>
  </si>
  <si>
    <t>Derby</t>
  </si>
  <si>
    <t>R621</t>
  </si>
  <si>
    <t>Derbyshire</t>
  </si>
  <si>
    <t>R634</t>
  </si>
  <si>
    <t>Derbyshire Dales</t>
  </si>
  <si>
    <t>R60</t>
  </si>
  <si>
    <t>Derbyshire Fire</t>
  </si>
  <si>
    <t>R956</t>
  </si>
  <si>
    <t>Devon</t>
  </si>
  <si>
    <t>R665</t>
  </si>
  <si>
    <t>Devon &amp; Somerset Fire</t>
  </si>
  <si>
    <t>R751</t>
  </si>
  <si>
    <t>Doncaster</t>
  </si>
  <si>
    <t>R350</t>
  </si>
  <si>
    <t>Dorset</t>
  </si>
  <si>
    <t>R635</t>
  </si>
  <si>
    <t>Dorset and Wiltshire Fire</t>
  </si>
  <si>
    <t>R753</t>
  </si>
  <si>
    <t>Dover</t>
  </si>
  <si>
    <t>R160</t>
  </si>
  <si>
    <t>Dudley</t>
  </si>
  <si>
    <t>R360</t>
  </si>
  <si>
    <t>Durham</t>
  </si>
  <si>
    <t>R673</t>
  </si>
  <si>
    <t>Durham Fire</t>
  </si>
  <si>
    <t>R958</t>
  </si>
  <si>
    <t>Ealing</t>
  </si>
  <si>
    <t>R389</t>
  </si>
  <si>
    <t>East Cambridgeshire</t>
  </si>
  <si>
    <t>R23</t>
  </si>
  <si>
    <t>East Devon</t>
  </si>
  <si>
    <t>R61</t>
  </si>
  <si>
    <t>East Dorset</t>
  </si>
  <si>
    <t>R78</t>
  </si>
  <si>
    <t>East Hampshire</t>
  </si>
  <si>
    <t>R115</t>
  </si>
  <si>
    <t>East Hertfordshire</t>
  </si>
  <si>
    <t>R138</t>
  </si>
  <si>
    <t>East Lindsey</t>
  </si>
  <si>
    <t>R195</t>
  </si>
  <si>
    <t>East Northamptonshire</t>
  </si>
  <si>
    <t>R210</t>
  </si>
  <si>
    <t>East Riding of Yorkshire</t>
  </si>
  <si>
    <t>R610</t>
  </si>
  <si>
    <t>East Staffordshire</t>
  </si>
  <si>
    <t>R254</t>
  </si>
  <si>
    <t>East Sussex</t>
  </si>
  <si>
    <t>R637</t>
  </si>
  <si>
    <t>East Sussex Fire</t>
  </si>
  <si>
    <t>R959</t>
  </si>
  <si>
    <t>Eastbourne</t>
  </si>
  <si>
    <t>R88</t>
  </si>
  <si>
    <t>Eastleigh</t>
  </si>
  <si>
    <t>R116</t>
  </si>
  <si>
    <t>Eden</t>
  </si>
  <si>
    <t>R50</t>
  </si>
  <si>
    <t>Elmbridge</t>
  </si>
  <si>
    <t>R269</t>
  </si>
  <si>
    <t>Enfield</t>
  </si>
  <si>
    <t>R390</t>
  </si>
  <si>
    <t>Epping Forest</t>
  </si>
  <si>
    <t>R100</t>
  </si>
  <si>
    <t>Epsom and Ewell</t>
  </si>
  <si>
    <t>R270</t>
  </si>
  <si>
    <t>Erewash</t>
  </si>
  <si>
    <t>R56</t>
  </si>
  <si>
    <t>Essex</t>
  </si>
  <si>
    <t>R666</t>
  </si>
  <si>
    <t>Essex Fire</t>
  </si>
  <si>
    <t>R968</t>
  </si>
  <si>
    <t>Exeter</t>
  </si>
  <si>
    <t>R62</t>
  </si>
  <si>
    <t>Fareham</t>
  </si>
  <si>
    <t>R117</t>
  </si>
  <si>
    <t>Fenland</t>
  </si>
  <si>
    <t>R24</t>
  </si>
  <si>
    <t>Forest Heath</t>
  </si>
  <si>
    <t>R263</t>
  </si>
  <si>
    <t>Forest of Dean</t>
  </si>
  <si>
    <t>R110</t>
  </si>
  <si>
    <t>Fylde</t>
  </si>
  <si>
    <t>R175</t>
  </si>
  <si>
    <t>Gateshead</t>
  </si>
  <si>
    <t>R353</t>
  </si>
  <si>
    <t>Gedling</t>
  </si>
  <si>
    <t>R232</t>
  </si>
  <si>
    <t>Greater London Authority</t>
  </si>
  <si>
    <t>R570</t>
  </si>
  <si>
    <t>Gloucester</t>
  </si>
  <si>
    <t>R111</t>
  </si>
  <si>
    <t>Gloucestershire</t>
  </si>
  <si>
    <t>R419</t>
  </si>
  <si>
    <t>Gosport</t>
  </si>
  <si>
    <t>R118</t>
  </si>
  <si>
    <t>Gravesham</t>
  </si>
  <si>
    <t>R162</t>
  </si>
  <si>
    <t>Great Yarmouth</t>
  </si>
  <si>
    <t>R203</t>
  </si>
  <si>
    <t>Greater Manchester Fire</t>
  </si>
  <si>
    <t>R301</t>
  </si>
  <si>
    <t>Greenwich</t>
  </si>
  <si>
    <t>R372</t>
  </si>
  <si>
    <t>Guildford</t>
  </si>
  <si>
    <t>R271</t>
  </si>
  <si>
    <t>Hackney</t>
  </si>
  <si>
    <t>R373</t>
  </si>
  <si>
    <t>Halton</t>
  </si>
  <si>
    <t>R650</t>
  </si>
  <si>
    <t>Hambleton</t>
  </si>
  <si>
    <t>R222</t>
  </si>
  <si>
    <t>Hammersmith and Fulham</t>
  </si>
  <si>
    <t>R374</t>
  </si>
  <si>
    <t>Hampshire</t>
  </si>
  <si>
    <t>R638</t>
  </si>
  <si>
    <t>Hampshire Fire</t>
  </si>
  <si>
    <t>R960</t>
  </si>
  <si>
    <t>Harborough</t>
  </si>
  <si>
    <t>R187</t>
  </si>
  <si>
    <t>Haringey</t>
  </si>
  <si>
    <t>R391</t>
  </si>
  <si>
    <t>Harlow</t>
  </si>
  <si>
    <t>R101</t>
  </si>
  <si>
    <t>Harrogate</t>
  </si>
  <si>
    <t>R614</t>
  </si>
  <si>
    <t>Harrow</t>
  </si>
  <si>
    <t>R392</t>
  </si>
  <si>
    <t>Hart</t>
  </si>
  <si>
    <t>R119</t>
  </si>
  <si>
    <t>Hartlepool</t>
  </si>
  <si>
    <t>R606</t>
  </si>
  <si>
    <t>Hastings</t>
  </si>
  <si>
    <t>R89</t>
  </si>
  <si>
    <t>Havant</t>
  </si>
  <si>
    <t>R120</t>
  </si>
  <si>
    <t>Havering</t>
  </si>
  <si>
    <t>R393</t>
  </si>
  <si>
    <t>Hereford and Worcester Fire</t>
  </si>
  <si>
    <t>R969</t>
  </si>
  <si>
    <t>Herefordshire</t>
  </si>
  <si>
    <t>R656</t>
  </si>
  <si>
    <t>Hertfordshire</t>
  </si>
  <si>
    <t>R422</t>
  </si>
  <si>
    <t>Hertsmere</t>
  </si>
  <si>
    <t>R139</t>
  </si>
  <si>
    <t>High Peak</t>
  </si>
  <si>
    <t>R57</t>
  </si>
  <si>
    <t>Hillingdon</t>
  </si>
  <si>
    <t>R394</t>
  </si>
  <si>
    <t>Hinckley and Bosworth</t>
  </si>
  <si>
    <t>R188</t>
  </si>
  <si>
    <t>Horsham</t>
  </si>
  <si>
    <t>R289</t>
  </si>
  <si>
    <t>Hounslow</t>
  </si>
  <si>
    <t>R395</t>
  </si>
  <si>
    <t>Humberside Fire</t>
  </si>
  <si>
    <t>R952</t>
  </si>
  <si>
    <t>Huntingdonshire</t>
  </si>
  <si>
    <t>R648</t>
  </si>
  <si>
    <t>Hyndburn</t>
  </si>
  <si>
    <t>R176</t>
  </si>
  <si>
    <t>Ipswich</t>
  </si>
  <si>
    <t>R264</t>
  </si>
  <si>
    <t>Isle of Wight</t>
  </si>
  <si>
    <t>R601</t>
  </si>
  <si>
    <t>Isles of Scilly</t>
  </si>
  <si>
    <t>R403</t>
  </si>
  <si>
    <t>Islington</t>
  </si>
  <si>
    <t>R375</t>
  </si>
  <si>
    <t>Kensington and Chelsea</t>
  </si>
  <si>
    <t>R376</t>
  </si>
  <si>
    <t>Kent</t>
  </si>
  <si>
    <t>R667</t>
  </si>
  <si>
    <t>Kent Fire</t>
  </si>
  <si>
    <t>R970</t>
  </si>
  <si>
    <t>Kettering</t>
  </si>
  <si>
    <t>R211</t>
  </si>
  <si>
    <t>Kings Lynn and West Norfolk</t>
  </si>
  <si>
    <t>R207</t>
  </si>
  <si>
    <t>Kingston upon Hull</t>
  </si>
  <si>
    <t>R611</t>
  </si>
  <si>
    <t>Kingston upon Thames</t>
  </si>
  <si>
    <t>R396</t>
  </si>
  <si>
    <t>Kirklees</t>
  </si>
  <si>
    <t>R367</t>
  </si>
  <si>
    <t>Knowsley</t>
  </si>
  <si>
    <t>R344</t>
  </si>
  <si>
    <t>Lambeth</t>
  </si>
  <si>
    <t>R377</t>
  </si>
  <si>
    <t>Lancashire</t>
  </si>
  <si>
    <t>R668</t>
  </si>
  <si>
    <t>Lancashire Fire</t>
  </si>
  <si>
    <t>R971</t>
  </si>
  <si>
    <t>Lancaster</t>
  </si>
  <si>
    <t>R177</t>
  </si>
  <si>
    <t>Leeds</t>
  </si>
  <si>
    <t>R368</t>
  </si>
  <si>
    <t>Leicester</t>
  </si>
  <si>
    <t>R628</t>
  </si>
  <si>
    <t>Leicestershire</t>
  </si>
  <si>
    <t>R639</t>
  </si>
  <si>
    <t>Leicestershire Fire</t>
  </si>
  <si>
    <t>R961</t>
  </si>
  <si>
    <t>Lewes</t>
  </si>
  <si>
    <t>R91</t>
  </si>
  <si>
    <t>Lewisham</t>
  </si>
  <si>
    <t>R378</t>
  </si>
  <si>
    <t>Lichfield</t>
  </si>
  <si>
    <t>R255</t>
  </si>
  <si>
    <t>Lincoln</t>
  </si>
  <si>
    <t>R196</t>
  </si>
  <si>
    <t>Lincolnshire</t>
  </si>
  <si>
    <t>R428</t>
  </si>
  <si>
    <t>Liverpool</t>
  </si>
  <si>
    <t>R345</t>
  </si>
  <si>
    <t>Luton</t>
  </si>
  <si>
    <t>R619</t>
  </si>
  <si>
    <t>Maidstone</t>
  </si>
  <si>
    <t>R163</t>
  </si>
  <si>
    <t>Maldon</t>
  </si>
  <si>
    <t>R102</t>
  </si>
  <si>
    <t>Malvern Hills</t>
  </si>
  <si>
    <t>R657</t>
  </si>
  <si>
    <t>Manchester</t>
  </si>
  <si>
    <t>R336</t>
  </si>
  <si>
    <t>Mansfield</t>
  </si>
  <si>
    <t>R233</t>
  </si>
  <si>
    <t>Medway</t>
  </si>
  <si>
    <t>R658</t>
  </si>
  <si>
    <t>Melton</t>
  </si>
  <si>
    <t>R190</t>
  </si>
  <si>
    <t>Mendip</t>
  </si>
  <si>
    <t>R248</t>
  </si>
  <si>
    <t>Merseyside Fire</t>
  </si>
  <si>
    <t>R302</t>
  </si>
  <si>
    <t>Merton</t>
  </si>
  <si>
    <t>R397</t>
  </si>
  <si>
    <t>Mid Devon</t>
  </si>
  <si>
    <t>R67</t>
  </si>
  <si>
    <t>Mid Suffolk</t>
  </si>
  <si>
    <t>R265</t>
  </si>
  <si>
    <t>Mid Sussex</t>
  </si>
  <si>
    <t>R290</t>
  </si>
  <si>
    <t>Middlesbrough</t>
  </si>
  <si>
    <t>R607</t>
  </si>
  <si>
    <t>Milton Keynes</t>
  </si>
  <si>
    <t>R620</t>
  </si>
  <si>
    <t>Mole Valley</t>
  </si>
  <si>
    <t>R272</t>
  </si>
  <si>
    <t>New Forest</t>
  </si>
  <si>
    <t>R121</t>
  </si>
  <si>
    <t>Newark and Sherwood</t>
  </si>
  <si>
    <t>R234</t>
  </si>
  <si>
    <t>Newcastle upon Tyne</t>
  </si>
  <si>
    <t>R354</t>
  </si>
  <si>
    <t>Newcastle-under-Lyme</t>
  </si>
  <si>
    <t>R256</t>
  </si>
  <si>
    <t>Newham</t>
  </si>
  <si>
    <t>R398</t>
  </si>
  <si>
    <t>Norfolk</t>
  </si>
  <si>
    <t>R429</t>
  </si>
  <si>
    <t>North Devon</t>
  </si>
  <si>
    <t>R63</t>
  </si>
  <si>
    <t>North Dorset</t>
  </si>
  <si>
    <t>R73</t>
  </si>
  <si>
    <t>North East Derbyshire</t>
  </si>
  <si>
    <t>R58</t>
  </si>
  <si>
    <t>North East Lincolnshire</t>
  </si>
  <si>
    <t>R612</t>
  </si>
  <si>
    <t>North Hertfordshire</t>
  </si>
  <si>
    <t>R140</t>
  </si>
  <si>
    <t>North Kesteven</t>
  </si>
  <si>
    <t>R197</t>
  </si>
  <si>
    <t>North Lincolnshire</t>
  </si>
  <si>
    <t>R613</t>
  </si>
  <si>
    <t>North Norfolk</t>
  </si>
  <si>
    <t>R204</t>
  </si>
  <si>
    <t>North Somerset</t>
  </si>
  <si>
    <t>R605</t>
  </si>
  <si>
    <t>North Tyneside</t>
  </si>
  <si>
    <t>R355</t>
  </si>
  <si>
    <t>North Warwickshire</t>
  </si>
  <si>
    <t>R280</t>
  </si>
  <si>
    <t>North West Leicestershire</t>
  </si>
  <si>
    <t>R191</t>
  </si>
  <si>
    <t>North Yorkshire</t>
  </si>
  <si>
    <t>R618</t>
  </si>
  <si>
    <t>North Yorkshire Fire</t>
  </si>
  <si>
    <t>R953</t>
  </si>
  <si>
    <t>Northampton</t>
  </si>
  <si>
    <t>R212</t>
  </si>
  <si>
    <t>Northamptonshire</t>
  </si>
  <si>
    <t>R430</t>
  </si>
  <si>
    <t>Northumberland</t>
  </si>
  <si>
    <t>R674</t>
  </si>
  <si>
    <t>Norwich</t>
  </si>
  <si>
    <t>R205</t>
  </si>
  <si>
    <t>Nottingham</t>
  </si>
  <si>
    <t>R661</t>
  </si>
  <si>
    <t>Nottinghamshire</t>
  </si>
  <si>
    <t>R669</t>
  </si>
  <si>
    <t>Nottinghamshire Fire</t>
  </si>
  <si>
    <t>R972</t>
  </si>
  <si>
    <t>Nuneaton and Bedworth</t>
  </si>
  <si>
    <t>R281</t>
  </si>
  <si>
    <t>Oadby and Wigston</t>
  </si>
  <si>
    <t>R192</t>
  </si>
  <si>
    <t>Oldham</t>
  </si>
  <si>
    <t>R337</t>
  </si>
  <si>
    <t>Oxford</t>
  </si>
  <si>
    <t>R238</t>
  </si>
  <si>
    <t>Oxfordshire</t>
  </si>
  <si>
    <t>R434</t>
  </si>
  <si>
    <t>Pendle</t>
  </si>
  <si>
    <t>R178</t>
  </si>
  <si>
    <t>Peterborough</t>
  </si>
  <si>
    <t>R649</t>
  </si>
  <si>
    <t>Plymouth</t>
  </si>
  <si>
    <t>R652</t>
  </si>
  <si>
    <t>Poole</t>
  </si>
  <si>
    <t>R623</t>
  </si>
  <si>
    <t>Portsmouth</t>
  </si>
  <si>
    <t>R626</t>
  </si>
  <si>
    <t>Preston</t>
  </si>
  <si>
    <t>R179</t>
  </si>
  <si>
    <t>Purbeck</t>
  </si>
  <si>
    <t>R75</t>
  </si>
  <si>
    <t>Reading</t>
  </si>
  <si>
    <t>R644</t>
  </si>
  <si>
    <t>Redbridge</t>
  </si>
  <si>
    <t>R399</t>
  </si>
  <si>
    <t>Redcar and Cleveland</t>
  </si>
  <si>
    <t>R608</t>
  </si>
  <si>
    <t>Redditch</t>
  </si>
  <si>
    <t>R131</t>
  </si>
  <si>
    <t>Reigate and Banstead</t>
  </si>
  <si>
    <t>R273</t>
  </si>
  <si>
    <t>Ribble Valley</t>
  </si>
  <si>
    <t>R180</t>
  </si>
  <si>
    <t>Richmond upon Thames</t>
  </si>
  <si>
    <t>R400</t>
  </si>
  <si>
    <t>Richmondshire</t>
  </si>
  <si>
    <t>R224</t>
  </si>
  <si>
    <t>Rochdale</t>
  </si>
  <si>
    <t>R338</t>
  </si>
  <si>
    <t>Rochford</t>
  </si>
  <si>
    <t>R103</t>
  </si>
  <si>
    <t>Rossendale</t>
  </si>
  <si>
    <t>R181</t>
  </si>
  <si>
    <t>Rother</t>
  </si>
  <si>
    <t>R92</t>
  </si>
  <si>
    <t>Rotherham</t>
  </si>
  <si>
    <t>R351</t>
  </si>
  <si>
    <t>Rugby</t>
  </si>
  <si>
    <t>R282</t>
  </si>
  <si>
    <t>Runnymede</t>
  </si>
  <si>
    <t>R274</t>
  </si>
  <si>
    <t>Rushcliffe</t>
  </si>
  <si>
    <t>R236</t>
  </si>
  <si>
    <t>Rushmoor</t>
  </si>
  <si>
    <t>R123</t>
  </si>
  <si>
    <t>Rutland</t>
  </si>
  <si>
    <t>R629</t>
  </si>
  <si>
    <t>Ryedale</t>
  </si>
  <si>
    <t>R615</t>
  </si>
  <si>
    <t>Salford</t>
  </si>
  <si>
    <t>R339</t>
  </si>
  <si>
    <t>Sandwell</t>
  </si>
  <si>
    <t>R361</t>
  </si>
  <si>
    <t>Scarborough</t>
  </si>
  <si>
    <t>R226</t>
  </si>
  <si>
    <t>Sedgemoor</t>
  </si>
  <si>
    <t>R249</t>
  </si>
  <si>
    <t>Sefton</t>
  </si>
  <si>
    <t>R347</t>
  </si>
  <si>
    <t>Selby</t>
  </si>
  <si>
    <t>R616</t>
  </si>
  <si>
    <t>Sevenoaks</t>
  </si>
  <si>
    <t>R165</t>
  </si>
  <si>
    <t>Sheffield</t>
  </si>
  <si>
    <t>R352</t>
  </si>
  <si>
    <t>Shepway</t>
  </si>
  <si>
    <t>R166</t>
  </si>
  <si>
    <t>Shropshire</t>
  </si>
  <si>
    <t>R675</t>
  </si>
  <si>
    <t>Shropshire Fire</t>
  </si>
  <si>
    <t>R973</t>
  </si>
  <si>
    <t>Slough</t>
  </si>
  <si>
    <t>R645</t>
  </si>
  <si>
    <t>Solihull</t>
  </si>
  <si>
    <t>R362</t>
  </si>
  <si>
    <t>Somerset</t>
  </si>
  <si>
    <t>R436</t>
  </si>
  <si>
    <t>South Bucks</t>
  </si>
  <si>
    <t>R18</t>
  </si>
  <si>
    <t>South Cambridgeshire</t>
  </si>
  <si>
    <t>R27</t>
  </si>
  <si>
    <t>South Derbyshire</t>
  </si>
  <si>
    <t>R59</t>
  </si>
  <si>
    <t>South Gloucestershire</t>
  </si>
  <si>
    <t>R604</t>
  </si>
  <si>
    <t>South Hams</t>
  </si>
  <si>
    <t>R65</t>
  </si>
  <si>
    <t>South Holland</t>
  </si>
  <si>
    <t>R198</t>
  </si>
  <si>
    <t>South Kesteven</t>
  </si>
  <si>
    <t>R199</t>
  </si>
  <si>
    <t>South Lakeland</t>
  </si>
  <si>
    <t>R51</t>
  </si>
  <si>
    <t>South Norfolk</t>
  </si>
  <si>
    <t>R206</t>
  </si>
  <si>
    <t>South Northamptonshire</t>
  </si>
  <si>
    <t>R213</t>
  </si>
  <si>
    <t>South Oxfordshire</t>
  </si>
  <si>
    <t>R239</t>
  </si>
  <si>
    <t>South Ribble</t>
  </si>
  <si>
    <t>R182</t>
  </si>
  <si>
    <t>South Somerset</t>
  </si>
  <si>
    <t>R252</t>
  </si>
  <si>
    <t>South Staffordshire</t>
  </si>
  <si>
    <t>R257</t>
  </si>
  <si>
    <t>South Tyneside</t>
  </si>
  <si>
    <t>R356</t>
  </si>
  <si>
    <t>South Yorkshire Fire</t>
  </si>
  <si>
    <t>R303</t>
  </si>
  <si>
    <t>Southampton</t>
  </si>
  <si>
    <t>R627</t>
  </si>
  <si>
    <t>Southend-on-Sea</t>
  </si>
  <si>
    <t>R654</t>
  </si>
  <si>
    <t>Southwark</t>
  </si>
  <si>
    <t>R379</t>
  </si>
  <si>
    <t>Spelthorne</t>
  </si>
  <si>
    <t>R275</t>
  </si>
  <si>
    <t>St Albans</t>
  </si>
  <si>
    <t>R141</t>
  </si>
  <si>
    <t>St Edmundsbury</t>
  </si>
  <si>
    <t>R266</t>
  </si>
  <si>
    <t>St Helens</t>
  </si>
  <si>
    <t>R346</t>
  </si>
  <si>
    <t>Stafford</t>
  </si>
  <si>
    <t>R258</t>
  </si>
  <si>
    <t>Staffordshire</t>
  </si>
  <si>
    <t>R640</t>
  </si>
  <si>
    <t>Staffordshire Fire</t>
  </si>
  <si>
    <t>R962</t>
  </si>
  <si>
    <t>Staffordshire Moorlands</t>
  </si>
  <si>
    <t>R259</t>
  </si>
  <si>
    <t>Stevenage</t>
  </si>
  <si>
    <t>R142</t>
  </si>
  <si>
    <t>Stockport</t>
  </si>
  <si>
    <t>R340</t>
  </si>
  <si>
    <t>Stockton-on-Tees</t>
  </si>
  <si>
    <t>R609</t>
  </si>
  <si>
    <t>Stoke-on-Trent</t>
  </si>
  <si>
    <t>R630</t>
  </si>
  <si>
    <t>Stratford-on-Avon</t>
  </si>
  <si>
    <t>R283</t>
  </si>
  <si>
    <t>Stroud</t>
  </si>
  <si>
    <t>R112</t>
  </si>
  <si>
    <t>Suffolk</t>
  </si>
  <si>
    <t>R438</t>
  </si>
  <si>
    <t>Suffolk Coastal</t>
  </si>
  <si>
    <t>R267</t>
  </si>
  <si>
    <t>Sunderland</t>
  </si>
  <si>
    <t>R357</t>
  </si>
  <si>
    <t>Surrey</t>
  </si>
  <si>
    <t>R439</t>
  </si>
  <si>
    <t>Surrey Heath</t>
  </si>
  <si>
    <t>R276</t>
  </si>
  <si>
    <t>Sutton</t>
  </si>
  <si>
    <t>R401</t>
  </si>
  <si>
    <t>Swale</t>
  </si>
  <si>
    <t>R167</t>
  </si>
  <si>
    <t>Swindon</t>
  </si>
  <si>
    <t>R631</t>
  </si>
  <si>
    <t>Tameside</t>
  </si>
  <si>
    <t>R341</t>
  </si>
  <si>
    <t>Tamworth</t>
  </si>
  <si>
    <t>R261</t>
  </si>
  <si>
    <t>Tandridge</t>
  </si>
  <si>
    <t>R277</t>
  </si>
  <si>
    <t>Taunton Deane</t>
  </si>
  <si>
    <t>R250</t>
  </si>
  <si>
    <t>Teignbridge</t>
  </si>
  <si>
    <t>R66</t>
  </si>
  <si>
    <t>Telford and the Wrekin</t>
  </si>
  <si>
    <t>R662</t>
  </si>
  <si>
    <t>Tendring</t>
  </si>
  <si>
    <t>R105</t>
  </si>
  <si>
    <t>Test Valley</t>
  </si>
  <si>
    <t>R125</t>
  </si>
  <si>
    <t>Tewkesbury</t>
  </si>
  <si>
    <t>R113</t>
  </si>
  <si>
    <t>Thanet</t>
  </si>
  <si>
    <t>R168</t>
  </si>
  <si>
    <t>Three Rivers</t>
  </si>
  <si>
    <t>R143</t>
  </si>
  <si>
    <t>Thurrock</t>
  </si>
  <si>
    <t>R655</t>
  </si>
  <si>
    <t>Tonbridge and Malling</t>
  </si>
  <si>
    <t>R169</t>
  </si>
  <si>
    <t>Torbay</t>
  </si>
  <si>
    <t>R653</t>
  </si>
  <si>
    <t>Torridge</t>
  </si>
  <si>
    <t>R69</t>
  </si>
  <si>
    <t>Tower Hamlets</t>
  </si>
  <si>
    <t>R380</t>
  </si>
  <si>
    <t>Trafford</t>
  </si>
  <si>
    <t>R342</t>
  </si>
  <si>
    <t>Tunbridge Wells</t>
  </si>
  <si>
    <t>R170</t>
  </si>
  <si>
    <t>Tyne and Wear Fire</t>
  </si>
  <si>
    <t>R304</t>
  </si>
  <si>
    <t>Uttlesford</t>
  </si>
  <si>
    <t>R107</t>
  </si>
  <si>
    <t>Vale of White Horse</t>
  </si>
  <si>
    <t>R240</t>
  </si>
  <si>
    <t>Wakefield</t>
  </si>
  <si>
    <t>R369</t>
  </si>
  <si>
    <t>Walsall</t>
  </si>
  <si>
    <t>R363</t>
  </si>
  <si>
    <t>Waltham Forest</t>
  </si>
  <si>
    <t>R402</t>
  </si>
  <si>
    <t>Wandsworth</t>
  </si>
  <si>
    <t>R381</t>
  </si>
  <si>
    <t>Warrington</t>
  </si>
  <si>
    <t>R651</t>
  </si>
  <si>
    <t>Warwick</t>
  </si>
  <si>
    <t>R284</t>
  </si>
  <si>
    <t>Warwickshire</t>
  </si>
  <si>
    <t>R440</t>
  </si>
  <si>
    <t>Watford</t>
  </si>
  <si>
    <t>R144</t>
  </si>
  <si>
    <t>Waveney</t>
  </si>
  <si>
    <t>R268</t>
  </si>
  <si>
    <t>Waverley</t>
  </si>
  <si>
    <t>R278</t>
  </si>
  <si>
    <t>Wealden</t>
  </si>
  <si>
    <t>R93</t>
  </si>
  <si>
    <t>Wellingborough</t>
  </si>
  <si>
    <t>R214</t>
  </si>
  <si>
    <t>Welwyn Hatfield</t>
  </si>
  <si>
    <t>R145</t>
  </si>
  <si>
    <t>West Berkshire</t>
  </si>
  <si>
    <t>R643</t>
  </si>
  <si>
    <t>West Devon</t>
  </si>
  <si>
    <t>R70</t>
  </si>
  <si>
    <t>West Dorset</t>
  </si>
  <si>
    <t>R76</t>
  </si>
  <si>
    <t>West Lancashire</t>
  </si>
  <si>
    <t>R183</t>
  </si>
  <si>
    <t>West Lindsey</t>
  </si>
  <si>
    <t>R200</t>
  </si>
  <si>
    <t>West Midlands Fire</t>
  </si>
  <si>
    <t>R305</t>
  </si>
  <si>
    <t>West Oxfordshire</t>
  </si>
  <si>
    <t>R241</t>
  </si>
  <si>
    <t>West Somerset</t>
  </si>
  <si>
    <t>R251</t>
  </si>
  <si>
    <t>West Sussex</t>
  </si>
  <si>
    <t>R441</t>
  </si>
  <si>
    <t>West Yorkshire Fire</t>
  </si>
  <si>
    <t>R306</t>
  </si>
  <si>
    <t>Westminster</t>
  </si>
  <si>
    <t>R382</t>
  </si>
  <si>
    <t>Weymouth and Portland</t>
  </si>
  <si>
    <t>R77</t>
  </si>
  <si>
    <t>Wigan</t>
  </si>
  <si>
    <t>R343</t>
  </si>
  <si>
    <t>Wiltshire</t>
  </si>
  <si>
    <t>R676</t>
  </si>
  <si>
    <t>Winchester</t>
  </si>
  <si>
    <t>R126</t>
  </si>
  <si>
    <t>Windsor and Maidenhead</t>
  </si>
  <si>
    <t>R646</t>
  </si>
  <si>
    <t>Wirral</t>
  </si>
  <si>
    <t>R348</t>
  </si>
  <si>
    <t>Woking</t>
  </si>
  <si>
    <t>R279</t>
  </si>
  <si>
    <t>Wokingham</t>
  </si>
  <si>
    <t>R647</t>
  </si>
  <si>
    <t>Wolverhampton</t>
  </si>
  <si>
    <t>R364</t>
  </si>
  <si>
    <t>Worcester</t>
  </si>
  <si>
    <t>R133</t>
  </si>
  <si>
    <t>Worcestershire</t>
  </si>
  <si>
    <t>R671</t>
  </si>
  <si>
    <t>Worthing</t>
  </si>
  <si>
    <t>R291</t>
  </si>
  <si>
    <t>Wychavon</t>
  </si>
  <si>
    <t>R134</t>
  </si>
  <si>
    <t>Wycombe</t>
  </si>
  <si>
    <t>R21</t>
  </si>
  <si>
    <t>Wyre</t>
  </si>
  <si>
    <t>R184</t>
  </si>
  <si>
    <t>Wyre Forest</t>
  </si>
  <si>
    <t>R135</t>
  </si>
  <si>
    <t>York</t>
  </si>
  <si>
    <t>R617</t>
  </si>
  <si>
    <t>Key Information for Local Authorities in 2016-17</t>
  </si>
  <si>
    <t>Split of Revenue Support Grant (£m)</t>
  </si>
  <si>
    <t>Split of Baseline Funding Level (£m)</t>
  </si>
  <si>
    <t>Split of Settlement Funding Assessment (£m)</t>
  </si>
  <si>
    <t>ACCT</t>
  </si>
  <si>
    <t>Local Authority</t>
  </si>
  <si>
    <t>Tariff/Top-up</t>
  </si>
  <si>
    <t>Levy rate</t>
  </si>
  <si>
    <t>Upper Tier</t>
  </si>
  <si>
    <t>Lower Tier</t>
  </si>
  <si>
    <t>Fire</t>
  </si>
  <si>
    <t>GLA</t>
  </si>
  <si>
    <t>Police</t>
  </si>
  <si>
    <t>TOTAL England</t>
  </si>
  <si>
    <t>Avon Fire Authority</t>
  </si>
  <si>
    <t>Bedfordshire Fire Authority</t>
  </si>
  <si>
    <t>Berkshire Fire Authority</t>
  </si>
  <si>
    <t>Buckinghamshire Fire Authority</t>
  </si>
  <si>
    <t>Cambridgeshire Fire Authority</t>
  </si>
  <si>
    <t>Cheshire Fire Authority</t>
  </si>
  <si>
    <t>Cleveland Fire Authority</t>
  </si>
  <si>
    <t>Derbyshire Fire Authority</t>
  </si>
  <si>
    <t>Durham Fire Authority</t>
  </si>
  <si>
    <t>East Sussex Fire Authority</t>
  </si>
  <si>
    <t>Essex Fire Authority</t>
  </si>
  <si>
    <t>Hampshire Fire Authority</t>
  </si>
  <si>
    <t>Hereford and Worcester Fire Authority</t>
  </si>
  <si>
    <t>Humberside Fire Authority</t>
  </si>
  <si>
    <t>Isle of Wight Council</t>
  </si>
  <si>
    <t>Kent Fire Authority</t>
  </si>
  <si>
    <t>Lancashire Fire Authority</t>
  </si>
  <si>
    <t>Leicestershire Fire Authority</t>
  </si>
  <si>
    <t>North Yorkshire Fire Authority</t>
  </si>
  <si>
    <t>Nottinghamshire Fire Authority</t>
  </si>
  <si>
    <t>R751 - Devon &amp; Somerset Fire</t>
  </si>
  <si>
    <t>R753 - Dorset &amp; Wiltshire Fire</t>
  </si>
  <si>
    <t>Shropshire Fire Authority</t>
  </si>
  <si>
    <t>Staffordshire Fire Authority</t>
  </si>
  <si>
    <t>Key Information for Local Authorities in 2017-18</t>
  </si>
  <si>
    <t>Key Information for Local Authorities in 2018-19</t>
  </si>
  <si>
    <t>Key Information for Local Authorities in 2019-20</t>
  </si>
  <si>
    <t>Split of Modified Settlement Funding Assessment (£m)</t>
  </si>
  <si>
    <t>Modified Settlement Funding Assessment</t>
  </si>
  <si>
    <t>Tariff/Top-up adjustment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</si>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</sst>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0.0"/>
    <numFmt numFmtId="165" formatCode="0.00000000000000"/>
    <numFmt numFmtId="166" formatCode="#,##0.000"/>
    <numFmt numFmtId="167" formatCode="0.0"/>
    <numFmt numFmtId="168" formatCode="0.000"/>
    <numFmt numFmtId="169" formatCode="0.0000"/>
    <numFmt numFmtId="170" formatCode="#,##0.0_-;\(#,##0.0\);_-* &quot;-&quot;??_-"/>
    <numFmt numFmtId="171" formatCode="&quot;to &quot;0.0000;&quot;to &quot;\-0.0000;&quot;to 0&quot;"/>
    <numFmt numFmtId="172" formatCode="_(* #,##0_);_(* \(#,##0\);_(* &quot;-&quot;_);_(@_)"/>
    <numFmt numFmtId="173" formatCode="_(* #,##0.00_);_(* \(#,##0.00\);_(* &quot;-&quot;??_);_(@_)"/>
    <numFmt numFmtId="174" formatCode="_(&quot;£&quot;* #,##0.00_);_(&quot;£&quot;* \(#,##0.00\);_(&quot;£&quot;* &quot;-&quot;??_);_(@_)"/>
    <numFmt numFmtId="175" formatCode="_-[$€-2]* #,##0.00_-;\-[$€-2]* #,##0.00_-;_-[$€-2]* &quot;-&quot;??_-"/>
    <numFmt numFmtId="176" formatCode="#,##0;\-#,##0;\-"/>
    <numFmt numFmtId="177" formatCode="#\ ##0"/>
    <numFmt numFmtId="178" formatCode="[&lt;0.0001]&quot;&lt;0.0001&quot;;0.0000"/>
    <numFmt numFmtId="179" formatCode="#,##0.0,,;\-#,##0.0,,;\-"/>
    <numFmt numFmtId="180" formatCode="#,##0,;\-#,##0,;\-"/>
    <numFmt numFmtId="181" formatCode="0.0%;\-0.0%;\-"/>
    <numFmt numFmtId="182" formatCode="#,##0.0,,;\-#,##0.0,,"/>
    <numFmt numFmtId="183" formatCode="#,##0,;\-#,##0,"/>
    <numFmt numFmtId="184" formatCode="0.0%;\-0.0%"/>
  </numFmts>
  <fonts count="79" x14ac:knownFonts="1">
    <font>
      <sz val="12"/>
      <color theme="1"/>
      <name val="Arial"/>
      <family val="2"/>
    </font>
    <font>
      <sz val="12"/>
      <color theme="1"/>
      <name val="Arial"/>
      <family val="2"/>
    </font>
    <font>
      <b/>
      <sz val="12"/>
      <color theme="1"/>
      <name val="Arial"/>
      <family val="2"/>
    </font>
    <font>
      <b/>
      <sz val="14"/>
      <color indexed="9"/>
      <name val="Arial"/>
      <family val="2"/>
    </font>
    <font>
      <b/>
      <sz val="10"/>
      <name val="Arial"/>
      <family val="2"/>
    </font>
    <font>
      <b/>
      <sz val="10"/>
      <color indexed="9"/>
      <name val="Arial"/>
      <family val="2"/>
    </font>
    <font>
      <b/>
      <sz val="12"/>
      <color indexed="9"/>
      <name val="Arial"/>
      <family val="2"/>
    </font>
    <font>
      <sz val="10"/>
      <color theme="1"/>
      <name val="Arial"/>
      <family val="2"/>
    </font>
    <font>
      <sz val="12"/>
      <name val="Arial"/>
      <family val="2"/>
    </font>
    <font>
      <b/>
      <sz val="10"/>
      <color theme="1"/>
      <name val="Arial"/>
      <family val="2"/>
    </font>
    <font>
      <sz val="10"/>
      <color theme="3"/>
      <name val="Arial"/>
      <family val="2"/>
    </font>
    <font>
      <b/>
      <sz val="10"/>
      <color rgb="FFFF0000"/>
      <name val="Arial"/>
      <family val="2"/>
    </font>
    <font>
      <sz val="10"/>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sz val="9"/>
      <name val="Arial"/>
      <family val="2"/>
    </font>
    <font>
      <sz val="10"/>
      <name val="System"/>
      <family val="2"/>
    </font>
    <font>
      <sz val="11"/>
      <color theme="1"/>
      <name val="Calibri"/>
      <family val="2"/>
      <scheme val="minor"/>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i/>
      <sz val="10"/>
      <name val="Arial"/>
      <family val="2"/>
    </font>
    <font>
      <i/>
      <sz val="10"/>
      <name val="Arial"/>
      <family val="2"/>
    </font>
    <font>
      <u/>
      <sz val="10"/>
      <color theme="10"/>
      <name val="System"/>
      <family val="2"/>
    </font>
    <font>
      <u/>
      <sz val="10"/>
      <color indexed="12"/>
      <name val="Arial"/>
      <family val="2"/>
    </font>
    <font>
      <u/>
      <sz val="11"/>
      <color theme="10"/>
      <name val="Calibri"/>
      <family val="2"/>
    </font>
    <font>
      <u/>
      <sz val="10"/>
      <color indexed="12"/>
      <name val="System"/>
      <family val="2"/>
    </font>
    <font>
      <u/>
      <sz val="10"/>
      <color theme="10"/>
      <name val="Arial"/>
      <family val="2"/>
    </font>
    <font>
      <u/>
      <sz val="12"/>
      <color indexed="12"/>
      <name val="Arial"/>
      <family val="2"/>
    </font>
    <font>
      <u/>
      <sz val="7.5"/>
      <color indexed="12"/>
      <name val="Arial"/>
      <family val="2"/>
    </font>
    <font>
      <sz val="7"/>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s>
  <fills count="52">
    <fill>
      <patternFill patternType="none"/>
    </fill>
    <fill>
      <patternFill patternType="gray125"/>
    </fill>
    <fill>
      <patternFill patternType="solid">
        <fgColor rgb="FFFFFFCC"/>
      </patternFill>
    </fill>
    <fill>
      <patternFill patternType="solid">
        <fgColor indexed="18"/>
        <bgColor indexed="64"/>
      </patternFill>
    </fill>
    <fill>
      <patternFill patternType="solid">
        <fgColor indexed="13"/>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s>
  <borders count="42">
    <border>
      <left/>
      <right/>
      <top/>
      <bottom/>
      <diagonal/>
    </border>
    <border>
      <left style="thin">
        <color rgb="FFB2B2B2"/>
      </left>
      <right style="thin">
        <color rgb="FFB2B2B2"/>
      </right>
      <top style="thin">
        <color rgb="FFB2B2B2"/>
      </top>
      <bottom style="thin">
        <color rgb="FFB2B2B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right/>
      <top style="double">
        <color auto="1"/>
      </top>
      <bottom style="double">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indexed="64"/>
      </right>
      <top style="medium">
        <color auto="1"/>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indexed="64"/>
      </left>
      <right style="thin">
        <color indexed="64"/>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56"/>
      </top>
      <bottom style="double">
        <color indexed="56"/>
      </bottom>
      <diagonal/>
    </border>
    <border>
      <left/>
      <right style="thin">
        <color indexed="64"/>
      </right>
      <top style="medium">
        <color indexed="64"/>
      </top>
      <bottom/>
      <diagonal/>
    </border>
  </borders>
  <cellStyleXfs count="497">
    <xf numFmtId="0" fontId="0" fillId="0" borderId="0"/>
    <xf numFmtId="0" fontId="1" fillId="0" borderId="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19" applyNumberFormat="0" applyFill="0" applyProtection="0">
      <alignment horizontal="center"/>
    </xf>
    <xf numFmtId="167" fontId="12" fillId="0" borderId="0" applyFont="0" applyFill="0" applyBorder="0" applyProtection="0">
      <alignment horizontal="right"/>
    </xf>
    <xf numFmtId="167" fontId="12" fillId="0" borderId="0" applyFont="0" applyFill="0" applyBorder="0" applyProtection="0">
      <alignment horizontal="right"/>
    </xf>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168" fontId="12" fillId="0" borderId="0" applyFont="0" applyFill="0" applyBorder="0" applyProtection="0">
      <alignment horizontal="right"/>
    </xf>
    <xf numFmtId="168" fontId="12" fillId="0" borderId="0" applyFont="0" applyFill="0" applyBorder="0" applyProtection="0">
      <alignment horizontal="right"/>
    </xf>
    <xf numFmtId="0" fontId="14" fillId="6"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0" borderId="0" applyNumberFormat="0" applyBorder="0" applyAlignment="0" applyProtection="0"/>
    <xf numFmtId="169" fontId="12" fillId="0" borderId="0" applyFont="0" applyFill="0" applyBorder="0" applyProtection="0">
      <alignment horizontal="right"/>
    </xf>
    <xf numFmtId="169" fontId="12" fillId="0" borderId="0" applyFont="0" applyFill="0" applyBorder="0" applyProtection="0">
      <alignment horizontal="right"/>
    </xf>
    <xf numFmtId="0" fontId="15" fillId="1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8"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7"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21" borderId="0" applyNumberFormat="0" applyBorder="0" applyAlignment="0" applyProtection="0"/>
    <xf numFmtId="0" fontId="15" fillId="8"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8" borderId="0" applyNumberFormat="0" applyBorder="0" applyAlignment="0" applyProtection="0"/>
    <xf numFmtId="0" fontId="15" fillId="2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18" borderId="0" applyNumberFormat="0" applyBorder="0" applyAlignment="0" applyProtection="0"/>
    <xf numFmtId="0" fontId="15" fillId="24"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170" fontId="12" fillId="0" borderId="0" applyBorder="0"/>
    <xf numFmtId="0" fontId="17" fillId="27" borderId="20" applyNumberFormat="0" applyAlignment="0" applyProtection="0"/>
    <xf numFmtId="0" fontId="18" fillId="28" borderId="20" applyNumberFormat="0" applyAlignment="0" applyProtection="0"/>
    <xf numFmtId="3" fontId="12" fillId="29" borderId="21">
      <alignment horizontal="right"/>
    </xf>
    <xf numFmtId="3" fontId="12" fillId="29" borderId="21">
      <alignment horizontal="right"/>
    </xf>
    <xf numFmtId="3" fontId="4" fillId="29" borderId="22">
      <alignment horizontal="right"/>
    </xf>
    <xf numFmtId="3" fontId="12" fillId="29" borderId="22">
      <alignment horizontal="right"/>
    </xf>
    <xf numFmtId="3" fontId="12" fillId="29" borderId="22">
      <alignment horizontal="right"/>
    </xf>
    <xf numFmtId="0" fontId="19" fillId="30" borderId="23" applyNumberFormat="0" applyAlignment="0" applyProtection="0"/>
    <xf numFmtId="0" fontId="19" fillId="30" borderId="23" applyNumberFormat="0" applyAlignment="0" applyProtection="0"/>
    <xf numFmtId="169" fontId="20" fillId="0" borderId="0" applyFont="0" applyFill="0" applyBorder="0" applyProtection="0">
      <alignment horizontal="right"/>
    </xf>
    <xf numFmtId="171" fontId="20" fillId="0" borderId="0" applyFont="0" applyFill="0" applyBorder="0" applyProtection="0">
      <alignment horizontal="left"/>
    </xf>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3" fontId="1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2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0" fontId="23" fillId="0" borderId="24" applyNumberFormat="0" applyBorder="0" applyAlignment="0" applyProtection="0">
      <alignment horizontal="right" vertical="center"/>
    </xf>
    <xf numFmtId="0" fontId="23" fillId="0" borderId="24" applyNumberFormat="0" applyBorder="0" applyAlignment="0" applyProtection="0">
      <alignment horizontal="right" vertical="center"/>
    </xf>
    <xf numFmtId="175" fontId="1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lignment horizontal="right"/>
      <protection locked="0"/>
    </xf>
    <xf numFmtId="0" fontId="26" fillId="0" borderId="0">
      <alignment horizontal="left"/>
    </xf>
    <xf numFmtId="0" fontId="27" fillId="0" borderId="0">
      <alignment horizontal="left"/>
    </xf>
    <xf numFmtId="0" fontId="12" fillId="0" borderId="0" applyFont="0" applyFill="0" applyBorder="0" applyProtection="0">
      <alignment horizontal="right"/>
    </xf>
    <xf numFmtId="0" fontId="12" fillId="0" borderId="0" applyFont="0" applyFill="0" applyBorder="0" applyProtection="0">
      <alignment horizontal="right"/>
    </xf>
    <xf numFmtId="0" fontId="28" fillId="9" borderId="0" applyNumberFormat="0" applyBorder="0" applyAlignment="0" applyProtection="0"/>
    <xf numFmtId="0" fontId="28" fillId="13" borderId="0" applyNumberFormat="0" applyBorder="0" applyAlignment="0" applyProtection="0"/>
    <xf numFmtId="38" fontId="29" fillId="31" borderId="0" applyNumberFormat="0" applyBorder="0" applyAlignment="0" applyProtection="0"/>
    <xf numFmtId="0" fontId="30" fillId="32" borderId="25" applyProtection="0">
      <alignment horizontal="right"/>
    </xf>
    <xf numFmtId="0" fontId="31" fillId="0" borderId="0">
      <alignment horizontal="left" wrapText="1"/>
    </xf>
    <xf numFmtId="0" fontId="32" fillId="32" borderId="0" applyProtection="0">
      <alignment horizontal="left"/>
    </xf>
    <xf numFmtId="0" fontId="33" fillId="0" borderId="26" applyNumberFormat="0" applyFill="0" applyAlignment="0" applyProtection="0"/>
    <xf numFmtId="0" fontId="34" fillId="0" borderId="0">
      <alignment vertical="top" wrapText="1"/>
    </xf>
    <xf numFmtId="0" fontId="34" fillId="0" borderId="0">
      <alignment vertical="top" wrapText="1"/>
    </xf>
    <xf numFmtId="0" fontId="34" fillId="0" borderId="0">
      <alignment vertical="top" wrapText="1"/>
    </xf>
    <xf numFmtId="0" fontId="34" fillId="0" borderId="0">
      <alignment vertical="top" wrapText="1"/>
    </xf>
    <xf numFmtId="0" fontId="35" fillId="0" borderId="27" applyNumberFormat="0" applyFill="0" applyAlignment="0" applyProtection="0"/>
    <xf numFmtId="176" fontId="36" fillId="0" borderId="0" applyNumberFormat="0" applyFill="0" applyAlignment="0" applyProtection="0"/>
    <xf numFmtId="0" fontId="37" fillId="0" borderId="28" applyNumberFormat="0" applyFill="0" applyAlignment="0" applyProtection="0"/>
    <xf numFmtId="176" fontId="38" fillId="0" borderId="0" applyNumberFormat="0" applyFill="0" applyAlignment="0" applyProtection="0"/>
    <xf numFmtId="0" fontId="37" fillId="0" borderId="0" applyNumberFormat="0" applyFill="0" applyBorder="0" applyAlignment="0" applyProtection="0"/>
    <xf numFmtId="176" fontId="4" fillId="0" borderId="0" applyNumberFormat="0" applyFill="0" applyAlignment="0" applyProtection="0"/>
    <xf numFmtId="176" fontId="39" fillId="0" borderId="0" applyNumberFormat="0" applyFill="0" applyAlignment="0" applyProtection="0"/>
    <xf numFmtId="176" fontId="40" fillId="0" borderId="0" applyNumberFormat="0" applyFill="0" applyAlignment="0" applyProtection="0"/>
    <xf numFmtId="176" fontId="40" fillId="0" borderId="0" applyNumberFormat="0" applyFont="0" applyFill="0" applyBorder="0" applyAlignment="0" applyProtection="0"/>
    <xf numFmtId="176" fontId="40" fillId="0" borderId="0" applyNumberFormat="0" applyFon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Fill="0" applyBorder="0" applyProtection="0">
      <alignment horizontal="left"/>
    </xf>
    <xf numFmtId="10" fontId="29" fillId="33" borderId="22" applyNumberFormat="0" applyBorder="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49" fillId="12" borderId="20" applyNumberFormat="0" applyAlignment="0" applyProtection="0"/>
    <xf numFmtId="0" fontId="30" fillId="0" borderId="29" applyProtection="0">
      <alignment horizontal="right"/>
    </xf>
    <xf numFmtId="0" fontId="30" fillId="0" borderId="25" applyProtection="0">
      <alignment horizontal="right"/>
    </xf>
    <xf numFmtId="0" fontId="30" fillId="0" borderId="30" applyProtection="0">
      <alignment horizontal="center"/>
      <protection locked="0"/>
    </xf>
    <xf numFmtId="0" fontId="29" fillId="0" borderId="0">
      <alignment horizontal="left" vertical="center"/>
    </xf>
    <xf numFmtId="0" fontId="29" fillId="0" borderId="0">
      <alignment horizontal="left" vertical="center"/>
    </xf>
    <xf numFmtId="0" fontId="29" fillId="0" borderId="0">
      <alignment horizontal="center" vertical="center"/>
    </xf>
    <xf numFmtId="0" fontId="29" fillId="0" borderId="0">
      <alignment horizontal="center" vertical="center"/>
    </xf>
    <xf numFmtId="0" fontId="50" fillId="0" borderId="31" applyNumberFormat="0" applyFill="0" applyAlignment="0" applyProtection="0"/>
    <xf numFmtId="0" fontId="51" fillId="0" borderId="32" applyNumberFormat="0" applyFill="0" applyAlignment="0" applyProtection="0"/>
    <xf numFmtId="0" fontId="12" fillId="0" borderId="0"/>
    <xf numFmtId="0" fontId="12" fillId="0" borderId="0"/>
    <xf numFmtId="0" fontId="12" fillId="0" borderId="0"/>
    <xf numFmtId="1" fontId="12" fillId="0" borderId="0" applyFont="0" applyFill="0" applyBorder="0" applyProtection="0">
      <alignment horizontal="right"/>
    </xf>
    <xf numFmtId="1" fontId="12" fillId="0" borderId="0" applyFont="0" applyFill="0" applyBorder="0" applyProtection="0">
      <alignment horizontal="right"/>
    </xf>
    <xf numFmtId="0" fontId="52" fillId="15" borderId="0" applyNumberFormat="0" applyBorder="0" applyAlignment="0" applyProtection="0"/>
    <xf numFmtId="0" fontId="53" fillId="15"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177" fontId="21" fillId="0" borderId="0"/>
    <xf numFmtId="0" fontId="12" fillId="0" borderId="0">
      <alignment vertical="top"/>
    </xf>
    <xf numFmtId="0" fontId="12" fillId="0" borderId="0"/>
    <xf numFmtId="0" fontId="22" fillId="0" borderId="0"/>
    <xf numFmtId="0" fontId="22" fillId="0" borderId="0"/>
    <xf numFmtId="0" fontId="22" fillId="0" borderId="0"/>
    <xf numFmtId="0" fontId="22" fillId="0" borderId="0"/>
    <xf numFmtId="0" fontId="1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alignment vertical="top"/>
    </xf>
    <xf numFmtId="0" fontId="22" fillId="0" borderId="0"/>
    <xf numFmtId="0" fontId="12" fillId="0" borderId="0">
      <alignment vertical="top"/>
    </xf>
    <xf numFmtId="0" fontId="22" fillId="0" borderId="0"/>
    <xf numFmtId="0" fontId="12" fillId="0" borderId="0">
      <alignment vertical="top"/>
    </xf>
    <xf numFmtId="0" fontId="22" fillId="0" borderId="0"/>
    <xf numFmtId="0" fontId="12" fillId="0" borderId="0">
      <alignment vertical="top"/>
    </xf>
    <xf numFmtId="0" fontId="22" fillId="0" borderId="0"/>
    <xf numFmtId="177" fontId="21" fillId="0" borderId="0"/>
    <xf numFmtId="0" fontId="12" fillId="0" borderId="0">
      <alignment vertical="top"/>
    </xf>
    <xf numFmtId="0" fontId="22" fillId="0" borderId="0"/>
    <xf numFmtId="0" fontId="12" fillId="0" borderId="0">
      <alignment vertical="top"/>
    </xf>
    <xf numFmtId="177" fontId="21" fillId="0" borderId="0"/>
    <xf numFmtId="0" fontId="22" fillId="0" borderId="0"/>
    <xf numFmtId="0" fontId="12" fillId="0" borderId="0">
      <alignment vertical="top"/>
    </xf>
    <xf numFmtId="0" fontId="22" fillId="0" borderId="0"/>
    <xf numFmtId="0" fontId="22" fillId="0" borderId="0"/>
    <xf numFmtId="0" fontId="12" fillId="0" borderId="0">
      <alignment vertical="top"/>
    </xf>
    <xf numFmtId="0" fontId="12" fillId="0" borderId="0"/>
    <xf numFmtId="0" fontId="12" fillId="0" borderId="0"/>
    <xf numFmtId="177" fontId="21" fillId="0" borderId="0"/>
    <xf numFmtId="0" fontId="12" fillId="0" borderId="0"/>
    <xf numFmtId="0" fontId="12" fillId="0" borderId="0"/>
    <xf numFmtId="0" fontId="14" fillId="0" borderId="0"/>
    <xf numFmtId="0" fontId="12" fillId="0" borderId="0"/>
    <xf numFmtId="0" fontId="12" fillId="0" borderId="0"/>
    <xf numFmtId="0" fontId="22" fillId="0" borderId="0"/>
    <xf numFmtId="0" fontId="12" fillId="0" borderId="0"/>
    <xf numFmtId="0" fontId="22" fillId="0" borderId="0"/>
    <xf numFmtId="0" fontId="12" fillId="0" borderId="0">
      <alignment vertical="top"/>
    </xf>
    <xf numFmtId="0" fontId="22" fillId="0" borderId="0"/>
    <xf numFmtId="0" fontId="12" fillId="0" borderId="0"/>
    <xf numFmtId="0" fontId="1"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177" fontId="21" fillId="0" borderId="0"/>
    <xf numFmtId="0" fontId="55" fillId="0" borderId="0"/>
    <xf numFmtId="0" fontId="12" fillId="0" borderId="0"/>
    <xf numFmtId="0" fontId="22"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177" fontId="2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2" fillId="0" borderId="0"/>
    <xf numFmtId="0" fontId="1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2" fillId="0" borderId="0"/>
    <xf numFmtId="0" fontId="12" fillId="0" borderId="0"/>
    <xf numFmtId="0" fontId="1" fillId="0" borderId="0"/>
    <xf numFmtId="0" fontId="22" fillId="0" borderId="0"/>
    <xf numFmtId="177" fontId="21" fillId="0" borderId="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177" fontId="21" fillId="0" borderId="0"/>
    <xf numFmtId="0" fontId="12" fillId="0" borderId="0">
      <alignment vertical="top"/>
    </xf>
    <xf numFmtId="177" fontId="21" fillId="0" borderId="0"/>
    <xf numFmtId="0" fontId="12" fillId="0" borderId="0">
      <alignment vertical="top"/>
    </xf>
    <xf numFmtId="177" fontId="21" fillId="0" borderId="0"/>
    <xf numFmtId="0" fontId="12" fillId="0" borderId="0">
      <alignment vertical="top"/>
    </xf>
    <xf numFmtId="0" fontId="12" fillId="10" borderId="33" applyNumberFormat="0" applyFont="0" applyAlignment="0" applyProtection="0"/>
    <xf numFmtId="0" fontId="22" fillId="2" borderId="1" applyNumberFormat="0" applyFont="0" applyAlignment="0" applyProtection="0"/>
    <xf numFmtId="0" fontId="12" fillId="10" borderId="33" applyNumberFormat="0" applyFont="0" applyAlignment="0" applyProtection="0"/>
    <xf numFmtId="0" fontId="56" fillId="27" borderId="34" applyNumberFormat="0" applyAlignment="0" applyProtection="0"/>
    <xf numFmtId="0" fontId="56" fillId="28" borderId="34" applyNumberFormat="0" applyAlignment="0" applyProtection="0"/>
    <xf numFmtId="40" fontId="57" fillId="29" borderId="0">
      <alignment horizontal="right"/>
    </xf>
    <xf numFmtId="0" fontId="58" fillId="29" borderId="0">
      <alignment horizontal="right"/>
    </xf>
    <xf numFmtId="0" fontId="59" fillId="29" borderId="14"/>
    <xf numFmtId="0" fontId="59" fillId="0" borderId="0" applyBorder="0">
      <alignment horizontal="centerContinuous"/>
    </xf>
    <xf numFmtId="0" fontId="60" fillId="0" borderId="0" applyBorder="0">
      <alignment horizontal="centerContinuous"/>
    </xf>
    <xf numFmtId="178" fontId="12" fillId="0" borderId="0" applyFont="0" applyFill="0" applyBorder="0" applyProtection="0">
      <alignment horizontal="right"/>
    </xf>
    <xf numFmtId="178" fontId="12" fillId="0" borderId="0" applyFont="0" applyFill="0" applyBorder="0" applyProtection="0">
      <alignment horizontal="right"/>
    </xf>
    <xf numFmtId="10"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0" fontId="12" fillId="0" borderId="0"/>
    <xf numFmtId="2" fontId="61" fillId="34" borderId="18" applyAlignment="0" applyProtection="0">
      <protection locked="0"/>
    </xf>
    <xf numFmtId="0" fontId="62" fillId="33" borderId="18" applyNumberFormat="0" applyAlignment="0" applyProtection="0"/>
    <xf numFmtId="0" fontId="63" fillId="35" borderId="22" applyNumberFormat="0" applyAlignment="0" applyProtection="0">
      <alignment horizontal="center" vertical="center"/>
    </xf>
    <xf numFmtId="0" fontId="12" fillId="0" borderId="0"/>
    <xf numFmtId="4" fontId="55" fillId="36" borderId="34" applyNumberFormat="0" applyProtection="0">
      <alignment vertical="center"/>
    </xf>
    <xf numFmtId="4" fontId="64" fillId="36" borderId="34" applyNumberFormat="0" applyProtection="0">
      <alignment vertical="center"/>
    </xf>
    <xf numFmtId="4" fontId="55" fillId="36" borderId="34" applyNumberFormat="0" applyProtection="0">
      <alignment horizontal="left" vertical="center" indent="1"/>
    </xf>
    <xf numFmtId="4" fontId="55" fillId="36" borderId="34" applyNumberFormat="0" applyProtection="0">
      <alignment horizontal="left" vertical="center" indent="1"/>
    </xf>
    <xf numFmtId="0" fontId="12" fillId="37" borderId="34" applyNumberFormat="0" applyProtection="0">
      <alignment horizontal="left" vertical="center" indent="1"/>
    </xf>
    <xf numFmtId="4" fontId="55" fillId="38" borderId="34" applyNumberFormat="0" applyProtection="0">
      <alignment horizontal="right" vertical="center"/>
    </xf>
    <xf numFmtId="4" fontId="55" fillId="39" borderId="34" applyNumberFormat="0" applyProtection="0">
      <alignment horizontal="right" vertical="center"/>
    </xf>
    <xf numFmtId="4" fontId="55" fillId="40" borderId="34" applyNumberFormat="0" applyProtection="0">
      <alignment horizontal="right" vertical="center"/>
    </xf>
    <xf numFmtId="4" fontId="55" fillId="41" borderId="34" applyNumberFormat="0" applyProtection="0">
      <alignment horizontal="right" vertical="center"/>
    </xf>
    <xf numFmtId="4" fontId="55" fillId="42" borderId="34" applyNumberFormat="0" applyProtection="0">
      <alignment horizontal="right" vertical="center"/>
    </xf>
    <xf numFmtId="4" fontId="55" fillId="43" borderId="34" applyNumberFormat="0" applyProtection="0">
      <alignment horizontal="right" vertical="center"/>
    </xf>
    <xf numFmtId="4" fontId="55" fillId="44" borderId="34" applyNumberFormat="0" applyProtection="0">
      <alignment horizontal="right" vertical="center"/>
    </xf>
    <xf numFmtId="4" fontId="55" fillId="45" borderId="34" applyNumberFormat="0" applyProtection="0">
      <alignment horizontal="right" vertical="center"/>
    </xf>
    <xf numFmtId="4" fontId="55" fillId="46" borderId="34" applyNumberFormat="0" applyProtection="0">
      <alignment horizontal="right" vertical="center"/>
    </xf>
    <xf numFmtId="4" fontId="65" fillId="47" borderId="34" applyNumberFormat="0" applyProtection="0">
      <alignment horizontal="left" vertical="center" indent="1"/>
    </xf>
    <xf numFmtId="4" fontId="55" fillId="48" borderId="35" applyNumberFormat="0" applyProtection="0">
      <alignment horizontal="left" vertical="center" indent="1"/>
    </xf>
    <xf numFmtId="4" fontId="66" fillId="49" borderId="0" applyNumberFormat="0" applyProtection="0">
      <alignment horizontal="left" vertical="center" indent="1"/>
    </xf>
    <xf numFmtId="0" fontId="12" fillId="37" borderId="34" applyNumberFormat="0" applyProtection="0">
      <alignment horizontal="left" vertical="center" indent="1"/>
    </xf>
    <xf numFmtId="4" fontId="55" fillId="48" borderId="34" applyNumberFormat="0" applyProtection="0">
      <alignment horizontal="left" vertical="center" indent="1"/>
    </xf>
    <xf numFmtId="4" fontId="55" fillId="50" borderId="34" applyNumberFormat="0" applyProtection="0">
      <alignment horizontal="left" vertical="center" indent="1"/>
    </xf>
    <xf numFmtId="0" fontId="12" fillId="50" borderId="34" applyNumberFormat="0" applyProtection="0">
      <alignment horizontal="left" vertical="center" indent="1"/>
    </xf>
    <xf numFmtId="0" fontId="12" fillId="50" borderId="34" applyNumberFormat="0" applyProtection="0">
      <alignment horizontal="left" vertical="center" indent="1"/>
    </xf>
    <xf numFmtId="0" fontId="12" fillId="35" borderId="34" applyNumberFormat="0" applyProtection="0">
      <alignment horizontal="left" vertical="center" indent="1"/>
    </xf>
    <xf numFmtId="0" fontId="12" fillId="35" borderId="34" applyNumberFormat="0" applyProtection="0">
      <alignment horizontal="left" vertical="center" indent="1"/>
    </xf>
    <xf numFmtId="0" fontId="12" fillId="31" borderId="34" applyNumberFormat="0" applyProtection="0">
      <alignment horizontal="left" vertical="center" indent="1"/>
    </xf>
    <xf numFmtId="0" fontId="12" fillId="31" borderId="34" applyNumberFormat="0" applyProtection="0">
      <alignment horizontal="left" vertical="center" indent="1"/>
    </xf>
    <xf numFmtId="0" fontId="12" fillId="37" borderId="34" applyNumberFormat="0" applyProtection="0">
      <alignment horizontal="left" vertical="center" indent="1"/>
    </xf>
    <xf numFmtId="0" fontId="12" fillId="37" borderId="34" applyNumberFormat="0" applyProtection="0">
      <alignment horizontal="left" vertical="center" indent="1"/>
    </xf>
    <xf numFmtId="4" fontId="55" fillId="33" borderId="34" applyNumberFormat="0" applyProtection="0">
      <alignment vertical="center"/>
    </xf>
    <xf numFmtId="4" fontId="64" fillId="33" borderId="34" applyNumberFormat="0" applyProtection="0">
      <alignment vertical="center"/>
    </xf>
    <xf numFmtId="4" fontId="55" fillId="33" borderId="34" applyNumberFormat="0" applyProtection="0">
      <alignment horizontal="left" vertical="center" indent="1"/>
    </xf>
    <xf numFmtId="4" fontId="55" fillId="33" borderId="34" applyNumberFormat="0" applyProtection="0">
      <alignment horizontal="left" vertical="center" indent="1"/>
    </xf>
    <xf numFmtId="4" fontId="55" fillId="48" borderId="34" applyNumberFormat="0" applyProtection="0">
      <alignment horizontal="right" vertical="center"/>
    </xf>
    <xf numFmtId="4" fontId="64" fillId="48" borderId="34" applyNumberFormat="0" applyProtection="0">
      <alignment horizontal="right" vertical="center"/>
    </xf>
    <xf numFmtId="0" fontId="12" fillId="37" borderId="34" applyNumberFormat="0" applyProtection="0">
      <alignment horizontal="left" vertical="center" indent="1"/>
    </xf>
    <xf numFmtId="0" fontId="12" fillId="37" borderId="34" applyNumberFormat="0" applyProtection="0">
      <alignment horizontal="left" vertical="center" indent="1"/>
    </xf>
    <xf numFmtId="0" fontId="67" fillId="0" borderId="0"/>
    <xf numFmtId="4" fontId="68" fillId="48" borderId="34" applyNumberFormat="0" applyProtection="0">
      <alignment horizontal="right" vertical="center"/>
    </xf>
    <xf numFmtId="0" fontId="12" fillId="0" borderId="0"/>
    <xf numFmtId="0" fontId="12" fillId="0" borderId="0">
      <alignment horizontal="left" wrapText="1"/>
    </xf>
    <xf numFmtId="0" fontId="69" fillId="29" borderId="36">
      <alignment horizontal="center"/>
    </xf>
    <xf numFmtId="0" fontId="31" fillId="0" borderId="0">
      <alignment horizontal="left"/>
    </xf>
    <xf numFmtId="3" fontId="70" fillId="29" borderId="0"/>
    <xf numFmtId="3" fontId="69" fillId="29" borderId="0"/>
    <xf numFmtId="0" fontId="70" fillId="29" borderId="0"/>
    <xf numFmtId="0" fontId="69" fillId="29" borderId="0"/>
    <xf numFmtId="0" fontId="70" fillId="29" borderId="0">
      <alignment horizontal="center"/>
    </xf>
    <xf numFmtId="0" fontId="71" fillId="0" borderId="0">
      <alignment wrapText="1"/>
    </xf>
    <xf numFmtId="0" fontId="71" fillId="0" borderId="0">
      <alignment wrapText="1"/>
    </xf>
    <xf numFmtId="0" fontId="71" fillId="0" borderId="0">
      <alignment wrapText="1"/>
    </xf>
    <xf numFmtId="0" fontId="71" fillId="0" borderId="0">
      <alignment wrapText="1"/>
    </xf>
    <xf numFmtId="0" fontId="31" fillId="51" borderId="0">
      <alignment horizontal="right" vertical="top" wrapText="1"/>
    </xf>
    <xf numFmtId="0" fontId="31" fillId="51" borderId="0">
      <alignment horizontal="right" vertical="top" wrapText="1"/>
    </xf>
    <xf numFmtId="0" fontId="31" fillId="51" borderId="0">
      <alignment horizontal="right" vertical="top" wrapText="1"/>
    </xf>
    <xf numFmtId="0" fontId="31" fillId="51" borderId="0">
      <alignment horizontal="right" vertical="top" wrapText="1"/>
    </xf>
    <xf numFmtId="0" fontId="72" fillId="0" borderId="0"/>
    <xf numFmtId="0" fontId="72" fillId="0" borderId="0"/>
    <xf numFmtId="0" fontId="72" fillId="0" borderId="0"/>
    <xf numFmtId="0" fontId="72" fillId="0" borderId="0"/>
    <xf numFmtId="0" fontId="73" fillId="0" borderId="0"/>
    <xf numFmtId="0" fontId="73" fillId="0" borderId="0"/>
    <xf numFmtId="0" fontId="73" fillId="0" borderId="0"/>
    <xf numFmtId="0" fontId="74" fillId="0" borderId="0"/>
    <xf numFmtId="0" fontId="74" fillId="0" borderId="0"/>
    <xf numFmtId="0" fontId="74" fillId="0" borderId="0"/>
    <xf numFmtId="179" fontId="29" fillId="0" borderId="0">
      <alignment wrapText="1"/>
      <protection locked="0"/>
    </xf>
    <xf numFmtId="179" fontId="29" fillId="0" borderId="0">
      <alignment wrapText="1"/>
      <protection locked="0"/>
    </xf>
    <xf numFmtId="179" fontId="31" fillId="4" borderId="0">
      <alignment wrapText="1"/>
      <protection locked="0"/>
    </xf>
    <xf numFmtId="179" fontId="31" fillId="4" borderId="0">
      <alignment wrapText="1"/>
      <protection locked="0"/>
    </xf>
    <xf numFmtId="179" fontId="31" fillId="4" borderId="0">
      <alignment wrapText="1"/>
      <protection locked="0"/>
    </xf>
    <xf numFmtId="179" fontId="31" fillId="4" borderId="0">
      <alignment wrapText="1"/>
      <protection locked="0"/>
    </xf>
    <xf numFmtId="179" fontId="29" fillId="0" borderId="0">
      <alignment wrapText="1"/>
      <protection locked="0"/>
    </xf>
    <xf numFmtId="180" fontId="29" fillId="0" borderId="0">
      <alignment wrapText="1"/>
      <protection locked="0"/>
    </xf>
    <xf numFmtId="180" fontId="29" fillId="0" borderId="0">
      <alignment wrapText="1"/>
      <protection locked="0"/>
    </xf>
    <xf numFmtId="180" fontId="29" fillId="0" borderId="0">
      <alignment wrapText="1"/>
      <protection locked="0"/>
    </xf>
    <xf numFmtId="180" fontId="31" fillId="4" borderId="0">
      <alignment wrapText="1"/>
      <protection locked="0"/>
    </xf>
    <xf numFmtId="180" fontId="31" fillId="4" borderId="0">
      <alignment wrapText="1"/>
      <protection locked="0"/>
    </xf>
    <xf numFmtId="180" fontId="31" fillId="4" borderId="0">
      <alignment wrapText="1"/>
      <protection locked="0"/>
    </xf>
    <xf numFmtId="180" fontId="31" fillId="4" borderId="0">
      <alignment wrapText="1"/>
      <protection locked="0"/>
    </xf>
    <xf numFmtId="180" fontId="31" fillId="4" borderId="0">
      <alignment wrapText="1"/>
      <protection locked="0"/>
    </xf>
    <xf numFmtId="180" fontId="31" fillId="4" borderId="0">
      <alignment wrapText="1"/>
      <protection locked="0"/>
    </xf>
    <xf numFmtId="180" fontId="29" fillId="0" borderId="0">
      <alignment wrapText="1"/>
      <protection locked="0"/>
    </xf>
    <xf numFmtId="181" fontId="29" fillId="0" borderId="0">
      <alignment wrapText="1"/>
      <protection locked="0"/>
    </xf>
    <xf numFmtId="181" fontId="29" fillId="0" borderId="0">
      <alignment wrapText="1"/>
      <protection locked="0"/>
    </xf>
    <xf numFmtId="181" fontId="31" fillId="4" borderId="0">
      <alignment wrapText="1"/>
      <protection locked="0"/>
    </xf>
    <xf numFmtId="181" fontId="31" fillId="4" borderId="0">
      <alignment wrapText="1"/>
      <protection locked="0"/>
    </xf>
    <xf numFmtId="181" fontId="31" fillId="4" borderId="0">
      <alignment wrapText="1"/>
      <protection locked="0"/>
    </xf>
    <xf numFmtId="181" fontId="31" fillId="4" borderId="0">
      <alignment wrapText="1"/>
      <protection locked="0"/>
    </xf>
    <xf numFmtId="181" fontId="29" fillId="0" borderId="0">
      <alignment wrapText="1"/>
      <protection locked="0"/>
    </xf>
    <xf numFmtId="182" fontId="31" fillId="51" borderId="37">
      <alignment wrapText="1"/>
    </xf>
    <xf numFmtId="182" fontId="31" fillId="51" borderId="37">
      <alignment wrapText="1"/>
    </xf>
    <xf numFmtId="182" fontId="31" fillId="51" borderId="37">
      <alignment wrapText="1"/>
    </xf>
    <xf numFmtId="183" fontId="31" fillId="51" borderId="37">
      <alignment wrapText="1"/>
    </xf>
    <xf numFmtId="183" fontId="31" fillId="51" borderId="37">
      <alignment wrapText="1"/>
    </xf>
    <xf numFmtId="183" fontId="31" fillId="51" borderId="37">
      <alignment wrapText="1"/>
    </xf>
    <xf numFmtId="183" fontId="31" fillId="51" borderId="37">
      <alignment wrapText="1"/>
    </xf>
    <xf numFmtId="184" fontId="31" fillId="51" borderId="37">
      <alignment wrapText="1"/>
    </xf>
    <xf numFmtId="184" fontId="31" fillId="51" borderId="37">
      <alignment wrapText="1"/>
    </xf>
    <xf numFmtId="184" fontId="31" fillId="51" borderId="37">
      <alignment wrapText="1"/>
    </xf>
    <xf numFmtId="0" fontId="72" fillId="0" borderId="38">
      <alignment horizontal="right"/>
    </xf>
    <xf numFmtId="0" fontId="72" fillId="0" borderId="38">
      <alignment horizontal="right"/>
    </xf>
    <xf numFmtId="0" fontId="72" fillId="0" borderId="38">
      <alignment horizontal="right"/>
    </xf>
    <xf numFmtId="0" fontId="72" fillId="0" borderId="38">
      <alignment horizontal="right"/>
    </xf>
    <xf numFmtId="40" fontId="75" fillId="0" borderId="0"/>
    <xf numFmtId="0" fontId="76" fillId="0" borderId="0" applyNumberFormat="0" applyFill="0" applyBorder="0" applyAlignment="0" applyProtection="0"/>
    <xf numFmtId="0" fontId="77" fillId="0" borderId="0" applyNumberFormat="0" applyFill="0" applyBorder="0" applyProtection="0">
      <alignment horizontal="left" vertical="center" indent="10"/>
    </xf>
    <xf numFmtId="0" fontId="77" fillId="0" borderId="0" applyNumberFormat="0" applyFill="0" applyBorder="0" applyProtection="0">
      <alignment horizontal="left" vertical="center" indent="10"/>
    </xf>
    <xf numFmtId="0" fontId="78" fillId="0" borderId="39" applyNumberFormat="0" applyFill="0" applyAlignment="0" applyProtection="0"/>
    <xf numFmtId="0" fontId="78" fillId="0" borderId="40"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9" fillId="0" borderId="0"/>
  </cellStyleXfs>
  <cellXfs count="74">
    <xf numFmtId="0" fontId="0" fillId="0" borderId="0" xfId="0"/>
    <xf numFmtId="0" fontId="1" fillId="0" borderId="0" xfId="1"/>
    <xf numFmtId="0" fontId="1" fillId="0" borderId="0" xfId="1" applyFont="1"/>
    <xf numFmtId="164" fontId="5" fillId="3" borderId="0" xfId="1" applyNumberFormat="1" applyFont="1" applyFill="1" applyAlignment="1"/>
    <xf numFmtId="0" fontId="1" fillId="0" borderId="0" xfId="1" applyFill="1"/>
    <xf numFmtId="0" fontId="2" fillId="0" borderId="0" xfId="1" applyFont="1"/>
    <xf numFmtId="165" fontId="1" fillId="0" borderId="0" xfId="1" applyNumberFormat="1" applyFill="1"/>
    <xf numFmtId="4" fontId="1" fillId="0" borderId="0" xfId="1" applyNumberFormat="1"/>
    <xf numFmtId="3" fontId="1" fillId="0" borderId="0" xfId="1" applyNumberFormat="1" applyFill="1"/>
    <xf numFmtId="0" fontId="1" fillId="0" borderId="0" xfId="1" applyAlignment="1">
      <alignment horizontal="left" indent="2"/>
    </xf>
    <xf numFmtId="0" fontId="1" fillId="0" borderId="0" xfId="1" applyAlignment="1">
      <alignment horizontal="center" vertical="top" wrapText="1"/>
    </xf>
    <xf numFmtId="166" fontId="4" fillId="0" borderId="0" xfId="1" applyNumberFormat="1" applyFont="1" applyAlignment="1">
      <alignment horizontal="center" vertical="top" wrapText="1"/>
    </xf>
    <xf numFmtId="166" fontId="1" fillId="0" borderId="0" xfId="1" applyNumberFormat="1"/>
    <xf numFmtId="0" fontId="1" fillId="0" borderId="0" xfId="1" applyBorder="1"/>
    <xf numFmtId="166" fontId="1" fillId="0" borderId="0" xfId="1" applyNumberFormat="1" applyBorder="1" applyAlignment="1">
      <alignment vertical="top" wrapText="1"/>
    </xf>
    <xf numFmtId="0" fontId="1" fillId="0" borderId="0" xfId="1" applyFill="1" applyAlignment="1">
      <alignment vertical="top"/>
    </xf>
    <xf numFmtId="0" fontId="1" fillId="0" borderId="5" xfId="1" applyFont="1" applyBorder="1"/>
    <xf numFmtId="4" fontId="1" fillId="0" borderId="5" xfId="1" applyNumberFormat="1" applyBorder="1"/>
    <xf numFmtId="0" fontId="7" fillId="0" borderId="0" xfId="1" applyFont="1"/>
    <xf numFmtId="0" fontId="1" fillId="0" borderId="0" xfId="1" applyFont="1" applyBorder="1"/>
    <xf numFmtId="4" fontId="1" fillId="0" borderId="0" xfId="1" applyNumberFormat="1" applyBorder="1"/>
    <xf numFmtId="0" fontId="2" fillId="0" borderId="0" xfId="1" applyFont="1" applyBorder="1"/>
    <xf numFmtId="0" fontId="1" fillId="0" borderId="0" xfId="1" applyFont="1" applyAlignment="1">
      <alignment horizontal="left" wrapText="1"/>
    </xf>
    <xf numFmtId="0" fontId="1" fillId="0" borderId="0" xfId="1" applyFont="1" applyFill="1"/>
    <xf numFmtId="0" fontId="9" fillId="0" borderId="0" xfId="1" applyFont="1"/>
    <xf numFmtId="4" fontId="7" fillId="0" borderId="0" xfId="1" applyNumberFormat="1" applyFont="1"/>
    <xf numFmtId="3" fontId="7" fillId="0" borderId="0" xfId="1" applyNumberFormat="1" applyFont="1"/>
    <xf numFmtId="3" fontId="10" fillId="0" borderId="0" xfId="1" applyNumberFormat="1" applyFont="1"/>
    <xf numFmtId="3" fontId="11" fillId="0" borderId="0" xfId="1" applyNumberFormat="1" applyFont="1"/>
    <xf numFmtId="0" fontId="1" fillId="0" borderId="6" xfId="1" applyFont="1" applyBorder="1"/>
    <xf numFmtId="0" fontId="7" fillId="0" borderId="7" xfId="1" applyFont="1" applyBorder="1"/>
    <xf numFmtId="4" fontId="7" fillId="0" borderId="6" xfId="1" applyNumberFormat="1" applyFont="1" applyBorder="1"/>
    <xf numFmtId="0" fontId="1" fillId="0" borderId="10" xfId="1" applyFont="1" applyBorder="1"/>
    <xf numFmtId="0" fontId="7" fillId="0" borderId="11" xfId="1" applyFont="1" applyBorder="1"/>
    <xf numFmtId="4" fontId="7" fillId="0" borderId="10" xfId="1" applyNumberFormat="1" applyFont="1" applyBorder="1" applyAlignment="1">
      <alignment wrapText="1"/>
    </xf>
    <xf numFmtId="4" fontId="7" fillId="0" borderId="12" xfId="1" applyNumberFormat="1" applyFont="1" applyBorder="1"/>
    <xf numFmtId="4" fontId="7" fillId="0" borderId="10" xfId="1" applyNumberFormat="1" applyFont="1" applyBorder="1"/>
    <xf numFmtId="4" fontId="7" fillId="0" borderId="11" xfId="1" applyNumberFormat="1" applyFont="1" applyBorder="1"/>
    <xf numFmtId="4" fontId="7" fillId="0" borderId="13" xfId="1" applyNumberFormat="1" applyFont="1" applyBorder="1"/>
    <xf numFmtId="0" fontId="9" fillId="0" borderId="14" xfId="1" applyFont="1" applyBorder="1"/>
    <xf numFmtId="4" fontId="9" fillId="0" borderId="0" xfId="1" applyNumberFormat="1" applyFont="1"/>
    <xf numFmtId="4" fontId="9" fillId="0" borderId="15" xfId="1" applyNumberFormat="1" applyFont="1" applyBorder="1"/>
    <xf numFmtId="4" fontId="9" fillId="0" borderId="0" xfId="1" applyNumberFormat="1" applyFont="1" applyBorder="1"/>
    <xf numFmtId="4" fontId="9" fillId="0" borderId="14" xfId="1" applyNumberFormat="1" applyFont="1" applyBorder="1"/>
    <xf numFmtId="0" fontId="7" fillId="0" borderId="0" xfId="1" applyFont="1" applyBorder="1"/>
    <xf numFmtId="0" fontId="7" fillId="0" borderId="14" xfId="1" applyFont="1" applyBorder="1"/>
    <xf numFmtId="4" fontId="7" fillId="0" borderId="0" xfId="1" applyNumberFormat="1" applyFont="1" applyBorder="1"/>
    <xf numFmtId="4" fontId="7" fillId="0" borderId="15" xfId="1" applyNumberFormat="1" applyFont="1" applyBorder="1"/>
    <xf numFmtId="4" fontId="7" fillId="0" borderId="14" xfId="1" applyNumberFormat="1" applyFont="1" applyBorder="1"/>
    <xf numFmtId="4" fontId="1" fillId="0" borderId="16" xfId="1" applyNumberFormat="1" applyBorder="1"/>
    <xf numFmtId="4" fontId="7" fillId="0" borderId="17" xfId="1" applyNumberFormat="1" applyFont="1" applyBorder="1" applyAlignment="1">
      <alignment wrapText="1"/>
    </xf>
    <xf numFmtId="4" fontId="9" fillId="0" borderId="7" xfId="1" applyNumberFormat="1" applyFont="1" applyBorder="1"/>
    <xf numFmtId="4" fontId="1" fillId="0" borderId="18" xfId="1" applyNumberFormat="1" applyBorder="1"/>
    <xf numFmtId="4" fontId="7" fillId="0" borderId="18" xfId="1" applyNumberFormat="1" applyFont="1" applyBorder="1"/>
    <xf numFmtId="4" fontId="9" fillId="0" borderId="41" xfId="1" applyNumberFormat="1" applyFont="1" applyBorder="1"/>
    <xf numFmtId="0" fontId="7" fillId="0" borderId="0" xfId="1" applyFont="1" applyFill="1" applyBorder="1"/>
    <xf numFmtId="0" fontId="7" fillId="0" borderId="14" xfId="1" applyFont="1" applyFill="1" applyBorder="1"/>
    <xf numFmtId="4" fontId="7" fillId="0" borderId="0" xfId="1" applyNumberFormat="1" applyFont="1" applyFill="1"/>
    <xf numFmtId="4" fontId="7" fillId="0" borderId="14" xfId="1" applyNumberFormat="1" applyFont="1" applyFill="1" applyBorder="1"/>
    <xf numFmtId="4" fontId="7" fillId="0" borderId="0" xfId="1" applyNumberFormat="1" applyFont="1" applyFill="1" applyBorder="1"/>
    <xf numFmtId="4" fontId="7" fillId="0" borderId="15" xfId="1" applyNumberFormat="1" applyFont="1" applyFill="1" applyBorder="1"/>
    <xf numFmtId="4" fontId="7" fillId="0" borderId="18" xfId="1" applyNumberFormat="1" applyFont="1" applyFill="1" applyBorder="1"/>
    <xf numFmtId="4" fontId="1" fillId="0" borderId="0" xfId="1" applyNumberFormat="1" applyFill="1"/>
    <xf numFmtId="0" fontId="1" fillId="0" borderId="0" xfId="1" applyFont="1" applyAlignment="1">
      <alignment horizontal="left" wrapText="1"/>
    </xf>
    <xf numFmtId="0" fontId="8" fillId="0" borderId="0" xfId="1" applyFont="1" applyAlignment="1">
      <alignment horizontal="left" vertical="center" wrapText="1"/>
    </xf>
    <xf numFmtId="164" fontId="3" fillId="3" borderId="0" xfId="1" applyNumberFormat="1" applyFont="1" applyFill="1" applyAlignment="1">
      <alignment horizontal="center"/>
    </xf>
    <xf numFmtId="0" fontId="4" fillId="4" borderId="2" xfId="1" applyFont="1" applyFill="1" applyBorder="1" applyAlignment="1">
      <alignment horizontal="center"/>
    </xf>
    <xf numFmtId="0" fontId="4" fillId="4" borderId="3" xfId="1" applyFont="1" applyFill="1" applyBorder="1" applyAlignment="1">
      <alignment horizontal="center"/>
    </xf>
    <xf numFmtId="0" fontId="4" fillId="4" borderId="4" xfId="1" applyFont="1" applyFill="1" applyBorder="1" applyAlignment="1">
      <alignment horizontal="center"/>
    </xf>
    <xf numFmtId="0" fontId="6" fillId="3" borderId="0" xfId="1" applyFont="1" applyFill="1" applyAlignment="1">
      <alignment horizontal="center"/>
    </xf>
    <xf numFmtId="4" fontId="7" fillId="0" borderId="8" xfId="1" applyNumberFormat="1" applyFont="1" applyBorder="1" applyAlignment="1">
      <alignment horizontal="left"/>
    </xf>
    <xf numFmtId="4" fontId="7" fillId="0" borderId="6" xfId="1" applyNumberFormat="1" applyFont="1" applyBorder="1" applyAlignment="1">
      <alignment horizontal="left"/>
    </xf>
    <xf numFmtId="4" fontId="7" fillId="0" borderId="7" xfId="1" applyNumberFormat="1" applyFont="1" applyBorder="1" applyAlignment="1">
      <alignment horizontal="left"/>
    </xf>
    <xf numFmtId="4" fontId="7" fillId="0" borderId="9" xfId="1" applyNumberFormat="1" applyFont="1" applyBorder="1" applyAlignment="1">
      <alignment horizontal="left"/>
    </xf>
  </cellXfs>
  <cellStyles count="497">
    <cellStyle name=" 1" xfId="2"/>
    <cellStyle name=" 1 2" xfId="3"/>
    <cellStyle name=" 1 2 2" xfId="4"/>
    <cellStyle name=" 1 3" xfId="5"/>
    <cellStyle name=" Writer Import]_x000d__x000a_Display Dialog=No_x000d__x000a__x000d__x000a_[Horizontal Arrange]_x000d__x000a_Dimensions Interlocking=Yes_x000d__x000a_Sum Hierarchy=Yes_x000d__x000a_Generate" xfId="6"/>
    <cellStyle name=" Writer Import]_x000d__x000a_Display Dialog=No_x000d__x000a__x000d__x000a_[Horizontal Arrange]_x000d__x000a_Dimensions Interlocking=Yes_x000d__x000a_Sum Hierarchy=Yes_x000d__x000a_Generate 2" xfId="7"/>
    <cellStyle name="%" xfId="8"/>
    <cellStyle name="% 2" xfId="9"/>
    <cellStyle name="% 2 2" xfId="10"/>
    <cellStyle name="% 3" xfId="11"/>
    <cellStyle name="% 4" xfId="12"/>
    <cellStyle name="%_charts tables TP 2" xfId="13"/>
    <cellStyle name="%_charts tables TP-formatted " xfId="14"/>
    <cellStyle name="%_PEF FSBR2011" xfId="15"/>
    <cellStyle name="%_PEF FSBR2011 AA simplification" xfId="16"/>
    <cellStyle name="]_x000d__x000a_Zoomed=1_x000d__x000a_Row=0_x000d__x000a_Column=0_x000d__x000a_Height=0_x000d__x000a_Width=0_x000d__x000a_FontName=FoxFont_x000d__x000a_FontStyle=0_x000d__x000a_FontSize=9_x000d__x000a_PrtFontName=FoxPrin" xfId="17"/>
    <cellStyle name="_TableHead" xfId="18"/>
    <cellStyle name="1dp" xfId="19"/>
    <cellStyle name="1dp 2" xfId="20"/>
    <cellStyle name="20% - Accent1 2" xfId="21"/>
    <cellStyle name="20% - Accent1 2 2" xfId="22"/>
    <cellStyle name="20% - Accent1 3" xfId="23"/>
    <cellStyle name="20% - Accent2 2" xfId="24"/>
    <cellStyle name="20% - Accent2 3" xfId="25"/>
    <cellStyle name="20% - Accent3 2" xfId="26"/>
    <cellStyle name="20% - Accent3 3" xfId="27"/>
    <cellStyle name="20% - Accent4 2" xfId="28"/>
    <cellStyle name="20% - Accent4 3" xfId="29"/>
    <cellStyle name="20% - Accent5 2" xfId="30"/>
    <cellStyle name="20% - Accent5 3" xfId="31"/>
    <cellStyle name="20% - Accent6 2" xfId="32"/>
    <cellStyle name="20% - Accent6 2 2" xfId="33"/>
    <cellStyle name="20% - Accent6 3" xfId="34"/>
    <cellStyle name="3dp" xfId="35"/>
    <cellStyle name="3dp 2" xfId="36"/>
    <cellStyle name="40% - Accent1 2" xfId="37"/>
    <cellStyle name="40% - Accent1 3" xfId="38"/>
    <cellStyle name="40% - Accent2 2" xfId="39"/>
    <cellStyle name="40% - Accent2 3" xfId="40"/>
    <cellStyle name="40% - Accent3 2" xfId="41"/>
    <cellStyle name="40% - Accent3 3" xfId="42"/>
    <cellStyle name="40% - Accent4 2" xfId="43"/>
    <cellStyle name="40% - Accent4 3" xfId="44"/>
    <cellStyle name="40% - Accent5 2" xfId="45"/>
    <cellStyle name="40% - Accent5 3" xfId="46"/>
    <cellStyle name="40% - Accent6 2" xfId="47"/>
    <cellStyle name="40% - Accent6 3" xfId="48"/>
    <cellStyle name="4dp" xfId="49"/>
    <cellStyle name="4dp 2" xfId="50"/>
    <cellStyle name="60% - Accent1 2" xfId="51"/>
    <cellStyle name="60% - Accent1 3" xfId="52"/>
    <cellStyle name="60% - Accent2 2" xfId="53"/>
    <cellStyle name="60% - Accent2 3" xfId="54"/>
    <cellStyle name="60% - Accent3 2" xfId="55"/>
    <cellStyle name="60% - Accent3 3" xfId="56"/>
    <cellStyle name="60% - Accent4 2" xfId="57"/>
    <cellStyle name="60% - Accent4 3" xfId="58"/>
    <cellStyle name="60% - Accent5 2" xfId="59"/>
    <cellStyle name="60% - Accent5 3" xfId="60"/>
    <cellStyle name="60% - Accent6 2" xfId="61"/>
    <cellStyle name="60% - Accent6 3" xfId="62"/>
    <cellStyle name="Accent1 2" xfId="63"/>
    <cellStyle name="Accent1 3" xfId="64"/>
    <cellStyle name="Accent2 2" xfId="65"/>
    <cellStyle name="Accent2 3" xfId="66"/>
    <cellStyle name="Accent3 2" xfId="67"/>
    <cellStyle name="Accent3 3" xfId="68"/>
    <cellStyle name="Accent4 2" xfId="69"/>
    <cellStyle name="Accent4 3" xfId="70"/>
    <cellStyle name="Accent5 2" xfId="71"/>
    <cellStyle name="Accent5 3" xfId="72"/>
    <cellStyle name="Accent6 2" xfId="73"/>
    <cellStyle name="Accent6 3" xfId="74"/>
    <cellStyle name="Bad 2" xfId="75"/>
    <cellStyle name="Bad 3" xfId="76"/>
    <cellStyle name="Bid £m format" xfId="77"/>
    <cellStyle name="Calculation 2" xfId="78"/>
    <cellStyle name="Calculation 3" xfId="79"/>
    <cellStyle name="CellBAValue" xfId="80"/>
    <cellStyle name="CellBAValue 2" xfId="81"/>
    <cellStyle name="CellNationValue" xfId="82"/>
    <cellStyle name="CellUAValue" xfId="83"/>
    <cellStyle name="CellUAValue 2" xfId="84"/>
    <cellStyle name="Check Cell 2" xfId="85"/>
    <cellStyle name="Check Cell 3" xfId="86"/>
    <cellStyle name="CIL" xfId="87"/>
    <cellStyle name="CIU" xfId="88"/>
    <cellStyle name="Comma [0] 2" xfId="89"/>
    <cellStyle name="Comma [0] 3" xfId="90"/>
    <cellStyle name="Comma [0] 4" xfId="91"/>
    <cellStyle name="Comma 10" xfId="92"/>
    <cellStyle name="Comma 11" xfId="93"/>
    <cellStyle name="Comma 11 2" xfId="94"/>
    <cellStyle name="Comma 12" xfId="95"/>
    <cellStyle name="Comma 13" xfId="96"/>
    <cellStyle name="Comma 14" xfId="97"/>
    <cellStyle name="Comma 2" xfId="98"/>
    <cellStyle name="Comma 2 2" xfId="99"/>
    <cellStyle name="Comma 2 3" xfId="100"/>
    <cellStyle name="Comma 2 4" xfId="101"/>
    <cellStyle name="Comma 3" xfId="102"/>
    <cellStyle name="Comma 3 2" xfId="103"/>
    <cellStyle name="Comma 4" xfId="104"/>
    <cellStyle name="Comma 4 2" xfId="105"/>
    <cellStyle name="Comma 5" xfId="106"/>
    <cellStyle name="Comma 5 2" xfId="107"/>
    <cellStyle name="Comma 6" xfId="108"/>
    <cellStyle name="Comma 6 2" xfId="109"/>
    <cellStyle name="Comma 7" xfId="110"/>
    <cellStyle name="Comma 8" xfId="111"/>
    <cellStyle name="Comma 9" xfId="112"/>
    <cellStyle name="Currency 2" xfId="113"/>
    <cellStyle name="Description" xfId="114"/>
    <cellStyle name="Description 2" xfId="115"/>
    <cellStyle name="Euro" xfId="116"/>
    <cellStyle name="Explanatory Text 2" xfId="117"/>
    <cellStyle name="Explanatory Text 3" xfId="118"/>
    <cellStyle name="Flash" xfId="119"/>
    <cellStyle name="footnote ref" xfId="120"/>
    <cellStyle name="footnote text" xfId="121"/>
    <cellStyle name="General" xfId="122"/>
    <cellStyle name="General 2" xfId="123"/>
    <cellStyle name="Good 2" xfId="124"/>
    <cellStyle name="Good 3" xfId="125"/>
    <cellStyle name="Grey" xfId="126"/>
    <cellStyle name="HeaderLabel" xfId="127"/>
    <cellStyle name="HeaderLEA" xfId="128"/>
    <cellStyle name="HeaderText" xfId="129"/>
    <cellStyle name="Heading 1 2" xfId="130"/>
    <cellStyle name="Heading 1 2 2" xfId="131"/>
    <cellStyle name="Heading 1 2_asset sales" xfId="132"/>
    <cellStyle name="Heading 1 3" xfId="133"/>
    <cellStyle name="Heading 1 4" xfId="134"/>
    <cellStyle name="Heading 2 2" xfId="135"/>
    <cellStyle name="Heading 2 3" xfId="136"/>
    <cellStyle name="Heading 3 2" xfId="137"/>
    <cellStyle name="Heading 3 3" xfId="138"/>
    <cellStyle name="Heading 4 2" xfId="139"/>
    <cellStyle name="Heading 4 3" xfId="140"/>
    <cellStyle name="Heading 5" xfId="141"/>
    <cellStyle name="Heading 6" xfId="142"/>
    <cellStyle name="Heading 7" xfId="143"/>
    <cellStyle name="Heading 8" xfId="144"/>
    <cellStyle name="Hyperlink 2" xfId="145"/>
    <cellStyle name="Hyperlink 2 2" xfId="146"/>
    <cellStyle name="Hyperlink 3" xfId="147"/>
    <cellStyle name="Hyperlink 4" xfId="148"/>
    <cellStyle name="Hyperlink 4 2" xfId="149"/>
    <cellStyle name="Hyperlink 4 3" xfId="150"/>
    <cellStyle name="Hyperlink 5" xfId="151"/>
    <cellStyle name="Hyperlink 6" xfId="152"/>
    <cellStyle name="Information" xfId="153"/>
    <cellStyle name="Input [yellow]" xfId="154"/>
    <cellStyle name="Input 10" xfId="155"/>
    <cellStyle name="Input 11" xfId="156"/>
    <cellStyle name="Input 12" xfId="157"/>
    <cellStyle name="Input 13" xfId="158"/>
    <cellStyle name="Input 14" xfId="159"/>
    <cellStyle name="Input 15" xfId="160"/>
    <cellStyle name="Input 16" xfId="161"/>
    <cellStyle name="Input 17" xfId="162"/>
    <cellStyle name="Input 18" xfId="163"/>
    <cellStyle name="Input 19" xfId="164"/>
    <cellStyle name="Input 2" xfId="165"/>
    <cellStyle name="Input 3" xfId="166"/>
    <cellStyle name="Input 4" xfId="167"/>
    <cellStyle name="Input 5" xfId="168"/>
    <cellStyle name="Input 6" xfId="169"/>
    <cellStyle name="Input 7" xfId="170"/>
    <cellStyle name="Input 8" xfId="171"/>
    <cellStyle name="Input 9" xfId="172"/>
    <cellStyle name="LabelIntersect" xfId="173"/>
    <cellStyle name="LabelLeft" xfId="174"/>
    <cellStyle name="LabelTop" xfId="175"/>
    <cellStyle name="LEAName" xfId="176"/>
    <cellStyle name="LEAName 2" xfId="177"/>
    <cellStyle name="LEANumber" xfId="178"/>
    <cellStyle name="LEANumber 2" xfId="179"/>
    <cellStyle name="Linked Cell 2" xfId="180"/>
    <cellStyle name="Linked Cell 3" xfId="181"/>
    <cellStyle name="Mik" xfId="182"/>
    <cellStyle name="Mik 2" xfId="183"/>
    <cellStyle name="Mik_For fiscal tables" xfId="184"/>
    <cellStyle name="N" xfId="185"/>
    <cellStyle name="N 2" xfId="186"/>
    <cellStyle name="Neutral 2" xfId="187"/>
    <cellStyle name="Neutral 3" xfId="188"/>
    <cellStyle name="Normal" xfId="0" builtinId="0"/>
    <cellStyle name="Normal - Style1" xfId="189"/>
    <cellStyle name="Normal - Style2" xfId="190"/>
    <cellStyle name="Normal - Style3" xfId="191"/>
    <cellStyle name="Normal - Style4" xfId="192"/>
    <cellStyle name="Normal - Style5" xfId="193"/>
    <cellStyle name="Normal 10" xfId="194"/>
    <cellStyle name="Normal 10 2" xfId="195"/>
    <cellStyle name="Normal 10 4" xfId="196"/>
    <cellStyle name="Normal 11" xfId="197"/>
    <cellStyle name="Normal 11 10" xfId="198"/>
    <cellStyle name="Normal 11 10 2" xfId="199"/>
    <cellStyle name="Normal 11 10 3" xfId="200"/>
    <cellStyle name="Normal 11 11" xfId="201"/>
    <cellStyle name="Normal 11 2" xfId="202"/>
    <cellStyle name="Normal 11 3" xfId="203"/>
    <cellStyle name="Normal 11 4" xfId="204"/>
    <cellStyle name="Normal 11 5" xfId="205"/>
    <cellStyle name="Normal 11 6" xfId="206"/>
    <cellStyle name="Normal 11 7" xfId="207"/>
    <cellStyle name="Normal 11 8" xfId="208"/>
    <cellStyle name="Normal 11 9" xfId="209"/>
    <cellStyle name="Normal 12" xfId="210"/>
    <cellStyle name="Normal 12 2" xfId="211"/>
    <cellStyle name="Normal 13" xfId="212"/>
    <cellStyle name="Normal 13 2" xfId="213"/>
    <cellStyle name="Normal 14" xfId="214"/>
    <cellStyle name="Normal 14 2" xfId="215"/>
    <cellStyle name="Normal 15" xfId="216"/>
    <cellStyle name="Normal 15 2" xfId="217"/>
    <cellStyle name="Normal 16" xfId="218"/>
    <cellStyle name="Normal 16 2" xfId="219"/>
    <cellStyle name="Normal 16 3" xfId="220"/>
    <cellStyle name="Normal 17" xfId="221"/>
    <cellStyle name="Normal 17 2" xfId="222"/>
    <cellStyle name="Normal 18" xfId="223"/>
    <cellStyle name="Normal 18 2" xfId="224"/>
    <cellStyle name="Normal 18 3" xfId="225"/>
    <cellStyle name="Normal 19" xfId="226"/>
    <cellStyle name="Normal 19 2" xfId="227"/>
    <cellStyle name="Normal 19 3" xfId="228"/>
    <cellStyle name="Normal 2" xfId="229"/>
    <cellStyle name="Normal 2 12" xfId="230"/>
    <cellStyle name="Normal 2 2" xfId="231"/>
    <cellStyle name="Normal 2 2 2" xfId="232"/>
    <cellStyle name="Normal 2 2 2 2" xfId="233"/>
    <cellStyle name="Normal 2 2 3" xfId="234"/>
    <cellStyle name="Normal 2 3" xfId="235"/>
    <cellStyle name="Normal 2 4" xfId="236"/>
    <cellStyle name="Normal 2 5" xfId="237"/>
    <cellStyle name="Normal 2_Economy Tables" xfId="238"/>
    <cellStyle name="Normal 20" xfId="239"/>
    <cellStyle name="Normal 20 2" xfId="240"/>
    <cellStyle name="Normal 21" xfId="241"/>
    <cellStyle name="Normal 21 2" xfId="242"/>
    <cellStyle name="Normal 21 2 2" xfId="243"/>
    <cellStyle name="Normal 21 3" xfId="244"/>
    <cellStyle name="Normal 21_Copy of Fiscal Tables" xfId="245"/>
    <cellStyle name="Normal 22" xfId="246"/>
    <cellStyle name="Normal 22 2" xfId="247"/>
    <cellStyle name="Normal 22 3" xfId="248"/>
    <cellStyle name="Normal 22_Copy of Fiscal Tables" xfId="249"/>
    <cellStyle name="Normal 23" xfId="250"/>
    <cellStyle name="Normal 23 2" xfId="251"/>
    <cellStyle name="Normal 24" xfId="252"/>
    <cellStyle name="Normal 24 2" xfId="253"/>
    <cellStyle name="Normal 24 2 3" xfId="254"/>
    <cellStyle name="Normal 25" xfId="255"/>
    <cellStyle name="Normal 25 2" xfId="256"/>
    <cellStyle name="Normal 26" xfId="257"/>
    <cellStyle name="Normal 26 2" xfId="258"/>
    <cellStyle name="Normal 27" xfId="259"/>
    <cellStyle name="Normal 27 2" xfId="260"/>
    <cellStyle name="Normal 28" xfId="261"/>
    <cellStyle name="Normal 28 2" xfId="262"/>
    <cellStyle name="Normal 29" xfId="263"/>
    <cellStyle name="Normal 29 2" xfId="264"/>
    <cellStyle name="Normal 3" xfId="265"/>
    <cellStyle name="Normal 3 10" xfId="266"/>
    <cellStyle name="Normal 3 11" xfId="267"/>
    <cellStyle name="Normal 3 2" xfId="268"/>
    <cellStyle name="Normal 3 2 2" xfId="269"/>
    <cellStyle name="Normal 3 3" xfId="270"/>
    <cellStyle name="Normal 3 4" xfId="271"/>
    <cellStyle name="Normal 3 5" xfId="272"/>
    <cellStyle name="Normal 3 6" xfId="273"/>
    <cellStyle name="Normal 3 7" xfId="274"/>
    <cellStyle name="Normal 3 8" xfId="275"/>
    <cellStyle name="Normal 3 9" xfId="276"/>
    <cellStyle name="Normal 3_asset sales" xfId="277"/>
    <cellStyle name="Normal 30" xfId="278"/>
    <cellStyle name="Normal 30 2" xfId="279"/>
    <cellStyle name="Normal 31" xfId="280"/>
    <cellStyle name="Normal 31 2" xfId="281"/>
    <cellStyle name="Normal 32" xfId="282"/>
    <cellStyle name="Normal 32 2" xfId="283"/>
    <cellStyle name="Normal 33" xfId="284"/>
    <cellStyle name="Normal 33 2" xfId="285"/>
    <cellStyle name="Normal 34" xfId="286"/>
    <cellStyle name="Normal 34 2" xfId="287"/>
    <cellStyle name="Normal 35" xfId="288"/>
    <cellStyle name="Normal 35 2" xfId="289"/>
    <cellStyle name="Normal 36" xfId="290"/>
    <cellStyle name="Normal 36 2" xfId="291"/>
    <cellStyle name="Normal 37" xfId="292"/>
    <cellStyle name="Normal 37 2" xfId="293"/>
    <cellStyle name="Normal 38" xfId="294"/>
    <cellStyle name="Normal 38 2" xfId="295"/>
    <cellStyle name="Normal 39" xfId="296"/>
    <cellStyle name="Normal 39 2" xfId="297"/>
    <cellStyle name="Normal 4" xfId="298"/>
    <cellStyle name="Normal 4 2" xfId="299"/>
    <cellStyle name="Normal 4 3" xfId="300"/>
    <cellStyle name="Normal 4 6" xfId="301"/>
    <cellStyle name="Normal 40" xfId="302"/>
    <cellStyle name="Normal 40 2" xfId="303"/>
    <cellStyle name="Normal 41" xfId="304"/>
    <cellStyle name="Normal 41 2" xfId="305"/>
    <cellStyle name="Normal 42" xfId="306"/>
    <cellStyle name="Normal 42 2" xfId="307"/>
    <cellStyle name="Normal 43" xfId="308"/>
    <cellStyle name="Normal 43 2" xfId="309"/>
    <cellStyle name="Normal 44" xfId="310"/>
    <cellStyle name="Normal 44 2" xfId="311"/>
    <cellStyle name="Normal 45" xfId="312"/>
    <cellStyle name="Normal 45 2" xfId="313"/>
    <cellStyle name="Normal 46" xfId="314"/>
    <cellStyle name="Normal 46 2" xfId="315"/>
    <cellStyle name="Normal 47" xfId="316"/>
    <cellStyle name="Normal 47 2" xfId="317"/>
    <cellStyle name="Normal 48" xfId="318"/>
    <cellStyle name="Normal 48 2" xfId="319"/>
    <cellStyle name="Normal 49" xfId="320"/>
    <cellStyle name="Normal 49 2" xfId="321"/>
    <cellStyle name="Normal 5" xfId="322"/>
    <cellStyle name="Normal 5 2" xfId="323"/>
    <cellStyle name="Normal 5 3" xfId="324"/>
    <cellStyle name="Normal 50" xfId="325"/>
    <cellStyle name="Normal 51" xfId="326"/>
    <cellStyle name="Normal 52" xfId="327"/>
    <cellStyle name="Normal 53" xfId="328"/>
    <cellStyle name="Normal 54" xfId="329"/>
    <cellStyle name="Normal 55" xfId="330"/>
    <cellStyle name="Normal 56" xfId="1"/>
    <cellStyle name="Normal 57" xfId="331"/>
    <cellStyle name="Normal 58" xfId="332"/>
    <cellStyle name="Normal 58 2" xfId="333"/>
    <cellStyle name="Normal 58 3" xfId="334"/>
    <cellStyle name="Normal 59" xfId="335"/>
    <cellStyle name="Normal 6" xfId="336"/>
    <cellStyle name="Normal 6 2" xfId="337"/>
    <cellStyle name="Normal 6 3" xfId="338"/>
    <cellStyle name="Normal 60" xfId="339"/>
    <cellStyle name="Normal 61" xfId="340"/>
    <cellStyle name="Normal 62" xfId="341"/>
    <cellStyle name="Normal 63" xfId="342"/>
    <cellStyle name="Normal 64" xfId="343"/>
    <cellStyle name="Normal 65" xfId="344"/>
    <cellStyle name="Normal 7" xfId="345"/>
    <cellStyle name="Normal 7 2" xfId="346"/>
    <cellStyle name="Normal 8" xfId="347"/>
    <cellStyle name="Normal 8 2" xfId="348"/>
    <cellStyle name="Normal 9" xfId="349"/>
    <cellStyle name="Normal 9 2" xfId="350"/>
    <cellStyle name="Note 2" xfId="351"/>
    <cellStyle name="Note 2 2" xfId="352"/>
    <cellStyle name="Note 3" xfId="353"/>
    <cellStyle name="Output 2" xfId="354"/>
    <cellStyle name="Output 3" xfId="355"/>
    <cellStyle name="Output Amounts" xfId="356"/>
    <cellStyle name="Output Column Headings" xfId="357"/>
    <cellStyle name="Output Line Items" xfId="358"/>
    <cellStyle name="Output Report Heading" xfId="359"/>
    <cellStyle name="Output Report Title" xfId="360"/>
    <cellStyle name="P" xfId="361"/>
    <cellStyle name="P 2" xfId="362"/>
    <cellStyle name="Percent [2]" xfId="363"/>
    <cellStyle name="Percent 10" xfId="364"/>
    <cellStyle name="Percent 11" xfId="365"/>
    <cellStyle name="Percent 12" xfId="366"/>
    <cellStyle name="Percent 13" xfId="367"/>
    <cellStyle name="Percent 14" xfId="368"/>
    <cellStyle name="Percent 2" xfId="369"/>
    <cellStyle name="Percent 2 2" xfId="370"/>
    <cellStyle name="Percent 3" xfId="371"/>
    <cellStyle name="Percent 3 2" xfId="372"/>
    <cellStyle name="Percent 4" xfId="373"/>
    <cellStyle name="Percent 4 2" xfId="374"/>
    <cellStyle name="Percent 5" xfId="375"/>
    <cellStyle name="Percent 6" xfId="376"/>
    <cellStyle name="Percent 7" xfId="377"/>
    <cellStyle name="Percent 8" xfId="378"/>
    <cellStyle name="Percent 9" xfId="379"/>
    <cellStyle name="Refdb standard" xfId="380"/>
    <cellStyle name="ReportData" xfId="381"/>
    <cellStyle name="ReportElements" xfId="382"/>
    <cellStyle name="ReportHeader" xfId="383"/>
    <cellStyle name="Row_Headings" xfId="384"/>
    <cellStyle name="SAPBEXaggData" xfId="385"/>
    <cellStyle name="SAPBEXaggDataEmph" xfId="386"/>
    <cellStyle name="SAPBEXaggItem" xfId="387"/>
    <cellStyle name="SAPBEXaggItemX" xfId="388"/>
    <cellStyle name="SAPBEXchaText" xfId="389"/>
    <cellStyle name="SAPBEXexcBad7" xfId="390"/>
    <cellStyle name="SAPBEXexcBad8" xfId="391"/>
    <cellStyle name="SAPBEXexcBad9" xfId="392"/>
    <cellStyle name="SAPBEXexcCritical4" xfId="393"/>
    <cellStyle name="SAPBEXexcCritical5" xfId="394"/>
    <cellStyle name="SAPBEXexcCritical6" xfId="395"/>
    <cellStyle name="SAPBEXexcGood1" xfId="396"/>
    <cellStyle name="SAPBEXexcGood2" xfId="397"/>
    <cellStyle name="SAPBEXexcGood3" xfId="398"/>
    <cellStyle name="SAPBEXfilterDrill" xfId="399"/>
    <cellStyle name="SAPBEXfilterItem" xfId="400"/>
    <cellStyle name="SAPBEXfilterText" xfId="401"/>
    <cellStyle name="SAPBEXformats" xfId="402"/>
    <cellStyle name="SAPBEXheaderItem" xfId="403"/>
    <cellStyle name="SAPBEXheaderText" xfId="404"/>
    <cellStyle name="SAPBEXHLevel0" xfId="405"/>
    <cellStyle name="SAPBEXHLevel0X" xfId="406"/>
    <cellStyle name="SAPBEXHLevel1" xfId="407"/>
    <cellStyle name="SAPBEXHLevel1X" xfId="408"/>
    <cellStyle name="SAPBEXHLevel2" xfId="409"/>
    <cellStyle name="SAPBEXHLevel2X" xfId="410"/>
    <cellStyle name="SAPBEXHLevel3" xfId="411"/>
    <cellStyle name="SAPBEXHLevel3X" xfId="412"/>
    <cellStyle name="SAPBEXresData" xfId="413"/>
    <cellStyle name="SAPBEXresDataEmph" xfId="414"/>
    <cellStyle name="SAPBEXresItem" xfId="415"/>
    <cellStyle name="SAPBEXresItemX" xfId="416"/>
    <cellStyle name="SAPBEXstdData" xfId="417"/>
    <cellStyle name="SAPBEXstdDataEmph" xfId="418"/>
    <cellStyle name="SAPBEXstdItem" xfId="419"/>
    <cellStyle name="SAPBEXstdItemX" xfId="420"/>
    <cellStyle name="SAPBEXtitle" xfId="421"/>
    <cellStyle name="SAPBEXundefined" xfId="422"/>
    <cellStyle name="Style 1" xfId="423"/>
    <cellStyle name="Style 1 2" xfId="424"/>
    <cellStyle name="Style1" xfId="425"/>
    <cellStyle name="Style1 2" xfId="426"/>
    <cellStyle name="Style2" xfId="427"/>
    <cellStyle name="Style3" xfId="428"/>
    <cellStyle name="Style4" xfId="429"/>
    <cellStyle name="Style5" xfId="430"/>
    <cellStyle name="Style6" xfId="431"/>
    <cellStyle name="Table Footnote" xfId="432"/>
    <cellStyle name="Table Footnote 2" xfId="433"/>
    <cellStyle name="Table Footnote 2 2" xfId="434"/>
    <cellStyle name="Table Footnote_Table 5.6 sales of assets 23Feb2010" xfId="435"/>
    <cellStyle name="Table Header" xfId="436"/>
    <cellStyle name="Table Header 2" xfId="437"/>
    <cellStyle name="Table Header 2 2" xfId="438"/>
    <cellStyle name="Table Header_Table 5.6 sales of assets 23Feb2010" xfId="439"/>
    <cellStyle name="Table Heading 1" xfId="440"/>
    <cellStyle name="Table Heading 1 2" xfId="441"/>
    <cellStyle name="Table Heading 1 2 2" xfId="442"/>
    <cellStyle name="Table Heading 1_Table 5.6 sales of assets 23Feb2010" xfId="443"/>
    <cellStyle name="Table Heading 2" xfId="444"/>
    <cellStyle name="Table Heading 2 2" xfId="445"/>
    <cellStyle name="Table Heading 2_Table 5.6 sales of assets 23Feb2010" xfId="446"/>
    <cellStyle name="Table Of Which" xfId="447"/>
    <cellStyle name="Table Of Which 2" xfId="448"/>
    <cellStyle name="Table Of Which_Table 5.6 sales of assets 23Feb2010" xfId="449"/>
    <cellStyle name="Table Row Billions" xfId="450"/>
    <cellStyle name="Table Row Billions 2" xfId="451"/>
    <cellStyle name="Table Row Billions Check" xfId="452"/>
    <cellStyle name="Table Row Billions Check 2" xfId="453"/>
    <cellStyle name="Table Row Billions Check 3" xfId="454"/>
    <cellStyle name="Table Row Billions Check_asset sales" xfId="455"/>
    <cellStyle name="Table Row Billions_Table 5.6 sales of assets 23Feb2010" xfId="456"/>
    <cellStyle name="Table Row Millions" xfId="457"/>
    <cellStyle name="Table Row Millions 2" xfId="458"/>
    <cellStyle name="Table Row Millions 2 2" xfId="459"/>
    <cellStyle name="Table Row Millions Check" xfId="460"/>
    <cellStyle name="Table Row Millions Check 2" xfId="461"/>
    <cellStyle name="Table Row Millions Check 3" xfId="462"/>
    <cellStyle name="Table Row Millions Check 4" xfId="463"/>
    <cellStyle name="Table Row Millions Check 6" xfId="464"/>
    <cellStyle name="Table Row Millions Check_asset sales" xfId="465"/>
    <cellStyle name="Table Row Millions_Table 5.6 sales of assets 23Feb2010" xfId="466"/>
    <cellStyle name="Table Row Percentage" xfId="467"/>
    <cellStyle name="Table Row Percentage 2" xfId="468"/>
    <cellStyle name="Table Row Percentage Check" xfId="469"/>
    <cellStyle name="Table Row Percentage Check 2" xfId="470"/>
    <cellStyle name="Table Row Percentage Check 3" xfId="471"/>
    <cellStyle name="Table Row Percentage Check_asset sales" xfId="472"/>
    <cellStyle name="Table Row Percentage_Table 5.6 sales of assets 23Feb2010" xfId="473"/>
    <cellStyle name="Table Total Billions" xfId="474"/>
    <cellStyle name="Table Total Billions 2" xfId="475"/>
    <cellStyle name="Table Total Billions_Table 5.6 sales of assets 23Feb2010" xfId="476"/>
    <cellStyle name="Table Total Millions" xfId="477"/>
    <cellStyle name="Table Total Millions 2" xfId="478"/>
    <cellStyle name="Table Total Millions 2 2" xfId="479"/>
    <cellStyle name="Table Total Millions_Table 5.6 sales of assets 23Feb2010" xfId="480"/>
    <cellStyle name="Table Total Percentage" xfId="481"/>
    <cellStyle name="Table Total Percentage 2" xfId="482"/>
    <cellStyle name="Table Total Percentage_Table 5.6 sales of assets 23Feb2010" xfId="483"/>
    <cellStyle name="Table Units" xfId="484"/>
    <cellStyle name="Table Units 2" xfId="485"/>
    <cellStyle name="Table Units 2 2" xfId="486"/>
    <cellStyle name="Table Units_Table 5.6 sales of assets 23Feb2010" xfId="487"/>
    <cellStyle name="Times New Roman" xfId="488"/>
    <cellStyle name="Title 2" xfId="489"/>
    <cellStyle name="Title 3" xfId="490"/>
    <cellStyle name="Title 4" xfId="491"/>
    <cellStyle name="Total 2" xfId="492"/>
    <cellStyle name="Total 3" xfId="493"/>
    <cellStyle name="Warning Text 2" xfId="494"/>
    <cellStyle name="Warning Text 3" xfId="495"/>
    <cellStyle name="whole number" xfId="496"/>
  </cellStyles>
  <dxfs count="1">
    <dxf>
      <font>
        <color theme="0"/>
      </font>
      <fill>
        <patternFill patternType="none">
          <bgColor auto="1"/>
        </patternFill>
      </fill>
      <border>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LGF3Analysis\Spending%20Power\2015-16%20settlement\Model%20Development\140915%20Spending%20Power%202015-16%20working%20file%20NOO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CTB1%20Supplementary%20form%20200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sktop21.dclg.gov.uk\DCLGDFS\Lgfpnet\3%20DEL%20Model\Council%20Tax\151120%20Council%20Tax%20Underlying%20Data%20v3%20Social%20Care%20Re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EADSP001.Desktop21.dclg.gov.uk\DCLGDFS\SharedData4$\LDG\Lgf3\LGF3Analysis\Council%20tax\Council%20Tax%20Base\2014%20Tax%20Base%20by%20reg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ptions"/>
      <sheetName val="Summary - 15-16"/>
      <sheetName val="Summary LA - 15-16"/>
      <sheetName val="SP per Dwelling"/>
      <sheetName val="ESG Calculations"/>
      <sheetName val="Coastal authorities"/>
      <sheetName val="ESG only LAs"/>
      <sheetName val="SoS summary"/>
      <sheetName val="Ad hoc results"/>
      <sheetName val="ESSSA"/>
      <sheetName val="CTR 14-15"/>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CTSNB"/>
      <sheetName val="LA Social Housing Fraud"/>
      <sheetName val="Local Welfare Provision"/>
      <sheetName val="CT freeze 13-14"/>
      <sheetName val="CT freeze 14-15"/>
      <sheetName val="CT freeze 15-16"/>
      <sheetName val="LR and CV DH"/>
      <sheetName val="Public Health Grant"/>
      <sheetName val="NHS allocations"/>
      <sheetName val="ADSC New Burdens"/>
      <sheetName val="Better Care Fund"/>
      <sheetName val="LA Lookup"/>
      <sheetName val="Exc grants"/>
      <sheetName val="TCA"/>
    </sheetNames>
    <sheetDataSet>
      <sheetData sheetId="0" refreshError="1"/>
      <sheetData sheetId="1" refreshError="1"/>
      <sheetData sheetId="2" refreshError="1"/>
      <sheetData sheetId="3">
        <row r="10">
          <cell r="B10" t="str">
            <v>R570</v>
          </cell>
          <cell r="C10" t="str">
            <v>Greater London Authority</v>
          </cell>
          <cell r="E10">
            <v>786.86311999999998</v>
          </cell>
          <cell r="G10">
            <v>1165.04436998439</v>
          </cell>
          <cell r="H10">
            <v>10.211114339069843</v>
          </cell>
          <cell r="I10">
            <v>0</v>
          </cell>
          <cell r="J10">
            <v>0</v>
          </cell>
          <cell r="K10">
            <v>0</v>
          </cell>
          <cell r="L10">
            <v>0</v>
          </cell>
          <cell r="M10">
            <v>0</v>
          </cell>
          <cell r="N10">
            <v>0</v>
          </cell>
          <cell r="O10">
            <v>0</v>
          </cell>
          <cell r="P10">
            <v>5.3563174266954725</v>
          </cell>
          <cell r="Q10">
            <v>0</v>
          </cell>
          <cell r="R10">
            <v>0</v>
          </cell>
          <cell r="S10">
            <v>0</v>
          </cell>
          <cell r="T10">
            <v>0</v>
          </cell>
          <cell r="U10">
            <v>0</v>
          </cell>
          <cell r="V10">
            <v>835.01499999999999</v>
          </cell>
          <cell r="W10">
            <v>0</v>
          </cell>
          <cell r="X10">
            <v>0</v>
          </cell>
          <cell r="Y10">
            <v>0</v>
          </cell>
          <cell r="Z10">
            <v>0</v>
          </cell>
          <cell r="AB10">
            <v>2802.4899217501552</v>
          </cell>
          <cell r="AD10">
            <v>795.71555164893903</v>
          </cell>
          <cell r="AF10">
            <v>1158.48154033674</v>
          </cell>
          <cell r="AG10">
            <v>10.449590470127941</v>
          </cell>
          <cell r="AH10">
            <v>0</v>
          </cell>
          <cell r="AI10">
            <v>0</v>
          </cell>
          <cell r="AJ10">
            <v>0</v>
          </cell>
          <cell r="AK10">
            <v>0</v>
          </cell>
          <cell r="AL10">
            <v>5.4164078468497445</v>
          </cell>
          <cell r="AM10">
            <v>9.568937</v>
          </cell>
          <cell r="AN10">
            <v>0</v>
          </cell>
          <cell r="AO10">
            <v>0</v>
          </cell>
          <cell r="AP10">
            <v>0</v>
          </cell>
          <cell r="AQ10">
            <v>0</v>
          </cell>
          <cell r="AR10">
            <v>629</v>
          </cell>
          <cell r="AS10">
            <v>0</v>
          </cell>
          <cell r="AT10">
            <v>0</v>
          </cell>
          <cell r="AV10">
            <v>0</v>
          </cell>
          <cell r="AW10">
            <v>0</v>
          </cell>
          <cell r="AY10">
            <v>2608.6320273026568</v>
          </cell>
          <cell r="BA10">
            <v>-193.85789444749844</v>
          </cell>
          <cell r="BC10">
            <v>-6.9173449275576407E-2</v>
          </cell>
          <cell r="BE10">
            <v>0.48608984673774103</v>
          </cell>
          <cell r="BG10">
            <v>2609.1181171493945</v>
          </cell>
          <cell r="BH10">
            <v>-6.8999999999999992E-2</v>
          </cell>
          <cell r="BJ10">
            <v>2704.2838536064369</v>
          </cell>
          <cell r="BK10">
            <v>2517.6882677075928</v>
          </cell>
          <cell r="BL10">
            <v>-6.8999999999999978E-2</v>
          </cell>
        </row>
        <row r="12">
          <cell r="B12" t="str">
            <v>R251</v>
          </cell>
          <cell r="C12" t="str">
            <v>West Somerset</v>
          </cell>
          <cell r="E12">
            <v>1.8232207</v>
          </cell>
          <cell r="G12">
            <v>2.3164006719539998</v>
          </cell>
          <cell r="H12">
            <v>1.1370809537000023E-2</v>
          </cell>
          <cell r="I12">
            <v>-0.110253</v>
          </cell>
          <cell r="J12">
            <v>0</v>
          </cell>
          <cell r="K12">
            <v>0</v>
          </cell>
          <cell r="L12">
            <v>0</v>
          </cell>
          <cell r="M12">
            <v>8.5470000000000008E-3</v>
          </cell>
          <cell r="N12">
            <v>7.8549999999999991E-3</v>
          </cell>
          <cell r="O12">
            <v>0</v>
          </cell>
          <cell r="P12">
            <v>0</v>
          </cell>
          <cell r="Q12">
            <v>0.4436440533333334</v>
          </cell>
          <cell r="R12">
            <v>3.6081920885001613E-3</v>
          </cell>
          <cell r="S12">
            <v>5.9658547803116267E-2</v>
          </cell>
          <cell r="T12">
            <v>0</v>
          </cell>
          <cell r="W12">
            <v>0</v>
          </cell>
          <cell r="X12">
            <v>0</v>
          </cell>
          <cell r="Y12">
            <v>0</v>
          </cell>
          <cell r="Z12">
            <v>0</v>
          </cell>
          <cell r="AB12">
            <v>4.5640519747159507</v>
          </cell>
          <cell r="AD12">
            <v>1.8296680267194396</v>
          </cell>
          <cell r="AF12">
            <v>1.9652970531189999</v>
          </cell>
          <cell r="AG12">
            <v>1.1636369845000097E-2</v>
          </cell>
          <cell r="AH12">
            <v>-0.110253</v>
          </cell>
          <cell r="AI12">
            <v>0</v>
          </cell>
          <cell r="AJ12">
            <v>0</v>
          </cell>
          <cell r="AK12">
            <v>0</v>
          </cell>
          <cell r="AL12">
            <v>0</v>
          </cell>
          <cell r="AM12">
            <v>2.0604000000000001E-2</v>
          </cell>
          <cell r="AN12">
            <v>0.50333173333333336</v>
          </cell>
          <cell r="AO12">
            <v>9.21998306588254E-3</v>
          </cell>
          <cell r="AP12">
            <v>0</v>
          </cell>
          <cell r="AQ12">
            <v>0</v>
          </cell>
          <cell r="AR12">
            <v>0</v>
          </cell>
          <cell r="AS12">
            <v>0</v>
          </cell>
          <cell r="AT12">
            <v>0</v>
          </cell>
          <cell r="AV12">
            <v>0</v>
          </cell>
          <cell r="AW12">
            <v>0</v>
          </cell>
          <cell r="AY12">
            <v>4.2295041660826556</v>
          </cell>
          <cell r="BA12">
            <v>-0.33454780863329514</v>
          </cell>
          <cell r="BC12">
            <v>-7.3300613245999707E-2</v>
          </cell>
          <cell r="BE12">
            <v>1.9628222377893856E-2</v>
          </cell>
          <cell r="BG12">
            <v>4.2491323884605494</v>
          </cell>
          <cell r="BH12">
            <v>-6.9000000000000145E-2</v>
          </cell>
          <cell r="BJ12">
            <v>4.4041164845784833</v>
          </cell>
          <cell r="BK12">
            <v>4.1002324471425666</v>
          </cell>
          <cell r="BL12">
            <v>-6.9000000000000297E-2</v>
          </cell>
          <cell r="BM12">
            <v>0</v>
          </cell>
          <cell r="BN12">
            <v>1</v>
          </cell>
          <cell r="BO12">
            <v>1</v>
          </cell>
        </row>
        <row r="13">
          <cell r="B13" t="str">
            <v>R47</v>
          </cell>
          <cell r="C13" t="str">
            <v>Barrow-in-Furness</v>
          </cell>
          <cell r="E13">
            <v>3.877904</v>
          </cell>
          <cell r="G13">
            <v>7.0766612852900002</v>
          </cell>
          <cell r="H13">
            <v>2.958722155399993E-2</v>
          </cell>
          <cell r="I13">
            <v>-1.7224E-2</v>
          </cell>
          <cell r="J13">
            <v>0</v>
          </cell>
          <cell r="K13">
            <v>0</v>
          </cell>
          <cell r="L13">
            <v>0</v>
          </cell>
          <cell r="M13">
            <v>8.5470000000000008E-3</v>
          </cell>
          <cell r="N13">
            <v>7.8549999999999991E-3</v>
          </cell>
          <cell r="O13">
            <v>0</v>
          </cell>
          <cell r="P13">
            <v>0</v>
          </cell>
          <cell r="Q13">
            <v>0.37285776622222222</v>
          </cell>
          <cell r="R13">
            <v>9.3066922320175147E-3</v>
          </cell>
          <cell r="S13">
            <v>7.7712895657912964E-2</v>
          </cell>
          <cell r="T13">
            <v>0</v>
          </cell>
          <cell r="W13">
            <v>0</v>
          </cell>
          <cell r="X13">
            <v>0</v>
          </cell>
          <cell r="Y13">
            <v>0</v>
          </cell>
          <cell r="Z13">
            <v>0</v>
          </cell>
          <cell r="AB13">
            <v>11.44320786095615</v>
          </cell>
          <cell r="AD13">
            <v>3.8842562679397381</v>
          </cell>
          <cell r="AF13">
            <v>6.1280213524820004</v>
          </cell>
          <cell r="AG13">
            <v>3.0278218235999813E-2</v>
          </cell>
          <cell r="AH13">
            <v>-1.7224E-2</v>
          </cell>
          <cell r="AI13">
            <v>0</v>
          </cell>
          <cell r="AJ13">
            <v>0</v>
          </cell>
          <cell r="AK13">
            <v>0</v>
          </cell>
          <cell r="AL13">
            <v>0</v>
          </cell>
          <cell r="AM13">
            <v>4.7169999999999997E-2</v>
          </cell>
          <cell r="AN13">
            <v>0.55591461955555554</v>
          </cell>
          <cell r="AO13">
            <v>2.3781312822026109E-2</v>
          </cell>
          <cell r="AP13">
            <v>0</v>
          </cell>
          <cell r="AQ13">
            <v>0</v>
          </cell>
          <cell r="AR13">
            <v>0</v>
          </cell>
          <cell r="AS13">
            <v>0</v>
          </cell>
          <cell r="AT13">
            <v>0</v>
          </cell>
          <cell r="AV13">
            <v>0</v>
          </cell>
          <cell r="AW13">
            <v>0</v>
          </cell>
          <cell r="AY13">
            <v>10.652197771035317</v>
          </cell>
          <cell r="BA13">
            <v>-0.79101008992083344</v>
          </cell>
          <cell r="BC13">
            <v>-6.9124855506621868E-2</v>
          </cell>
          <cell r="BE13">
            <v>1.4287475148577755E-3</v>
          </cell>
          <cell r="BG13">
            <v>10.653626518550174</v>
          </cell>
          <cell r="BH13">
            <v>-6.9000000000000117E-2</v>
          </cell>
          <cell r="BJ13">
            <v>11.042210004637729</v>
          </cell>
          <cell r="BK13">
            <v>10.280297514317725</v>
          </cell>
          <cell r="BL13">
            <v>-6.9000000000000047E-2</v>
          </cell>
          <cell r="BM13">
            <v>0</v>
          </cell>
          <cell r="BN13">
            <v>1</v>
          </cell>
          <cell r="BO13">
            <v>0</v>
          </cell>
        </row>
        <row r="14">
          <cell r="B14" t="str">
            <v>R176</v>
          </cell>
          <cell r="C14" t="str">
            <v>Hyndburn</v>
          </cell>
          <cell r="E14">
            <v>4.2796029999999998</v>
          </cell>
          <cell r="G14">
            <v>8.1647243121000006</v>
          </cell>
          <cell r="H14">
            <v>3.404250050899945E-2</v>
          </cell>
          <cell r="I14">
            <v>-2.5019999999999999E-3</v>
          </cell>
          <cell r="J14">
            <v>0</v>
          </cell>
          <cell r="K14">
            <v>0</v>
          </cell>
          <cell r="L14">
            <v>0</v>
          </cell>
          <cell r="M14">
            <v>8.5470000000000008E-3</v>
          </cell>
          <cell r="N14">
            <v>7.8549999999999991E-3</v>
          </cell>
          <cell r="O14">
            <v>0</v>
          </cell>
          <cell r="P14">
            <v>0</v>
          </cell>
          <cell r="Q14">
            <v>0.3467751208888889</v>
          </cell>
          <cell r="R14">
            <v>1.0780759377133726E-2</v>
          </cell>
          <cell r="S14">
            <v>8.571472695804655E-2</v>
          </cell>
          <cell r="T14">
            <v>0</v>
          </cell>
          <cell r="W14">
            <v>0</v>
          </cell>
          <cell r="X14">
            <v>0</v>
          </cell>
          <cell r="Y14">
            <v>0</v>
          </cell>
          <cell r="Z14">
            <v>0</v>
          </cell>
          <cell r="AB14">
            <v>12.935540419833069</v>
          </cell>
          <cell r="AD14">
            <v>4.2619735925014837</v>
          </cell>
          <cell r="AF14">
            <v>7.0682279598820008</v>
          </cell>
          <cell r="AG14">
            <v>3.4837548291999844E-2</v>
          </cell>
          <cell r="AH14">
            <v>-2.5019999999999999E-3</v>
          </cell>
          <cell r="AI14">
            <v>0</v>
          </cell>
          <cell r="AJ14">
            <v>0</v>
          </cell>
          <cell r="AK14">
            <v>0</v>
          </cell>
          <cell r="AL14">
            <v>0</v>
          </cell>
          <cell r="AM14">
            <v>5.3171000000000003E-2</v>
          </cell>
          <cell r="AN14">
            <v>0.57291773422222225</v>
          </cell>
          <cell r="AO14">
            <v>2.7547984269275665E-2</v>
          </cell>
          <cell r="AP14">
            <v>0</v>
          </cell>
          <cell r="AQ14">
            <v>0</v>
          </cell>
          <cell r="AR14">
            <v>0</v>
          </cell>
          <cell r="AS14">
            <v>0</v>
          </cell>
          <cell r="AT14">
            <v>0</v>
          </cell>
          <cell r="AV14">
            <v>0</v>
          </cell>
          <cell r="AW14">
            <v>0</v>
          </cell>
          <cell r="AY14">
            <v>12.016173819166985</v>
          </cell>
          <cell r="BA14">
            <v>-0.91936660066608411</v>
          </cell>
          <cell r="BC14">
            <v>-7.1072917777481495E-2</v>
          </cell>
          <cell r="BE14">
            <v>2.6814311697600957E-2</v>
          </cell>
          <cell r="BG14">
            <v>12.042988130864586</v>
          </cell>
          <cell r="BH14">
            <v>-6.9000000000000103E-2</v>
          </cell>
          <cell r="BJ14">
            <v>12.482247598300775</v>
          </cell>
          <cell r="BK14">
            <v>11.620972514018021</v>
          </cell>
          <cell r="BL14">
            <v>-6.9000000000000047E-2</v>
          </cell>
          <cell r="BM14">
            <v>0</v>
          </cell>
          <cell r="BN14">
            <v>0</v>
          </cell>
          <cell r="BO14">
            <v>0</v>
          </cell>
        </row>
        <row r="15">
          <cell r="B15" t="str">
            <v>R195</v>
          </cell>
          <cell r="C15" t="str">
            <v>East Lindsey</v>
          </cell>
          <cell r="E15">
            <v>4.876099</v>
          </cell>
          <cell r="G15">
            <v>11.768366008613</v>
          </cell>
          <cell r="H15">
            <v>5.8154109991999346E-2</v>
          </cell>
          <cell r="I15">
            <v>-0.24370800000000001</v>
          </cell>
          <cell r="J15">
            <v>0</v>
          </cell>
          <cell r="K15">
            <v>0</v>
          </cell>
          <cell r="L15">
            <v>0</v>
          </cell>
          <cell r="M15">
            <v>8.5470000000000008E-3</v>
          </cell>
          <cell r="N15">
            <v>7.8549999999999991E-3</v>
          </cell>
          <cell r="O15">
            <v>0</v>
          </cell>
          <cell r="P15">
            <v>0</v>
          </cell>
          <cell r="Q15">
            <v>1.3211907351111114</v>
          </cell>
          <cell r="R15">
            <v>1.8396511656673904E-2</v>
          </cell>
          <cell r="S15">
            <v>9.7608089284626526E-2</v>
          </cell>
          <cell r="T15">
            <v>0</v>
          </cell>
          <cell r="W15">
            <v>0</v>
          </cell>
          <cell r="X15">
            <v>0</v>
          </cell>
          <cell r="Y15">
            <v>0</v>
          </cell>
          <cell r="Z15">
            <v>0</v>
          </cell>
          <cell r="AB15">
            <v>17.912508454657413</v>
          </cell>
          <cell r="AD15">
            <v>4.9089493599743221</v>
          </cell>
          <cell r="AF15">
            <v>9.9134433587729998</v>
          </cell>
          <cell r="AG15">
            <v>5.9512273920000532E-2</v>
          </cell>
          <cell r="AH15">
            <v>-0.24370800000000001</v>
          </cell>
          <cell r="AI15">
            <v>0</v>
          </cell>
          <cell r="AJ15">
            <v>0</v>
          </cell>
          <cell r="AK15">
            <v>0</v>
          </cell>
          <cell r="AL15">
            <v>0</v>
          </cell>
          <cell r="AM15">
            <v>5.8282E-2</v>
          </cell>
          <cell r="AN15">
            <v>1.7180296684444447</v>
          </cell>
          <cell r="AO15">
            <v>4.7008452373262989E-2</v>
          </cell>
          <cell r="AP15">
            <v>0</v>
          </cell>
          <cell r="AQ15">
            <v>0</v>
          </cell>
          <cell r="AR15">
            <v>0</v>
          </cell>
          <cell r="AS15">
            <v>0</v>
          </cell>
          <cell r="AT15">
            <v>0</v>
          </cell>
          <cell r="AV15">
            <v>0</v>
          </cell>
          <cell r="AW15">
            <v>0</v>
          </cell>
          <cell r="AY15">
            <v>16.46151711348503</v>
          </cell>
          <cell r="BA15">
            <v>-1.4509913411723829</v>
          </cell>
          <cell r="BC15">
            <v>-8.1004363227257112E-2</v>
          </cell>
          <cell r="BE15">
            <v>0.21502825780101986</v>
          </cell>
          <cell r="BG15">
            <v>16.67654537128605</v>
          </cell>
          <cell r="BH15">
            <v>-6.9000000000000089E-2</v>
          </cell>
          <cell r="BJ15">
            <v>17.284810559200061</v>
          </cell>
          <cell r="BK15">
            <v>16.092158630615256</v>
          </cell>
          <cell r="BL15">
            <v>-6.9000000000000061E-2</v>
          </cell>
          <cell r="BM15">
            <v>0</v>
          </cell>
          <cell r="BN15">
            <v>1</v>
          </cell>
          <cell r="BO15">
            <v>1</v>
          </cell>
        </row>
        <row r="16">
          <cell r="B16" t="str">
            <v>R370</v>
          </cell>
          <cell r="C16" t="str">
            <v>City of London</v>
          </cell>
          <cell r="E16">
            <v>4.9715301199999997</v>
          </cell>
          <cell r="G16">
            <v>32.247126308317</v>
          </cell>
          <cell r="H16">
            <v>0.15764057320300118</v>
          </cell>
          <cell r="I16">
            <v>-1.2423E-2</v>
          </cell>
          <cell r="J16">
            <v>0</v>
          </cell>
          <cell r="K16">
            <v>0</v>
          </cell>
          <cell r="L16">
            <v>1.5432000000000001E-2</v>
          </cell>
          <cell r="M16">
            <v>0</v>
          </cell>
          <cell r="N16">
            <v>7.8549999999999991E-3</v>
          </cell>
          <cell r="O16">
            <v>2.5059999999999999E-2</v>
          </cell>
          <cell r="P16">
            <v>0</v>
          </cell>
          <cell r="Q16">
            <v>0.84487220666666651</v>
          </cell>
          <cell r="R16">
            <v>4.9654022552250078E-2</v>
          </cell>
          <cell r="S16">
            <v>4.9998208925839414E-2</v>
          </cell>
          <cell r="T16">
            <v>0</v>
          </cell>
          <cell r="U16">
            <v>10.743285714285713</v>
          </cell>
          <cell r="W16">
            <v>1.6112000000000001E-2</v>
          </cell>
          <cell r="X16">
            <v>1.6976403415569306</v>
          </cell>
          <cell r="Y16">
            <v>4.415207308091891E-2</v>
          </cell>
          <cell r="Z16">
            <v>0.35562715254237287</v>
          </cell>
          <cell r="AB16">
            <v>51.213562721130693</v>
          </cell>
          <cell r="AD16">
            <v>5.0537816043031389</v>
          </cell>
          <cell r="AF16">
            <v>27.094395736829998</v>
          </cell>
          <cell r="AG16">
            <v>0.16132220017800109</v>
          </cell>
          <cell r="AH16">
            <v>-1.2423E-2</v>
          </cell>
          <cell r="AI16">
            <v>0</v>
          </cell>
          <cell r="AJ16">
            <v>0</v>
          </cell>
          <cell r="AK16">
            <v>1.0288E-2</v>
          </cell>
          <cell r="AL16">
            <v>0</v>
          </cell>
          <cell r="AM16">
            <v>5.2410999999999999E-2</v>
          </cell>
          <cell r="AN16">
            <v>1.2864016733333332</v>
          </cell>
          <cell r="AO16">
            <v>0.12688050853606181</v>
          </cell>
          <cell r="AP16">
            <v>0</v>
          </cell>
          <cell r="AQ16">
            <v>11.039809523809524</v>
          </cell>
          <cell r="AR16">
            <v>0</v>
          </cell>
          <cell r="AS16">
            <v>1.3873E-2</v>
          </cell>
          <cell r="AT16">
            <v>1.6976403415569306</v>
          </cell>
          <cell r="AV16">
            <v>4.415207308091891E-2</v>
          </cell>
          <cell r="AW16">
            <v>0.77500000000000002</v>
          </cell>
          <cell r="AY16">
            <v>47.343532661627897</v>
          </cell>
          <cell r="BA16">
            <v>-3.8700300595027954</v>
          </cell>
          <cell r="BC16">
            <v>-7.5566507266365657E-2</v>
          </cell>
          <cell r="BE16">
            <v>0.33629423174477324</v>
          </cell>
          <cell r="BG16">
            <v>47.67982689337267</v>
          </cell>
          <cell r="BH16">
            <v>-6.9000000000000089E-2</v>
          </cell>
          <cell r="BJ16">
            <v>49.4189148291115</v>
          </cell>
          <cell r="BK16">
            <v>46.009009705902812</v>
          </cell>
          <cell r="BL16">
            <v>-6.8999999999999881E-2</v>
          </cell>
          <cell r="BM16">
            <v>0</v>
          </cell>
          <cell r="BN16">
            <v>0</v>
          </cell>
          <cell r="BO16">
            <v>0</v>
          </cell>
        </row>
        <row r="17">
          <cell r="B17" t="str">
            <v>R54</v>
          </cell>
          <cell r="C17" t="str">
            <v>Chesterfield</v>
          </cell>
          <cell r="E17">
            <v>3.9792369999999999</v>
          </cell>
          <cell r="G17">
            <v>6.4456771227919996</v>
          </cell>
          <cell r="H17">
            <v>3.1894522098000158E-2</v>
          </cell>
          <cell r="I17">
            <v>-6.6140000000000004E-2</v>
          </cell>
          <cell r="J17">
            <v>0</v>
          </cell>
          <cell r="K17">
            <v>0</v>
          </cell>
          <cell r="L17">
            <v>0</v>
          </cell>
          <cell r="M17">
            <v>8.5470000000000008E-3</v>
          </cell>
          <cell r="N17">
            <v>7.8549999999999991E-3</v>
          </cell>
          <cell r="O17">
            <v>0</v>
          </cell>
          <cell r="P17">
            <v>0</v>
          </cell>
          <cell r="Q17">
            <v>0.45198071999999995</v>
          </cell>
          <cell r="R17">
            <v>1.0032456089594757E-2</v>
          </cell>
          <cell r="S17">
            <v>9.3936656469074634E-2</v>
          </cell>
          <cell r="T17">
            <v>0</v>
          </cell>
          <cell r="W17">
            <v>0</v>
          </cell>
          <cell r="X17">
            <v>0</v>
          </cell>
          <cell r="Y17">
            <v>0</v>
          </cell>
          <cell r="Z17">
            <v>0</v>
          </cell>
          <cell r="AB17">
            <v>10.963020477448667</v>
          </cell>
          <cell r="AD17">
            <v>3.9923860660316808</v>
          </cell>
          <cell r="AF17">
            <v>5.4201796767000001</v>
          </cell>
          <cell r="AG17">
            <v>3.2639404779999985E-2</v>
          </cell>
          <cell r="AH17">
            <v>-6.6140000000000004E-2</v>
          </cell>
          <cell r="AI17">
            <v>0</v>
          </cell>
          <cell r="AJ17">
            <v>0</v>
          </cell>
          <cell r="AK17">
            <v>0</v>
          </cell>
          <cell r="AL17">
            <v>0</v>
          </cell>
          <cell r="AM17">
            <v>4.8062000000000001E-2</v>
          </cell>
          <cell r="AN17">
            <v>0.55254850666666655</v>
          </cell>
          <cell r="AO17">
            <v>2.5635851137216888E-2</v>
          </cell>
          <cell r="AP17">
            <v>0</v>
          </cell>
          <cell r="AQ17">
            <v>0</v>
          </cell>
          <cell r="AR17">
            <v>0</v>
          </cell>
          <cell r="AS17">
            <v>0</v>
          </cell>
          <cell r="AT17">
            <v>0</v>
          </cell>
          <cell r="AV17">
            <v>0</v>
          </cell>
          <cell r="AW17">
            <v>0</v>
          </cell>
          <cell r="AY17">
            <v>10.005311505315563</v>
          </cell>
          <cell r="BA17">
            <v>-0.95770897213310491</v>
          </cell>
          <cell r="BC17">
            <v>-8.735813037138325E-2</v>
          </cell>
          <cell r="BE17">
            <v>0.20126055918914609</v>
          </cell>
          <cell r="BG17">
            <v>10.206572064504709</v>
          </cell>
          <cell r="BH17">
            <v>-6.9000000000000075E-2</v>
          </cell>
          <cell r="BJ17">
            <v>10.578849555828747</v>
          </cell>
          <cell r="BK17">
            <v>9.8489089364765601</v>
          </cell>
          <cell r="BL17">
            <v>-6.9000000000000283E-2</v>
          </cell>
          <cell r="BM17">
            <v>0</v>
          </cell>
          <cell r="BN17">
            <v>0</v>
          </cell>
          <cell r="BO17">
            <v>0</v>
          </cell>
        </row>
        <row r="18">
          <cell r="B18" t="str">
            <v>R231</v>
          </cell>
          <cell r="C18" t="str">
            <v>Broxtowe</v>
          </cell>
          <cell r="E18">
            <v>5.2347299999999999</v>
          </cell>
          <cell r="G18">
            <v>5.5889739850569997</v>
          </cell>
          <cell r="H18">
            <v>2.7393822962999345E-2</v>
          </cell>
          <cell r="I18">
            <v>-8.9410000000000003E-2</v>
          </cell>
          <cell r="J18">
            <v>0</v>
          </cell>
          <cell r="K18">
            <v>0</v>
          </cell>
          <cell r="L18">
            <v>0</v>
          </cell>
          <cell r="M18">
            <v>8.5470000000000008E-3</v>
          </cell>
          <cell r="N18">
            <v>7.8549999999999991E-3</v>
          </cell>
          <cell r="O18">
            <v>0</v>
          </cell>
          <cell r="P18">
            <v>0</v>
          </cell>
          <cell r="Q18">
            <v>0.65261200088888893</v>
          </cell>
          <cell r="R18">
            <v>8.6974101539076306E-3</v>
          </cell>
          <cell r="S18">
            <v>7.8520046299537363E-2</v>
          </cell>
          <cell r="T18">
            <v>0</v>
          </cell>
          <cell r="W18">
            <v>0</v>
          </cell>
          <cell r="X18">
            <v>0</v>
          </cell>
          <cell r="Y18">
            <v>0</v>
          </cell>
          <cell r="Z18">
            <v>0</v>
          </cell>
          <cell r="AB18">
            <v>11.51791926536233</v>
          </cell>
          <cell r="AD18">
            <v>5.2747437892487508</v>
          </cell>
          <cell r="AF18">
            <v>4.7168883722909998</v>
          </cell>
          <cell r="AG18">
            <v>2.8033593775000424E-2</v>
          </cell>
          <cell r="AH18">
            <v>-8.9410000000000003E-2</v>
          </cell>
          <cell r="AI18">
            <v>0</v>
          </cell>
          <cell r="AJ18">
            <v>0</v>
          </cell>
          <cell r="AK18">
            <v>0</v>
          </cell>
          <cell r="AL18">
            <v>0</v>
          </cell>
          <cell r="AM18">
            <v>5.9851000000000001E-2</v>
          </cell>
          <cell r="AN18">
            <v>0.69409456088888899</v>
          </cell>
          <cell r="AO18">
            <v>2.2224419423688788E-2</v>
          </cell>
          <cell r="AP18">
            <v>0</v>
          </cell>
          <cell r="AQ18">
            <v>0</v>
          </cell>
          <cell r="AR18">
            <v>0</v>
          </cell>
          <cell r="AS18">
            <v>0</v>
          </cell>
          <cell r="AT18">
            <v>0</v>
          </cell>
          <cell r="AV18">
            <v>0</v>
          </cell>
          <cell r="AW18">
            <v>0</v>
          </cell>
          <cell r="AY18">
            <v>10.706425735627327</v>
          </cell>
          <cell r="BA18">
            <v>-0.81149352973500299</v>
          </cell>
          <cell r="BC18">
            <v>-7.0454872189927187E-2</v>
          </cell>
          <cell r="BE18">
            <v>1.6757100425001781E-2</v>
          </cell>
          <cell r="BG18">
            <v>10.723182836052329</v>
          </cell>
          <cell r="BH18">
            <v>-6.9000000000000034E-2</v>
          </cell>
          <cell r="BJ18">
            <v>11.114303339585289</v>
          </cell>
          <cell r="BK18">
            <v>10.347416409153904</v>
          </cell>
          <cell r="BL18">
            <v>-6.8999999999999978E-2</v>
          </cell>
          <cell r="BM18">
            <v>0</v>
          </cell>
          <cell r="BN18">
            <v>0</v>
          </cell>
          <cell r="BO18">
            <v>0</v>
          </cell>
        </row>
        <row r="19">
          <cell r="B19" t="str">
            <v>R261</v>
          </cell>
          <cell r="C19" t="str">
            <v>Tamworth</v>
          </cell>
          <cell r="E19">
            <v>3.17049</v>
          </cell>
          <cell r="G19">
            <v>4.4224766357560004</v>
          </cell>
          <cell r="H19">
            <v>2.2109110165999271E-2</v>
          </cell>
          <cell r="I19">
            <v>0</v>
          </cell>
          <cell r="J19">
            <v>0</v>
          </cell>
          <cell r="K19">
            <v>0</v>
          </cell>
          <cell r="L19">
            <v>0</v>
          </cell>
          <cell r="M19">
            <v>8.5470000000000008E-3</v>
          </cell>
          <cell r="N19">
            <v>7.8549999999999991E-3</v>
          </cell>
          <cell r="O19">
            <v>0</v>
          </cell>
          <cell r="P19">
            <v>0</v>
          </cell>
          <cell r="Q19">
            <v>0.52816272533333319</v>
          </cell>
          <cell r="R19">
            <v>6.954444284790846E-3</v>
          </cell>
          <cell r="S19">
            <v>7.371391389117822E-2</v>
          </cell>
          <cell r="T19">
            <v>0</v>
          </cell>
          <cell r="W19">
            <v>0</v>
          </cell>
          <cell r="X19">
            <v>0</v>
          </cell>
          <cell r="Y19">
            <v>0</v>
          </cell>
          <cell r="Z19">
            <v>0</v>
          </cell>
          <cell r="AB19">
            <v>8.2403088294313012</v>
          </cell>
          <cell r="AD19">
            <v>3.1814856258423432</v>
          </cell>
          <cell r="AF19">
            <v>3.7272218131139998</v>
          </cell>
          <cell r="AG19">
            <v>2.262545881099999E-2</v>
          </cell>
          <cell r="AH19">
            <v>0</v>
          </cell>
          <cell r="AI19">
            <v>0</v>
          </cell>
          <cell r="AJ19">
            <v>0</v>
          </cell>
          <cell r="AK19">
            <v>0</v>
          </cell>
          <cell r="AL19">
            <v>0</v>
          </cell>
          <cell r="AM19">
            <v>3.6686000000000003E-2</v>
          </cell>
          <cell r="AN19">
            <v>0.66778811199999999</v>
          </cell>
          <cell r="AO19">
            <v>1.7770633315990748E-2</v>
          </cell>
          <cell r="AP19">
            <v>0</v>
          </cell>
          <cell r="AQ19">
            <v>0</v>
          </cell>
          <cell r="AR19">
            <v>0</v>
          </cell>
          <cell r="AS19">
            <v>0</v>
          </cell>
          <cell r="AT19">
            <v>0</v>
          </cell>
          <cell r="AV19">
            <v>0</v>
          </cell>
          <cell r="AW19">
            <v>0</v>
          </cell>
          <cell r="AY19">
            <v>7.6535776430833344</v>
          </cell>
          <cell r="BA19">
            <v>-0.58673118634796673</v>
          </cell>
          <cell r="BC19">
            <v>-7.1202572439079265E-2</v>
          </cell>
          <cell r="BE19">
            <v>1.8149877117206614E-2</v>
          </cell>
          <cell r="BG19">
            <v>7.6717275202005411</v>
          </cell>
          <cell r="BH19">
            <v>-6.9000000000000034E-2</v>
          </cell>
          <cell r="BJ19">
            <v>7.9515483510624669</v>
          </cell>
          <cell r="BK19">
            <v>7.4028915148391565</v>
          </cell>
          <cell r="BL19">
            <v>-6.900000000000002E-2</v>
          </cell>
          <cell r="BM19">
            <v>0</v>
          </cell>
          <cell r="BN19">
            <v>0</v>
          </cell>
          <cell r="BO19">
            <v>0</v>
          </cell>
        </row>
        <row r="20">
          <cell r="B20" t="str">
            <v>R203</v>
          </cell>
          <cell r="C20" t="str">
            <v>Great Yarmouth</v>
          </cell>
          <cell r="E20">
            <v>3.7720060000000002</v>
          </cell>
          <cell r="G20">
            <v>9.1924009220959988</v>
          </cell>
          <cell r="H20">
            <v>3.6311231912000107E-2</v>
          </cell>
          <cell r="I20">
            <v>-5.9485000000000003E-2</v>
          </cell>
          <cell r="J20">
            <v>0</v>
          </cell>
          <cell r="K20">
            <v>0</v>
          </cell>
          <cell r="L20">
            <v>0</v>
          </cell>
          <cell r="M20">
            <v>8.5470000000000008E-3</v>
          </cell>
          <cell r="N20">
            <v>7.8549999999999991E-3</v>
          </cell>
          <cell r="O20">
            <v>0</v>
          </cell>
          <cell r="P20">
            <v>0</v>
          </cell>
          <cell r="Q20">
            <v>0.94858793155555565</v>
          </cell>
          <cell r="R20">
            <v>1.1484872748435571E-2</v>
          </cell>
          <cell r="S20">
            <v>9.6077454880080626E-2</v>
          </cell>
          <cell r="T20">
            <v>0</v>
          </cell>
          <cell r="W20">
            <v>0</v>
          </cell>
          <cell r="X20">
            <v>0</v>
          </cell>
          <cell r="Y20">
            <v>0</v>
          </cell>
          <cell r="Z20">
            <v>0</v>
          </cell>
          <cell r="AB20">
            <v>14.013785413192071</v>
          </cell>
          <cell r="AD20">
            <v>3.7939696349408654</v>
          </cell>
          <cell r="AF20">
            <v>8.0193747498960004</v>
          </cell>
          <cell r="AG20">
            <v>3.715926493000006E-2</v>
          </cell>
          <cell r="AH20">
            <v>-5.9485000000000003E-2</v>
          </cell>
          <cell r="AI20">
            <v>0</v>
          </cell>
          <cell r="AJ20">
            <v>0</v>
          </cell>
          <cell r="AK20">
            <v>0</v>
          </cell>
          <cell r="AL20">
            <v>0</v>
          </cell>
          <cell r="AM20">
            <v>4.7452000000000001E-2</v>
          </cell>
          <cell r="AN20">
            <v>1.0680016915555557</v>
          </cell>
          <cell r="AO20">
            <v>2.9347199277965239E-2</v>
          </cell>
          <cell r="AP20">
            <v>0</v>
          </cell>
          <cell r="AQ20">
            <v>0</v>
          </cell>
          <cell r="AR20">
            <v>0</v>
          </cell>
          <cell r="AS20">
            <v>0</v>
          </cell>
          <cell r="AT20">
            <v>0</v>
          </cell>
          <cell r="AV20">
            <v>0</v>
          </cell>
          <cell r="AW20">
            <v>0</v>
          </cell>
          <cell r="AY20">
            <v>12.935819540600384</v>
          </cell>
          <cell r="BA20">
            <v>-1.0779658725916867</v>
          </cell>
          <cell r="BC20">
            <v>-7.6921819537562539E-2</v>
          </cell>
          <cell r="BE20">
            <v>0.1110146790814337</v>
          </cell>
          <cell r="BG20">
            <v>13.046834219681818</v>
          </cell>
          <cell r="BH20">
            <v>-6.9000000000000006E-2</v>
          </cell>
          <cell r="BJ20">
            <v>13.522708262634499</v>
          </cell>
          <cell r="BK20">
            <v>12.58964139251272</v>
          </cell>
          <cell r="BL20">
            <v>-6.8999999999999909E-2</v>
          </cell>
          <cell r="BM20">
            <v>0</v>
          </cell>
          <cell r="BN20">
            <v>1</v>
          </cell>
          <cell r="BO20">
            <v>0</v>
          </cell>
        </row>
        <row r="21">
          <cell r="B21" t="str">
            <v>R105</v>
          </cell>
          <cell r="C21" t="str">
            <v>Tendring</v>
          </cell>
          <cell r="E21">
            <v>6.4180900000000003</v>
          </cell>
          <cell r="G21">
            <v>9.6867669783460002</v>
          </cell>
          <cell r="H21">
            <v>4.7828965746000408E-2</v>
          </cell>
          <cell r="I21">
            <v>-0.26891399999999999</v>
          </cell>
          <cell r="J21">
            <v>0</v>
          </cell>
          <cell r="K21">
            <v>0</v>
          </cell>
          <cell r="L21">
            <v>0</v>
          </cell>
          <cell r="M21">
            <v>8.5470000000000008E-3</v>
          </cell>
          <cell r="N21">
            <v>7.8549999999999991E-3</v>
          </cell>
          <cell r="O21">
            <v>0</v>
          </cell>
          <cell r="P21">
            <v>0</v>
          </cell>
          <cell r="Q21">
            <v>1.3948044524444445</v>
          </cell>
          <cell r="R21">
            <v>1.514844223810051E-2</v>
          </cell>
          <cell r="S21">
            <v>0.10823904479426949</v>
          </cell>
          <cell r="T21">
            <v>0</v>
          </cell>
          <cell r="W21">
            <v>0</v>
          </cell>
          <cell r="X21">
            <v>0</v>
          </cell>
          <cell r="Y21">
            <v>0</v>
          </cell>
          <cell r="Z21">
            <v>0</v>
          </cell>
          <cell r="AB21">
            <v>17.418365883568814</v>
          </cell>
          <cell r="AD21">
            <v>6.4463977450749956</v>
          </cell>
          <cell r="AF21">
            <v>8.1460885247789996</v>
          </cell>
          <cell r="AG21">
            <v>4.8945990424999967E-2</v>
          </cell>
          <cell r="AH21">
            <v>-0.26891399999999999</v>
          </cell>
          <cell r="AI21">
            <v>0</v>
          </cell>
          <cell r="AJ21">
            <v>0</v>
          </cell>
          <cell r="AK21">
            <v>0</v>
          </cell>
          <cell r="AL21">
            <v>0</v>
          </cell>
          <cell r="AM21">
            <v>7.7085000000000001E-2</v>
          </cell>
          <cell r="AN21">
            <v>1.7385605057777775</v>
          </cell>
          <cell r="AO21">
            <v>3.8708687753883766E-2</v>
          </cell>
          <cell r="AP21">
            <v>0</v>
          </cell>
          <cell r="AQ21">
            <v>0</v>
          </cell>
          <cell r="AR21">
            <v>0</v>
          </cell>
          <cell r="AS21">
            <v>0</v>
          </cell>
          <cell r="AT21">
            <v>0</v>
          </cell>
          <cell r="AV21">
            <v>0</v>
          </cell>
          <cell r="AW21">
            <v>0</v>
          </cell>
          <cell r="AY21">
            <v>16.226872453810657</v>
          </cell>
          <cell r="BA21">
            <v>-1.1914934297581574</v>
          </cell>
          <cell r="BC21">
            <v>-6.8404432294198347E-2</v>
          </cell>
          <cell r="BE21">
            <v>0</v>
          </cell>
          <cell r="BG21">
            <v>16.226872453810657</v>
          </cell>
          <cell r="BH21">
            <v>-6.8404432294198347E-2</v>
          </cell>
          <cell r="BJ21">
            <v>16.807983946549854</v>
          </cell>
          <cell r="BK21">
            <v>15.658243346676112</v>
          </cell>
          <cell r="BL21">
            <v>-6.8404432294198292E-2</v>
          </cell>
          <cell r="BM21">
            <v>0</v>
          </cell>
          <cell r="BN21">
            <v>1</v>
          </cell>
          <cell r="BO21">
            <v>0</v>
          </cell>
        </row>
        <row r="22">
          <cell r="B22" t="str">
            <v>R58</v>
          </cell>
          <cell r="C22" t="str">
            <v>North East Derbyshire</v>
          </cell>
          <cell r="E22">
            <v>5.060244</v>
          </cell>
          <cell r="G22">
            <v>5.350626314266</v>
          </cell>
          <cell r="H22">
            <v>2.6490344446999953E-2</v>
          </cell>
          <cell r="I22">
            <v>-0.38650000000000001</v>
          </cell>
          <cell r="J22">
            <v>0</v>
          </cell>
          <cell r="K22">
            <v>0</v>
          </cell>
          <cell r="L22">
            <v>0</v>
          </cell>
          <cell r="M22">
            <v>8.5470000000000008E-3</v>
          </cell>
          <cell r="N22">
            <v>7.8549999999999991E-3</v>
          </cell>
          <cell r="O22">
            <v>0</v>
          </cell>
          <cell r="P22">
            <v>0</v>
          </cell>
          <cell r="Q22">
            <v>0.58472525866666669</v>
          </cell>
          <cell r="R22">
            <v>8.3325662207800449E-3</v>
          </cell>
          <cell r="S22">
            <v>7.6227234857371498E-2</v>
          </cell>
          <cell r="T22">
            <v>0</v>
          </cell>
          <cell r="W22">
            <v>0</v>
          </cell>
          <cell r="X22">
            <v>0</v>
          </cell>
          <cell r="Y22">
            <v>0</v>
          </cell>
          <cell r="Z22">
            <v>0</v>
          </cell>
          <cell r="AB22">
            <v>10.736547718457818</v>
          </cell>
          <cell r="AD22">
            <v>5.0778859957260387</v>
          </cell>
          <cell r="AF22">
            <v>4.5103387190140003</v>
          </cell>
          <cell r="AG22">
            <v>2.7109014911999928E-2</v>
          </cell>
          <cell r="AH22">
            <v>-0.38650000000000001</v>
          </cell>
          <cell r="AI22">
            <v>0</v>
          </cell>
          <cell r="AJ22">
            <v>0</v>
          </cell>
          <cell r="AK22">
            <v>0</v>
          </cell>
          <cell r="AL22">
            <v>0</v>
          </cell>
          <cell r="AM22">
            <v>5.824E-2</v>
          </cell>
          <cell r="AN22">
            <v>0.69871587199999996</v>
          </cell>
          <cell r="AO22">
            <v>2.1292136772815676E-2</v>
          </cell>
          <cell r="AP22">
            <v>0</v>
          </cell>
          <cell r="AQ22">
            <v>0</v>
          </cell>
          <cell r="AR22">
            <v>0</v>
          </cell>
          <cell r="AS22">
            <v>0</v>
          </cell>
          <cell r="AT22">
            <v>0</v>
          </cell>
          <cell r="AV22">
            <v>0</v>
          </cell>
          <cell r="AW22">
            <v>0</v>
          </cell>
          <cell r="AY22">
            <v>10.007081738424855</v>
          </cell>
          <cell r="BA22">
            <v>-0.72946598003296259</v>
          </cell>
          <cell r="BC22">
            <v>-6.794232179296289E-2</v>
          </cell>
          <cell r="BE22">
            <v>0</v>
          </cell>
          <cell r="BG22">
            <v>10.007081738424855</v>
          </cell>
          <cell r="BH22">
            <v>-6.794232179296289E-2</v>
          </cell>
          <cell r="BJ22">
            <v>10.360312953549661</v>
          </cell>
          <cell r="BK22">
            <v>9.6564092369837891</v>
          </cell>
          <cell r="BL22">
            <v>-6.7942321792962793E-2</v>
          </cell>
          <cell r="BM22">
            <v>0</v>
          </cell>
          <cell r="BN22">
            <v>0</v>
          </cell>
          <cell r="BO22">
            <v>0</v>
          </cell>
        </row>
        <row r="23">
          <cell r="B23" t="str">
            <v>R177</v>
          </cell>
          <cell r="C23" t="str">
            <v>Lancaster</v>
          </cell>
          <cell r="E23">
            <v>7.5994999999999999</v>
          </cell>
          <cell r="G23">
            <v>10.809452507833001</v>
          </cell>
          <cell r="H23">
            <v>5.4237485011000189E-2</v>
          </cell>
          <cell r="I23">
            <v>-7.6628000000000002E-2</v>
          </cell>
          <cell r="J23">
            <v>0</v>
          </cell>
          <cell r="K23">
            <v>0</v>
          </cell>
          <cell r="L23">
            <v>0</v>
          </cell>
          <cell r="M23">
            <v>8.5470000000000008E-3</v>
          </cell>
          <cell r="N23">
            <v>7.8549999999999991E-3</v>
          </cell>
          <cell r="O23">
            <v>0</v>
          </cell>
          <cell r="P23">
            <v>0</v>
          </cell>
          <cell r="Q23">
            <v>1.0278879999999999</v>
          </cell>
          <cell r="R23">
            <v>1.7060459006274942E-2</v>
          </cell>
          <cell r="S23">
            <v>9.3647539819867925E-2</v>
          </cell>
          <cell r="T23">
            <v>0</v>
          </cell>
          <cell r="W23">
            <v>0</v>
          </cell>
          <cell r="X23">
            <v>0</v>
          </cell>
          <cell r="Y23">
            <v>0</v>
          </cell>
          <cell r="Z23">
            <v>0</v>
          </cell>
          <cell r="AB23">
            <v>19.541559991670145</v>
          </cell>
          <cell r="AD23">
            <v>7.7244393632146346</v>
          </cell>
          <cell r="AF23">
            <v>9.0606456711060002</v>
          </cell>
          <cell r="AG23">
            <v>5.5504177866999994E-2</v>
          </cell>
          <cell r="AH23">
            <v>-7.6628000000000002E-2</v>
          </cell>
          <cell r="AI23">
            <v>0</v>
          </cell>
          <cell r="AJ23">
            <v>0</v>
          </cell>
          <cell r="AK23">
            <v>0</v>
          </cell>
          <cell r="AL23">
            <v>0</v>
          </cell>
          <cell r="AM23">
            <v>9.5276E-2</v>
          </cell>
          <cell r="AN23">
            <v>1.3266104533333334</v>
          </cell>
          <cell r="AO23">
            <v>4.3594448210051609E-2</v>
          </cell>
          <cell r="AP23">
            <v>0</v>
          </cell>
          <cell r="AQ23">
            <v>0</v>
          </cell>
          <cell r="AR23">
            <v>0</v>
          </cell>
          <cell r="AS23">
            <v>0</v>
          </cell>
          <cell r="AT23">
            <v>0</v>
          </cell>
          <cell r="AV23">
            <v>0</v>
          </cell>
          <cell r="AW23">
            <v>0</v>
          </cell>
          <cell r="AY23">
            <v>18.229442113731018</v>
          </cell>
          <cell r="BA23">
            <v>-1.3121178779391265</v>
          </cell>
          <cell r="BC23">
            <v>-6.714499141820994E-2</v>
          </cell>
          <cell r="BE23">
            <v>0</v>
          </cell>
          <cell r="BG23">
            <v>18.229442113731018</v>
          </cell>
          <cell r="BH23">
            <v>-6.714499141820994E-2</v>
          </cell>
          <cell r="BJ23">
            <v>18.856776165229824</v>
          </cell>
          <cell r="BK23">
            <v>17.590638091440361</v>
          </cell>
          <cell r="BL23">
            <v>-6.7144991418209982E-2</v>
          </cell>
          <cell r="BM23">
            <v>0</v>
          </cell>
          <cell r="BN23">
            <v>1</v>
          </cell>
          <cell r="BO23">
            <v>0</v>
          </cell>
        </row>
        <row r="24">
          <cell r="B24" t="str">
            <v>R63</v>
          </cell>
          <cell r="C24" t="str">
            <v>North Devon</v>
          </cell>
          <cell r="E24">
            <v>5.1913499999999999</v>
          </cell>
          <cell r="G24">
            <v>5.801179900078</v>
          </cell>
          <cell r="H24">
            <v>2.8275603697000072E-2</v>
          </cell>
          <cell r="I24">
            <v>-0.194354</v>
          </cell>
          <cell r="J24">
            <v>0</v>
          </cell>
          <cell r="K24">
            <v>0</v>
          </cell>
          <cell r="L24">
            <v>0</v>
          </cell>
          <cell r="M24">
            <v>8.5470000000000008E-3</v>
          </cell>
          <cell r="N24">
            <v>7.8549999999999991E-3</v>
          </cell>
          <cell r="O24">
            <v>0</v>
          </cell>
          <cell r="P24">
            <v>0</v>
          </cell>
          <cell r="Q24">
            <v>0.70467956444444446</v>
          </cell>
          <cell r="R24">
            <v>9.015914717341084E-3</v>
          </cell>
          <cell r="S24">
            <v>7.8041006262639351E-2</v>
          </cell>
          <cell r="T24">
            <v>0</v>
          </cell>
          <cell r="W24">
            <v>0</v>
          </cell>
          <cell r="X24">
            <v>0</v>
          </cell>
          <cell r="Y24">
            <v>0</v>
          </cell>
          <cell r="Z24">
            <v>0</v>
          </cell>
          <cell r="AB24">
            <v>11.634589989199425</v>
          </cell>
          <cell r="AD24">
            <v>5.2159867944583906</v>
          </cell>
          <cell r="AF24">
            <v>4.9192723880110005</v>
          </cell>
          <cell r="AG24">
            <v>2.8935968115000054E-2</v>
          </cell>
          <cell r="AH24">
            <v>-0.194354</v>
          </cell>
          <cell r="AI24">
            <v>0</v>
          </cell>
          <cell r="AJ24">
            <v>0</v>
          </cell>
          <cell r="AK24">
            <v>0</v>
          </cell>
          <cell r="AL24">
            <v>0</v>
          </cell>
          <cell r="AM24">
            <v>5.8526000000000002E-2</v>
          </cell>
          <cell r="AN24">
            <v>0.80360169777777779</v>
          </cell>
          <cell r="AO24">
            <v>2.3038291470751399E-2</v>
          </cell>
          <cell r="AP24">
            <v>0</v>
          </cell>
          <cell r="AQ24">
            <v>0</v>
          </cell>
          <cell r="AR24">
            <v>0</v>
          </cell>
          <cell r="AS24">
            <v>0</v>
          </cell>
          <cell r="AT24">
            <v>0</v>
          </cell>
          <cell r="AV24">
            <v>0</v>
          </cell>
          <cell r="AW24">
            <v>0</v>
          </cell>
          <cell r="AY24">
            <v>10.855007139832919</v>
          </cell>
          <cell r="BA24">
            <v>-0.77958284936650557</v>
          </cell>
          <cell r="BC24">
            <v>-6.7005614300994262E-2</v>
          </cell>
          <cell r="BE24">
            <v>0</v>
          </cell>
          <cell r="BG24">
            <v>10.855007139832919</v>
          </cell>
          <cell r="BH24">
            <v>-6.7005614300994262E-2</v>
          </cell>
          <cell r="BJ24">
            <v>11.226885637281546</v>
          </cell>
          <cell r="BK24">
            <v>10.474621268468484</v>
          </cell>
          <cell r="BL24">
            <v>-6.7005614300994498E-2</v>
          </cell>
          <cell r="BM24">
            <v>0</v>
          </cell>
          <cell r="BN24">
            <v>1</v>
          </cell>
          <cell r="BO24">
            <v>1</v>
          </cell>
        </row>
        <row r="25">
          <cell r="B25" t="str">
            <v>R194</v>
          </cell>
          <cell r="C25" t="str">
            <v>Boston</v>
          </cell>
          <cell r="E25">
            <v>2.9274933999999999</v>
          </cell>
          <cell r="G25">
            <v>5.1728734092770008</v>
          </cell>
          <cell r="H25">
            <v>2.5554962168999946E-2</v>
          </cell>
          <cell r="I25">
            <v>-4.3740000000000001E-2</v>
          </cell>
          <cell r="J25">
            <v>0</v>
          </cell>
          <cell r="K25">
            <v>0</v>
          </cell>
          <cell r="L25">
            <v>0</v>
          </cell>
          <cell r="M25">
            <v>8.5470000000000008E-3</v>
          </cell>
          <cell r="N25">
            <v>7.8549999999999991E-3</v>
          </cell>
          <cell r="O25">
            <v>0</v>
          </cell>
          <cell r="P25">
            <v>0</v>
          </cell>
          <cell r="Q25">
            <v>0.85422195733333328</v>
          </cell>
          <cell r="R25">
            <v>8.0978807839529997E-3</v>
          </cell>
          <cell r="S25">
            <v>6.9846878720271469E-2</v>
          </cell>
          <cell r="T25">
            <v>0</v>
          </cell>
          <cell r="W25">
            <v>0</v>
          </cell>
          <cell r="X25">
            <v>0</v>
          </cell>
          <cell r="Y25">
            <v>0</v>
          </cell>
          <cell r="Z25">
            <v>0</v>
          </cell>
          <cell r="AB25">
            <v>9.0307504882835588</v>
          </cell>
          <cell r="AD25">
            <v>2.9556258025307796</v>
          </cell>
          <cell r="AF25">
            <v>4.3559525947209998</v>
          </cell>
          <cell r="AG25">
            <v>2.6151787188999822E-2</v>
          </cell>
          <cell r="AH25">
            <v>-4.3740000000000001E-2</v>
          </cell>
          <cell r="AI25">
            <v>0</v>
          </cell>
          <cell r="AJ25">
            <v>0</v>
          </cell>
          <cell r="AK25">
            <v>0</v>
          </cell>
          <cell r="AL25">
            <v>0</v>
          </cell>
          <cell r="AM25">
            <v>3.4273999999999999E-2</v>
          </cell>
          <cell r="AN25">
            <v>1.0766932106666667</v>
          </cell>
          <cell r="AO25">
            <v>2.0692447038931791E-2</v>
          </cell>
          <cell r="AP25">
            <v>0</v>
          </cell>
          <cell r="AQ25">
            <v>0</v>
          </cell>
          <cell r="AR25">
            <v>0</v>
          </cell>
          <cell r="AS25">
            <v>0</v>
          </cell>
          <cell r="AT25">
            <v>0</v>
          </cell>
          <cell r="AV25">
            <v>0</v>
          </cell>
          <cell r="AW25">
            <v>0</v>
          </cell>
          <cell r="AY25">
            <v>8.4256498421463775</v>
          </cell>
          <cell r="BA25">
            <v>-0.60510064613718129</v>
          </cell>
          <cell r="BC25">
            <v>-6.7004469553470142E-2</v>
          </cell>
          <cell r="BE25">
            <v>0</v>
          </cell>
          <cell r="BG25">
            <v>8.4256498421463775</v>
          </cell>
          <cell r="BH25">
            <v>-6.7004469553470142E-2</v>
          </cell>
          <cell r="BJ25">
            <v>8.7142910102464572</v>
          </cell>
          <cell r="BK25">
            <v>8.1303945635703201</v>
          </cell>
          <cell r="BL25">
            <v>-6.7004469553470128E-2</v>
          </cell>
          <cell r="BM25">
            <v>0</v>
          </cell>
          <cell r="BN25">
            <v>1</v>
          </cell>
          <cell r="BO25">
            <v>1</v>
          </cell>
        </row>
        <row r="26">
          <cell r="B26" t="str">
            <v>R56</v>
          </cell>
          <cell r="C26" t="str">
            <v>Erewash</v>
          </cell>
          <cell r="E26">
            <v>5.2043100000000004</v>
          </cell>
          <cell r="G26">
            <v>6.3936575155729996</v>
          </cell>
          <cell r="H26">
            <v>3.1427469351999464E-2</v>
          </cell>
          <cell r="I26">
            <v>-3.1425000000000002E-2</v>
          </cell>
          <cell r="J26">
            <v>0</v>
          </cell>
          <cell r="K26">
            <v>0</v>
          </cell>
          <cell r="L26">
            <v>0</v>
          </cell>
          <cell r="M26">
            <v>8.5470000000000008E-3</v>
          </cell>
          <cell r="N26">
            <v>7.8549999999999991E-3</v>
          </cell>
          <cell r="O26">
            <v>0</v>
          </cell>
          <cell r="P26">
            <v>0</v>
          </cell>
          <cell r="Q26">
            <v>0.99989224444444458</v>
          </cell>
          <cell r="R26">
            <v>9.9676925674011055E-3</v>
          </cell>
          <cell r="S26">
            <v>8.6742853752987195E-2</v>
          </cell>
          <cell r="T26">
            <v>0</v>
          </cell>
          <cell r="W26">
            <v>0</v>
          </cell>
          <cell r="X26">
            <v>0</v>
          </cell>
          <cell r="Y26">
            <v>0</v>
          </cell>
          <cell r="Z26">
            <v>0</v>
          </cell>
          <cell r="AB26">
            <v>12.710974775689831</v>
          </cell>
          <cell r="AD26">
            <v>5.2475687968987978</v>
          </cell>
          <cell r="AF26">
            <v>5.3901850391639998</v>
          </cell>
          <cell r="AG26">
            <v>3.2161444218999705E-2</v>
          </cell>
          <cell r="AH26">
            <v>-3.1425000000000002E-2</v>
          </cell>
          <cell r="AI26">
            <v>0</v>
          </cell>
          <cell r="AJ26">
            <v>0</v>
          </cell>
          <cell r="AK26">
            <v>0</v>
          </cell>
          <cell r="AL26">
            <v>0</v>
          </cell>
          <cell r="AM26">
            <v>6.1004000000000003E-2</v>
          </cell>
          <cell r="AN26">
            <v>1.1632802977777781</v>
          </cell>
          <cell r="AO26">
            <v>2.5470361450618581E-2</v>
          </cell>
          <cell r="AP26">
            <v>0</v>
          </cell>
          <cell r="AQ26">
            <v>0</v>
          </cell>
          <cell r="AR26">
            <v>0</v>
          </cell>
          <cell r="AS26">
            <v>0</v>
          </cell>
          <cell r="AT26">
            <v>0</v>
          </cell>
          <cell r="AV26">
            <v>0</v>
          </cell>
          <cell r="AW26">
            <v>0</v>
          </cell>
          <cell r="AY26">
            <v>11.888244939510194</v>
          </cell>
          <cell r="BA26">
            <v>-0.82272983617963646</v>
          </cell>
          <cell r="BC26">
            <v>-6.4725943580120626E-2</v>
          </cell>
          <cell r="BE26">
            <v>0</v>
          </cell>
          <cell r="BG26">
            <v>11.888244939510194</v>
          </cell>
          <cell r="BH26">
            <v>-6.4725943580120626E-2</v>
          </cell>
          <cell r="BJ26">
            <v>12.265551280923107</v>
          </cell>
          <cell r="BK26">
            <v>11.471651900735003</v>
          </cell>
          <cell r="BL26">
            <v>-6.4725943580120571E-2</v>
          </cell>
          <cell r="BM26">
            <v>0</v>
          </cell>
          <cell r="BN26">
            <v>0</v>
          </cell>
          <cell r="BO26">
            <v>0</v>
          </cell>
        </row>
        <row r="27">
          <cell r="B27" t="str">
            <v>R288</v>
          </cell>
          <cell r="C27" t="str">
            <v>Crawley</v>
          </cell>
          <cell r="E27">
            <v>6.0420150000000001</v>
          </cell>
          <cell r="G27">
            <v>7.0204644695010003</v>
          </cell>
          <cell r="H27">
            <v>3.4441586295000277E-2</v>
          </cell>
          <cell r="I27">
            <v>0</v>
          </cell>
          <cell r="J27">
            <v>0</v>
          </cell>
          <cell r="K27">
            <v>0</v>
          </cell>
          <cell r="L27">
            <v>0</v>
          </cell>
          <cell r="M27">
            <v>8.5470000000000008E-3</v>
          </cell>
          <cell r="N27">
            <v>7.8549999999999991E-3</v>
          </cell>
          <cell r="O27">
            <v>0</v>
          </cell>
          <cell r="P27">
            <v>0</v>
          </cell>
          <cell r="Q27">
            <v>1.3167763493333335</v>
          </cell>
          <cell r="R27">
            <v>1.0928700680185614E-2</v>
          </cell>
          <cell r="S27">
            <v>8.7633054303615121E-2</v>
          </cell>
          <cell r="T27">
            <v>0.08</v>
          </cell>
          <cell r="W27">
            <v>0</v>
          </cell>
          <cell r="X27">
            <v>0</v>
          </cell>
          <cell r="Y27">
            <v>0</v>
          </cell>
          <cell r="Z27">
            <v>0</v>
          </cell>
          <cell r="AB27">
            <v>14.608661160113133</v>
          </cell>
          <cell r="AD27">
            <v>6.1008467914645363</v>
          </cell>
          <cell r="AF27">
            <v>5.9269093171209999</v>
          </cell>
          <cell r="AG27">
            <v>3.5245954552999698E-2</v>
          </cell>
          <cell r="AH27">
            <v>0</v>
          </cell>
          <cell r="AI27">
            <v>0</v>
          </cell>
          <cell r="AJ27">
            <v>0</v>
          </cell>
          <cell r="AK27">
            <v>0</v>
          </cell>
          <cell r="AL27">
            <v>0</v>
          </cell>
          <cell r="AM27">
            <v>7.1146000000000001E-2</v>
          </cell>
          <cell r="AN27">
            <v>1.5179776293333336</v>
          </cell>
          <cell r="AO27">
            <v>2.7926017443626421E-2</v>
          </cell>
          <cell r="AP27">
            <v>0</v>
          </cell>
          <cell r="AQ27">
            <v>0</v>
          </cell>
          <cell r="AR27">
            <v>0</v>
          </cell>
          <cell r="AS27">
            <v>0</v>
          </cell>
          <cell r="AT27">
            <v>0</v>
          </cell>
          <cell r="AV27">
            <v>0</v>
          </cell>
          <cell r="AW27">
            <v>0</v>
          </cell>
          <cell r="AY27">
            <v>13.680051709915496</v>
          </cell>
          <cell r="BA27">
            <v>-0.92860945019763719</v>
          </cell>
          <cell r="BC27">
            <v>-6.3565677923523398E-2</v>
          </cell>
          <cell r="BE27">
            <v>0</v>
          </cell>
          <cell r="BG27">
            <v>13.680051709915496</v>
          </cell>
          <cell r="BH27">
            <v>-6.3565677923523398E-2</v>
          </cell>
          <cell r="BJ27">
            <v>14.096738115450545</v>
          </cell>
          <cell r="BK27">
            <v>13.200669400631559</v>
          </cell>
          <cell r="BL27">
            <v>-6.3565677923523425E-2</v>
          </cell>
          <cell r="BM27">
            <v>0</v>
          </cell>
          <cell r="BN27">
            <v>0</v>
          </cell>
          <cell r="BO27">
            <v>0</v>
          </cell>
        </row>
        <row r="28">
          <cell r="B28" t="str">
            <v>R398</v>
          </cell>
          <cell r="C28" t="str">
            <v>Newham</v>
          </cell>
          <cell r="E28">
            <v>59.421683999999999</v>
          </cell>
          <cell r="G28">
            <v>219.30312185336101</v>
          </cell>
          <cell r="H28">
            <v>1.053884069596976</v>
          </cell>
          <cell r="I28">
            <v>0</v>
          </cell>
          <cell r="J28">
            <v>0</v>
          </cell>
          <cell r="K28">
            <v>0</v>
          </cell>
          <cell r="L28">
            <v>0.129275</v>
          </cell>
          <cell r="M28">
            <v>8.5470000000000008E-3</v>
          </cell>
          <cell r="N28">
            <v>7.8549999999999991E-3</v>
          </cell>
          <cell r="O28">
            <v>1.2664599999999999</v>
          </cell>
          <cell r="P28">
            <v>0</v>
          </cell>
          <cell r="Q28">
            <v>6.7535983855555557</v>
          </cell>
          <cell r="R28">
            <v>0.33250753788409471</v>
          </cell>
          <cell r="S28">
            <v>0.21067707998342883</v>
          </cell>
          <cell r="T28">
            <v>8.1847000000000003E-2</v>
          </cell>
          <cell r="W28">
            <v>0.26520700000000003</v>
          </cell>
          <cell r="X28">
            <v>26.111907635460831</v>
          </cell>
          <cell r="Y28">
            <v>0.80908316306361394</v>
          </cell>
          <cell r="Z28">
            <v>10.156082911016949</v>
          </cell>
          <cell r="AB28">
            <v>325.91173763592246</v>
          </cell>
          <cell r="AD28">
            <v>59.95114284922203</v>
          </cell>
          <cell r="AF28">
            <v>186.09841803095298</v>
          </cell>
          <cell r="AG28">
            <v>1.078497073346004</v>
          </cell>
          <cell r="AH28">
            <v>0</v>
          </cell>
          <cell r="AI28">
            <v>0</v>
          </cell>
          <cell r="AJ28">
            <v>0</v>
          </cell>
          <cell r="AK28">
            <v>8.6183333333333334E-2</v>
          </cell>
          <cell r="AL28">
            <v>0</v>
          </cell>
          <cell r="AM28">
            <v>0.74651699999999999</v>
          </cell>
          <cell r="AN28">
            <v>8.4476385188888887</v>
          </cell>
          <cell r="AO28">
            <v>0.84965373055955939</v>
          </cell>
          <cell r="AP28">
            <v>0</v>
          </cell>
          <cell r="AQ28">
            <v>0</v>
          </cell>
          <cell r="AR28">
            <v>0</v>
          </cell>
          <cell r="AS28">
            <v>0.19781299999999999</v>
          </cell>
          <cell r="AT28">
            <v>26.111907635460831</v>
          </cell>
          <cell r="AV28">
            <v>0.80908316306361394</v>
          </cell>
          <cell r="AW28">
            <v>21.04</v>
          </cell>
          <cell r="AY28">
            <v>305.41685433482735</v>
          </cell>
          <cell r="BA28">
            <v>-20.494883301095115</v>
          </cell>
          <cell r="BC28">
            <v>-6.288476582574036E-2</v>
          </cell>
          <cell r="BE28">
            <v>0</v>
          </cell>
          <cell r="BG28">
            <v>305.41685433482735</v>
          </cell>
          <cell r="BH28">
            <v>-6.288476582574036E-2</v>
          </cell>
          <cell r="BJ28">
            <v>314.4909970770687</v>
          </cell>
          <cell r="BK28">
            <v>294.71430437157363</v>
          </cell>
          <cell r="BL28">
            <v>-6.2884765825740374E-2</v>
          </cell>
          <cell r="BM28">
            <v>0</v>
          </cell>
          <cell r="BN28">
            <v>0</v>
          </cell>
          <cell r="BO28">
            <v>0</v>
          </cell>
        </row>
        <row r="29">
          <cell r="B29" t="str">
            <v>R173</v>
          </cell>
          <cell r="C29" t="str">
            <v>Burnley</v>
          </cell>
          <cell r="E29">
            <v>5.6255249999999997</v>
          </cell>
          <cell r="G29">
            <v>9.9011044450490004</v>
          </cell>
          <cell r="H29">
            <v>4.0318130140999331E-2</v>
          </cell>
          <cell r="I29">
            <v>-1.2031E-2</v>
          </cell>
          <cell r="J29">
            <v>0</v>
          </cell>
          <cell r="K29">
            <v>0</v>
          </cell>
          <cell r="L29">
            <v>0</v>
          </cell>
          <cell r="M29">
            <v>8.5470000000000008E-3</v>
          </cell>
          <cell r="N29">
            <v>7.8549999999999991E-3</v>
          </cell>
          <cell r="O29">
            <v>0</v>
          </cell>
          <cell r="P29">
            <v>0</v>
          </cell>
          <cell r="Q29">
            <v>0.60352541333333332</v>
          </cell>
          <cell r="R29">
            <v>1.2682111022429346E-2</v>
          </cell>
          <cell r="S29">
            <v>9.6060022272014017E-2</v>
          </cell>
          <cell r="T29">
            <v>0</v>
          </cell>
          <cell r="W29">
            <v>0</v>
          </cell>
          <cell r="X29">
            <v>0</v>
          </cell>
          <cell r="Y29">
            <v>0</v>
          </cell>
          <cell r="Z29">
            <v>0</v>
          </cell>
          <cell r="AB29">
            <v>16.283586121817773</v>
          </cell>
          <cell r="AD29">
            <v>5.65473439325583</v>
          </cell>
          <cell r="AF29">
            <v>8.607939116079999</v>
          </cell>
          <cell r="AG29">
            <v>4.1259742521999869E-2</v>
          </cell>
          <cell r="AH29">
            <v>-1.2031E-2</v>
          </cell>
          <cell r="AI29">
            <v>0</v>
          </cell>
          <cell r="AJ29">
            <v>0</v>
          </cell>
          <cell r="AK29">
            <v>0</v>
          </cell>
          <cell r="AL29">
            <v>0</v>
          </cell>
          <cell r="AM29">
            <v>7.1013999999999994E-2</v>
          </cell>
          <cell r="AN29">
            <v>0.86902376000000003</v>
          </cell>
          <cell r="AO29">
            <v>3.2406492226151239E-2</v>
          </cell>
          <cell r="AP29">
            <v>0</v>
          </cell>
          <cell r="AQ29">
            <v>0</v>
          </cell>
          <cell r="AR29">
            <v>0</v>
          </cell>
          <cell r="AS29">
            <v>0</v>
          </cell>
          <cell r="AT29">
            <v>0</v>
          </cell>
          <cell r="AV29">
            <v>0</v>
          </cell>
          <cell r="AW29">
            <v>0</v>
          </cell>
          <cell r="AY29">
            <v>15.26434650408398</v>
          </cell>
          <cell r="BA29">
            <v>-1.0192396177337937</v>
          </cell>
          <cell r="BC29">
            <v>-6.2593068265727553E-2</v>
          </cell>
          <cell r="BE29">
            <v>0</v>
          </cell>
          <cell r="BG29">
            <v>15.26434650408398</v>
          </cell>
          <cell r="BH29">
            <v>-6.2593068265727553E-2</v>
          </cell>
          <cell r="BJ29">
            <v>15.712969629714685</v>
          </cell>
          <cell r="BK29">
            <v>14.729446649024649</v>
          </cell>
          <cell r="BL29">
            <v>-6.259306826572765E-2</v>
          </cell>
          <cell r="BM29">
            <v>0</v>
          </cell>
          <cell r="BN29">
            <v>0</v>
          </cell>
          <cell r="BO29">
            <v>0</v>
          </cell>
        </row>
        <row r="30">
          <cell r="B30" t="str">
            <v>R230</v>
          </cell>
          <cell r="C30" t="str">
            <v>Bassetlaw</v>
          </cell>
          <cell r="E30">
            <v>4.9470539999999996</v>
          </cell>
          <cell r="G30">
            <v>7.7068825546629993</v>
          </cell>
          <cell r="H30">
            <v>3.8349124366000298E-2</v>
          </cell>
          <cell r="I30">
            <v>-0.116161</v>
          </cell>
          <cell r="J30">
            <v>0</v>
          </cell>
          <cell r="K30">
            <v>0</v>
          </cell>
          <cell r="L30">
            <v>0</v>
          </cell>
          <cell r="M30">
            <v>8.5470000000000008E-3</v>
          </cell>
          <cell r="N30">
            <v>7.8549999999999991E-3</v>
          </cell>
          <cell r="O30">
            <v>0</v>
          </cell>
          <cell r="P30">
            <v>0</v>
          </cell>
          <cell r="Q30">
            <v>1.2460864924444444</v>
          </cell>
          <cell r="R30">
            <v>1.2139288476143656E-2</v>
          </cell>
          <cell r="S30">
            <v>8.6043043219339421E-2</v>
          </cell>
          <cell r="T30">
            <v>0</v>
          </cell>
          <cell r="W30">
            <v>0</v>
          </cell>
          <cell r="X30">
            <v>0</v>
          </cell>
          <cell r="Y30">
            <v>0</v>
          </cell>
          <cell r="Z30">
            <v>0</v>
          </cell>
          <cell r="AB30">
            <v>13.936795503168925</v>
          </cell>
          <cell r="AD30">
            <v>4.9791112779666191</v>
          </cell>
          <cell r="AF30">
            <v>6.4753499992699997</v>
          </cell>
          <cell r="AG30">
            <v>3.9244751474000049E-2</v>
          </cell>
          <cell r="AH30">
            <v>-0.116161</v>
          </cell>
          <cell r="AI30">
            <v>0</v>
          </cell>
          <cell r="AJ30">
            <v>0</v>
          </cell>
          <cell r="AK30">
            <v>0</v>
          </cell>
          <cell r="AL30">
            <v>0</v>
          </cell>
          <cell r="AM30">
            <v>5.7695999999999997E-2</v>
          </cell>
          <cell r="AN30">
            <v>1.601248839111111</v>
          </cell>
          <cell r="AO30">
            <v>3.1019422313636219E-2</v>
          </cell>
          <cell r="AP30">
            <v>0</v>
          </cell>
          <cell r="AQ30">
            <v>0</v>
          </cell>
          <cell r="AR30">
            <v>0</v>
          </cell>
          <cell r="AS30">
            <v>0</v>
          </cell>
          <cell r="AT30">
            <v>0</v>
          </cell>
          <cell r="AV30">
            <v>0</v>
          </cell>
          <cell r="AW30">
            <v>0</v>
          </cell>
          <cell r="AY30">
            <v>13.067509290135366</v>
          </cell>
          <cell r="BA30">
            <v>-0.86928621303355946</v>
          </cell>
          <cell r="BC30">
            <v>-6.237346403166371E-2</v>
          </cell>
          <cell r="BE30">
            <v>0</v>
          </cell>
          <cell r="BG30">
            <v>13.067509290135366</v>
          </cell>
          <cell r="BH30">
            <v>-6.237346403166371E-2</v>
          </cell>
          <cell r="BJ30">
            <v>13.448416266452695</v>
          </cell>
          <cell r="BK30">
            <v>12.609591958174265</v>
          </cell>
          <cell r="BL30">
            <v>-6.2373464031663779E-2</v>
          </cell>
          <cell r="BM30">
            <v>0</v>
          </cell>
          <cell r="BN30">
            <v>0</v>
          </cell>
          <cell r="BO30">
            <v>1</v>
          </cell>
        </row>
        <row r="31">
          <cell r="B31" t="str">
            <v>R214</v>
          </cell>
          <cell r="C31" t="str">
            <v>Wellingborough</v>
          </cell>
          <cell r="E31">
            <v>2.8650859999999998</v>
          </cell>
          <cell r="G31">
            <v>4.5937682466540002</v>
          </cell>
          <cell r="H31">
            <v>2.2883941852000541E-2</v>
          </cell>
          <cell r="I31">
            <v>-5.8673999999999997E-2</v>
          </cell>
          <cell r="J31">
            <v>0</v>
          </cell>
          <cell r="K31">
            <v>0</v>
          </cell>
          <cell r="L31">
            <v>0</v>
          </cell>
          <cell r="M31">
            <v>8.5470000000000008E-3</v>
          </cell>
          <cell r="N31">
            <v>7.8549999999999991E-3</v>
          </cell>
          <cell r="O31">
            <v>0</v>
          </cell>
          <cell r="P31">
            <v>0</v>
          </cell>
          <cell r="Q31">
            <v>0.84818399466666672</v>
          </cell>
          <cell r="R31">
            <v>7.241564122697425E-3</v>
          </cell>
          <cell r="S31">
            <v>7.3555248925678302E-2</v>
          </cell>
          <cell r="T31">
            <v>0</v>
          </cell>
          <cell r="W31">
            <v>0</v>
          </cell>
          <cell r="X31">
            <v>0</v>
          </cell>
          <cell r="Y31">
            <v>0</v>
          </cell>
          <cell r="Z31">
            <v>0</v>
          </cell>
          <cell r="AB31">
            <v>8.3684469962210439</v>
          </cell>
          <cell r="AD31">
            <v>2.8924981509461607</v>
          </cell>
          <cell r="AF31">
            <v>3.8572301731979999</v>
          </cell>
          <cell r="AG31">
            <v>2.3418386353999843E-2</v>
          </cell>
          <cell r="AH31">
            <v>-5.8673999999999997E-2</v>
          </cell>
          <cell r="AI31">
            <v>0</v>
          </cell>
          <cell r="AJ31">
            <v>0</v>
          </cell>
          <cell r="AK31">
            <v>0</v>
          </cell>
          <cell r="AL31">
            <v>0</v>
          </cell>
          <cell r="AM31">
            <v>3.4040000000000001E-2</v>
          </cell>
          <cell r="AN31">
            <v>1.0816095946666668</v>
          </cell>
          <cell r="AO31">
            <v>1.8504308236407193E-2</v>
          </cell>
          <cell r="AP31">
            <v>0</v>
          </cell>
          <cell r="AQ31">
            <v>0</v>
          </cell>
          <cell r="AR31">
            <v>0</v>
          </cell>
          <cell r="AS31">
            <v>0</v>
          </cell>
          <cell r="AT31">
            <v>0</v>
          </cell>
          <cell r="AV31">
            <v>0</v>
          </cell>
          <cell r="AW31">
            <v>0</v>
          </cell>
          <cell r="AY31">
            <v>7.848626613401235</v>
          </cell>
          <cell r="BA31">
            <v>-0.51982038281980891</v>
          </cell>
          <cell r="BC31">
            <v>-6.2116708518862009E-2</v>
          </cell>
          <cell r="BE31">
            <v>0</v>
          </cell>
          <cell r="BG31">
            <v>7.848626613401235</v>
          </cell>
          <cell r="BH31">
            <v>-6.2116708518862009E-2</v>
          </cell>
          <cell r="BJ31">
            <v>8.07519624459845</v>
          </cell>
          <cell r="BK31">
            <v>7.5735916332401194</v>
          </cell>
          <cell r="BL31">
            <v>-6.2116708518861953E-2</v>
          </cell>
          <cell r="BM31">
            <v>0</v>
          </cell>
          <cell r="BN31">
            <v>0</v>
          </cell>
          <cell r="BO31">
            <v>0</v>
          </cell>
        </row>
        <row r="32">
          <cell r="B32" t="str">
            <v>R233</v>
          </cell>
          <cell r="C32" t="str">
            <v>Mansfield</v>
          </cell>
          <cell r="E32">
            <v>4.9770620000000001</v>
          </cell>
          <cell r="G32">
            <v>7.1600912909529999</v>
          </cell>
          <cell r="H32">
            <v>3.5283941682000643E-2</v>
          </cell>
          <cell r="I32">
            <v>-1.3299999999999999E-2</v>
          </cell>
          <cell r="J32">
            <v>0</v>
          </cell>
          <cell r="K32">
            <v>0</v>
          </cell>
          <cell r="L32">
            <v>0</v>
          </cell>
          <cell r="M32">
            <v>8.5470000000000008E-3</v>
          </cell>
          <cell r="N32">
            <v>7.8549999999999991E-3</v>
          </cell>
          <cell r="O32">
            <v>0</v>
          </cell>
          <cell r="P32">
            <v>0</v>
          </cell>
          <cell r="Q32">
            <v>0.86470508800000001</v>
          </cell>
          <cell r="R32">
            <v>1.1178323860093226E-2</v>
          </cell>
          <cell r="S32">
            <v>9.3900446681230834E-2</v>
          </cell>
          <cell r="T32">
            <v>0</v>
          </cell>
          <cell r="W32">
            <v>0</v>
          </cell>
          <cell r="X32">
            <v>0</v>
          </cell>
          <cell r="Y32">
            <v>0</v>
          </cell>
          <cell r="Z32">
            <v>0</v>
          </cell>
          <cell r="AB32">
            <v>13.145323091176325</v>
          </cell>
          <cell r="AD32">
            <v>4.9859765509793732</v>
          </cell>
          <cell r="AF32">
            <v>6.0340136539580005</v>
          </cell>
          <cell r="AG32">
            <v>3.6107982782999988E-2</v>
          </cell>
          <cell r="AH32">
            <v>-1.3299999999999999E-2</v>
          </cell>
          <cell r="AI32">
            <v>0</v>
          </cell>
          <cell r="AJ32">
            <v>0</v>
          </cell>
          <cell r="AK32">
            <v>0</v>
          </cell>
          <cell r="AL32">
            <v>0</v>
          </cell>
          <cell r="AM32">
            <v>5.8804000000000002E-2</v>
          </cell>
          <cell r="AN32">
            <v>1.2011386880000001</v>
          </cell>
          <cell r="AO32">
            <v>2.8563877467469169E-2</v>
          </cell>
          <cell r="AP32">
            <v>0</v>
          </cell>
          <cell r="AQ32">
            <v>0</v>
          </cell>
          <cell r="AR32">
            <v>0</v>
          </cell>
          <cell r="AS32">
            <v>0</v>
          </cell>
          <cell r="AT32">
            <v>0</v>
          </cell>
          <cell r="AV32">
            <v>0</v>
          </cell>
          <cell r="AW32">
            <v>0</v>
          </cell>
          <cell r="AY32">
            <v>12.331304753187844</v>
          </cell>
          <cell r="BA32">
            <v>-0.81401833798848067</v>
          </cell>
          <cell r="BC32">
            <v>-6.1924559201963082E-2</v>
          </cell>
          <cell r="BE32">
            <v>0</v>
          </cell>
          <cell r="BG32">
            <v>12.331304753187844</v>
          </cell>
          <cell r="BH32">
            <v>-6.1924559201963082E-2</v>
          </cell>
          <cell r="BJ32">
            <v>12.684678974227261</v>
          </cell>
          <cell r="BK32">
            <v>11.899185820129828</v>
          </cell>
          <cell r="BL32">
            <v>-6.1924559201963082E-2</v>
          </cell>
          <cell r="BM32">
            <v>0</v>
          </cell>
          <cell r="BN32">
            <v>0</v>
          </cell>
          <cell r="BO32">
            <v>0</v>
          </cell>
        </row>
        <row r="33">
          <cell r="B33" t="str">
            <v>R344</v>
          </cell>
          <cell r="C33" t="str">
            <v>Knowsley</v>
          </cell>
          <cell r="E33">
            <v>38.523809</v>
          </cell>
          <cell r="G33">
            <v>123.76988940894</v>
          </cell>
          <cell r="H33">
            <v>0.58983488663400707</v>
          </cell>
          <cell r="I33">
            <v>-0.33713500000000002</v>
          </cell>
          <cell r="J33">
            <v>0</v>
          </cell>
          <cell r="K33">
            <v>0</v>
          </cell>
          <cell r="L33">
            <v>1.7123000000000013E-2</v>
          </cell>
          <cell r="M33">
            <v>8.5470000000000008E-3</v>
          </cell>
          <cell r="N33">
            <v>7.8549999999999991E-3</v>
          </cell>
          <cell r="O33">
            <v>1.245269</v>
          </cell>
          <cell r="P33">
            <v>0</v>
          </cell>
          <cell r="Q33">
            <v>1.3054987166666667</v>
          </cell>
          <cell r="R33">
            <v>0.18624330920863555</v>
          </cell>
          <cell r="S33">
            <v>0.14338192489673851</v>
          </cell>
          <cell r="T33">
            <v>0</v>
          </cell>
          <cell r="W33">
            <v>0.17646400000000001</v>
          </cell>
          <cell r="X33">
            <v>16.374560275869676</v>
          </cell>
          <cell r="Y33">
            <v>0.79253855000992213</v>
          </cell>
          <cell r="Z33">
            <v>6.6189062457627115</v>
          </cell>
          <cell r="AB33">
            <v>189.42278531798837</v>
          </cell>
          <cell r="AD33">
            <v>38.524919069912798</v>
          </cell>
          <cell r="AF33">
            <v>105.52492037352</v>
          </cell>
          <cell r="AG33">
            <v>0.6036102236889973</v>
          </cell>
          <cell r="AH33">
            <v>-0.33713500000000002</v>
          </cell>
          <cell r="AI33">
            <v>0</v>
          </cell>
          <cell r="AJ33">
            <v>0</v>
          </cell>
          <cell r="AK33">
            <v>1.1415333333333342E-2</v>
          </cell>
          <cell r="AL33">
            <v>0</v>
          </cell>
          <cell r="AM33">
            <v>0.52383000000000002</v>
          </cell>
          <cell r="AN33">
            <v>1.7469535166666668</v>
          </cell>
          <cell r="AO33">
            <v>0.47590597033633197</v>
          </cell>
          <cell r="AP33">
            <v>0</v>
          </cell>
          <cell r="AQ33">
            <v>0</v>
          </cell>
          <cell r="AR33">
            <v>0</v>
          </cell>
          <cell r="AS33">
            <v>0.13162099999999999</v>
          </cell>
          <cell r="AT33">
            <v>16.374560275869676</v>
          </cell>
          <cell r="AV33">
            <v>0.79253855000992213</v>
          </cell>
          <cell r="AW33">
            <v>13.42</v>
          </cell>
          <cell r="AY33">
            <v>177.79313931333772</v>
          </cell>
          <cell r="BA33">
            <v>-11.629646004650652</v>
          </cell>
          <cell r="BC33">
            <v>-6.139518002086021E-2</v>
          </cell>
          <cell r="BE33">
            <v>0</v>
          </cell>
          <cell r="BG33">
            <v>177.79313931333772</v>
          </cell>
          <cell r="BH33">
            <v>-6.139518002086021E-2</v>
          </cell>
          <cell r="BJ33">
            <v>182.7849498636885</v>
          </cell>
          <cell r="BK33">
            <v>171.56283496170346</v>
          </cell>
          <cell r="BL33">
            <v>-6.1395180020860071E-2</v>
          </cell>
          <cell r="BM33">
            <v>0</v>
          </cell>
          <cell r="BN33">
            <v>0</v>
          </cell>
          <cell r="BO33">
            <v>0</v>
          </cell>
        </row>
        <row r="34">
          <cell r="B34" t="str">
            <v>R53</v>
          </cell>
          <cell r="C34" t="str">
            <v>Bolsover</v>
          </cell>
          <cell r="E34">
            <v>3.1390720000000001</v>
          </cell>
          <cell r="G34">
            <v>6.6486959416640001</v>
          </cell>
          <cell r="H34">
            <v>2.766736614200007E-2</v>
          </cell>
          <cell r="I34">
            <v>-0.423703</v>
          </cell>
          <cell r="J34">
            <v>0</v>
          </cell>
          <cell r="K34">
            <v>0</v>
          </cell>
          <cell r="L34">
            <v>0</v>
          </cell>
          <cell r="M34">
            <v>8.5470000000000008E-3</v>
          </cell>
          <cell r="N34">
            <v>7.8549999999999991E-3</v>
          </cell>
          <cell r="O34">
            <v>0</v>
          </cell>
          <cell r="P34">
            <v>0</v>
          </cell>
          <cell r="Q34">
            <v>0.77235544533333333</v>
          </cell>
          <cell r="R34">
            <v>8.7518297667374401E-3</v>
          </cell>
          <cell r="S34">
            <v>7.8080466847447849E-2</v>
          </cell>
          <cell r="T34">
            <v>0</v>
          </cell>
          <cell r="W34">
            <v>0</v>
          </cell>
          <cell r="X34">
            <v>0</v>
          </cell>
          <cell r="Y34">
            <v>0</v>
          </cell>
          <cell r="Z34">
            <v>0</v>
          </cell>
          <cell r="AB34">
            <v>10.267322049753519</v>
          </cell>
          <cell r="AD34">
            <v>3.1590691161865987</v>
          </cell>
          <cell r="AF34">
            <v>5.7546728930510005</v>
          </cell>
          <cell r="AG34">
            <v>2.8313525435999968E-2</v>
          </cell>
          <cell r="AH34">
            <v>-0.423703</v>
          </cell>
          <cell r="AI34">
            <v>0</v>
          </cell>
          <cell r="AJ34">
            <v>0</v>
          </cell>
          <cell r="AK34">
            <v>0</v>
          </cell>
          <cell r="AL34">
            <v>0</v>
          </cell>
          <cell r="AM34">
            <v>3.7019000000000003E-2</v>
          </cell>
          <cell r="AN34">
            <v>1.064413472</v>
          </cell>
          <cell r="AO34">
            <v>2.2363477405203103E-2</v>
          </cell>
          <cell r="AP34">
            <v>0</v>
          </cell>
          <cell r="AQ34">
            <v>0</v>
          </cell>
          <cell r="AR34">
            <v>0</v>
          </cell>
          <cell r="AS34">
            <v>0</v>
          </cell>
          <cell r="AT34">
            <v>0</v>
          </cell>
          <cell r="AV34">
            <v>0</v>
          </cell>
          <cell r="AW34">
            <v>0</v>
          </cell>
          <cell r="AY34">
            <v>9.6421484840788025</v>
          </cell>
          <cell r="BA34">
            <v>-0.62517356567471616</v>
          </cell>
          <cell r="BC34">
            <v>-6.0889642172052477E-2</v>
          </cell>
          <cell r="BE34">
            <v>0</v>
          </cell>
          <cell r="BG34">
            <v>9.6421484840788025</v>
          </cell>
          <cell r="BH34">
            <v>-6.0889642172052477E-2</v>
          </cell>
          <cell r="BJ34">
            <v>9.907530094376245</v>
          </cell>
          <cell r="BK34">
            <v>9.3042641321208333</v>
          </cell>
          <cell r="BL34">
            <v>-6.0889642172052567E-2</v>
          </cell>
          <cell r="BM34">
            <v>0</v>
          </cell>
          <cell r="BN34">
            <v>0</v>
          </cell>
          <cell r="BO34">
            <v>0</v>
          </cell>
        </row>
        <row r="35">
          <cell r="B35" t="str">
            <v>R205</v>
          </cell>
          <cell r="C35" t="str">
            <v>Norwich</v>
          </cell>
          <cell r="E35">
            <v>7.7311157263999997</v>
          </cell>
          <cell r="G35">
            <v>11.312311491203999</v>
          </cell>
          <cell r="H35">
            <v>5.6599389119999483E-2</v>
          </cell>
          <cell r="I35">
            <v>0</v>
          </cell>
          <cell r="J35">
            <v>0</v>
          </cell>
          <cell r="K35">
            <v>0</v>
          </cell>
          <cell r="L35">
            <v>0</v>
          </cell>
          <cell r="M35">
            <v>8.5470000000000008E-3</v>
          </cell>
          <cell r="N35">
            <v>7.8549999999999991E-3</v>
          </cell>
          <cell r="O35">
            <v>0</v>
          </cell>
          <cell r="P35">
            <v>0</v>
          </cell>
          <cell r="Q35">
            <v>2.0384322791111114</v>
          </cell>
          <cell r="R35">
            <v>1.7803398473748282E-2</v>
          </cell>
          <cell r="S35">
            <v>0.12069847546572685</v>
          </cell>
          <cell r="T35">
            <v>0</v>
          </cell>
          <cell r="W35">
            <v>0</v>
          </cell>
          <cell r="X35">
            <v>0</v>
          </cell>
          <cell r="Y35">
            <v>0</v>
          </cell>
          <cell r="Z35">
            <v>0</v>
          </cell>
          <cell r="AB35">
            <v>21.293362759774581</v>
          </cell>
          <cell r="AD35">
            <v>7.8100899330879683</v>
          </cell>
          <cell r="AF35">
            <v>9.5222865119479998</v>
          </cell>
          <cell r="AG35">
            <v>5.7921243216999804E-2</v>
          </cell>
          <cell r="AH35">
            <v>0</v>
          </cell>
          <cell r="AI35">
            <v>0</v>
          </cell>
          <cell r="AJ35">
            <v>0</v>
          </cell>
          <cell r="AK35">
            <v>0</v>
          </cell>
          <cell r="AL35">
            <v>0</v>
          </cell>
          <cell r="AM35">
            <v>9.9801000000000001E-2</v>
          </cell>
          <cell r="AN35">
            <v>2.4634976657777781</v>
          </cell>
          <cell r="AO35">
            <v>4.5492875217558112E-2</v>
          </cell>
          <cell r="AP35">
            <v>0</v>
          </cell>
          <cell r="AQ35">
            <v>0</v>
          </cell>
          <cell r="AR35">
            <v>0</v>
          </cell>
          <cell r="AS35">
            <v>0</v>
          </cell>
          <cell r="AT35">
            <v>0</v>
          </cell>
          <cell r="AV35">
            <v>0</v>
          </cell>
          <cell r="AW35">
            <v>0</v>
          </cell>
          <cell r="AY35">
            <v>19.999089229248302</v>
          </cell>
          <cell r="BA35">
            <v>-1.2942735305262794</v>
          </cell>
          <cell r="BC35">
            <v>-6.0782955943966689E-2</v>
          </cell>
          <cell r="BE35">
            <v>0</v>
          </cell>
          <cell r="BG35">
            <v>19.999089229248302</v>
          </cell>
          <cell r="BH35">
            <v>-6.0782955943966689E-2</v>
          </cell>
          <cell r="BJ35">
            <v>20.547191500436238</v>
          </cell>
          <cell r="BK35">
            <v>19.298272464692975</v>
          </cell>
          <cell r="BL35">
            <v>-6.0782955943966724E-2</v>
          </cell>
          <cell r="BM35">
            <v>0</v>
          </cell>
          <cell r="BN35">
            <v>0</v>
          </cell>
          <cell r="BO35">
            <v>0</v>
          </cell>
        </row>
        <row r="36">
          <cell r="B36" t="str">
            <v>R192</v>
          </cell>
          <cell r="C36" t="str">
            <v>Oadby and Wigston</v>
          </cell>
          <cell r="E36">
            <v>3.335153</v>
          </cell>
          <cell r="G36">
            <v>2.9895758709920002</v>
          </cell>
          <cell r="H36">
            <v>1.4581219254999887E-2</v>
          </cell>
          <cell r="I36">
            <v>0</v>
          </cell>
          <cell r="J36">
            <v>0</v>
          </cell>
          <cell r="K36">
            <v>0</v>
          </cell>
          <cell r="L36">
            <v>0</v>
          </cell>
          <cell r="M36">
            <v>8.5470000000000008E-3</v>
          </cell>
          <cell r="N36">
            <v>7.8549999999999991E-3</v>
          </cell>
          <cell r="O36">
            <v>0</v>
          </cell>
          <cell r="P36">
            <v>0</v>
          </cell>
          <cell r="Q36">
            <v>0.23847851022222225</v>
          </cell>
          <cell r="R36">
            <v>4.6377197394053115E-3</v>
          </cell>
          <cell r="S36">
            <v>6.0273196545939933E-2</v>
          </cell>
          <cell r="T36">
            <v>0</v>
          </cell>
          <cell r="W36">
            <v>0</v>
          </cell>
          <cell r="X36">
            <v>0</v>
          </cell>
          <cell r="Y36">
            <v>0</v>
          </cell>
          <cell r="Z36">
            <v>0</v>
          </cell>
          <cell r="AB36">
            <v>6.6591015167545686</v>
          </cell>
          <cell r="AD36">
            <v>3.366015484720299</v>
          </cell>
          <cell r="AF36">
            <v>2.5277469524359999</v>
          </cell>
          <cell r="AG36">
            <v>1.4921757283999817E-2</v>
          </cell>
          <cell r="AH36">
            <v>0</v>
          </cell>
          <cell r="AI36">
            <v>0</v>
          </cell>
          <cell r="AJ36">
            <v>0</v>
          </cell>
          <cell r="AK36">
            <v>0</v>
          </cell>
          <cell r="AL36">
            <v>0</v>
          </cell>
          <cell r="AM36">
            <v>3.8289999999999998E-2</v>
          </cell>
          <cell r="AN36">
            <v>0.29982901688888891</v>
          </cell>
          <cell r="AO36">
            <v>1.185072646157271E-2</v>
          </cell>
          <cell r="AP36">
            <v>0</v>
          </cell>
          <cell r="AQ36">
            <v>0</v>
          </cell>
          <cell r="AR36">
            <v>0</v>
          </cell>
          <cell r="AS36">
            <v>0</v>
          </cell>
          <cell r="AT36">
            <v>0</v>
          </cell>
          <cell r="AV36">
            <v>0</v>
          </cell>
          <cell r="AW36">
            <v>0</v>
          </cell>
          <cell r="AY36">
            <v>6.2586539377907613</v>
          </cell>
          <cell r="BA36">
            <v>-0.40044757896380734</v>
          </cell>
          <cell r="BC36">
            <v>-6.0135376815665754E-2</v>
          </cell>
          <cell r="BE36">
            <v>0</v>
          </cell>
          <cell r="BG36">
            <v>6.2586539377907613</v>
          </cell>
          <cell r="BH36">
            <v>-6.0135376815665754E-2</v>
          </cell>
          <cell r="BJ36">
            <v>6.4257503912947014</v>
          </cell>
          <cell r="BK36">
            <v>6.0393354701907827</v>
          </cell>
          <cell r="BL36">
            <v>-6.0135376815665782E-2</v>
          </cell>
          <cell r="BM36">
            <v>0</v>
          </cell>
          <cell r="BN36">
            <v>0</v>
          </cell>
          <cell r="BO36">
            <v>0</v>
          </cell>
        </row>
        <row r="37">
          <cell r="B37" t="str">
            <v>R226</v>
          </cell>
          <cell r="C37" t="str">
            <v>Scarborough</v>
          </cell>
          <cell r="E37">
            <v>7.5839701399999999</v>
          </cell>
          <cell r="G37">
            <v>8.2661289563439997</v>
          </cell>
          <cell r="H37">
            <v>4.0522092458999716E-2</v>
          </cell>
          <cell r="I37">
            <v>-0.113258</v>
          </cell>
          <cell r="J37">
            <v>0</v>
          </cell>
          <cell r="K37">
            <v>0</v>
          </cell>
          <cell r="L37">
            <v>0</v>
          </cell>
          <cell r="M37">
            <v>8.5470000000000008E-3</v>
          </cell>
          <cell r="N37">
            <v>7.8549999999999991E-3</v>
          </cell>
          <cell r="O37">
            <v>0</v>
          </cell>
          <cell r="P37">
            <v>0</v>
          </cell>
          <cell r="Q37">
            <v>0.82069140799999996</v>
          </cell>
          <cell r="R37">
            <v>1.2873568806970239E-2</v>
          </cell>
          <cell r="S37">
            <v>9.2665525544075839E-2</v>
          </cell>
          <cell r="T37">
            <v>0</v>
          </cell>
          <cell r="W37">
            <v>0</v>
          </cell>
          <cell r="X37">
            <v>0</v>
          </cell>
          <cell r="Y37">
            <v>0</v>
          </cell>
          <cell r="Z37">
            <v>0</v>
          </cell>
          <cell r="AB37">
            <v>16.719995691154043</v>
          </cell>
          <cell r="AD37">
            <v>7.6180365704744801</v>
          </cell>
          <cell r="AF37">
            <v>6.9688381336129996</v>
          </cell>
          <cell r="AG37">
            <v>4.1468468292000238E-2</v>
          </cell>
          <cell r="AH37">
            <v>-0.113258</v>
          </cell>
          <cell r="AI37">
            <v>0</v>
          </cell>
          <cell r="AJ37">
            <v>0</v>
          </cell>
          <cell r="AK37">
            <v>0</v>
          </cell>
          <cell r="AL37">
            <v>0</v>
          </cell>
          <cell r="AM37">
            <v>8.9929999999999996E-2</v>
          </cell>
          <cell r="AN37">
            <v>1.0864171680000001</v>
          </cell>
          <cell r="AO37">
            <v>3.2895722701691742E-2</v>
          </cell>
          <cell r="AP37">
            <v>0</v>
          </cell>
          <cell r="AQ37">
            <v>0</v>
          </cell>
          <cell r="AR37">
            <v>0</v>
          </cell>
          <cell r="AS37">
            <v>0</v>
          </cell>
          <cell r="AT37">
            <v>0</v>
          </cell>
          <cell r="AV37">
            <v>0</v>
          </cell>
          <cell r="AW37">
            <v>0</v>
          </cell>
          <cell r="AY37">
            <v>15.724328063081174</v>
          </cell>
          <cell r="BA37">
            <v>-0.99566762807286935</v>
          </cell>
          <cell r="BC37">
            <v>-5.9549514632927909E-2</v>
          </cell>
          <cell r="BE37">
            <v>0</v>
          </cell>
          <cell r="BG37">
            <v>15.724328063081174</v>
          </cell>
          <cell r="BH37">
            <v>-5.9549514632927909E-2</v>
          </cell>
          <cell r="BJ37">
            <v>16.134086345516607</v>
          </cell>
          <cell r="BK37">
            <v>15.173309334595343</v>
          </cell>
          <cell r="BL37">
            <v>-5.9549514632927944E-2</v>
          </cell>
          <cell r="BM37">
            <v>0</v>
          </cell>
          <cell r="BN37">
            <v>1</v>
          </cell>
          <cell r="BO37">
            <v>1</v>
          </cell>
        </row>
        <row r="38">
          <cell r="B38" t="str">
            <v>R209</v>
          </cell>
          <cell r="C38" t="str">
            <v>Daventry</v>
          </cell>
          <cell r="E38">
            <v>3.8008692800000001</v>
          </cell>
          <cell r="G38">
            <v>4.0179883330730002</v>
          </cell>
          <cell r="H38">
            <v>2.0023047626000365E-2</v>
          </cell>
          <cell r="I38">
            <v>-0.122117</v>
          </cell>
          <cell r="J38">
            <v>0</v>
          </cell>
          <cell r="K38">
            <v>0</v>
          </cell>
          <cell r="L38">
            <v>0</v>
          </cell>
          <cell r="M38">
            <v>8.5470000000000008E-3</v>
          </cell>
          <cell r="N38">
            <v>7.8549999999999991E-3</v>
          </cell>
          <cell r="O38">
            <v>0</v>
          </cell>
          <cell r="P38">
            <v>0</v>
          </cell>
          <cell r="Q38">
            <v>0.73315916177777785</v>
          </cell>
          <cell r="R38">
            <v>6.3286667007962996E-3</v>
          </cell>
          <cell r="S38">
            <v>6.4296318171237168E-2</v>
          </cell>
          <cell r="T38">
            <v>0</v>
          </cell>
          <cell r="W38">
            <v>0</v>
          </cell>
          <cell r="X38">
            <v>0</v>
          </cell>
          <cell r="Y38">
            <v>0</v>
          </cell>
          <cell r="Z38">
            <v>0</v>
          </cell>
          <cell r="AB38">
            <v>8.5369498073488117</v>
          </cell>
          <cell r="AD38">
            <v>3.82634886643417</v>
          </cell>
          <cell r="AF38">
            <v>3.387451869126</v>
          </cell>
          <cell r="AG38">
            <v>2.0490677187999944E-2</v>
          </cell>
          <cell r="AH38">
            <v>-0.122117</v>
          </cell>
          <cell r="AI38">
            <v>0</v>
          </cell>
          <cell r="AJ38">
            <v>0</v>
          </cell>
          <cell r="AK38">
            <v>0</v>
          </cell>
          <cell r="AL38">
            <v>0</v>
          </cell>
          <cell r="AM38">
            <v>4.1539E-2</v>
          </cell>
          <cell r="AN38">
            <v>0.85887244177777788</v>
          </cell>
          <cell r="AO38">
            <v>1.6171589089429929E-2</v>
          </cell>
          <cell r="AP38">
            <v>0</v>
          </cell>
          <cell r="AQ38">
            <v>0</v>
          </cell>
          <cell r="AR38">
            <v>0</v>
          </cell>
          <cell r="AS38">
            <v>0</v>
          </cell>
          <cell r="AT38">
            <v>0</v>
          </cell>
          <cell r="AV38">
            <v>0</v>
          </cell>
          <cell r="AW38">
            <v>0</v>
          </cell>
          <cell r="AY38">
            <v>8.0287574436153779</v>
          </cell>
          <cell r="BA38">
            <v>-0.50819236373343379</v>
          </cell>
          <cell r="BC38">
            <v>-5.952856408924527E-2</v>
          </cell>
          <cell r="BE38">
            <v>0</v>
          </cell>
          <cell r="BG38">
            <v>8.0287574436153779</v>
          </cell>
          <cell r="BH38">
            <v>-5.952856408924527E-2</v>
          </cell>
          <cell r="BJ38">
            <v>8.2377943070869488</v>
          </cell>
          <cell r="BK38">
            <v>7.7474102407235037</v>
          </cell>
          <cell r="BL38">
            <v>-5.9528564089245249E-2</v>
          </cell>
          <cell r="BM38">
            <v>0</v>
          </cell>
          <cell r="BN38">
            <v>0</v>
          </cell>
          <cell r="BO38">
            <v>1</v>
          </cell>
        </row>
        <row r="39">
          <cell r="B39" t="str">
            <v>R198</v>
          </cell>
          <cell r="C39" t="str">
            <v>South Holland</v>
          </cell>
          <cell r="E39">
            <v>4.1734479999999996</v>
          </cell>
          <cell r="G39">
            <v>6.4188788075380003</v>
          </cell>
          <cell r="H39">
            <v>3.1631854950999842E-2</v>
          </cell>
          <cell r="I39">
            <v>-7.7552999999999997E-2</v>
          </cell>
          <cell r="J39">
            <v>0</v>
          </cell>
          <cell r="K39">
            <v>0</v>
          </cell>
          <cell r="L39">
            <v>0</v>
          </cell>
          <cell r="M39">
            <v>8.5470000000000008E-3</v>
          </cell>
          <cell r="N39">
            <v>7.8549999999999991E-3</v>
          </cell>
          <cell r="O39">
            <v>0</v>
          </cell>
          <cell r="P39">
            <v>0</v>
          </cell>
          <cell r="Q39">
            <v>1.0737285128888892</v>
          </cell>
          <cell r="R39">
            <v>1.0035231276414197E-2</v>
          </cell>
          <cell r="S39">
            <v>7.0976982944403411E-2</v>
          </cell>
          <cell r="T39">
            <v>0</v>
          </cell>
          <cell r="W39">
            <v>0</v>
          </cell>
          <cell r="X39">
            <v>0</v>
          </cell>
          <cell r="Y39">
            <v>0</v>
          </cell>
          <cell r="Z39">
            <v>0</v>
          </cell>
          <cell r="AB39">
            <v>11.717548389598706</v>
          </cell>
          <cell r="AD39">
            <v>4.1989213566275803</v>
          </cell>
          <cell r="AF39">
            <v>5.4093681462629997</v>
          </cell>
          <cell r="AG39">
            <v>3.2370603155999912E-2</v>
          </cell>
          <cell r="AH39">
            <v>-7.7552999999999997E-2</v>
          </cell>
          <cell r="AI39">
            <v>0</v>
          </cell>
          <cell r="AJ39">
            <v>0</v>
          </cell>
          <cell r="AK39">
            <v>0</v>
          </cell>
          <cell r="AL39">
            <v>0</v>
          </cell>
          <cell r="AM39">
            <v>4.7397000000000002E-2</v>
          </cell>
          <cell r="AN39">
            <v>1.3857948595555558</v>
          </cell>
          <cell r="AO39">
            <v>2.5642942548885748E-2</v>
          </cell>
          <cell r="AP39">
            <v>0</v>
          </cell>
          <cell r="AQ39">
            <v>0</v>
          </cell>
          <cell r="AR39">
            <v>0</v>
          </cell>
          <cell r="AS39">
            <v>0</v>
          </cell>
          <cell r="AT39">
            <v>0</v>
          </cell>
          <cell r="AV39">
            <v>0</v>
          </cell>
          <cell r="AW39">
            <v>0</v>
          </cell>
          <cell r="AY39">
            <v>11.021941908151023</v>
          </cell>
          <cell r="BA39">
            <v>-0.69560648144768322</v>
          </cell>
          <cell r="BC39">
            <v>-5.9364506833626637E-2</v>
          </cell>
          <cell r="BE39">
            <v>0</v>
          </cell>
          <cell r="BG39">
            <v>11.021941908151023</v>
          </cell>
          <cell r="BH39">
            <v>-5.9364506833626637E-2</v>
          </cell>
          <cell r="BJ39">
            <v>11.306936973409345</v>
          </cell>
          <cell r="BK39">
            <v>10.635706236183999</v>
          </cell>
          <cell r="BL39">
            <v>-5.9364506833626679E-2</v>
          </cell>
          <cell r="BM39">
            <v>0</v>
          </cell>
          <cell r="BN39">
            <v>1</v>
          </cell>
          <cell r="BO39">
            <v>1</v>
          </cell>
        </row>
        <row r="40">
          <cell r="B40" t="str">
            <v>R178</v>
          </cell>
          <cell r="C40" t="str">
            <v>Pendle</v>
          </cell>
          <cell r="E40">
            <v>5.3320100000000004</v>
          </cell>
          <cell r="G40">
            <v>8.8291858028219998</v>
          </cell>
          <cell r="H40">
            <v>3.8492426261999647E-2</v>
          </cell>
          <cell r="I40">
            <v>-6.9459999999999994E-2</v>
          </cell>
          <cell r="J40">
            <v>0</v>
          </cell>
          <cell r="K40">
            <v>0</v>
          </cell>
          <cell r="L40">
            <v>0</v>
          </cell>
          <cell r="M40">
            <v>8.5470000000000008E-3</v>
          </cell>
          <cell r="N40">
            <v>7.8549999999999991E-3</v>
          </cell>
          <cell r="O40">
            <v>0</v>
          </cell>
          <cell r="P40">
            <v>0</v>
          </cell>
          <cell r="Q40">
            <v>0.71407052533333337</v>
          </cell>
          <cell r="R40">
            <v>1.219253229965229E-2</v>
          </cell>
          <cell r="S40">
            <v>8.8099146468810105E-2</v>
          </cell>
          <cell r="T40">
            <v>0</v>
          </cell>
          <cell r="W40">
            <v>0</v>
          </cell>
          <cell r="X40">
            <v>0</v>
          </cell>
          <cell r="Y40">
            <v>0</v>
          </cell>
          <cell r="Z40">
            <v>0</v>
          </cell>
          <cell r="AB40">
            <v>14.960992433185796</v>
          </cell>
          <cell r="AD40">
            <v>5.3607728014495439</v>
          </cell>
          <cell r="AF40">
            <v>7.5939215247609999</v>
          </cell>
          <cell r="AG40">
            <v>3.9391400123999921E-2</v>
          </cell>
          <cell r="AH40">
            <v>-6.9459999999999994E-2</v>
          </cell>
          <cell r="AI40">
            <v>0</v>
          </cell>
          <cell r="AJ40">
            <v>0</v>
          </cell>
          <cell r="AK40">
            <v>0</v>
          </cell>
          <cell r="AL40">
            <v>0</v>
          </cell>
          <cell r="AM40">
            <v>6.4757999999999996E-2</v>
          </cell>
          <cell r="AN40">
            <v>1.0555289786666668</v>
          </cell>
          <cell r="AO40">
            <v>3.1155475810532084E-2</v>
          </cell>
          <cell r="AP40">
            <v>0</v>
          </cell>
          <cell r="AQ40">
            <v>0</v>
          </cell>
          <cell r="AR40">
            <v>0</v>
          </cell>
          <cell r="AS40">
            <v>0</v>
          </cell>
          <cell r="AT40">
            <v>0</v>
          </cell>
          <cell r="AV40">
            <v>0</v>
          </cell>
          <cell r="AW40">
            <v>0</v>
          </cell>
          <cell r="AY40">
            <v>14.076068180811742</v>
          </cell>
          <cell r="BA40">
            <v>-0.88492425237405392</v>
          </cell>
          <cell r="BC40">
            <v>-5.9148766789772253E-2</v>
          </cell>
          <cell r="BE40">
            <v>0</v>
          </cell>
          <cell r="BG40">
            <v>14.076068180811742</v>
          </cell>
          <cell r="BH40">
            <v>-5.9148766789772253E-2</v>
          </cell>
          <cell r="BJ40">
            <v>14.436722843137266</v>
          </cell>
          <cell r="BK40">
            <v>13.582808490479961</v>
          </cell>
          <cell r="BL40">
            <v>-5.9148766789772364E-2</v>
          </cell>
          <cell r="BM40">
            <v>0</v>
          </cell>
          <cell r="BN40">
            <v>0</v>
          </cell>
          <cell r="BO40">
            <v>0</v>
          </cell>
        </row>
        <row r="41">
          <cell r="B41" t="str">
            <v>R49</v>
          </cell>
          <cell r="C41" t="str">
            <v>Copeland</v>
          </cell>
          <cell r="E41">
            <v>3.6673830000000001</v>
          </cell>
          <cell r="G41">
            <v>4.7597800002070008</v>
          </cell>
          <cell r="H41">
            <v>2.3842425100999886E-2</v>
          </cell>
          <cell r="I41">
            <v>-6.5601999999999994E-2</v>
          </cell>
          <cell r="J41">
            <v>0</v>
          </cell>
          <cell r="K41">
            <v>0</v>
          </cell>
          <cell r="L41">
            <v>0</v>
          </cell>
          <cell r="M41">
            <v>8.5470000000000008E-3</v>
          </cell>
          <cell r="N41">
            <v>7.8549999999999991E-3</v>
          </cell>
          <cell r="O41">
            <v>0</v>
          </cell>
          <cell r="P41">
            <v>0</v>
          </cell>
          <cell r="Q41">
            <v>0.47188796355555557</v>
          </cell>
          <cell r="R41">
            <v>7.5067431461591713E-3</v>
          </cell>
          <cell r="S41">
            <v>7.328036940372934E-2</v>
          </cell>
          <cell r="T41">
            <v>0</v>
          </cell>
          <cell r="W41">
            <v>0</v>
          </cell>
          <cell r="X41">
            <v>0</v>
          </cell>
          <cell r="Y41">
            <v>0</v>
          </cell>
          <cell r="Z41">
            <v>0</v>
          </cell>
          <cell r="AB41">
            <v>8.9544805014134443</v>
          </cell>
          <cell r="AD41">
            <v>3.6890000322190972</v>
          </cell>
          <cell r="AF41">
            <v>3.9958680071439998</v>
          </cell>
          <cell r="AG41">
            <v>2.4399254561000037E-2</v>
          </cell>
          <cell r="AH41">
            <v>-6.5601999999999994E-2</v>
          </cell>
          <cell r="AI41">
            <v>0</v>
          </cell>
          <cell r="AJ41">
            <v>0</v>
          </cell>
          <cell r="AK41">
            <v>0</v>
          </cell>
          <cell r="AL41">
            <v>0</v>
          </cell>
          <cell r="AM41">
            <v>4.3140999999999999E-2</v>
          </cell>
          <cell r="AN41">
            <v>0.72639452355555556</v>
          </cell>
          <cell r="AO41">
            <v>1.9181917977179302E-2</v>
          </cell>
          <cell r="AP41">
            <v>0</v>
          </cell>
          <cell r="AQ41">
            <v>0</v>
          </cell>
          <cell r="AR41">
            <v>0</v>
          </cell>
          <cell r="AS41">
            <v>0</v>
          </cell>
          <cell r="AT41">
            <v>0</v>
          </cell>
          <cell r="AV41">
            <v>0</v>
          </cell>
          <cell r="AW41">
            <v>0</v>
          </cell>
          <cell r="AY41">
            <v>8.4323827354568337</v>
          </cell>
          <cell r="BA41">
            <v>-0.52209776595661062</v>
          </cell>
          <cell r="BC41">
            <v>-5.8305757198778722E-2</v>
          </cell>
          <cell r="BE41">
            <v>0</v>
          </cell>
          <cell r="BG41">
            <v>8.4323827354568337</v>
          </cell>
          <cell r="BH41">
            <v>-5.8305757198778722E-2</v>
          </cell>
          <cell r="BJ41">
            <v>8.6406937093581035</v>
          </cell>
          <cell r="BK41">
            <v>8.1368915199112557</v>
          </cell>
          <cell r="BL41">
            <v>-5.8305757198778674E-2</v>
          </cell>
          <cell r="BM41">
            <v>0</v>
          </cell>
          <cell r="BN41">
            <v>1</v>
          </cell>
          <cell r="BO41">
            <v>1</v>
          </cell>
        </row>
        <row r="42">
          <cell r="B42" t="str">
            <v>R611</v>
          </cell>
          <cell r="C42" t="str">
            <v>Kingston upon Hull</v>
          </cell>
          <cell r="E42">
            <v>60.884090999999998</v>
          </cell>
          <cell r="G42">
            <v>160.11460952171902</v>
          </cell>
          <cell r="H42">
            <v>0.77130183756899828</v>
          </cell>
          <cell r="I42">
            <v>0</v>
          </cell>
          <cell r="J42">
            <v>0</v>
          </cell>
          <cell r="K42">
            <v>2.7449000000000001E-2</v>
          </cell>
          <cell r="L42">
            <v>0.29345399999999999</v>
          </cell>
          <cell r="M42">
            <v>8.5470000000000008E-3</v>
          </cell>
          <cell r="N42">
            <v>7.8549999999999991E-3</v>
          </cell>
          <cell r="O42">
            <v>1.768446</v>
          </cell>
          <cell r="P42">
            <v>0</v>
          </cell>
          <cell r="Q42">
            <v>2.1941833555555554</v>
          </cell>
          <cell r="R42">
            <v>0.24261381918367764</v>
          </cell>
          <cell r="S42">
            <v>0.20426468250597041</v>
          </cell>
          <cell r="T42">
            <v>0.1</v>
          </cell>
          <cell r="W42">
            <v>0.26241399999999998</v>
          </cell>
          <cell r="X42">
            <v>22.559438062807597</v>
          </cell>
          <cell r="Y42">
            <v>1.0683042070477822</v>
          </cell>
          <cell r="Z42">
            <v>9.8110351652542374</v>
          </cell>
          <cell r="AB42">
            <v>260.3180066516428</v>
          </cell>
          <cell r="AD42">
            <v>60.368323130962082</v>
          </cell>
          <cell r="AF42">
            <v>136.07950575473799</v>
          </cell>
          <cell r="AG42">
            <v>0.78931525628000498</v>
          </cell>
          <cell r="AH42">
            <v>0</v>
          </cell>
          <cell r="AI42">
            <v>0</v>
          </cell>
          <cell r="AJ42">
            <v>2.7449000000000001E-2</v>
          </cell>
          <cell r="AK42">
            <v>0.195636</v>
          </cell>
          <cell r="AL42">
            <v>0</v>
          </cell>
          <cell r="AM42">
            <v>0.74614000000000003</v>
          </cell>
          <cell r="AN42">
            <v>2.512722022222222</v>
          </cell>
          <cell r="AO42">
            <v>0.61994906300912045</v>
          </cell>
          <cell r="AP42">
            <v>0</v>
          </cell>
          <cell r="AQ42">
            <v>0</v>
          </cell>
          <cell r="AR42">
            <v>0</v>
          </cell>
          <cell r="AS42">
            <v>0.35283100000000001</v>
          </cell>
          <cell r="AT42">
            <v>22.559438062807597</v>
          </cell>
          <cell r="AV42">
            <v>1.0683042070477822</v>
          </cell>
          <cell r="AW42">
            <v>19.824000000000002</v>
          </cell>
          <cell r="AY42">
            <v>245.14361349706681</v>
          </cell>
          <cell r="BA42">
            <v>-15.174393154575995</v>
          </cell>
          <cell r="BC42">
            <v>-5.8291753804347257E-2</v>
          </cell>
          <cell r="BE42">
            <v>0</v>
          </cell>
          <cell r="BG42">
            <v>245.14361349706681</v>
          </cell>
          <cell r="BH42">
            <v>-5.8291753804347257E-2</v>
          </cell>
          <cell r="BJ42">
            <v>251.19583008220744</v>
          </cell>
          <cell r="BK42">
            <v>236.55318459837676</v>
          </cell>
          <cell r="BL42">
            <v>-5.8291753804347236E-2</v>
          </cell>
          <cell r="BM42">
            <v>0</v>
          </cell>
          <cell r="BN42">
            <v>1</v>
          </cell>
          <cell r="BO42">
            <v>0</v>
          </cell>
        </row>
        <row r="43">
          <cell r="B43" t="str">
            <v>R607</v>
          </cell>
          <cell r="C43" t="str">
            <v>Middlesbrough</v>
          </cell>
          <cell r="E43">
            <v>40.987050000000004</v>
          </cell>
          <cell r="G43">
            <v>90.088391868442997</v>
          </cell>
          <cell r="H43">
            <v>0.43507075856299698</v>
          </cell>
          <cell r="I43">
            <v>-3.4559999999999999E-3</v>
          </cell>
          <cell r="J43">
            <v>0</v>
          </cell>
          <cell r="K43">
            <v>0</v>
          </cell>
          <cell r="L43">
            <v>2.2196000000000007E-2</v>
          </cell>
          <cell r="M43">
            <v>8.5470000000000008E-3</v>
          </cell>
          <cell r="N43">
            <v>7.8549999999999991E-3</v>
          </cell>
          <cell r="O43">
            <v>1.138827</v>
          </cell>
          <cell r="P43">
            <v>0</v>
          </cell>
          <cell r="Q43">
            <v>1.54481749</v>
          </cell>
          <cell r="R43">
            <v>0.13685197313019765</v>
          </cell>
          <cell r="S43">
            <v>0.13847299243292219</v>
          </cell>
          <cell r="T43">
            <v>0</v>
          </cell>
          <cell r="W43">
            <v>0.13689000000000001</v>
          </cell>
          <cell r="X43">
            <v>16.378045835499858</v>
          </cell>
          <cell r="Y43">
            <v>0.66361998730343708</v>
          </cell>
          <cell r="Z43">
            <v>5.1085782203389831</v>
          </cell>
          <cell r="AB43">
            <v>156.7917581257114</v>
          </cell>
          <cell r="AD43">
            <v>40.817042112247556</v>
          </cell>
          <cell r="AF43">
            <v>76.264689224285007</v>
          </cell>
          <cell r="AG43">
            <v>0.44523164676699789</v>
          </cell>
          <cell r="AH43">
            <v>-3.4559999999999999E-3</v>
          </cell>
          <cell r="AI43">
            <v>0</v>
          </cell>
          <cell r="AJ43">
            <v>0</v>
          </cell>
          <cell r="AK43">
            <v>1.4797333333333338E-2</v>
          </cell>
          <cell r="AL43">
            <v>0</v>
          </cell>
          <cell r="AM43">
            <v>0.52793500000000004</v>
          </cell>
          <cell r="AN43">
            <v>1.8205588233333332</v>
          </cell>
          <cell r="AO43">
            <v>0.34969670234976957</v>
          </cell>
          <cell r="AP43">
            <v>0</v>
          </cell>
          <cell r="AQ43">
            <v>0</v>
          </cell>
          <cell r="AR43">
            <v>0</v>
          </cell>
          <cell r="AS43">
            <v>0.102104</v>
          </cell>
          <cell r="AT43">
            <v>16.378045835499858</v>
          </cell>
          <cell r="AV43">
            <v>0.66361998730343708</v>
          </cell>
          <cell r="AW43">
            <v>10.302</v>
          </cell>
          <cell r="AY43">
            <v>147.68226466511928</v>
          </cell>
          <cell r="BA43">
            <v>-9.1094934605921196</v>
          </cell>
          <cell r="BC43">
            <v>-5.8099313187676443E-2</v>
          </cell>
          <cell r="BE43">
            <v>0</v>
          </cell>
          <cell r="BG43">
            <v>147.68226466511928</v>
          </cell>
          <cell r="BH43">
            <v>-5.8099313187676443E-2</v>
          </cell>
          <cell r="BJ43">
            <v>151.29739328844161</v>
          </cell>
          <cell r="BK43">
            <v>142.50711865129742</v>
          </cell>
          <cell r="BL43">
            <v>-5.8099313187676235E-2</v>
          </cell>
          <cell r="BM43">
            <v>0</v>
          </cell>
          <cell r="BN43">
            <v>0</v>
          </cell>
          <cell r="BO43">
            <v>0</v>
          </cell>
        </row>
        <row r="44">
          <cell r="B44" t="str">
            <v>R345</v>
          </cell>
          <cell r="C44" t="str">
            <v>Liverpool</v>
          </cell>
          <cell r="E44">
            <v>124.859938</v>
          </cell>
          <cell r="G44">
            <v>346.60835210975301</v>
          </cell>
          <cell r="H44">
            <v>1.6706519240760207</v>
          </cell>
          <cell r="I44">
            <v>0</v>
          </cell>
          <cell r="J44">
            <v>0</v>
          </cell>
          <cell r="K44">
            <v>5.4095999999999998E-2</v>
          </cell>
          <cell r="L44">
            <v>6.7098000000000019E-2</v>
          </cell>
          <cell r="M44">
            <v>8.5470000000000008E-3</v>
          </cell>
          <cell r="N44">
            <v>7.8549999999999991E-3</v>
          </cell>
          <cell r="O44">
            <v>4.2184210000000002</v>
          </cell>
          <cell r="P44">
            <v>0</v>
          </cell>
          <cell r="Q44">
            <v>5.3944537233333341</v>
          </cell>
          <cell r="R44">
            <v>0.52550535222973882</v>
          </cell>
          <cell r="S44">
            <v>0.34148574653333519</v>
          </cell>
          <cell r="T44">
            <v>0</v>
          </cell>
          <cell r="W44">
            <v>0.53407700000000002</v>
          </cell>
          <cell r="X44">
            <v>41.436496978217406</v>
          </cell>
          <cell r="Y44">
            <v>2.226775540003028</v>
          </cell>
          <cell r="Z44">
            <v>19.844682605932203</v>
          </cell>
          <cell r="AB44">
            <v>547.79843598007812</v>
          </cell>
          <cell r="AD44">
            <v>124.95799512921674</v>
          </cell>
          <cell r="AF44">
            <v>294.24335498761099</v>
          </cell>
          <cell r="AG44">
            <v>1.7096692726210059</v>
          </cell>
          <cell r="AH44">
            <v>0</v>
          </cell>
          <cell r="AI44">
            <v>0</v>
          </cell>
          <cell r="AJ44">
            <v>5.4095999999999998E-2</v>
          </cell>
          <cell r="AK44">
            <v>4.4732000000000008E-2</v>
          </cell>
          <cell r="AL44">
            <v>0</v>
          </cell>
          <cell r="AM44">
            <v>1.7270890000000001</v>
          </cell>
          <cell r="AN44">
            <v>7.7673074566666669</v>
          </cell>
          <cell r="AO44">
            <v>1.3428194313797868</v>
          </cell>
          <cell r="AP44">
            <v>0</v>
          </cell>
          <cell r="AQ44">
            <v>0</v>
          </cell>
          <cell r="AR44">
            <v>0</v>
          </cell>
          <cell r="AS44">
            <v>0.68181999999999998</v>
          </cell>
          <cell r="AT44">
            <v>41.436496978217406</v>
          </cell>
          <cell r="AV44">
            <v>2.226775540003028</v>
          </cell>
          <cell r="AW44">
            <v>39.832000000000001</v>
          </cell>
          <cell r="AY44">
            <v>516.02415579571561</v>
          </cell>
          <cell r="BA44">
            <v>-31.77428018436251</v>
          </cell>
          <cell r="BC44">
            <v>-5.8003597851670481E-2</v>
          </cell>
          <cell r="BE44">
            <v>0</v>
          </cell>
          <cell r="BG44">
            <v>516.02415579571561</v>
          </cell>
          <cell r="BH44">
            <v>-5.8003597851670481E-2</v>
          </cell>
          <cell r="BJ44">
            <v>528.60224543703225</v>
          </cell>
          <cell r="BK44">
            <v>497.94141336921263</v>
          </cell>
          <cell r="BL44">
            <v>-5.800359785167046E-2</v>
          </cell>
          <cell r="BM44">
            <v>1</v>
          </cell>
          <cell r="BN44">
            <v>1</v>
          </cell>
          <cell r="BO44">
            <v>0</v>
          </cell>
        </row>
        <row r="45">
          <cell r="B45" t="str">
            <v>R358</v>
          </cell>
          <cell r="C45" t="str">
            <v>Birmingham</v>
          </cell>
          <cell r="E45">
            <v>261.73010299999999</v>
          </cell>
          <cell r="G45">
            <v>707.07763312365603</v>
          </cell>
          <cell r="H45">
            <v>3.3866738562319281</v>
          </cell>
          <cell r="I45">
            <v>-1.9980000000000001E-2</v>
          </cell>
          <cell r="J45">
            <v>0</v>
          </cell>
          <cell r="K45">
            <v>0</v>
          </cell>
          <cell r="L45">
            <v>0.16474999999999998</v>
          </cell>
          <cell r="M45">
            <v>8.5470000000000008E-3</v>
          </cell>
          <cell r="N45">
            <v>7.8549999999999991E-3</v>
          </cell>
          <cell r="O45">
            <v>7.3658099999999997</v>
          </cell>
          <cell r="P45">
            <v>0</v>
          </cell>
          <cell r="Q45">
            <v>15.08249782888889</v>
          </cell>
          <cell r="R45">
            <v>1.0698326305691375</v>
          </cell>
          <cell r="S45">
            <v>0.60354629709529317</v>
          </cell>
          <cell r="T45">
            <v>7.3499999999999996E-2</v>
          </cell>
          <cell r="W45">
            <v>1.011458</v>
          </cell>
          <cell r="X45">
            <v>80.837885270554906</v>
          </cell>
          <cell r="Y45">
            <v>4.8723459342195108</v>
          </cell>
          <cell r="Z45">
            <v>37.373809703389831</v>
          </cell>
          <cell r="AB45">
            <v>1120.6462676446054</v>
          </cell>
          <cell r="AD45">
            <v>262.88995367080668</v>
          </cell>
          <cell r="AF45">
            <v>602.16655416269009</v>
          </cell>
          <cell r="AG45">
            <v>3.465768150115013</v>
          </cell>
          <cell r="AH45">
            <v>-1.9980000000000001E-2</v>
          </cell>
          <cell r="AI45">
            <v>0</v>
          </cell>
          <cell r="AJ45">
            <v>0</v>
          </cell>
          <cell r="AK45">
            <v>0.10983333333333331</v>
          </cell>
          <cell r="AL45">
            <v>0</v>
          </cell>
          <cell r="AM45">
            <v>3.4563929999999998</v>
          </cell>
          <cell r="AN45">
            <v>19.895096228888892</v>
          </cell>
          <cell r="AO45">
            <v>2.7337343731265094</v>
          </cell>
          <cell r="AP45">
            <v>0</v>
          </cell>
          <cell r="AQ45">
            <v>0</v>
          </cell>
          <cell r="AR45">
            <v>0</v>
          </cell>
          <cell r="AS45">
            <v>0.93036099999999999</v>
          </cell>
          <cell r="AT45">
            <v>80.837885270554906</v>
          </cell>
          <cell r="AV45">
            <v>4.8723459342195108</v>
          </cell>
          <cell r="AW45">
            <v>74.563000000000002</v>
          </cell>
          <cell r="AY45">
            <v>1055.9009451237348</v>
          </cell>
          <cell r="BA45">
            <v>-64.745322520870559</v>
          </cell>
          <cell r="BC45">
            <v>-5.777498608633521E-2</v>
          </cell>
          <cell r="BE45">
            <v>0</v>
          </cell>
          <cell r="BG45">
            <v>1055.9009451237348</v>
          </cell>
          <cell r="BH45">
            <v>-5.777498608633521E-2</v>
          </cell>
          <cell r="BJ45">
            <v>1081.3760947632768</v>
          </cell>
          <cell r="BK45">
            <v>1018.899605934233</v>
          </cell>
          <cell r="BL45">
            <v>-5.7774986086335162E-2</v>
          </cell>
          <cell r="BM45">
            <v>1</v>
          </cell>
          <cell r="BN45">
            <v>0</v>
          </cell>
          <cell r="BO45">
            <v>0</v>
          </cell>
        </row>
        <row r="46">
          <cell r="B46" t="str">
            <v>R379</v>
          </cell>
          <cell r="C46" t="str">
            <v>Southwark</v>
          </cell>
          <cell r="E46">
            <v>76.928299999999993</v>
          </cell>
          <cell r="G46">
            <v>228.415273304712</v>
          </cell>
          <cell r="H46">
            <v>1.0954697869109808</v>
          </cell>
          <cell r="I46">
            <v>0</v>
          </cell>
          <cell r="J46">
            <v>0</v>
          </cell>
          <cell r="K46">
            <v>0</v>
          </cell>
          <cell r="L46">
            <v>0.25542699999999996</v>
          </cell>
          <cell r="M46">
            <v>8.5470000000000008E-3</v>
          </cell>
          <cell r="N46">
            <v>7.8549999999999991E-3</v>
          </cell>
          <cell r="O46">
            <v>1.6269130000000001</v>
          </cell>
          <cell r="P46">
            <v>0</v>
          </cell>
          <cell r="Q46">
            <v>10.845251295555554</v>
          </cell>
          <cell r="R46">
            <v>0.34584451718733228</v>
          </cell>
          <cell r="S46">
            <v>0.20332285641699796</v>
          </cell>
          <cell r="T46">
            <v>0.1</v>
          </cell>
          <cell r="W46">
            <v>0.28367100000000001</v>
          </cell>
          <cell r="X46">
            <v>22.94555142409288</v>
          </cell>
          <cell r="Y46">
            <v>0.84561044872367497</v>
          </cell>
          <cell r="Z46">
            <v>10.377931269067796</v>
          </cell>
          <cell r="AB46">
            <v>354.28496790266729</v>
          </cell>
          <cell r="AD46">
            <v>78.259567743606183</v>
          </cell>
          <cell r="AF46">
            <v>194.34303190063102</v>
          </cell>
          <cell r="AG46">
            <v>1.1210540069869905</v>
          </cell>
          <cell r="AH46">
            <v>0</v>
          </cell>
          <cell r="AI46">
            <v>0</v>
          </cell>
          <cell r="AJ46">
            <v>0</v>
          </cell>
          <cell r="AK46">
            <v>0.17028466666666667</v>
          </cell>
          <cell r="AL46">
            <v>0</v>
          </cell>
          <cell r="AM46">
            <v>0.95717600000000003</v>
          </cell>
          <cell r="AN46">
            <v>13.629346095555555</v>
          </cell>
          <cell r="AO46">
            <v>0.88373360222653341</v>
          </cell>
          <cell r="AP46">
            <v>0</v>
          </cell>
          <cell r="AQ46">
            <v>0</v>
          </cell>
          <cell r="AR46">
            <v>0</v>
          </cell>
          <cell r="AS46">
            <v>0.211585</v>
          </cell>
          <cell r="AT46">
            <v>22.94555142409288</v>
          </cell>
          <cell r="AV46">
            <v>0.84561044872367497</v>
          </cell>
          <cell r="AW46">
            <v>20.478000000000002</v>
          </cell>
          <cell r="AY46">
            <v>333.84494088848948</v>
          </cell>
          <cell r="BA46">
            <v>-20.440027014177815</v>
          </cell>
          <cell r="BC46">
            <v>-5.7693746181727089E-2</v>
          </cell>
          <cell r="BE46">
            <v>0</v>
          </cell>
          <cell r="BG46">
            <v>333.84494088848948</v>
          </cell>
          <cell r="BH46">
            <v>-5.7693746181727089E-2</v>
          </cell>
          <cell r="BJ46">
            <v>341.86996029456998</v>
          </cell>
          <cell r="BK46">
            <v>322.14620157817791</v>
          </cell>
          <cell r="BL46">
            <v>-5.7693746181727179E-2</v>
          </cell>
          <cell r="BM46">
            <v>0</v>
          </cell>
          <cell r="BN46">
            <v>0</v>
          </cell>
          <cell r="BO46">
            <v>0</v>
          </cell>
        </row>
        <row r="47">
          <cell r="B47" t="str">
            <v>R268</v>
          </cell>
          <cell r="C47" t="str">
            <v>Waveney</v>
          </cell>
          <cell r="E47">
            <v>5.0383005000000001</v>
          </cell>
          <cell r="G47">
            <v>7.7427470578359996</v>
          </cell>
          <cell r="H47">
            <v>3.8234143567999826E-2</v>
          </cell>
          <cell r="I47">
            <v>-8.1624000000000002E-2</v>
          </cell>
          <cell r="J47">
            <v>0</v>
          </cell>
          <cell r="K47">
            <v>0</v>
          </cell>
          <cell r="L47">
            <v>0</v>
          </cell>
          <cell r="M47">
            <v>8.5470000000000008E-3</v>
          </cell>
          <cell r="N47">
            <v>7.8549999999999991E-3</v>
          </cell>
          <cell r="O47">
            <v>0</v>
          </cell>
          <cell r="P47">
            <v>0</v>
          </cell>
          <cell r="Q47">
            <v>1.2044669973333333</v>
          </cell>
          <cell r="R47">
            <v>1.210629126333008E-2</v>
          </cell>
          <cell r="S47">
            <v>9.3318756929286248E-2</v>
          </cell>
          <cell r="T47">
            <v>0</v>
          </cell>
          <cell r="W47">
            <v>0</v>
          </cell>
          <cell r="X47">
            <v>0</v>
          </cell>
          <cell r="Y47">
            <v>0</v>
          </cell>
          <cell r="Z47">
            <v>0</v>
          </cell>
          <cell r="AB47">
            <v>14.06395174692995</v>
          </cell>
          <cell r="AD47">
            <v>5.0568506267259155</v>
          </cell>
          <cell r="AF47">
            <v>6.5146791359400007</v>
          </cell>
          <cell r="AG47">
            <v>3.9127085349000057E-2</v>
          </cell>
          <cell r="AH47">
            <v>-8.1624000000000002E-2</v>
          </cell>
          <cell r="AI47">
            <v>0</v>
          </cell>
          <cell r="AJ47">
            <v>0</v>
          </cell>
          <cell r="AK47">
            <v>0</v>
          </cell>
          <cell r="AL47">
            <v>0</v>
          </cell>
          <cell r="AM47">
            <v>6.0007999999999999E-2</v>
          </cell>
          <cell r="AN47">
            <v>1.6396529173333332</v>
          </cell>
          <cell r="AO47">
            <v>3.0935104811712709E-2</v>
          </cell>
          <cell r="AP47">
            <v>0</v>
          </cell>
          <cell r="AQ47">
            <v>0</v>
          </cell>
          <cell r="AR47">
            <v>0</v>
          </cell>
          <cell r="AS47">
            <v>0</v>
          </cell>
          <cell r="AT47">
            <v>0</v>
          </cell>
          <cell r="AV47">
            <v>0</v>
          </cell>
          <cell r="AW47">
            <v>0</v>
          </cell>
          <cell r="AY47">
            <v>13.259628870159961</v>
          </cell>
          <cell r="BA47">
            <v>-0.80432287676998904</v>
          </cell>
          <cell r="BC47">
            <v>-5.7190389390063601E-2</v>
          </cell>
          <cell r="BE47">
            <v>0</v>
          </cell>
          <cell r="BG47">
            <v>13.259628870159961</v>
          </cell>
          <cell r="BH47">
            <v>-5.7190389390063601E-2</v>
          </cell>
          <cell r="BJ47">
            <v>13.571116645932896</v>
          </cell>
          <cell r="BK47">
            <v>12.794979200494021</v>
          </cell>
          <cell r="BL47">
            <v>-5.7190389390063538E-2</v>
          </cell>
          <cell r="BM47">
            <v>0</v>
          </cell>
          <cell r="BN47">
            <v>1</v>
          </cell>
          <cell r="BO47">
            <v>0</v>
          </cell>
        </row>
        <row r="48">
          <cell r="B48" t="str">
            <v>R101</v>
          </cell>
          <cell r="C48" t="str">
            <v>Harlow</v>
          </cell>
          <cell r="E48">
            <v>6.2980669999999996</v>
          </cell>
          <cell r="G48">
            <v>5.899697139573</v>
          </cell>
          <cell r="H48">
            <v>2.9480492360999807E-2</v>
          </cell>
          <cell r="I48">
            <v>0</v>
          </cell>
          <cell r="J48">
            <v>0</v>
          </cell>
          <cell r="K48">
            <v>0</v>
          </cell>
          <cell r="L48">
            <v>0</v>
          </cell>
          <cell r="M48">
            <v>8.5470000000000008E-3</v>
          </cell>
          <cell r="N48">
            <v>7.8549999999999991E-3</v>
          </cell>
          <cell r="O48">
            <v>0</v>
          </cell>
          <cell r="P48">
            <v>0</v>
          </cell>
          <cell r="Q48">
            <v>0.7040016835555557</v>
          </cell>
          <cell r="R48">
            <v>9.2731204500964177E-3</v>
          </cell>
          <cell r="S48">
            <v>8.5792770185241798E-2</v>
          </cell>
          <cell r="T48">
            <v>0</v>
          </cell>
          <cell r="W48">
            <v>0</v>
          </cell>
          <cell r="X48">
            <v>0</v>
          </cell>
          <cell r="Y48">
            <v>0</v>
          </cell>
          <cell r="Z48">
            <v>0</v>
          </cell>
          <cell r="AB48">
            <v>13.042714206124892</v>
          </cell>
          <cell r="AD48">
            <v>6.320388420433769</v>
          </cell>
          <cell r="AF48">
            <v>4.9748801566580001</v>
          </cell>
          <cell r="AG48">
            <v>3.0168996428999586E-2</v>
          </cell>
          <cell r="AH48">
            <v>0</v>
          </cell>
          <cell r="AI48">
            <v>0</v>
          </cell>
          <cell r="AJ48">
            <v>0</v>
          </cell>
          <cell r="AK48">
            <v>0</v>
          </cell>
          <cell r="AL48">
            <v>0</v>
          </cell>
          <cell r="AM48">
            <v>7.5262999999999997E-2</v>
          </cell>
          <cell r="AN48">
            <v>0.88253907022222233</v>
          </cell>
          <cell r="AO48">
            <v>2.3695527128467685E-2</v>
          </cell>
          <cell r="AP48">
            <v>0</v>
          </cell>
          <cell r="AQ48">
            <v>0</v>
          </cell>
          <cell r="AR48">
            <v>0</v>
          </cell>
          <cell r="AS48">
            <v>0</v>
          </cell>
          <cell r="AT48">
            <v>0</v>
          </cell>
          <cell r="AV48">
            <v>0</v>
          </cell>
          <cell r="AW48">
            <v>0</v>
          </cell>
          <cell r="AY48">
            <v>12.306935170871457</v>
          </cell>
          <cell r="BA48">
            <v>-0.7357790352534348</v>
          </cell>
          <cell r="BC48">
            <v>-5.6413030572111368E-2</v>
          </cell>
          <cell r="BE48">
            <v>0</v>
          </cell>
          <cell r="BG48">
            <v>12.306935170871457</v>
          </cell>
          <cell r="BH48">
            <v>-5.6413030572111368E-2</v>
          </cell>
          <cell r="BJ48">
            <v>12.585665754258976</v>
          </cell>
          <cell r="BK48">
            <v>11.87567020729359</v>
          </cell>
          <cell r="BL48">
            <v>-5.6413030572111313E-2</v>
          </cell>
          <cell r="BM48">
            <v>0</v>
          </cell>
          <cell r="BN48">
            <v>0</v>
          </cell>
          <cell r="BO48">
            <v>0</v>
          </cell>
        </row>
        <row r="49">
          <cell r="B49" t="str">
            <v>R373</v>
          </cell>
          <cell r="C49" t="str">
            <v>Hackney</v>
          </cell>
          <cell r="E49">
            <v>60.67</v>
          </cell>
          <cell r="G49">
            <v>217.93796011193902</v>
          </cell>
          <cell r="H49">
            <v>1.0497784289380014</v>
          </cell>
          <cell r="I49">
            <v>0</v>
          </cell>
          <cell r="J49">
            <v>0</v>
          </cell>
          <cell r="K49">
            <v>0</v>
          </cell>
          <cell r="L49">
            <v>7.3104000000000002E-2</v>
          </cell>
          <cell r="M49">
            <v>8.5470000000000008E-3</v>
          </cell>
          <cell r="N49">
            <v>7.8549999999999991E-3</v>
          </cell>
          <cell r="O49">
            <v>1.679824</v>
          </cell>
          <cell r="P49">
            <v>0</v>
          </cell>
          <cell r="Q49">
            <v>13.141188458888889</v>
          </cell>
          <cell r="R49">
            <v>0.33133058079486316</v>
          </cell>
          <cell r="S49">
            <v>0.22428770959718239</v>
          </cell>
          <cell r="T49">
            <v>0.1</v>
          </cell>
          <cell r="W49">
            <v>0.25375500000000001</v>
          </cell>
          <cell r="X49">
            <v>29.817501573638904</v>
          </cell>
          <cell r="Y49">
            <v>0.66968611626463481</v>
          </cell>
          <cell r="Z49">
            <v>9.352317122881356</v>
          </cell>
          <cell r="AB49">
            <v>335.31713510294293</v>
          </cell>
          <cell r="AD49">
            <v>62.811455686759977</v>
          </cell>
          <cell r="AF49">
            <v>184.118592397356</v>
          </cell>
          <cell r="AG49">
            <v>1.0742955472360105</v>
          </cell>
          <cell r="AH49">
            <v>0</v>
          </cell>
          <cell r="AI49">
            <v>0</v>
          </cell>
          <cell r="AJ49">
            <v>0</v>
          </cell>
          <cell r="AK49">
            <v>4.8736000000000002E-2</v>
          </cell>
          <cell r="AL49">
            <v>0</v>
          </cell>
          <cell r="AM49">
            <v>0.88212699999999999</v>
          </cell>
          <cell r="AN49">
            <v>17.390698325555555</v>
          </cell>
          <cell r="AO49">
            <v>0.8466462619531705</v>
          </cell>
          <cell r="AP49">
            <v>0</v>
          </cell>
          <cell r="AQ49">
            <v>0</v>
          </cell>
          <cell r="AR49">
            <v>0</v>
          </cell>
          <cell r="AS49">
            <v>0.18927099999999999</v>
          </cell>
          <cell r="AT49">
            <v>29.817501573638904</v>
          </cell>
          <cell r="AV49">
            <v>0.66968611626463481</v>
          </cell>
          <cell r="AW49">
            <v>18.606000000000002</v>
          </cell>
          <cell r="AY49">
            <v>316.45500990876428</v>
          </cell>
          <cell r="BA49">
            <v>-18.862125194178645</v>
          </cell>
          <cell r="BC49">
            <v>-5.6251599514554905E-2</v>
          </cell>
          <cell r="BE49">
            <v>0</v>
          </cell>
          <cell r="BG49">
            <v>316.45500990876428</v>
          </cell>
          <cell r="BH49">
            <v>-5.6251599514554905E-2</v>
          </cell>
          <cell r="BJ49">
            <v>323.56680652402304</v>
          </cell>
          <cell r="BK49">
            <v>305.36565610723017</v>
          </cell>
          <cell r="BL49">
            <v>-5.6251599514555078E-2</v>
          </cell>
          <cell r="BM49">
            <v>0</v>
          </cell>
          <cell r="BN49">
            <v>0</v>
          </cell>
          <cell r="BO49">
            <v>0</v>
          </cell>
        </row>
        <row r="50">
          <cell r="B50" t="str">
            <v>R201</v>
          </cell>
          <cell r="C50" t="str">
            <v>Breckland</v>
          </cell>
          <cell r="E50">
            <v>2.6784629999999998</v>
          </cell>
          <cell r="G50">
            <v>7.5465949567020001</v>
          </cell>
          <cell r="H50">
            <v>3.7433771932000294E-2</v>
          </cell>
          <cell r="I50">
            <v>-0.30671399999999999</v>
          </cell>
          <cell r="J50">
            <v>0</v>
          </cell>
          <cell r="K50">
            <v>0</v>
          </cell>
          <cell r="L50">
            <v>0</v>
          </cell>
          <cell r="M50">
            <v>8.5470000000000008E-3</v>
          </cell>
          <cell r="N50">
            <v>7.8549999999999991E-3</v>
          </cell>
          <cell r="O50">
            <v>0</v>
          </cell>
          <cell r="P50">
            <v>0</v>
          </cell>
          <cell r="Q50">
            <v>1.6623250524444444</v>
          </cell>
          <cell r="R50">
            <v>1.1841748306944077E-2</v>
          </cell>
          <cell r="S50">
            <v>8.4256868126165313E-2</v>
          </cell>
          <cell r="T50">
            <v>0</v>
          </cell>
          <cell r="W50">
            <v>0</v>
          </cell>
          <cell r="X50">
            <v>0</v>
          </cell>
          <cell r="Y50">
            <v>0</v>
          </cell>
          <cell r="Z50">
            <v>0</v>
          </cell>
          <cell r="AB50">
            <v>11.730603397511553</v>
          </cell>
          <cell r="AD50">
            <v>2.69787937887298</v>
          </cell>
          <cell r="AF50">
            <v>6.3637054068010004</v>
          </cell>
          <cell r="AG50">
            <v>3.8308021382000297E-2</v>
          </cell>
          <cell r="AH50">
            <v>-0.30671399999999999</v>
          </cell>
          <cell r="AI50">
            <v>0</v>
          </cell>
          <cell r="AJ50">
            <v>0</v>
          </cell>
          <cell r="AK50">
            <v>0</v>
          </cell>
          <cell r="AL50">
            <v>0</v>
          </cell>
          <cell r="AM50">
            <v>3.0941E-2</v>
          </cell>
          <cell r="AN50">
            <v>2.2169459591111114</v>
          </cell>
          <cell r="AO50">
            <v>3.0259120407819366E-2</v>
          </cell>
          <cell r="AP50">
            <v>0</v>
          </cell>
          <cell r="AQ50">
            <v>0</v>
          </cell>
          <cell r="AR50">
            <v>0</v>
          </cell>
          <cell r="AS50">
            <v>0</v>
          </cell>
          <cell r="AT50">
            <v>0</v>
          </cell>
          <cell r="AV50">
            <v>0</v>
          </cell>
          <cell r="AW50">
            <v>0</v>
          </cell>
          <cell r="AY50">
            <v>11.071324886574914</v>
          </cell>
          <cell r="BA50">
            <v>-0.65927851093663925</v>
          </cell>
          <cell r="BC50">
            <v>-5.6201585595886221E-2</v>
          </cell>
          <cell r="BE50">
            <v>0</v>
          </cell>
          <cell r="BG50">
            <v>11.071324886574914</v>
          </cell>
          <cell r="BH50">
            <v>-5.6201585595886221E-2</v>
          </cell>
          <cell r="BJ50">
            <v>11.319534502068919</v>
          </cell>
          <cell r="BK50">
            <v>10.683358714845305</v>
          </cell>
          <cell r="BL50">
            <v>-5.6201585595886255E-2</v>
          </cell>
          <cell r="BM50">
            <v>0</v>
          </cell>
          <cell r="BN50">
            <v>0</v>
          </cell>
          <cell r="BO50">
            <v>1</v>
          </cell>
        </row>
        <row r="51">
          <cell r="B51" t="str">
            <v>R118</v>
          </cell>
          <cell r="C51" t="str">
            <v>Gosport</v>
          </cell>
          <cell r="E51">
            <v>5.0284909999999998</v>
          </cell>
          <cell r="G51">
            <v>4.8454777726779996</v>
          </cell>
          <cell r="H51">
            <v>2.3682549633000045E-2</v>
          </cell>
          <cell r="I51">
            <v>0</v>
          </cell>
          <cell r="J51">
            <v>0</v>
          </cell>
          <cell r="K51">
            <v>0</v>
          </cell>
          <cell r="L51">
            <v>0</v>
          </cell>
          <cell r="M51">
            <v>8.5470000000000008E-3</v>
          </cell>
          <cell r="N51">
            <v>7.8549999999999991E-3</v>
          </cell>
          <cell r="O51">
            <v>0</v>
          </cell>
          <cell r="P51">
            <v>0</v>
          </cell>
          <cell r="Q51">
            <v>0.66411892000000006</v>
          </cell>
          <cell r="R51">
            <v>7.5258581645020377E-3</v>
          </cell>
          <cell r="S51">
            <v>7.5791784144668486E-2</v>
          </cell>
          <cell r="T51">
            <v>0</v>
          </cell>
          <cell r="W51">
            <v>0</v>
          </cell>
          <cell r="X51">
            <v>0</v>
          </cell>
          <cell r="Y51">
            <v>0</v>
          </cell>
          <cell r="Z51">
            <v>0</v>
          </cell>
          <cell r="AB51">
            <v>10.661489884620169</v>
          </cell>
          <cell r="AD51">
            <v>5.0400901143462296</v>
          </cell>
          <cell r="AF51">
            <v>4.0950324730369996</v>
          </cell>
          <cell r="AG51">
            <v>2.4235645271999763E-2</v>
          </cell>
          <cell r="AH51">
            <v>0</v>
          </cell>
          <cell r="AI51">
            <v>0</v>
          </cell>
          <cell r="AJ51">
            <v>0</v>
          </cell>
          <cell r="AK51">
            <v>0</v>
          </cell>
          <cell r="AL51">
            <v>0</v>
          </cell>
          <cell r="AM51">
            <v>5.6899999999999999E-2</v>
          </cell>
          <cell r="AN51">
            <v>0.82987625333333337</v>
          </cell>
          <cell r="AO51">
            <v>1.9230762423678414E-2</v>
          </cell>
          <cell r="AP51">
            <v>0</v>
          </cell>
          <cell r="AQ51">
            <v>0</v>
          </cell>
          <cell r="AR51">
            <v>0</v>
          </cell>
          <cell r="AS51">
            <v>0</v>
          </cell>
          <cell r="AT51">
            <v>0</v>
          </cell>
          <cell r="AV51">
            <v>0</v>
          </cell>
          <cell r="AW51">
            <v>0</v>
          </cell>
          <cell r="AY51">
            <v>10.065365248412242</v>
          </cell>
          <cell r="BA51">
            <v>-0.59612463620792688</v>
          </cell>
          <cell r="BC51">
            <v>-5.5913820925522988E-2</v>
          </cell>
          <cell r="BE51">
            <v>0</v>
          </cell>
          <cell r="BG51">
            <v>10.065365248412242</v>
          </cell>
          <cell r="BH51">
            <v>-5.5913820925522988E-2</v>
          </cell>
          <cell r="BJ51">
            <v>10.287885328901124</v>
          </cell>
          <cell r="BK51">
            <v>9.7126503509186293</v>
          </cell>
          <cell r="BL51">
            <v>-5.5913820925523217E-2</v>
          </cell>
          <cell r="BM51">
            <v>0</v>
          </cell>
          <cell r="BN51">
            <v>1</v>
          </cell>
          <cell r="BO51">
            <v>0</v>
          </cell>
        </row>
        <row r="52">
          <cell r="B52" t="str">
            <v>R52</v>
          </cell>
          <cell r="C52" t="str">
            <v>Amber Valley</v>
          </cell>
          <cell r="E52">
            <v>5.5718360000000002</v>
          </cell>
          <cell r="G52">
            <v>6.2068933300280005</v>
          </cell>
          <cell r="H52">
            <v>3.0465190414000302E-2</v>
          </cell>
          <cell r="I52">
            <v>-0.18648999999999999</v>
          </cell>
          <cell r="J52">
            <v>0</v>
          </cell>
          <cell r="K52">
            <v>0</v>
          </cell>
          <cell r="L52">
            <v>0</v>
          </cell>
          <cell r="M52">
            <v>8.5470000000000008E-3</v>
          </cell>
          <cell r="N52">
            <v>7.8549999999999991E-3</v>
          </cell>
          <cell r="O52">
            <v>0</v>
          </cell>
          <cell r="P52">
            <v>0</v>
          </cell>
          <cell r="Q52">
            <v>1.1270535386666667</v>
          </cell>
          <cell r="R52">
            <v>9.6682760963613182E-3</v>
          </cell>
          <cell r="S52">
            <v>8.4248254650415244E-2</v>
          </cell>
          <cell r="T52">
            <v>0</v>
          </cell>
          <cell r="W52">
            <v>0</v>
          </cell>
          <cell r="X52">
            <v>0</v>
          </cell>
          <cell r="Y52">
            <v>0</v>
          </cell>
          <cell r="Z52">
            <v>0</v>
          </cell>
          <cell r="AB52">
            <v>12.860076589855444</v>
          </cell>
          <cell r="AD52">
            <v>5.612749557236925</v>
          </cell>
          <cell r="AF52">
            <v>5.2335855195580008</v>
          </cell>
          <cell r="AG52">
            <v>3.1176691676000134E-2</v>
          </cell>
          <cell r="AH52">
            <v>-0.18648999999999999</v>
          </cell>
          <cell r="AI52">
            <v>0</v>
          </cell>
          <cell r="AJ52">
            <v>0</v>
          </cell>
          <cell r="AK52">
            <v>0</v>
          </cell>
          <cell r="AL52">
            <v>0</v>
          </cell>
          <cell r="AM52">
            <v>6.4235E-2</v>
          </cell>
          <cell r="AN52">
            <v>1.3705834586666668</v>
          </cell>
          <cell r="AO52">
            <v>2.4705265046402285E-2</v>
          </cell>
          <cell r="AP52">
            <v>0</v>
          </cell>
          <cell r="AQ52">
            <v>0</v>
          </cell>
          <cell r="AR52">
            <v>0</v>
          </cell>
          <cell r="AS52">
            <v>0</v>
          </cell>
          <cell r="AT52">
            <v>0</v>
          </cell>
          <cell r="AV52">
            <v>0</v>
          </cell>
          <cell r="AW52">
            <v>0</v>
          </cell>
          <cell r="AY52">
            <v>12.150545492183996</v>
          </cell>
          <cell r="BA52">
            <v>-0.70953109767144795</v>
          </cell>
          <cell r="BC52">
            <v>-5.5173162672386818E-2</v>
          </cell>
          <cell r="BE52">
            <v>0</v>
          </cell>
          <cell r="BG52">
            <v>12.150545492183996</v>
          </cell>
          <cell r="BH52">
            <v>-5.5173162672386818E-2</v>
          </cell>
          <cell r="BJ52">
            <v>12.409428204605206</v>
          </cell>
          <cell r="BK52">
            <v>11.724760803601216</v>
          </cell>
          <cell r="BL52">
            <v>-5.5173162672386984E-2</v>
          </cell>
          <cell r="BM52">
            <v>0</v>
          </cell>
          <cell r="BN52">
            <v>0</v>
          </cell>
          <cell r="BO52">
            <v>0</v>
          </cell>
        </row>
        <row r="53">
          <cell r="B53" t="str">
            <v>R382</v>
          </cell>
          <cell r="C53" t="str">
            <v>Westminster</v>
          </cell>
          <cell r="E53">
            <v>45.649312479999999</v>
          </cell>
          <cell r="G53">
            <v>177.27277563825601</v>
          </cell>
          <cell r="H53">
            <v>0.85450871968397502</v>
          </cell>
          <cell r="I53">
            <v>0</v>
          </cell>
          <cell r="J53">
            <v>0</v>
          </cell>
          <cell r="K53">
            <v>0</v>
          </cell>
          <cell r="L53">
            <v>0.16989399999999996</v>
          </cell>
          <cell r="M53">
            <v>8.5470000000000008E-3</v>
          </cell>
          <cell r="N53">
            <v>7.8549999999999991E-3</v>
          </cell>
          <cell r="O53">
            <v>1.0567599999999999</v>
          </cell>
          <cell r="P53">
            <v>0</v>
          </cell>
          <cell r="Q53">
            <v>8.2498716144444444</v>
          </cell>
          <cell r="R53">
            <v>0.26945672939594484</v>
          </cell>
          <cell r="S53">
            <v>0.14803161485373006</v>
          </cell>
          <cell r="T53">
            <v>0.1</v>
          </cell>
          <cell r="W53">
            <v>0.23897299999999999</v>
          </cell>
          <cell r="X53">
            <v>31.234925351776557</v>
          </cell>
          <cell r="Y53">
            <v>0.90031353859733809</v>
          </cell>
          <cell r="Z53">
            <v>8.9166566970338987</v>
          </cell>
          <cell r="AB53">
            <v>275.07788138404186</v>
          </cell>
          <cell r="AD53">
            <v>45.792482099841656</v>
          </cell>
          <cell r="AF53">
            <v>151.52484800334298</v>
          </cell>
          <cell r="AG53">
            <v>0.8744653989119977</v>
          </cell>
          <cell r="AH53">
            <v>0</v>
          </cell>
          <cell r="AI53">
            <v>0</v>
          </cell>
          <cell r="AJ53">
            <v>0</v>
          </cell>
          <cell r="AK53">
            <v>0.11326266666666665</v>
          </cell>
          <cell r="AL53">
            <v>0</v>
          </cell>
          <cell r="AM53">
            <v>0.49689699999999998</v>
          </cell>
          <cell r="AN53">
            <v>10.14934108111111</v>
          </cell>
          <cell r="AO53">
            <v>0.68854052696828705</v>
          </cell>
          <cell r="AP53">
            <v>0</v>
          </cell>
          <cell r="AQ53">
            <v>0</v>
          </cell>
          <cell r="AR53">
            <v>0</v>
          </cell>
          <cell r="AS53">
            <v>0.17824599999999999</v>
          </cell>
          <cell r="AT53">
            <v>31.234925351776557</v>
          </cell>
          <cell r="AV53">
            <v>0.90031353859733809</v>
          </cell>
          <cell r="AW53">
            <v>17.978000000000002</v>
          </cell>
          <cell r="AY53">
            <v>259.93132166721659</v>
          </cell>
          <cell r="BA53">
            <v>-15.146559716825266</v>
          </cell>
          <cell r="BC53">
            <v>-5.5062804906799628E-2</v>
          </cell>
          <cell r="BE53">
            <v>0</v>
          </cell>
          <cell r="BG53">
            <v>259.93132166721659</v>
          </cell>
          <cell r="BH53">
            <v>-5.5062804906799628E-2</v>
          </cell>
          <cell r="BJ53">
            <v>265.43848287831577</v>
          </cell>
          <cell r="BK53">
            <v>250.82269548083025</v>
          </cell>
          <cell r="BL53">
            <v>-5.506280490679942E-2</v>
          </cell>
          <cell r="BM53">
            <v>0</v>
          </cell>
          <cell r="BN53">
            <v>0</v>
          </cell>
          <cell r="BO53">
            <v>0</v>
          </cell>
        </row>
        <row r="54">
          <cell r="B54" t="str">
            <v>R179</v>
          </cell>
          <cell r="C54" t="str">
            <v>Preston</v>
          </cell>
          <cell r="E54">
            <v>9.6259150000000009</v>
          </cell>
          <cell r="G54">
            <v>10.493142034323</v>
          </cell>
          <cell r="H54">
            <v>5.2562390704998747E-2</v>
          </cell>
          <cell r="I54">
            <v>-2.3980000000000001E-2</v>
          </cell>
          <cell r="J54">
            <v>0</v>
          </cell>
          <cell r="K54">
            <v>0</v>
          </cell>
          <cell r="L54">
            <v>0</v>
          </cell>
          <cell r="M54">
            <v>8.5470000000000008E-3</v>
          </cell>
          <cell r="N54">
            <v>7.8549999999999991E-3</v>
          </cell>
          <cell r="O54">
            <v>0</v>
          </cell>
          <cell r="P54">
            <v>0</v>
          </cell>
          <cell r="Q54">
            <v>0.86132933777777776</v>
          </cell>
          <cell r="R54">
            <v>1.6533556298381481E-2</v>
          </cell>
          <cell r="S54">
            <v>0.10585447494309531</v>
          </cell>
          <cell r="T54">
            <v>0</v>
          </cell>
          <cell r="W54">
            <v>0</v>
          </cell>
          <cell r="X54">
            <v>0</v>
          </cell>
          <cell r="Y54">
            <v>0</v>
          </cell>
          <cell r="Z54">
            <v>0</v>
          </cell>
          <cell r="AB54">
            <v>21.147758794047249</v>
          </cell>
          <cell r="AD54">
            <v>9.6570356489054738</v>
          </cell>
          <cell r="AF54">
            <v>8.8168127761829993</v>
          </cell>
          <cell r="AG54">
            <v>5.3789962462999857E-2</v>
          </cell>
          <cell r="AH54">
            <v>-2.3980000000000001E-2</v>
          </cell>
          <cell r="AI54">
            <v>0</v>
          </cell>
          <cell r="AJ54">
            <v>0</v>
          </cell>
          <cell r="AK54">
            <v>0</v>
          </cell>
          <cell r="AL54">
            <v>0</v>
          </cell>
          <cell r="AM54">
            <v>0.11418499999999999</v>
          </cell>
          <cell r="AN54">
            <v>1.3246709911111112</v>
          </cell>
          <cell r="AO54">
            <v>4.2248058127431383E-2</v>
          </cell>
          <cell r="AP54">
            <v>0</v>
          </cell>
          <cell r="AQ54">
            <v>0</v>
          </cell>
          <cell r="AR54">
            <v>0</v>
          </cell>
          <cell r="AS54">
            <v>0</v>
          </cell>
          <cell r="AT54">
            <v>0</v>
          </cell>
          <cell r="AV54">
            <v>0</v>
          </cell>
          <cell r="AW54">
            <v>0</v>
          </cell>
          <cell r="AY54">
            <v>19.984762436790014</v>
          </cell>
          <cell r="BA54">
            <v>-1.162996357257235</v>
          </cell>
          <cell r="BC54">
            <v>-5.4993834977189147E-2</v>
          </cell>
          <cell r="BE54">
            <v>0</v>
          </cell>
          <cell r="BG54">
            <v>19.984762436790014</v>
          </cell>
          <cell r="BH54">
            <v>-5.4993834977189147E-2</v>
          </cell>
          <cell r="BJ54">
            <v>20.406689852069348</v>
          </cell>
          <cell r="BK54">
            <v>19.284447717913967</v>
          </cell>
          <cell r="BL54">
            <v>-5.4993834977189134E-2</v>
          </cell>
          <cell r="BM54">
            <v>0</v>
          </cell>
          <cell r="BN54">
            <v>0</v>
          </cell>
          <cell r="BO54">
            <v>0</v>
          </cell>
        </row>
        <row r="55">
          <cell r="B55" t="str">
            <v>R238</v>
          </cell>
          <cell r="C55" t="str">
            <v>Oxford</v>
          </cell>
          <cell r="E55">
            <v>11.420559000000001</v>
          </cell>
          <cell r="G55">
            <v>11.915530498844999</v>
          </cell>
          <cell r="H55">
            <v>5.9182723112000152E-2</v>
          </cell>
          <cell r="I55">
            <v>-2.4050999999999999E-2</v>
          </cell>
          <cell r="J55">
            <v>0</v>
          </cell>
          <cell r="K55">
            <v>0</v>
          </cell>
          <cell r="L55">
            <v>0</v>
          </cell>
          <cell r="M55">
            <v>8.5470000000000008E-3</v>
          </cell>
          <cell r="N55">
            <v>7.8549999999999991E-3</v>
          </cell>
          <cell r="O55">
            <v>0</v>
          </cell>
          <cell r="P55">
            <v>0</v>
          </cell>
          <cell r="Q55">
            <v>2.0195024595555555</v>
          </cell>
          <cell r="R55">
            <v>1.861598894833719E-2</v>
          </cell>
          <cell r="S55">
            <v>9.1899797028669947E-2</v>
          </cell>
          <cell r="T55">
            <v>0.1</v>
          </cell>
          <cell r="W55">
            <v>0</v>
          </cell>
          <cell r="X55">
            <v>0</v>
          </cell>
          <cell r="Y55">
            <v>0</v>
          </cell>
          <cell r="Z55">
            <v>0</v>
          </cell>
          <cell r="AB55">
            <v>25.617641467489563</v>
          </cell>
          <cell r="AD55">
            <v>11.504255695862499</v>
          </cell>
          <cell r="AF55">
            <v>10.137881088493002</v>
          </cell>
          <cell r="AG55">
            <v>6.0564909851999957E-2</v>
          </cell>
          <cell r="AH55">
            <v>-2.4050999999999999E-2</v>
          </cell>
          <cell r="AI55">
            <v>0</v>
          </cell>
          <cell r="AJ55">
            <v>0</v>
          </cell>
          <cell r="AK55">
            <v>0</v>
          </cell>
          <cell r="AL55">
            <v>0</v>
          </cell>
          <cell r="AM55">
            <v>0.13197300000000001</v>
          </cell>
          <cell r="AN55">
            <v>2.3543884328888889</v>
          </cell>
          <cell r="AO55">
            <v>4.7569280861006397E-2</v>
          </cell>
          <cell r="AP55">
            <v>0</v>
          </cell>
          <cell r="AQ55">
            <v>0</v>
          </cell>
          <cell r="AR55">
            <v>0</v>
          </cell>
          <cell r="AS55">
            <v>0</v>
          </cell>
          <cell r="AT55">
            <v>0</v>
          </cell>
          <cell r="AV55">
            <v>0</v>
          </cell>
          <cell r="AW55">
            <v>0</v>
          </cell>
          <cell r="AY55">
            <v>24.212581407957394</v>
          </cell>
          <cell r="BA55">
            <v>-1.4050600595321683</v>
          </cell>
          <cell r="BC55">
            <v>-5.4847362170919602E-2</v>
          </cell>
          <cell r="BE55">
            <v>0</v>
          </cell>
          <cell r="BG55">
            <v>24.212581407957394</v>
          </cell>
          <cell r="BH55">
            <v>-5.4847362170919602E-2</v>
          </cell>
          <cell r="BJ55">
            <v>24.719936956899748</v>
          </cell>
          <cell r="BK55">
            <v>23.364113621782366</v>
          </cell>
          <cell r="BL55">
            <v>-5.484736217091965E-2</v>
          </cell>
          <cell r="BM55">
            <v>0</v>
          </cell>
          <cell r="BN55">
            <v>0</v>
          </cell>
          <cell r="BO55">
            <v>0</v>
          </cell>
        </row>
        <row r="56">
          <cell r="B56" t="str">
            <v>R380</v>
          </cell>
          <cell r="C56" t="str">
            <v>Tower Hamlets</v>
          </cell>
          <cell r="E56">
            <v>66.395598890000002</v>
          </cell>
          <cell r="G56">
            <v>218.463333769542</v>
          </cell>
          <cell r="H56">
            <v>1.0543690845890046</v>
          </cell>
          <cell r="I56">
            <v>0</v>
          </cell>
          <cell r="J56">
            <v>0</v>
          </cell>
          <cell r="K56">
            <v>0</v>
          </cell>
          <cell r="L56">
            <v>0.127939</v>
          </cell>
          <cell r="M56">
            <v>8.5470000000000008E-3</v>
          </cell>
          <cell r="N56">
            <v>7.8549999999999991E-3</v>
          </cell>
          <cell r="O56">
            <v>1.7244889999999999</v>
          </cell>
          <cell r="P56">
            <v>0</v>
          </cell>
          <cell r="Q56">
            <v>19.478008581111112</v>
          </cell>
          <cell r="R56">
            <v>0.33280397656206284</v>
          </cell>
          <cell r="S56">
            <v>0.20892154634274665</v>
          </cell>
          <cell r="T56">
            <v>0.1</v>
          </cell>
          <cell r="W56">
            <v>0.26458399999999999</v>
          </cell>
          <cell r="X56">
            <v>32.261008328210025</v>
          </cell>
          <cell r="Y56">
            <v>0.6060265015753884</v>
          </cell>
          <cell r="Z56">
            <v>9.5929473283898314</v>
          </cell>
          <cell r="AB56">
            <v>350.62643200632226</v>
          </cell>
          <cell r="AD56">
            <v>69.148662419187872</v>
          </cell>
          <cell r="AF56">
            <v>184.67893074299801</v>
          </cell>
          <cell r="AG56">
            <v>1.0789934156520069</v>
          </cell>
          <cell r="AH56">
            <v>0</v>
          </cell>
          <cell r="AI56">
            <v>0</v>
          </cell>
          <cell r="AJ56">
            <v>0</v>
          </cell>
          <cell r="AK56">
            <v>8.5292666666666669E-2</v>
          </cell>
          <cell r="AL56">
            <v>0</v>
          </cell>
          <cell r="AM56">
            <v>0.90739599999999998</v>
          </cell>
          <cell r="AN56">
            <v>22.885165914444443</v>
          </cell>
          <cell r="AO56">
            <v>0.85041121783404527</v>
          </cell>
          <cell r="AP56">
            <v>0</v>
          </cell>
          <cell r="AQ56">
            <v>0</v>
          </cell>
          <cell r="AR56">
            <v>0</v>
          </cell>
          <cell r="AS56">
            <v>0.197348</v>
          </cell>
          <cell r="AT56">
            <v>32.261008328210025</v>
          </cell>
          <cell r="AV56">
            <v>0.6060265015753884</v>
          </cell>
          <cell r="AW56">
            <v>18.738</v>
          </cell>
          <cell r="AY56">
            <v>331.43723520656846</v>
          </cell>
          <cell r="BA56">
            <v>-19.189196799753802</v>
          </cell>
          <cell r="BC56">
            <v>-5.4728323503596542E-2</v>
          </cell>
          <cell r="BE56">
            <v>0</v>
          </cell>
          <cell r="BG56">
            <v>331.43723520656846</v>
          </cell>
          <cell r="BH56">
            <v>-5.4728323503596542E-2</v>
          </cell>
          <cell r="BJ56">
            <v>338.33962840094199</v>
          </cell>
          <cell r="BK56">
            <v>319.82286776372865</v>
          </cell>
          <cell r="BL56">
            <v>-5.4728323503596375E-2</v>
          </cell>
          <cell r="BM56">
            <v>0</v>
          </cell>
          <cell r="BN56">
            <v>0</v>
          </cell>
          <cell r="BO56">
            <v>0</v>
          </cell>
        </row>
        <row r="57">
          <cell r="B57" t="str">
            <v>R336</v>
          </cell>
          <cell r="C57" t="str">
            <v>Manchester</v>
          </cell>
          <cell r="E57">
            <v>115.10279800000001</v>
          </cell>
          <cell r="G57">
            <v>352.040375478866</v>
          </cell>
          <cell r="H57">
            <v>1.6901341215770245</v>
          </cell>
          <cell r="I57">
            <v>0</v>
          </cell>
          <cell r="J57">
            <v>0</v>
          </cell>
          <cell r="K57">
            <v>0</v>
          </cell>
          <cell r="L57">
            <v>8.3625000000000005E-2</v>
          </cell>
          <cell r="M57">
            <v>8.5470000000000008E-3</v>
          </cell>
          <cell r="N57">
            <v>7.8549999999999991E-3</v>
          </cell>
          <cell r="O57">
            <v>3.2490760000000001</v>
          </cell>
          <cell r="P57">
            <v>0</v>
          </cell>
          <cell r="Q57">
            <v>8.9631947844444433</v>
          </cell>
          <cell r="R57">
            <v>0.53163349832184537</v>
          </cell>
          <cell r="S57">
            <v>0.35289750591996472</v>
          </cell>
          <cell r="T57">
            <v>8.6388000000000006E-2</v>
          </cell>
          <cell r="W57">
            <v>0.48150999999999999</v>
          </cell>
          <cell r="X57">
            <v>44.11569053389529</v>
          </cell>
          <cell r="Y57">
            <v>1.7417281094045263</v>
          </cell>
          <cell r="Z57">
            <v>18.304781366525422</v>
          </cell>
          <cell r="AB57">
            <v>546.76023439895459</v>
          </cell>
          <cell r="AD57">
            <v>116.74985912152732</v>
          </cell>
          <cell r="AF57">
            <v>299.087049781205</v>
          </cell>
          <cell r="AG57">
            <v>1.7296064683659971</v>
          </cell>
          <cell r="AH57">
            <v>0</v>
          </cell>
          <cell r="AI57">
            <v>0</v>
          </cell>
          <cell r="AJ57">
            <v>0</v>
          </cell>
          <cell r="AK57">
            <v>5.5750000000000001E-2</v>
          </cell>
          <cell r="AL57">
            <v>0</v>
          </cell>
          <cell r="AM57">
            <v>1.546292</v>
          </cell>
          <cell r="AN57">
            <v>12.402099984444444</v>
          </cell>
          <cell r="AO57">
            <v>1.3584786318349271</v>
          </cell>
          <cell r="AP57">
            <v>0</v>
          </cell>
          <cell r="AQ57">
            <v>0</v>
          </cell>
          <cell r="AR57">
            <v>0</v>
          </cell>
          <cell r="AS57">
            <v>0.51001300000000005</v>
          </cell>
          <cell r="AT57">
            <v>44.11569053389529</v>
          </cell>
          <cell r="AV57">
            <v>1.7417281094045263</v>
          </cell>
          <cell r="AW57">
            <v>37.637999999999998</v>
          </cell>
          <cell r="AY57">
            <v>516.93456763067752</v>
          </cell>
          <cell r="BA57">
            <v>-29.825666768277074</v>
          </cell>
          <cell r="BC57">
            <v>-5.4549809755393031E-2</v>
          </cell>
          <cell r="BE57">
            <v>0</v>
          </cell>
          <cell r="BG57">
            <v>516.93456763067752</v>
          </cell>
          <cell r="BH57">
            <v>-5.4549809755393031E-2</v>
          </cell>
          <cell r="BJ57">
            <v>527.60042496630331</v>
          </cell>
          <cell r="BK57">
            <v>498.81992215752689</v>
          </cell>
          <cell r="BL57">
            <v>-5.4549809755393142E-2</v>
          </cell>
          <cell r="BM57">
            <v>1</v>
          </cell>
          <cell r="BN57">
            <v>0</v>
          </cell>
          <cell r="BO57">
            <v>0</v>
          </cell>
        </row>
        <row r="58">
          <cell r="B58" t="str">
            <v>R280</v>
          </cell>
          <cell r="C58" t="str">
            <v>North Warwickshire</v>
          </cell>
          <cell r="E58">
            <v>4.0083900000000003</v>
          </cell>
          <cell r="G58">
            <v>3.7200144781310001</v>
          </cell>
          <cell r="H58">
            <v>1.8168050048999955E-2</v>
          </cell>
          <cell r="I58">
            <v>-0.11183999999999999</v>
          </cell>
          <cell r="J58">
            <v>0</v>
          </cell>
          <cell r="K58">
            <v>0</v>
          </cell>
          <cell r="L58">
            <v>0</v>
          </cell>
          <cell r="M58">
            <v>8.5470000000000008E-3</v>
          </cell>
          <cell r="N58">
            <v>7.8549999999999991E-3</v>
          </cell>
          <cell r="O58">
            <v>0</v>
          </cell>
          <cell r="P58">
            <v>0</v>
          </cell>
          <cell r="Q58">
            <v>0.51449175999999996</v>
          </cell>
          <cell r="R58">
            <v>5.7755096490097121E-3</v>
          </cell>
          <cell r="S58">
            <v>6.4581100424490917E-2</v>
          </cell>
          <cell r="T58">
            <v>0</v>
          </cell>
          <cell r="W58">
            <v>0</v>
          </cell>
          <cell r="X58">
            <v>0</v>
          </cell>
          <cell r="Y58">
            <v>0</v>
          </cell>
          <cell r="Z58">
            <v>0</v>
          </cell>
          <cell r="AB58">
            <v>8.2359828982534999</v>
          </cell>
          <cell r="AD58">
            <v>4.0357170556175541</v>
          </cell>
          <cell r="AF58">
            <v>3.1436539355449997</v>
          </cell>
          <cell r="AG58">
            <v>1.8592356949999927E-2</v>
          </cell>
          <cell r="AH58">
            <v>-0.11183999999999999</v>
          </cell>
          <cell r="AI58">
            <v>0</v>
          </cell>
          <cell r="AJ58">
            <v>0</v>
          </cell>
          <cell r="AK58">
            <v>0</v>
          </cell>
          <cell r="AL58">
            <v>0</v>
          </cell>
          <cell r="AM58">
            <v>4.5714999999999999E-2</v>
          </cell>
          <cell r="AN58">
            <v>0.64195682666666665</v>
          </cell>
          <cell r="AO58">
            <v>1.4758111501443245E-2</v>
          </cell>
          <cell r="AP58">
            <v>0</v>
          </cell>
          <cell r="AQ58">
            <v>0</v>
          </cell>
          <cell r="AR58">
            <v>0</v>
          </cell>
          <cell r="AS58">
            <v>0</v>
          </cell>
          <cell r="AT58">
            <v>0</v>
          </cell>
          <cell r="AV58">
            <v>0</v>
          </cell>
          <cell r="AW58">
            <v>0</v>
          </cell>
          <cell r="AY58">
            <v>7.7885532862806635</v>
          </cell>
          <cell r="BA58">
            <v>-0.44742961197283648</v>
          </cell>
          <cell r="BC58">
            <v>-5.4326194881696169E-2</v>
          </cell>
          <cell r="BE58">
            <v>0</v>
          </cell>
          <cell r="BG58">
            <v>7.7885532862806635</v>
          </cell>
          <cell r="BH58">
            <v>-5.4326194881696169E-2</v>
          </cell>
          <cell r="BJ58">
            <v>7.9473740110424913</v>
          </cell>
          <cell r="BK58">
            <v>7.5156234217208695</v>
          </cell>
          <cell r="BL58">
            <v>-5.4326194881696176E-2</v>
          </cell>
          <cell r="BM58">
            <v>0</v>
          </cell>
          <cell r="BN58">
            <v>0</v>
          </cell>
          <cell r="BO58">
            <v>0</v>
          </cell>
        </row>
        <row r="59">
          <cell r="B59" t="str">
            <v>R69</v>
          </cell>
          <cell r="C59" t="str">
            <v>Torridge</v>
          </cell>
          <cell r="E59">
            <v>3.1743202000000004</v>
          </cell>
          <cell r="G59">
            <v>4.5846948476689997</v>
          </cell>
          <cell r="H59">
            <v>2.2506494993000292E-2</v>
          </cell>
          <cell r="I59">
            <v>-0.119683</v>
          </cell>
          <cell r="J59">
            <v>0</v>
          </cell>
          <cell r="K59">
            <v>0</v>
          </cell>
          <cell r="L59">
            <v>0</v>
          </cell>
          <cell r="M59">
            <v>8.5470000000000008E-3</v>
          </cell>
          <cell r="N59">
            <v>7.8549999999999991E-3</v>
          </cell>
          <cell r="O59">
            <v>0</v>
          </cell>
          <cell r="P59">
            <v>0</v>
          </cell>
          <cell r="Q59">
            <v>1.2614173075555557</v>
          </cell>
          <cell r="R59">
            <v>7.1969473679860561E-3</v>
          </cell>
          <cell r="S59">
            <v>6.8637853326522516E-2</v>
          </cell>
          <cell r="T59">
            <v>0</v>
          </cell>
          <cell r="W59">
            <v>0</v>
          </cell>
          <cell r="X59">
            <v>0</v>
          </cell>
          <cell r="Y59">
            <v>0</v>
          </cell>
          <cell r="Z59">
            <v>0</v>
          </cell>
          <cell r="AB59">
            <v>9.0154926509120639</v>
          </cell>
          <cell r="AD59">
            <v>3.2073473988906254</v>
          </cell>
          <cell r="AF59">
            <v>3.89161465835</v>
          </cell>
          <cell r="AG59">
            <v>2.3032124387999998E-2</v>
          </cell>
          <cell r="AH59">
            <v>-0.119683</v>
          </cell>
          <cell r="AI59">
            <v>0</v>
          </cell>
          <cell r="AJ59">
            <v>0</v>
          </cell>
          <cell r="AK59">
            <v>0</v>
          </cell>
          <cell r="AL59">
            <v>0</v>
          </cell>
          <cell r="AM59">
            <v>3.6179999999999997E-2</v>
          </cell>
          <cell r="AN59">
            <v>1.4746808808888892</v>
          </cell>
          <cell r="AO59">
            <v>1.83902994162547E-2</v>
          </cell>
          <cell r="AP59">
            <v>0</v>
          </cell>
          <cell r="AQ59">
            <v>0</v>
          </cell>
          <cell r="AR59">
            <v>0</v>
          </cell>
          <cell r="AS59">
            <v>0</v>
          </cell>
          <cell r="AT59">
            <v>0</v>
          </cell>
          <cell r="AV59">
            <v>0</v>
          </cell>
          <cell r="AW59">
            <v>0</v>
          </cell>
          <cell r="AY59">
            <v>8.5315623619337693</v>
          </cell>
          <cell r="BA59">
            <v>-0.4839302889782946</v>
          </cell>
          <cell r="BC59">
            <v>-5.3677631130822023E-2</v>
          </cell>
          <cell r="BE59">
            <v>0</v>
          </cell>
          <cell r="BG59">
            <v>8.5315623619337693</v>
          </cell>
          <cell r="BH59">
            <v>-5.3677631130822023E-2</v>
          </cell>
          <cell r="BJ59">
            <v>8.6995678446341724</v>
          </cell>
          <cell r="BK59">
            <v>8.232595650872339</v>
          </cell>
          <cell r="BL59">
            <v>-5.3677631130822009E-2</v>
          </cell>
          <cell r="BM59">
            <v>0</v>
          </cell>
          <cell r="BN59">
            <v>1</v>
          </cell>
          <cell r="BO59">
            <v>1</v>
          </cell>
        </row>
        <row r="60">
          <cell r="B60" t="str">
            <v>R661</v>
          </cell>
          <cell r="C60" t="str">
            <v>Nottingham</v>
          </cell>
          <cell r="E60">
            <v>85.835277000000005</v>
          </cell>
          <cell r="G60">
            <v>189.277554482065</v>
          </cell>
          <cell r="H60">
            <v>0.91308988295897842</v>
          </cell>
          <cell r="I60">
            <v>0</v>
          </cell>
          <cell r="J60">
            <v>0</v>
          </cell>
          <cell r="K60">
            <v>0</v>
          </cell>
          <cell r="L60">
            <v>7.9485E-2</v>
          </cell>
          <cell r="M60">
            <v>8.5470000000000008E-3</v>
          </cell>
          <cell r="N60">
            <v>7.8549999999999991E-3</v>
          </cell>
          <cell r="O60">
            <v>2.1806019999999999</v>
          </cell>
          <cell r="P60">
            <v>0</v>
          </cell>
          <cell r="Q60">
            <v>4.1838731488888889</v>
          </cell>
          <cell r="R60">
            <v>0.28721340073705443</v>
          </cell>
          <cell r="S60">
            <v>0.2297720358755804</v>
          </cell>
          <cell r="T60">
            <v>0</v>
          </cell>
          <cell r="W60">
            <v>0.279947</v>
          </cell>
          <cell r="X60">
            <v>27.839162487546108</v>
          </cell>
          <cell r="Y60">
            <v>1.2427456174169504</v>
          </cell>
          <cell r="Z60">
            <v>10.53181047881356</v>
          </cell>
          <cell r="AB60">
            <v>322.89693453430215</v>
          </cell>
          <cell r="AD60">
            <v>86.102355614622454</v>
          </cell>
          <cell r="AF60">
            <v>160.62907792188798</v>
          </cell>
          <cell r="AG60">
            <v>0.93441469975799318</v>
          </cell>
          <cell r="AH60">
            <v>0</v>
          </cell>
          <cell r="AI60">
            <v>0</v>
          </cell>
          <cell r="AJ60">
            <v>0</v>
          </cell>
          <cell r="AK60">
            <v>5.2990000000000002E-2</v>
          </cell>
          <cell r="AL60">
            <v>0</v>
          </cell>
          <cell r="AM60">
            <v>1.098149</v>
          </cell>
          <cell r="AN60">
            <v>5.1805319488888886</v>
          </cell>
          <cell r="AO60">
            <v>0.73391400073462554</v>
          </cell>
          <cell r="AP60">
            <v>0</v>
          </cell>
          <cell r="AQ60">
            <v>0</v>
          </cell>
          <cell r="AR60">
            <v>0</v>
          </cell>
          <cell r="AS60">
            <v>0.34721600000000002</v>
          </cell>
          <cell r="AT60">
            <v>27.839162487546108</v>
          </cell>
          <cell r="AV60">
            <v>1.2427456174169504</v>
          </cell>
          <cell r="AW60">
            <v>21.420999999999999</v>
          </cell>
          <cell r="AY60">
            <v>305.58155729085502</v>
          </cell>
          <cell r="BA60">
            <v>-17.315377243447131</v>
          </cell>
          <cell r="BC60">
            <v>-5.3625090211587859E-2</v>
          </cell>
          <cell r="BE60">
            <v>0</v>
          </cell>
          <cell r="BG60">
            <v>305.58155729085502</v>
          </cell>
          <cell r="BH60">
            <v>-5.3625090211587859E-2</v>
          </cell>
          <cell r="BJ60">
            <v>311.58184001418692</v>
          </cell>
          <cell r="BK60">
            <v>294.87323573513362</v>
          </cell>
          <cell r="BL60">
            <v>-5.3625090211587845E-2</v>
          </cell>
          <cell r="BM60">
            <v>1</v>
          </cell>
          <cell r="BN60">
            <v>0</v>
          </cell>
          <cell r="BO60">
            <v>0</v>
          </cell>
        </row>
        <row r="61">
          <cell r="B61" t="str">
            <v>R383</v>
          </cell>
          <cell r="C61" t="str">
            <v>Barking and Dagenham</v>
          </cell>
          <cell r="E61">
            <v>41.186683000000002</v>
          </cell>
          <cell r="G61">
            <v>114.237858303343</v>
          </cell>
          <cell r="H61">
            <v>0.5455063498560041</v>
          </cell>
          <cell r="I61">
            <v>0</v>
          </cell>
          <cell r="J61">
            <v>0</v>
          </cell>
          <cell r="K61">
            <v>0</v>
          </cell>
          <cell r="L61">
            <v>4.1359000000000007E-2</v>
          </cell>
          <cell r="M61">
            <v>8.5470000000000008E-3</v>
          </cell>
          <cell r="N61">
            <v>7.8549999999999991E-3</v>
          </cell>
          <cell r="O61">
            <v>0.91498599999999997</v>
          </cell>
          <cell r="P61">
            <v>0</v>
          </cell>
          <cell r="Q61">
            <v>3.0614764577777778</v>
          </cell>
          <cell r="R61">
            <v>0.17232448577531354</v>
          </cell>
          <cell r="S61">
            <v>0.15450966934022434</v>
          </cell>
          <cell r="T61">
            <v>0.1</v>
          </cell>
          <cell r="W61">
            <v>0.164906</v>
          </cell>
          <cell r="X61">
            <v>14.213237298989963</v>
          </cell>
          <cell r="Y61">
            <v>0.74761412225486634</v>
          </cell>
          <cell r="Z61">
            <v>6.3084354555084738</v>
          </cell>
          <cell r="AB61">
            <v>181.86529814284563</v>
          </cell>
          <cell r="AD61">
            <v>41.462371336008786</v>
          </cell>
          <cell r="AF61">
            <v>97.299554261629993</v>
          </cell>
          <cell r="AG61">
            <v>0.55824641322900359</v>
          </cell>
          <cell r="AH61">
            <v>0</v>
          </cell>
          <cell r="AI61">
            <v>0</v>
          </cell>
          <cell r="AJ61">
            <v>0</v>
          </cell>
          <cell r="AK61">
            <v>2.7572666666666672E-2</v>
          </cell>
          <cell r="AL61">
            <v>0</v>
          </cell>
          <cell r="AM61">
            <v>0.54511399999999999</v>
          </cell>
          <cell r="AN61">
            <v>3.6580171244444442</v>
          </cell>
          <cell r="AO61">
            <v>0.44033931723012709</v>
          </cell>
          <cell r="AP61">
            <v>0</v>
          </cell>
          <cell r="AQ61">
            <v>0</v>
          </cell>
          <cell r="AR61">
            <v>0</v>
          </cell>
          <cell r="AS61">
            <v>0.123</v>
          </cell>
          <cell r="AT61">
            <v>14.213237298989963</v>
          </cell>
          <cell r="AV61">
            <v>0.74761412225486634</v>
          </cell>
          <cell r="AW61">
            <v>13.055</v>
          </cell>
          <cell r="AY61">
            <v>172.13006654045384</v>
          </cell>
          <cell r="BA61">
            <v>-9.7352316023917922</v>
          </cell>
          <cell r="BC61">
            <v>-5.3529902085802425E-2</v>
          </cell>
          <cell r="BE61">
            <v>0</v>
          </cell>
          <cell r="BG61">
            <v>172.13006654045384</v>
          </cell>
          <cell r="BH61">
            <v>-5.3529902085802425E-2</v>
          </cell>
          <cell r="BJ61">
            <v>175.49229543415433</v>
          </cell>
          <cell r="BK61">
            <v>166.09821004275133</v>
          </cell>
          <cell r="BL61">
            <v>-5.3529902085802439E-2</v>
          </cell>
          <cell r="BM61">
            <v>0</v>
          </cell>
          <cell r="BN61">
            <v>0</v>
          </cell>
          <cell r="BO61">
            <v>0</v>
          </cell>
        </row>
        <row r="62">
          <cell r="B62" t="str">
            <v>R266</v>
          </cell>
          <cell r="C62" t="str">
            <v>St Edmundsbury</v>
          </cell>
          <cell r="E62">
            <v>6.0847199999999999</v>
          </cell>
          <cell r="G62">
            <v>4.9101315697589998</v>
          </cell>
          <cell r="H62">
            <v>2.3821632566999644E-2</v>
          </cell>
          <cell r="I62">
            <v>-0.165545</v>
          </cell>
          <cell r="J62">
            <v>0</v>
          </cell>
          <cell r="K62">
            <v>0</v>
          </cell>
          <cell r="L62">
            <v>0</v>
          </cell>
          <cell r="M62">
            <v>8.5470000000000008E-3</v>
          </cell>
          <cell r="N62">
            <v>7.8549999999999991E-3</v>
          </cell>
          <cell r="O62">
            <v>0</v>
          </cell>
          <cell r="P62">
            <v>0</v>
          </cell>
          <cell r="Q62">
            <v>0.87179417422222227</v>
          </cell>
          <cell r="R62">
            <v>7.6066595899527438E-3</v>
          </cell>
          <cell r="S62">
            <v>7.3476327756061291E-2</v>
          </cell>
          <cell r="T62">
            <v>0</v>
          </cell>
          <cell r="W62">
            <v>0</v>
          </cell>
          <cell r="X62">
            <v>0</v>
          </cell>
          <cell r="Y62">
            <v>0</v>
          </cell>
          <cell r="Z62">
            <v>0</v>
          </cell>
          <cell r="AB62">
            <v>11.822407363894236</v>
          </cell>
          <cell r="AD62">
            <v>6.0809090511581338</v>
          </cell>
          <cell r="AF62">
            <v>4.1612962534919999</v>
          </cell>
          <cell r="AG62">
            <v>2.4377976427000014E-2</v>
          </cell>
          <cell r="AH62">
            <v>-0.165545</v>
          </cell>
          <cell r="AI62">
            <v>0</v>
          </cell>
          <cell r="AJ62">
            <v>0</v>
          </cell>
          <cell r="AK62">
            <v>0</v>
          </cell>
          <cell r="AL62">
            <v>0</v>
          </cell>
          <cell r="AM62">
            <v>6.5966999999999998E-2</v>
          </cell>
          <cell r="AN62">
            <v>1.0050907075555555</v>
          </cell>
          <cell r="AO62">
            <v>1.9437233630333145E-2</v>
          </cell>
          <cell r="AP62">
            <v>0</v>
          </cell>
          <cell r="AQ62">
            <v>0</v>
          </cell>
          <cell r="AR62">
            <v>0</v>
          </cell>
          <cell r="AS62">
            <v>0</v>
          </cell>
          <cell r="AT62">
            <v>0</v>
          </cell>
          <cell r="AV62">
            <v>0</v>
          </cell>
          <cell r="AW62">
            <v>0</v>
          </cell>
          <cell r="AY62">
            <v>11.191533222263024</v>
          </cell>
          <cell r="BA62">
            <v>-0.63087414163121203</v>
          </cell>
          <cell r="BC62">
            <v>-5.3362578552140633E-2</v>
          </cell>
          <cell r="BE62">
            <v>0</v>
          </cell>
          <cell r="BG62">
            <v>11.191533222263024</v>
          </cell>
          <cell r="BH62">
            <v>-5.3362578552140633E-2</v>
          </cell>
          <cell r="BJ62">
            <v>11.408121434017877</v>
          </cell>
          <cell r="BK62">
            <v>10.799354657862738</v>
          </cell>
          <cell r="BL62">
            <v>-5.3362578552140737E-2</v>
          </cell>
          <cell r="BM62">
            <v>0</v>
          </cell>
          <cell r="BN62">
            <v>0</v>
          </cell>
          <cell r="BO62">
            <v>1</v>
          </cell>
        </row>
        <row r="63">
          <cell r="B63" t="str">
            <v>R284</v>
          </cell>
          <cell r="C63" t="str">
            <v>Warwick</v>
          </cell>
          <cell r="E63">
            <v>7.319191</v>
          </cell>
          <cell r="G63">
            <v>6.6630509499260002</v>
          </cell>
          <cell r="H63">
            <v>3.258798846099991E-2</v>
          </cell>
          <cell r="I63">
            <v>-0.10474600000000001</v>
          </cell>
          <cell r="J63">
            <v>0</v>
          </cell>
          <cell r="K63">
            <v>0</v>
          </cell>
          <cell r="L63">
            <v>0</v>
          </cell>
          <cell r="M63">
            <v>8.5470000000000008E-3</v>
          </cell>
          <cell r="N63">
            <v>7.8549999999999991E-3</v>
          </cell>
          <cell r="O63">
            <v>0</v>
          </cell>
          <cell r="P63">
            <v>0</v>
          </cell>
          <cell r="Q63">
            <v>1.2217647795555557</v>
          </cell>
          <cell r="R63">
            <v>1.035784038446734E-2</v>
          </cell>
          <cell r="S63">
            <v>7.9624515752985597E-2</v>
          </cell>
          <cell r="T63">
            <v>0</v>
          </cell>
          <cell r="W63">
            <v>0</v>
          </cell>
          <cell r="X63">
            <v>0</v>
          </cell>
          <cell r="Y63">
            <v>0</v>
          </cell>
          <cell r="Z63">
            <v>0</v>
          </cell>
          <cell r="AB63">
            <v>15.238233074080007</v>
          </cell>
          <cell r="AD63">
            <v>7.3497261373091778</v>
          </cell>
          <cell r="AF63">
            <v>5.6235420253060004</v>
          </cell>
          <cell r="AG63">
            <v>3.3349066746999972E-2</v>
          </cell>
          <cell r="AH63">
            <v>-0.10474600000000001</v>
          </cell>
          <cell r="AI63">
            <v>0</v>
          </cell>
          <cell r="AJ63">
            <v>0</v>
          </cell>
          <cell r="AK63">
            <v>0</v>
          </cell>
          <cell r="AL63">
            <v>0</v>
          </cell>
          <cell r="AM63">
            <v>7.8741000000000005E-2</v>
          </cell>
          <cell r="AN63">
            <v>1.4341953928888889</v>
          </cell>
          <cell r="AO63">
            <v>2.6467302904485845E-2</v>
          </cell>
          <cell r="AP63">
            <v>0</v>
          </cell>
          <cell r="AQ63">
            <v>0</v>
          </cell>
          <cell r="AR63">
            <v>0</v>
          </cell>
          <cell r="AS63">
            <v>0</v>
          </cell>
          <cell r="AT63">
            <v>0</v>
          </cell>
          <cell r="AV63">
            <v>0</v>
          </cell>
          <cell r="AW63">
            <v>0</v>
          </cell>
          <cell r="AY63">
            <v>14.441274925155552</v>
          </cell>
          <cell r="BA63">
            <v>-0.79695814892445505</v>
          </cell>
          <cell r="BC63">
            <v>-5.2299905445078683E-2</v>
          </cell>
          <cell r="BE63">
            <v>0</v>
          </cell>
          <cell r="BG63">
            <v>14.441274925155552</v>
          </cell>
          <cell r="BH63">
            <v>-5.2299905445078683E-2</v>
          </cell>
          <cell r="BJ63">
            <v>14.704248297168338</v>
          </cell>
          <cell r="BK63">
            <v>13.935217501585475</v>
          </cell>
          <cell r="BL63">
            <v>-5.2299905445078634E-2</v>
          </cell>
          <cell r="BM63">
            <v>0</v>
          </cell>
          <cell r="BN63">
            <v>0</v>
          </cell>
          <cell r="BO63">
            <v>0</v>
          </cell>
        </row>
        <row r="64">
          <cell r="B64" t="str">
            <v>R648</v>
          </cell>
          <cell r="C64" t="str">
            <v>Huntingdonshire</v>
          </cell>
          <cell r="E64">
            <v>7.6388049999999996</v>
          </cell>
          <cell r="G64">
            <v>8.7276544134940011</v>
          </cell>
          <cell r="H64">
            <v>4.3334913039000708E-2</v>
          </cell>
          <cell r="I64">
            <v>-0.36598599999999998</v>
          </cell>
          <cell r="J64">
            <v>0</v>
          </cell>
          <cell r="K64">
            <v>0</v>
          </cell>
          <cell r="L64">
            <v>0</v>
          </cell>
          <cell r="M64">
            <v>8.5470000000000008E-3</v>
          </cell>
          <cell r="N64">
            <v>7.8549999999999991E-3</v>
          </cell>
          <cell r="O64">
            <v>0</v>
          </cell>
          <cell r="P64">
            <v>0</v>
          </cell>
          <cell r="Q64">
            <v>3.3442392035555555</v>
          </cell>
          <cell r="R64">
            <v>1.3641758621356628E-2</v>
          </cell>
          <cell r="S64">
            <v>8.3136255320205188E-2</v>
          </cell>
          <cell r="T64">
            <v>0.17882400000000001</v>
          </cell>
          <cell r="W64">
            <v>0</v>
          </cell>
          <cell r="X64">
            <v>0</v>
          </cell>
          <cell r="Y64">
            <v>0</v>
          </cell>
          <cell r="Z64">
            <v>0</v>
          </cell>
          <cell r="AB64">
            <v>19.680051544030118</v>
          </cell>
          <cell r="AD64">
            <v>7.7371756401718628</v>
          </cell>
          <cell r="AF64">
            <v>7.336413617561</v>
          </cell>
          <cell r="AG64">
            <v>4.4346981071999761E-2</v>
          </cell>
          <cell r="AH64">
            <v>-0.36598599999999998</v>
          </cell>
          <cell r="AI64">
            <v>0</v>
          </cell>
          <cell r="AJ64">
            <v>0</v>
          </cell>
          <cell r="AK64">
            <v>0</v>
          </cell>
          <cell r="AL64">
            <v>0</v>
          </cell>
          <cell r="AM64">
            <v>8.3350999999999995E-2</v>
          </cell>
          <cell r="AN64">
            <v>3.7826486968888888</v>
          </cell>
          <cell r="AO64">
            <v>3.485867170947865E-2</v>
          </cell>
          <cell r="AP64">
            <v>0</v>
          </cell>
          <cell r="AQ64">
            <v>0</v>
          </cell>
          <cell r="AR64">
            <v>0</v>
          </cell>
          <cell r="AS64">
            <v>0</v>
          </cell>
          <cell r="AT64">
            <v>0</v>
          </cell>
          <cell r="AV64">
            <v>0</v>
          </cell>
          <cell r="AW64">
            <v>0</v>
          </cell>
          <cell r="AY64">
            <v>18.65280860740323</v>
          </cell>
          <cell r="BA64">
            <v>-1.0272429366268874</v>
          </cell>
          <cell r="BC64">
            <v>-5.2197166980413642E-2</v>
          </cell>
          <cell r="BE64">
            <v>0</v>
          </cell>
          <cell r="BG64">
            <v>18.65280860740323</v>
          </cell>
          <cell r="BH64">
            <v>-5.2197166980413642E-2</v>
          </cell>
          <cell r="BJ64">
            <v>18.990414636505424</v>
          </cell>
          <cell r="BK64">
            <v>17.999168792696459</v>
          </cell>
          <cell r="BL64">
            <v>-5.2197166980413656E-2</v>
          </cell>
          <cell r="BM64">
            <v>0</v>
          </cell>
          <cell r="BN64">
            <v>0</v>
          </cell>
          <cell r="BO64">
            <v>1</v>
          </cell>
        </row>
        <row r="65">
          <cell r="B65" t="str">
            <v>R628</v>
          </cell>
          <cell r="C65" t="str">
            <v>Leicester</v>
          </cell>
          <cell r="E65">
            <v>82.177899999999994</v>
          </cell>
          <cell r="G65">
            <v>198.89249703465302</v>
          </cell>
          <cell r="H65">
            <v>0.95797832642000913</v>
          </cell>
          <cell r="I65">
            <v>0</v>
          </cell>
          <cell r="J65">
            <v>0</v>
          </cell>
          <cell r="K65">
            <v>0</v>
          </cell>
          <cell r="L65">
            <v>9.8014000000000018E-2</v>
          </cell>
          <cell r="M65">
            <v>8.5470000000000008E-3</v>
          </cell>
          <cell r="N65">
            <v>7.8549999999999991E-3</v>
          </cell>
          <cell r="O65">
            <v>1.918045</v>
          </cell>
          <cell r="P65">
            <v>0</v>
          </cell>
          <cell r="Q65">
            <v>5.9222578255555547</v>
          </cell>
          <cell r="R65">
            <v>0.30133310870985736</v>
          </cell>
          <cell r="S65">
            <v>0.21358788598963782</v>
          </cell>
          <cell r="T65">
            <v>6.5585000000000004E-2</v>
          </cell>
          <cell r="W65">
            <v>0.28422999999999998</v>
          </cell>
          <cell r="X65">
            <v>21.994623040083706</v>
          </cell>
          <cell r="Y65">
            <v>1.276746843220421</v>
          </cell>
          <cell r="Z65">
            <v>10.605609135593221</v>
          </cell>
          <cell r="AB65">
            <v>324.72480920022537</v>
          </cell>
          <cell r="AD65">
            <v>82.790713700365117</v>
          </cell>
          <cell r="AF65">
            <v>169.298054934996</v>
          </cell>
          <cell r="AG65">
            <v>0.98035149327901006</v>
          </cell>
          <cell r="AH65">
            <v>0</v>
          </cell>
          <cell r="AI65">
            <v>0</v>
          </cell>
          <cell r="AJ65">
            <v>0</v>
          </cell>
          <cell r="AK65">
            <v>6.5342666666666688E-2</v>
          </cell>
          <cell r="AL65">
            <v>0</v>
          </cell>
          <cell r="AM65">
            <v>1.0450900000000001</v>
          </cell>
          <cell r="AN65">
            <v>7.976696892222221</v>
          </cell>
          <cell r="AO65">
            <v>0.76999397242442646</v>
          </cell>
          <cell r="AP65">
            <v>0</v>
          </cell>
          <cell r="AQ65">
            <v>0</v>
          </cell>
          <cell r="AR65">
            <v>0</v>
          </cell>
          <cell r="AS65">
            <v>0.26660299999999998</v>
          </cell>
          <cell r="AT65">
            <v>21.994623040083706</v>
          </cell>
          <cell r="AV65">
            <v>1.276746843220421</v>
          </cell>
          <cell r="AW65">
            <v>21.384</v>
          </cell>
          <cell r="AY65">
            <v>307.84821654325754</v>
          </cell>
          <cell r="BA65">
            <v>-16.87659265696783</v>
          </cell>
          <cell r="BC65">
            <v>-5.1971984211904548E-2</v>
          </cell>
          <cell r="BE65">
            <v>0</v>
          </cell>
          <cell r="BG65">
            <v>307.84821654325754</v>
          </cell>
          <cell r="BH65">
            <v>-5.1971984211904548E-2</v>
          </cell>
          <cell r="BJ65">
            <v>313.34566150275288</v>
          </cell>
          <cell r="BK65">
            <v>297.06046573026299</v>
          </cell>
          <cell r="BL65">
            <v>-5.1971984211904632E-2</v>
          </cell>
          <cell r="BM65">
            <v>0</v>
          </cell>
          <cell r="BN65">
            <v>0</v>
          </cell>
          <cell r="BO65">
            <v>0</v>
          </cell>
        </row>
        <row r="66">
          <cell r="B66" t="str">
            <v>R46</v>
          </cell>
          <cell r="C66" t="str">
            <v>Allerdale</v>
          </cell>
          <cell r="E66">
            <v>4.3860340000000004</v>
          </cell>
          <cell r="G66">
            <v>6.9259817779740001</v>
          </cell>
          <cell r="H66">
            <v>3.4561436435000037E-2</v>
          </cell>
          <cell r="I66">
            <v>-0.19165499999999999</v>
          </cell>
          <cell r="J66">
            <v>0</v>
          </cell>
          <cell r="K66">
            <v>0</v>
          </cell>
          <cell r="L66">
            <v>0</v>
          </cell>
          <cell r="M66">
            <v>8.5470000000000008E-3</v>
          </cell>
          <cell r="N66">
            <v>7.8549999999999991E-3</v>
          </cell>
          <cell r="O66">
            <v>0</v>
          </cell>
          <cell r="P66">
            <v>0</v>
          </cell>
          <cell r="Q66">
            <v>0.79145514488888891</v>
          </cell>
          <cell r="R66">
            <v>1.0918025071068661E-2</v>
          </cell>
          <cell r="S66">
            <v>7.945290291578265E-2</v>
          </cell>
          <cell r="T66">
            <v>0</v>
          </cell>
          <cell r="W66">
            <v>0</v>
          </cell>
          <cell r="X66">
            <v>0</v>
          </cell>
          <cell r="Y66">
            <v>0</v>
          </cell>
          <cell r="Z66">
            <v>0</v>
          </cell>
          <cell r="AB66">
            <v>12.05315028728474</v>
          </cell>
          <cell r="AD66">
            <v>4.4163837640461709</v>
          </cell>
          <cell r="AF66">
            <v>5.8276258116620001</v>
          </cell>
          <cell r="AG66">
            <v>3.536860374099994E-2</v>
          </cell>
          <cell r="AH66">
            <v>-0.19165499999999999</v>
          </cell>
          <cell r="AI66">
            <v>0</v>
          </cell>
          <cell r="AJ66">
            <v>0</v>
          </cell>
          <cell r="AK66">
            <v>0</v>
          </cell>
          <cell r="AL66">
            <v>0</v>
          </cell>
          <cell r="AM66">
            <v>5.0998000000000002E-2</v>
          </cell>
          <cell r="AN66">
            <v>1.2609881582222222</v>
          </cell>
          <cell r="AO66">
            <v>2.7898738148937539E-2</v>
          </cell>
          <cell r="AP66">
            <v>0</v>
          </cell>
          <cell r="AQ66">
            <v>0</v>
          </cell>
          <cell r="AR66">
            <v>0</v>
          </cell>
          <cell r="AS66">
            <v>0</v>
          </cell>
          <cell r="AT66">
            <v>0</v>
          </cell>
          <cell r="AV66">
            <v>0</v>
          </cell>
          <cell r="AW66">
            <v>0</v>
          </cell>
          <cell r="AY66">
            <v>11.427608075820331</v>
          </cell>
          <cell r="BA66">
            <v>-0.6255422114644098</v>
          </cell>
          <cell r="BC66">
            <v>-5.1898648615069091E-2</v>
          </cell>
          <cell r="BE66">
            <v>0</v>
          </cell>
          <cell r="BG66">
            <v>11.427608075820331</v>
          </cell>
          <cell r="BH66">
            <v>-5.1898648615069091E-2</v>
          </cell>
          <cell r="BJ66">
            <v>11.630778563742432</v>
          </cell>
          <cell r="BK66">
            <v>11.027156873943087</v>
          </cell>
          <cell r="BL66">
            <v>-5.189864861506898E-2</v>
          </cell>
          <cell r="BM66">
            <v>0</v>
          </cell>
          <cell r="BN66">
            <v>1</v>
          </cell>
          <cell r="BO66">
            <v>1</v>
          </cell>
        </row>
        <row r="67">
          <cell r="B67" t="str">
            <v>R253</v>
          </cell>
          <cell r="C67" t="str">
            <v>Cannock Chase</v>
          </cell>
          <cell r="E67">
            <v>5.307067</v>
          </cell>
          <cell r="G67">
            <v>5.8082436564490001</v>
          </cell>
          <cell r="H67">
            <v>2.8793933221000247E-2</v>
          </cell>
          <cell r="I67">
            <v>-9.1116000000000003E-2</v>
          </cell>
          <cell r="J67">
            <v>0</v>
          </cell>
          <cell r="K67">
            <v>0</v>
          </cell>
          <cell r="L67">
            <v>0</v>
          </cell>
          <cell r="M67">
            <v>8.5470000000000008E-3</v>
          </cell>
          <cell r="N67">
            <v>7.8549999999999991E-3</v>
          </cell>
          <cell r="O67">
            <v>0</v>
          </cell>
          <cell r="P67">
            <v>0</v>
          </cell>
          <cell r="Q67">
            <v>1.0062649022222221</v>
          </cell>
          <cell r="R67">
            <v>9.0571625371922183E-3</v>
          </cell>
          <cell r="S67">
            <v>8.3113404717197401E-2</v>
          </cell>
          <cell r="T67">
            <v>0</v>
          </cell>
          <cell r="W67">
            <v>0</v>
          </cell>
          <cell r="X67">
            <v>0</v>
          </cell>
          <cell r="Y67">
            <v>0</v>
          </cell>
          <cell r="Z67">
            <v>0</v>
          </cell>
          <cell r="AB67">
            <v>12.167826059146613</v>
          </cell>
          <cell r="AD67">
            <v>5.3195316108219552</v>
          </cell>
          <cell r="AF67">
            <v>4.8886534010520002</v>
          </cell>
          <cell r="AG67">
            <v>2.9466402998999691E-2</v>
          </cell>
          <cell r="AH67">
            <v>-9.1116000000000003E-2</v>
          </cell>
          <cell r="AI67">
            <v>0</v>
          </cell>
          <cell r="AJ67">
            <v>0</v>
          </cell>
          <cell r="AK67">
            <v>0</v>
          </cell>
          <cell r="AL67">
            <v>0</v>
          </cell>
          <cell r="AM67">
            <v>6.1303000000000003E-2</v>
          </cell>
          <cell r="AN67">
            <v>1.3078297022222223</v>
          </cell>
          <cell r="AO67">
            <v>2.314369167983232E-2</v>
          </cell>
          <cell r="AP67">
            <v>0</v>
          </cell>
          <cell r="AQ67">
            <v>0</v>
          </cell>
          <cell r="AR67">
            <v>0</v>
          </cell>
          <cell r="AS67">
            <v>0</v>
          </cell>
          <cell r="AT67">
            <v>0</v>
          </cell>
          <cell r="AV67">
            <v>0</v>
          </cell>
          <cell r="AW67">
            <v>0</v>
          </cell>
          <cell r="AY67">
            <v>11.538811808775009</v>
          </cell>
          <cell r="BA67">
            <v>-0.62901425037160408</v>
          </cell>
          <cell r="BC67">
            <v>-5.1694875264819473E-2</v>
          </cell>
          <cell r="BE67">
            <v>0</v>
          </cell>
          <cell r="BG67">
            <v>11.538811808775009</v>
          </cell>
          <cell r="BH67">
            <v>-5.1694875264819473E-2</v>
          </cell>
          <cell r="BJ67">
            <v>11.741435817436409</v>
          </cell>
          <cell r="BK67">
            <v>11.134463757424149</v>
          </cell>
          <cell r="BL67">
            <v>-5.169487526481964E-2</v>
          </cell>
          <cell r="BM67">
            <v>0</v>
          </cell>
          <cell r="BN67">
            <v>0</v>
          </cell>
          <cell r="BO67">
            <v>0</v>
          </cell>
        </row>
        <row r="68">
          <cell r="B68" t="str">
            <v>R89</v>
          </cell>
          <cell r="C68" t="str">
            <v>Hastings</v>
          </cell>
          <cell r="E68">
            <v>5.5974329999999997</v>
          </cell>
          <cell r="G68">
            <v>8.331587817122001</v>
          </cell>
          <cell r="H68">
            <v>3.6111144101999698E-2</v>
          </cell>
          <cell r="I68">
            <v>0</v>
          </cell>
          <cell r="J68">
            <v>0</v>
          </cell>
          <cell r="K68">
            <v>0</v>
          </cell>
          <cell r="L68">
            <v>0</v>
          </cell>
          <cell r="M68">
            <v>8.5470000000000008E-3</v>
          </cell>
          <cell r="N68">
            <v>7.8549999999999991E-3</v>
          </cell>
          <cell r="O68">
            <v>0</v>
          </cell>
          <cell r="P68">
            <v>0</v>
          </cell>
          <cell r="Q68">
            <v>0.88631455288888894</v>
          </cell>
          <cell r="R68">
            <v>1.1454162433074778E-2</v>
          </cell>
          <cell r="S68">
            <v>0.10106041246401744</v>
          </cell>
          <cell r="T68">
            <v>0</v>
          </cell>
          <cell r="W68">
            <v>0</v>
          </cell>
          <cell r="X68">
            <v>0</v>
          </cell>
          <cell r="Y68">
            <v>0</v>
          </cell>
          <cell r="Z68">
            <v>0</v>
          </cell>
          <cell r="AB68">
            <v>14.980363089009982</v>
          </cell>
          <cell r="AD68">
            <v>5.6118265257506375</v>
          </cell>
          <cell r="AF68">
            <v>7.1892032115179996</v>
          </cell>
          <cell r="AG68">
            <v>3.6954504155999983E-2</v>
          </cell>
          <cell r="AH68">
            <v>0</v>
          </cell>
          <cell r="AI68">
            <v>0</v>
          </cell>
          <cell r="AJ68">
            <v>0</v>
          </cell>
          <cell r="AK68">
            <v>0</v>
          </cell>
          <cell r="AL68">
            <v>0</v>
          </cell>
          <cell r="AM68">
            <v>6.9738999999999995E-2</v>
          </cell>
          <cell r="AN68">
            <v>1.268983672888889</v>
          </cell>
          <cell r="AO68">
            <v>2.9268725465975892E-2</v>
          </cell>
          <cell r="AP68">
            <v>0</v>
          </cell>
          <cell r="AQ68">
            <v>0</v>
          </cell>
          <cell r="AR68">
            <v>0</v>
          </cell>
          <cell r="AS68">
            <v>0</v>
          </cell>
          <cell r="AT68">
            <v>0</v>
          </cell>
          <cell r="AV68">
            <v>0</v>
          </cell>
          <cell r="AW68">
            <v>0</v>
          </cell>
          <cell r="AY68">
            <v>14.205975639779503</v>
          </cell>
          <cell r="BA68">
            <v>-0.77438744923047942</v>
          </cell>
          <cell r="BC68">
            <v>-5.1693503330275885E-2</v>
          </cell>
          <cell r="BE68">
            <v>0</v>
          </cell>
          <cell r="BG68">
            <v>14.205975639779503</v>
          </cell>
          <cell r="BH68">
            <v>-5.1693503330275885E-2</v>
          </cell>
          <cell r="BJ68">
            <v>14.455414704033021</v>
          </cell>
          <cell r="BK68">
            <v>13.708163675889573</v>
          </cell>
          <cell r="BL68">
            <v>-5.1693503330275802E-2</v>
          </cell>
          <cell r="BM68">
            <v>0</v>
          </cell>
          <cell r="BN68">
            <v>1</v>
          </cell>
          <cell r="BO68">
            <v>0</v>
          </cell>
        </row>
        <row r="69">
          <cell r="B69" t="str">
            <v>R377</v>
          </cell>
          <cell r="C69" t="str">
            <v>Lambeth</v>
          </cell>
          <cell r="E69">
            <v>85.284248000000005</v>
          </cell>
          <cell r="G69">
            <v>220.24130972395798</v>
          </cell>
          <cell r="H69">
            <v>1.054426005320996</v>
          </cell>
          <cell r="I69">
            <v>0</v>
          </cell>
          <cell r="J69">
            <v>0</v>
          </cell>
          <cell r="K69">
            <v>0</v>
          </cell>
          <cell r="L69">
            <v>0.14087600000000003</v>
          </cell>
          <cell r="M69">
            <v>8.5470000000000008E-3</v>
          </cell>
          <cell r="N69">
            <v>7.8549999999999991E-3</v>
          </cell>
          <cell r="O69">
            <v>1.8963049999999999</v>
          </cell>
          <cell r="P69">
            <v>0</v>
          </cell>
          <cell r="Q69">
            <v>8.2999986388888889</v>
          </cell>
          <cell r="R69">
            <v>0.33303162987338519</v>
          </cell>
          <cell r="S69">
            <v>0.20749582387547857</v>
          </cell>
          <cell r="T69">
            <v>0.1046</v>
          </cell>
          <cell r="W69">
            <v>0.27252199999999999</v>
          </cell>
          <cell r="X69">
            <v>26.437378513372611</v>
          </cell>
          <cell r="Y69">
            <v>0.92112249240304434</v>
          </cell>
          <cell r="Z69">
            <v>10.528785792372883</v>
          </cell>
          <cell r="AB69">
            <v>355.73850162006534</v>
          </cell>
          <cell r="AD69">
            <v>86.736807034216042</v>
          </cell>
          <cell r="AF69">
            <v>187.55010632368902</v>
          </cell>
          <cell r="AG69">
            <v>1.0790516657419951</v>
          </cell>
          <cell r="AH69">
            <v>0</v>
          </cell>
          <cell r="AI69">
            <v>0</v>
          </cell>
          <cell r="AJ69">
            <v>0</v>
          </cell>
          <cell r="AK69">
            <v>9.3917333333333353E-2</v>
          </cell>
          <cell r="AL69">
            <v>0</v>
          </cell>
          <cell r="AM69">
            <v>1.05183</v>
          </cell>
          <cell r="AN69">
            <v>10.257513705555555</v>
          </cell>
          <cell r="AO69">
            <v>0.85099293843644153</v>
          </cell>
          <cell r="AP69">
            <v>0</v>
          </cell>
          <cell r="AQ69">
            <v>0</v>
          </cell>
          <cell r="AR69">
            <v>0</v>
          </cell>
          <cell r="AS69">
            <v>0.37542300000000001</v>
          </cell>
          <cell r="AT69">
            <v>26.437378513372611</v>
          </cell>
          <cell r="AV69">
            <v>0.92112249240304434</v>
          </cell>
          <cell r="AW69">
            <v>22.007000000000001</v>
          </cell>
          <cell r="AY69">
            <v>337.36114300674802</v>
          </cell>
          <cell r="BA69">
            <v>-18.377358613317313</v>
          </cell>
          <cell r="BC69">
            <v>-5.1659740313812416E-2</v>
          </cell>
          <cell r="BE69">
            <v>0</v>
          </cell>
          <cell r="BG69">
            <v>337.36114300674802</v>
          </cell>
          <cell r="BH69">
            <v>-5.1659740313812416E-2</v>
          </cell>
          <cell r="BJ69">
            <v>343.27255865259627</v>
          </cell>
          <cell r="BK69">
            <v>325.53918741574518</v>
          </cell>
          <cell r="BL69">
            <v>-5.1659740313812513E-2</v>
          </cell>
          <cell r="BM69">
            <v>0</v>
          </cell>
          <cell r="BN69">
            <v>0</v>
          </cell>
          <cell r="BO69">
            <v>0</v>
          </cell>
        </row>
        <row r="70">
          <cell r="B70" t="str">
            <v>R57</v>
          </cell>
          <cell r="C70" t="str">
            <v>High Peak</v>
          </cell>
          <cell r="E70">
            <v>5.0560900000000002</v>
          </cell>
          <cell r="G70">
            <v>4.5961149150609995</v>
          </cell>
          <cell r="H70">
            <v>2.2385257354000584E-2</v>
          </cell>
          <cell r="I70">
            <v>-6.2299E-2</v>
          </cell>
          <cell r="J70">
            <v>0</v>
          </cell>
          <cell r="K70">
            <v>0</v>
          </cell>
          <cell r="L70">
            <v>0</v>
          </cell>
          <cell r="M70">
            <v>8.5470000000000008E-3</v>
          </cell>
          <cell r="N70">
            <v>7.8549999999999991E-3</v>
          </cell>
          <cell r="O70">
            <v>0</v>
          </cell>
          <cell r="P70">
            <v>0</v>
          </cell>
          <cell r="Q70">
            <v>0.45095659999999999</v>
          </cell>
          <cell r="R70">
            <v>7.1183701211766726E-3</v>
          </cell>
          <cell r="S70">
            <v>7.4884356642540437E-2</v>
          </cell>
          <cell r="T70">
            <v>0</v>
          </cell>
          <cell r="W70">
            <v>0</v>
          </cell>
          <cell r="X70">
            <v>0</v>
          </cell>
          <cell r="Y70">
            <v>0</v>
          </cell>
          <cell r="Z70">
            <v>0</v>
          </cell>
          <cell r="AB70">
            <v>10.161652499178716</v>
          </cell>
          <cell r="AD70">
            <v>5.1203226456719442</v>
          </cell>
          <cell r="AF70">
            <v>3.894432960004</v>
          </cell>
          <cell r="AG70">
            <v>2.2908055296000093E-2</v>
          </cell>
          <cell r="AH70">
            <v>-6.2299E-2</v>
          </cell>
          <cell r="AI70">
            <v>0</v>
          </cell>
          <cell r="AJ70">
            <v>0</v>
          </cell>
          <cell r="AK70">
            <v>0</v>
          </cell>
          <cell r="AL70">
            <v>0</v>
          </cell>
          <cell r="AM70">
            <v>5.9881999999999998E-2</v>
          </cell>
          <cell r="AN70">
            <v>0.58355969333333335</v>
          </cell>
          <cell r="AO70">
            <v>1.8189511634679766E-2</v>
          </cell>
          <cell r="AP70">
            <v>0</v>
          </cell>
          <cell r="AQ70">
            <v>0</v>
          </cell>
          <cell r="AR70">
            <v>0</v>
          </cell>
          <cell r="AS70">
            <v>0</v>
          </cell>
          <cell r="AT70">
            <v>0</v>
          </cell>
          <cell r="AV70">
            <v>0</v>
          </cell>
          <cell r="AW70">
            <v>0</v>
          </cell>
          <cell r="AY70">
            <v>9.6369958659399568</v>
          </cell>
          <cell r="BA70">
            <v>-0.52465663323875944</v>
          </cell>
          <cell r="BC70">
            <v>-5.163103474372531E-2</v>
          </cell>
          <cell r="BE70">
            <v>0</v>
          </cell>
          <cell r="BG70">
            <v>9.6369958659399568</v>
          </cell>
          <cell r="BH70">
            <v>-5.163103474372531E-2</v>
          </cell>
          <cell r="BJ70">
            <v>9.8055634620542165</v>
          </cell>
          <cell r="BK70">
            <v>9.2992920742630911</v>
          </cell>
          <cell r="BL70">
            <v>-5.1631034743725379E-2</v>
          </cell>
          <cell r="BM70">
            <v>0</v>
          </cell>
          <cell r="BN70">
            <v>0</v>
          </cell>
          <cell r="BO70">
            <v>0</v>
          </cell>
        </row>
        <row r="71">
          <cell r="B71" t="str">
            <v>R361</v>
          </cell>
          <cell r="C71" t="str">
            <v>Sandwell</v>
          </cell>
          <cell r="E71">
            <v>78.626238999999998</v>
          </cell>
          <cell r="G71">
            <v>202.50340752188302</v>
          </cell>
          <cell r="H71">
            <v>0.96208619079300761</v>
          </cell>
          <cell r="I71">
            <v>0</v>
          </cell>
          <cell r="J71">
            <v>0</v>
          </cell>
          <cell r="K71">
            <v>0</v>
          </cell>
          <cell r="L71">
            <v>5.4630000000000012E-2</v>
          </cell>
          <cell r="M71">
            <v>8.5470000000000008E-3</v>
          </cell>
          <cell r="N71">
            <v>7.8549999999999991E-3</v>
          </cell>
          <cell r="O71">
            <v>1.5928</v>
          </cell>
          <cell r="P71">
            <v>0</v>
          </cell>
          <cell r="Q71">
            <v>3.9384732244444445</v>
          </cell>
          <cell r="R71">
            <v>0.30403675607420794</v>
          </cell>
          <cell r="S71">
            <v>0.20569612364900089</v>
          </cell>
          <cell r="T71">
            <v>0</v>
          </cell>
          <cell r="W71">
            <v>0.33375100000000002</v>
          </cell>
          <cell r="X71">
            <v>21.80462109229671</v>
          </cell>
          <cell r="Y71">
            <v>1.5420406192570244</v>
          </cell>
          <cell r="Z71">
            <v>11.915051970338981</v>
          </cell>
          <cell r="AB71">
            <v>323.79923549873644</v>
          </cell>
          <cell r="AD71">
            <v>79.366621406188372</v>
          </cell>
          <cell r="AF71">
            <v>173.16769434349899</v>
          </cell>
          <cell r="AG71">
            <v>0.98455529503598804</v>
          </cell>
          <cell r="AH71">
            <v>0</v>
          </cell>
          <cell r="AI71">
            <v>0</v>
          </cell>
          <cell r="AJ71">
            <v>0</v>
          </cell>
          <cell r="AK71">
            <v>3.6420000000000008E-2</v>
          </cell>
          <cell r="AL71">
            <v>0</v>
          </cell>
          <cell r="AM71">
            <v>1.0535559999999999</v>
          </cell>
          <cell r="AN71">
            <v>5.241244957777778</v>
          </cell>
          <cell r="AO71">
            <v>0.77690257992203693</v>
          </cell>
          <cell r="AP71">
            <v>0</v>
          </cell>
          <cell r="AQ71">
            <v>0</v>
          </cell>
          <cell r="AR71">
            <v>0</v>
          </cell>
          <cell r="AS71">
            <v>0.24893899999999999</v>
          </cell>
          <cell r="AT71">
            <v>21.80462109229671</v>
          </cell>
          <cell r="AV71">
            <v>1.5420406192570244</v>
          </cell>
          <cell r="AW71">
            <v>22.861000000000001</v>
          </cell>
          <cell r="AY71">
            <v>307.08359529397688</v>
          </cell>
          <cell r="BA71">
            <v>-16.715640204759552</v>
          </cell>
          <cell r="BC71">
            <v>-5.1623470262408266E-2</v>
          </cell>
          <cell r="BE71">
            <v>0</v>
          </cell>
          <cell r="BG71">
            <v>307.08359529397688</v>
          </cell>
          <cell r="BH71">
            <v>-5.1623470262408266E-2</v>
          </cell>
          <cell r="BJ71">
            <v>312.45252215661884</v>
          </cell>
          <cell r="BK71">
            <v>296.32263867065211</v>
          </cell>
          <cell r="BL71">
            <v>-5.1623470262408447E-2</v>
          </cell>
          <cell r="BM71">
            <v>0</v>
          </cell>
          <cell r="BN71">
            <v>0</v>
          </cell>
          <cell r="BO71">
            <v>0</v>
          </cell>
        </row>
        <row r="72">
          <cell r="B72" t="str">
            <v>R951</v>
          </cell>
          <cell r="C72" t="str">
            <v>Cleveland Fire Authority</v>
          </cell>
          <cell r="E72">
            <v>9.6410350000000005</v>
          </cell>
          <cell r="G72">
            <v>18.922516831597999</v>
          </cell>
          <cell r="H72">
            <v>8.854101728099957E-2</v>
          </cell>
          <cell r="I72">
            <v>0</v>
          </cell>
          <cell r="J72">
            <v>0</v>
          </cell>
          <cell r="K72">
            <v>0</v>
          </cell>
          <cell r="L72">
            <v>0</v>
          </cell>
          <cell r="M72">
            <v>0</v>
          </cell>
          <cell r="N72">
            <v>0</v>
          </cell>
          <cell r="O72">
            <v>0</v>
          </cell>
          <cell r="P72">
            <v>0.18921958909651329</v>
          </cell>
          <cell r="Q72">
            <v>0</v>
          </cell>
          <cell r="R72">
            <v>0</v>
          </cell>
          <cell r="S72">
            <v>0</v>
          </cell>
          <cell r="T72">
            <v>0</v>
          </cell>
          <cell r="W72">
            <v>0</v>
          </cell>
          <cell r="X72">
            <v>0</v>
          </cell>
          <cell r="Y72">
            <v>0</v>
          </cell>
          <cell r="Z72">
            <v>0</v>
          </cell>
          <cell r="AB72">
            <v>28.84131243797551</v>
          </cell>
          <cell r="AD72">
            <v>9.6848337816223484</v>
          </cell>
          <cell r="AF72">
            <v>17.265611686462002</v>
          </cell>
          <cell r="AG72">
            <v>9.0608854202998801E-2</v>
          </cell>
          <cell r="AH72">
            <v>0</v>
          </cell>
          <cell r="AI72">
            <v>0</v>
          </cell>
          <cell r="AJ72">
            <v>0</v>
          </cell>
          <cell r="AK72">
            <v>0</v>
          </cell>
          <cell r="AL72">
            <v>0.19360196986392944</v>
          </cell>
          <cell r="AM72">
            <v>0.11995599999999999</v>
          </cell>
          <cell r="AN72">
            <v>0</v>
          </cell>
          <cell r="AO72">
            <v>0</v>
          </cell>
          <cell r="AP72">
            <v>0</v>
          </cell>
          <cell r="AQ72">
            <v>0</v>
          </cell>
          <cell r="AR72">
            <v>0</v>
          </cell>
          <cell r="AS72">
            <v>0</v>
          </cell>
          <cell r="AT72">
            <v>0</v>
          </cell>
          <cell r="AV72">
            <v>0</v>
          </cell>
          <cell r="AW72">
            <v>0</v>
          </cell>
          <cell r="AY72">
            <v>27.354612292151277</v>
          </cell>
          <cell r="BA72">
            <v>-1.4867001458242335</v>
          </cell>
          <cell r="BC72">
            <v>-5.1547589903248904E-2</v>
          </cell>
          <cell r="BE72">
            <v>0</v>
          </cell>
          <cell r="BG72">
            <v>27.354612292151277</v>
          </cell>
          <cell r="BH72">
            <v>-5.1547589903248904E-2</v>
          </cell>
          <cell r="BJ72">
            <v>27.830642650135825</v>
          </cell>
          <cell r="BK72">
            <v>26.396040096062755</v>
          </cell>
          <cell r="BL72">
            <v>-5.1547589903248911E-2</v>
          </cell>
          <cell r="BM72">
            <v>0</v>
          </cell>
          <cell r="BN72">
            <v>0</v>
          </cell>
          <cell r="BO72">
            <v>0</v>
          </cell>
        </row>
        <row r="73">
          <cell r="B73" t="str">
            <v>R142</v>
          </cell>
          <cell r="C73" t="str">
            <v>Stevenage</v>
          </cell>
          <cell r="E73">
            <v>4.6796129999999998</v>
          </cell>
          <cell r="G73">
            <v>4.9670203517699996</v>
          </cell>
          <cell r="H73">
            <v>2.4320796202000231E-2</v>
          </cell>
          <cell r="I73">
            <v>0</v>
          </cell>
          <cell r="J73">
            <v>0</v>
          </cell>
          <cell r="K73">
            <v>0</v>
          </cell>
          <cell r="L73">
            <v>0</v>
          </cell>
          <cell r="M73">
            <v>8.5470000000000008E-3</v>
          </cell>
          <cell r="N73">
            <v>7.8549999999999991E-3</v>
          </cell>
          <cell r="O73">
            <v>0</v>
          </cell>
          <cell r="P73">
            <v>0</v>
          </cell>
          <cell r="Q73">
            <v>1.0210652933333333</v>
          </cell>
          <cell r="R73">
            <v>7.7247003702521858E-3</v>
          </cell>
          <cell r="S73">
            <v>7.998543500818045E-2</v>
          </cell>
          <cell r="T73">
            <v>0</v>
          </cell>
          <cell r="W73">
            <v>0</v>
          </cell>
          <cell r="X73">
            <v>0</v>
          </cell>
          <cell r="Y73">
            <v>0</v>
          </cell>
          <cell r="Z73">
            <v>0</v>
          </cell>
          <cell r="AB73">
            <v>10.796131576683765</v>
          </cell>
          <cell r="AD73">
            <v>4.7111243350661125</v>
          </cell>
          <cell r="AF73">
            <v>4.1927784855940002</v>
          </cell>
          <cell r="AG73">
            <v>2.4888797811999916E-2</v>
          </cell>
          <cell r="AH73">
            <v>0</v>
          </cell>
          <cell r="AI73">
            <v>0</v>
          </cell>
          <cell r="AJ73">
            <v>0</v>
          </cell>
          <cell r="AK73">
            <v>0</v>
          </cell>
          <cell r="AL73">
            <v>0</v>
          </cell>
          <cell r="AM73">
            <v>5.5911000000000002E-2</v>
          </cell>
          <cell r="AN73">
            <v>1.2394891866666666</v>
          </cell>
          <cell r="AO73">
            <v>1.9738862248973792E-2</v>
          </cell>
          <cell r="AP73">
            <v>0</v>
          </cell>
          <cell r="AQ73">
            <v>0</v>
          </cell>
          <cell r="AR73">
            <v>0</v>
          </cell>
          <cell r="AS73">
            <v>0</v>
          </cell>
          <cell r="AT73">
            <v>0</v>
          </cell>
          <cell r="AV73">
            <v>0</v>
          </cell>
          <cell r="AW73">
            <v>0</v>
          </cell>
          <cell r="AY73">
            <v>10.243930667387753</v>
          </cell>
          <cell r="BA73">
            <v>-0.55220090929601184</v>
          </cell>
          <cell r="BC73">
            <v>-5.1148034402303089E-2</v>
          </cell>
          <cell r="BE73">
            <v>0</v>
          </cell>
          <cell r="BG73">
            <v>10.243930667387753</v>
          </cell>
          <cell r="BH73">
            <v>-5.1148034402303089E-2</v>
          </cell>
          <cell r="BJ73">
            <v>10.417808848355726</v>
          </cell>
          <cell r="BK73">
            <v>9.8849584029834112</v>
          </cell>
          <cell r="BL73">
            <v>-5.1148034402302957E-2</v>
          </cell>
          <cell r="BM73">
            <v>0</v>
          </cell>
          <cell r="BN73">
            <v>0</v>
          </cell>
          <cell r="BO73">
            <v>0</v>
          </cell>
        </row>
        <row r="74">
          <cell r="B74" t="str">
            <v>R305</v>
          </cell>
          <cell r="C74" t="str">
            <v>West Midlands Fire</v>
          </cell>
          <cell r="E74">
            <v>34.71</v>
          </cell>
          <cell r="G74">
            <v>68.155017255849998</v>
          </cell>
          <cell r="H74">
            <v>0.31891467896100878</v>
          </cell>
          <cell r="I74">
            <v>0</v>
          </cell>
          <cell r="J74">
            <v>0</v>
          </cell>
          <cell r="K74">
            <v>0</v>
          </cell>
          <cell r="L74">
            <v>0</v>
          </cell>
          <cell r="M74">
            <v>0</v>
          </cell>
          <cell r="N74">
            <v>0</v>
          </cell>
          <cell r="O74">
            <v>0</v>
          </cell>
          <cell r="P74">
            <v>1.2404730174379373</v>
          </cell>
          <cell r="Q74">
            <v>0</v>
          </cell>
          <cell r="R74">
            <v>0</v>
          </cell>
          <cell r="S74">
            <v>0</v>
          </cell>
          <cell r="T74">
            <v>0</v>
          </cell>
          <cell r="W74">
            <v>0</v>
          </cell>
          <cell r="X74">
            <v>0</v>
          </cell>
          <cell r="Y74">
            <v>0</v>
          </cell>
          <cell r="Z74">
            <v>0</v>
          </cell>
          <cell r="AB74">
            <v>104.42440495224895</v>
          </cell>
          <cell r="AD74">
            <v>34.923188728944545</v>
          </cell>
          <cell r="AF74">
            <v>62.185177967900003</v>
          </cell>
          <cell r="AG74">
            <v>0.32636279248300193</v>
          </cell>
          <cell r="AH74">
            <v>0</v>
          </cell>
          <cell r="AI74">
            <v>0</v>
          </cell>
          <cell r="AJ74">
            <v>0</v>
          </cell>
          <cell r="AK74">
            <v>0</v>
          </cell>
          <cell r="AL74">
            <v>1.247757573888356</v>
          </cell>
          <cell r="AM74">
            <v>0.44435200000000002</v>
          </cell>
          <cell r="AN74">
            <v>0</v>
          </cell>
          <cell r="AO74">
            <v>0</v>
          </cell>
          <cell r="AP74">
            <v>0</v>
          </cell>
          <cell r="AQ74">
            <v>0</v>
          </cell>
          <cell r="AR74">
            <v>0</v>
          </cell>
          <cell r="AS74">
            <v>0</v>
          </cell>
          <cell r="AT74">
            <v>0</v>
          </cell>
          <cell r="AV74">
            <v>0</v>
          </cell>
          <cell r="AW74">
            <v>0</v>
          </cell>
          <cell r="AY74">
            <v>99.126839063215883</v>
          </cell>
          <cell r="BA74">
            <v>-5.2975658890330664</v>
          </cell>
          <cell r="BC74">
            <v>-5.0731109183294175E-2</v>
          </cell>
          <cell r="BE74">
            <v>0</v>
          </cell>
          <cell r="BG74">
            <v>99.126839063215883</v>
          </cell>
          <cell r="BH74">
            <v>-5.0731109183294175E-2</v>
          </cell>
          <cell r="BJ74">
            <v>100.76511963278438</v>
          </cell>
          <cell r="BK74">
            <v>95.653193346825901</v>
          </cell>
          <cell r="BL74">
            <v>-5.0731109183294092E-2</v>
          </cell>
          <cell r="BM74">
            <v>0</v>
          </cell>
          <cell r="BN74">
            <v>0</v>
          </cell>
          <cell r="BO74">
            <v>0</v>
          </cell>
        </row>
        <row r="75">
          <cell r="B75" t="str">
            <v>R371</v>
          </cell>
          <cell r="C75" t="str">
            <v>Camden</v>
          </cell>
          <cell r="E75">
            <v>85.182054466000011</v>
          </cell>
          <cell r="G75">
            <v>180.057087265869</v>
          </cell>
          <cell r="H75">
            <v>0.86494837501102684</v>
          </cell>
          <cell r="I75">
            <v>0</v>
          </cell>
          <cell r="J75">
            <v>0</v>
          </cell>
          <cell r="K75">
            <v>0</v>
          </cell>
          <cell r="L75">
            <v>8.5826999999999987E-2</v>
          </cell>
          <cell r="M75">
            <v>8.5470000000000008E-3</v>
          </cell>
          <cell r="N75">
            <v>7.8549999999999991E-3</v>
          </cell>
          <cell r="O75">
            <v>1.0223500000000001</v>
          </cell>
          <cell r="P75">
            <v>0</v>
          </cell>
          <cell r="Q75">
            <v>5.2737726711111108</v>
          </cell>
          <cell r="R75">
            <v>0.27345961434899191</v>
          </cell>
          <cell r="S75">
            <v>0.15854032084228339</v>
          </cell>
          <cell r="T75">
            <v>0.1</v>
          </cell>
          <cell r="W75">
            <v>0.23221800000000001</v>
          </cell>
          <cell r="X75">
            <v>26.367561487623984</v>
          </cell>
          <cell r="Y75">
            <v>0.9171161173775495</v>
          </cell>
          <cell r="Z75">
            <v>8.8322548389830509</v>
          </cell>
          <cell r="AB75">
            <v>309.38359215716702</v>
          </cell>
          <cell r="AD75">
            <v>86.38422946026823</v>
          </cell>
          <cell r="AF75">
            <v>152.69303578148799</v>
          </cell>
          <cell r="AG75">
            <v>0.88514886784599722</v>
          </cell>
          <cell r="AH75">
            <v>0</v>
          </cell>
          <cell r="AI75">
            <v>0</v>
          </cell>
          <cell r="AJ75">
            <v>0</v>
          </cell>
          <cell r="AK75">
            <v>5.7217999999999991E-2</v>
          </cell>
          <cell r="AL75">
            <v>0</v>
          </cell>
          <cell r="AM75">
            <v>1.04583</v>
          </cell>
          <cell r="AN75">
            <v>6.3317672044444437</v>
          </cell>
          <cell r="AO75">
            <v>0.69876906540985073</v>
          </cell>
          <cell r="AP75">
            <v>0</v>
          </cell>
          <cell r="AQ75">
            <v>0</v>
          </cell>
          <cell r="AR75">
            <v>0</v>
          </cell>
          <cell r="AS75">
            <v>0.173207</v>
          </cell>
          <cell r="AT75">
            <v>26.367561487623984</v>
          </cell>
          <cell r="AV75">
            <v>0.9171161173775495</v>
          </cell>
          <cell r="AW75">
            <v>18.170000000000002</v>
          </cell>
          <cell r="AY75">
            <v>293.72388298445804</v>
          </cell>
          <cell r="BA75">
            <v>-15.659709172708972</v>
          </cell>
          <cell r="BC75">
            <v>-5.0615836035525219E-2</v>
          </cell>
          <cell r="BE75">
            <v>0</v>
          </cell>
          <cell r="BG75">
            <v>293.72388298445804</v>
          </cell>
          <cell r="BH75">
            <v>-5.0615836035525219E-2</v>
          </cell>
          <cell r="BJ75">
            <v>298.54203804554311</v>
          </cell>
          <cell r="BK75">
            <v>283.43108319811836</v>
          </cell>
          <cell r="BL75">
            <v>-5.0615836035525247E-2</v>
          </cell>
          <cell r="BM75">
            <v>0</v>
          </cell>
          <cell r="BN75">
            <v>0</v>
          </cell>
          <cell r="BO75">
            <v>0</v>
          </cell>
        </row>
        <row r="76">
          <cell r="B76" t="str">
            <v>R48</v>
          </cell>
          <cell r="C76" t="str">
            <v>Carlisle</v>
          </cell>
          <cell r="E76">
            <v>5.9990940000000004</v>
          </cell>
          <cell r="G76">
            <v>6.4511570357299997</v>
          </cell>
          <cell r="H76">
            <v>3.1532019164000641E-2</v>
          </cell>
          <cell r="I76">
            <v>-5.3884000000000001E-2</v>
          </cell>
          <cell r="J76">
            <v>0</v>
          </cell>
          <cell r="K76">
            <v>0</v>
          </cell>
          <cell r="L76">
            <v>0</v>
          </cell>
          <cell r="M76">
            <v>8.5470000000000008E-3</v>
          </cell>
          <cell r="N76">
            <v>7.8549999999999991E-3</v>
          </cell>
          <cell r="O76">
            <v>0</v>
          </cell>
          <cell r="P76">
            <v>0</v>
          </cell>
          <cell r="Q76">
            <v>1.3096785573333334</v>
          </cell>
          <cell r="R76">
            <v>1.0038448912536442E-2</v>
          </cell>
          <cell r="S76">
            <v>8.2707456541842223E-2</v>
          </cell>
          <cell r="T76">
            <v>0</v>
          </cell>
          <cell r="W76">
            <v>0</v>
          </cell>
          <cell r="X76">
            <v>0</v>
          </cell>
          <cell r="Y76">
            <v>0</v>
          </cell>
          <cell r="Z76">
            <v>0</v>
          </cell>
          <cell r="AB76">
            <v>13.846725517681712</v>
          </cell>
          <cell r="AD76">
            <v>6.0436942410549888</v>
          </cell>
          <cell r="AF76">
            <v>5.4517095905900002</v>
          </cell>
          <cell r="AG76">
            <v>3.2268435746999925E-2</v>
          </cell>
          <cell r="AH76">
            <v>-5.3884000000000001E-2</v>
          </cell>
          <cell r="AI76">
            <v>0</v>
          </cell>
          <cell r="AJ76">
            <v>0</v>
          </cell>
          <cell r="AK76">
            <v>0</v>
          </cell>
          <cell r="AL76">
            <v>0</v>
          </cell>
          <cell r="AM76">
            <v>6.9393999999999997E-2</v>
          </cell>
          <cell r="AN76">
            <v>1.5786996773333335</v>
          </cell>
          <cell r="AO76">
            <v>2.5651164547557552E-2</v>
          </cell>
          <cell r="AP76">
            <v>0</v>
          </cell>
          <cell r="AQ76">
            <v>0</v>
          </cell>
          <cell r="AR76">
            <v>0</v>
          </cell>
          <cell r="AS76">
            <v>0</v>
          </cell>
          <cell r="AT76">
            <v>0</v>
          </cell>
          <cell r="AV76">
            <v>0</v>
          </cell>
          <cell r="AW76">
            <v>0</v>
          </cell>
          <cell r="AY76">
            <v>13.14753310927288</v>
          </cell>
          <cell r="BA76">
            <v>-0.69919240840883212</v>
          </cell>
          <cell r="BC76">
            <v>-5.0495144683556523E-2</v>
          </cell>
          <cell r="BE76">
            <v>0</v>
          </cell>
          <cell r="BG76">
            <v>13.14753310927288</v>
          </cell>
          <cell r="BH76">
            <v>-5.0495144683556523E-2</v>
          </cell>
          <cell r="BJ76">
            <v>13.361502552488107</v>
          </cell>
          <cell r="BK76">
            <v>12.686811547910509</v>
          </cell>
          <cell r="BL76">
            <v>-5.049514468355662E-2</v>
          </cell>
          <cell r="BM76">
            <v>0</v>
          </cell>
          <cell r="BN76">
            <v>0</v>
          </cell>
          <cell r="BO76">
            <v>1</v>
          </cell>
        </row>
        <row r="77">
          <cell r="B77" t="str">
            <v>R606</v>
          </cell>
          <cell r="C77" t="str">
            <v>Hartlepool</v>
          </cell>
          <cell r="E77">
            <v>31.070665000000002</v>
          </cell>
          <cell r="G77">
            <v>56.733432456997996</v>
          </cell>
          <cell r="H77">
            <v>0.26936400152899326</v>
          </cell>
          <cell r="I77">
            <v>-6.2839999999999997E-3</v>
          </cell>
          <cell r="J77">
            <v>0</v>
          </cell>
          <cell r="K77">
            <v>6.777E-3</v>
          </cell>
          <cell r="L77">
            <v>1.8286999999999998E-2</v>
          </cell>
          <cell r="M77">
            <v>8.5470000000000008E-3</v>
          </cell>
          <cell r="N77">
            <v>7.8549999999999991E-3</v>
          </cell>
          <cell r="O77">
            <v>0.63536300000000001</v>
          </cell>
          <cell r="P77">
            <v>0</v>
          </cell>
          <cell r="Q77">
            <v>1.3325595655555555</v>
          </cell>
          <cell r="R77">
            <v>8.5283759274357149E-2</v>
          </cell>
          <cell r="S77">
            <v>0.10570117265638074</v>
          </cell>
          <cell r="T77">
            <v>0</v>
          </cell>
          <cell r="W77">
            <v>9.0507000000000004E-2</v>
          </cell>
          <cell r="X77">
            <v>8.485920973134375</v>
          </cell>
          <cell r="Y77">
            <v>0.47385573503399292</v>
          </cell>
          <cell r="Z77">
            <v>3.2707668305084741</v>
          </cell>
          <cell r="AB77">
            <v>102.58860149469014</v>
          </cell>
          <cell r="AD77">
            <v>31.319611238144283</v>
          </cell>
          <cell r="AF77">
            <v>48.310752366406</v>
          </cell>
          <cell r="AG77">
            <v>0.27565488054499776</v>
          </cell>
          <cell r="AH77">
            <v>-6.2839999999999997E-3</v>
          </cell>
          <cell r="AI77">
            <v>0</v>
          </cell>
          <cell r="AJ77">
            <v>6.777E-3</v>
          </cell>
          <cell r="AK77">
            <v>1.2191333333333332E-2</v>
          </cell>
          <cell r="AL77">
            <v>0</v>
          </cell>
          <cell r="AM77">
            <v>0.41109000000000001</v>
          </cell>
          <cell r="AN77">
            <v>1.4772336988888888</v>
          </cell>
          <cell r="AO77">
            <v>0.2179248767853787</v>
          </cell>
          <cell r="AP77">
            <v>0</v>
          </cell>
          <cell r="AQ77">
            <v>0</v>
          </cell>
          <cell r="AR77">
            <v>0</v>
          </cell>
          <cell r="AS77">
            <v>6.7507999999999999E-2</v>
          </cell>
          <cell r="AT77">
            <v>8.485920973134375</v>
          </cell>
          <cell r="AV77">
            <v>0.47385573503399292</v>
          </cell>
          <cell r="AW77">
            <v>6.3650000000000002</v>
          </cell>
          <cell r="AY77">
            <v>97.417236102271247</v>
          </cell>
          <cell r="BA77">
            <v>-5.1713653924188918</v>
          </cell>
          <cell r="BC77">
            <v>-5.0408771706343572E-2</v>
          </cell>
          <cell r="BE77">
            <v>0</v>
          </cell>
          <cell r="BG77">
            <v>97.417236102271247</v>
          </cell>
          <cell r="BH77">
            <v>-5.0408771706343572E-2</v>
          </cell>
          <cell r="BJ77">
            <v>98.993647196740497</v>
          </cell>
          <cell r="BK77">
            <v>94.003499034821701</v>
          </cell>
          <cell r="BL77">
            <v>-5.0408771706343433E-2</v>
          </cell>
          <cell r="BM77">
            <v>0</v>
          </cell>
          <cell r="BN77">
            <v>1</v>
          </cell>
          <cell r="BO77">
            <v>0</v>
          </cell>
        </row>
        <row r="78">
          <cell r="B78" t="str">
            <v>R256</v>
          </cell>
          <cell r="C78" t="str">
            <v>Newcastle-under-Lyme</v>
          </cell>
          <cell r="E78">
            <v>6.1731400000000001</v>
          </cell>
          <cell r="G78">
            <v>7.1925632027380004</v>
          </cell>
          <cell r="H78">
            <v>3.5321708862000145E-2</v>
          </cell>
          <cell r="I78">
            <v>-4.3364E-2</v>
          </cell>
          <cell r="J78">
            <v>0</v>
          </cell>
          <cell r="K78">
            <v>0</v>
          </cell>
          <cell r="L78">
            <v>0</v>
          </cell>
          <cell r="M78">
            <v>8.5470000000000008E-3</v>
          </cell>
          <cell r="N78">
            <v>7.8549999999999991E-3</v>
          </cell>
          <cell r="O78">
            <v>0</v>
          </cell>
          <cell r="P78">
            <v>0</v>
          </cell>
          <cell r="Q78">
            <v>1.2952625742222224</v>
          </cell>
          <cell r="R78">
            <v>1.1205144341423013E-2</v>
          </cell>
          <cell r="S78">
            <v>8.5660151303558543E-2</v>
          </cell>
          <cell r="T78">
            <v>0</v>
          </cell>
          <cell r="W78">
            <v>0</v>
          </cell>
          <cell r="X78">
            <v>0</v>
          </cell>
          <cell r="Y78">
            <v>0</v>
          </cell>
          <cell r="Z78">
            <v>0</v>
          </cell>
          <cell r="AB78">
            <v>14.766190781467204</v>
          </cell>
          <cell r="AD78">
            <v>6.2032758276640738</v>
          </cell>
          <cell r="AF78">
            <v>6.0680009353240001</v>
          </cell>
          <cell r="AG78">
            <v>3.6146631998999978E-2</v>
          </cell>
          <cell r="AH78">
            <v>-4.3364E-2</v>
          </cell>
          <cell r="AI78">
            <v>0</v>
          </cell>
          <cell r="AJ78">
            <v>0</v>
          </cell>
          <cell r="AK78">
            <v>0</v>
          </cell>
          <cell r="AL78">
            <v>0</v>
          </cell>
          <cell r="AM78">
            <v>7.0216000000000001E-2</v>
          </cell>
          <cell r="AN78">
            <v>1.6592524408888891</v>
          </cell>
          <cell r="AO78">
            <v>2.8632411619092524E-2</v>
          </cell>
          <cell r="AP78">
            <v>0</v>
          </cell>
          <cell r="AQ78">
            <v>0</v>
          </cell>
          <cell r="AR78">
            <v>0</v>
          </cell>
          <cell r="AS78">
            <v>0</v>
          </cell>
          <cell r="AT78">
            <v>0</v>
          </cell>
          <cell r="AV78">
            <v>0</v>
          </cell>
          <cell r="AW78">
            <v>0</v>
          </cell>
          <cell r="AY78">
            <v>14.022160247495053</v>
          </cell>
          <cell r="BA78">
            <v>-0.74403053397215047</v>
          </cell>
          <cell r="BC78">
            <v>-5.0387438777099551E-2</v>
          </cell>
          <cell r="BE78">
            <v>0</v>
          </cell>
          <cell r="BG78">
            <v>14.022160247495053</v>
          </cell>
          <cell r="BH78">
            <v>-5.0387438777099551E-2</v>
          </cell>
          <cell r="BJ78">
            <v>14.24874751544386</v>
          </cell>
          <cell r="BK78">
            <v>13.530789622359084</v>
          </cell>
          <cell r="BL78">
            <v>-5.0387438777099502E-2</v>
          </cell>
          <cell r="BM78">
            <v>0</v>
          </cell>
          <cell r="BN78">
            <v>0</v>
          </cell>
          <cell r="BO78">
            <v>0</v>
          </cell>
        </row>
        <row r="79">
          <cell r="B79" t="str">
            <v>R364</v>
          </cell>
          <cell r="C79" t="str">
            <v>Wolverhampton</v>
          </cell>
          <cell r="E79">
            <v>76.587000000000003</v>
          </cell>
          <cell r="G79">
            <v>157.91479308317102</v>
          </cell>
          <cell r="H79">
            <v>0.75327124687999492</v>
          </cell>
          <cell r="I79">
            <v>0</v>
          </cell>
          <cell r="J79">
            <v>0</v>
          </cell>
          <cell r="K79">
            <v>0</v>
          </cell>
          <cell r="L79">
            <v>4.7411999999999982E-2</v>
          </cell>
          <cell r="M79">
            <v>8.5470000000000008E-3</v>
          </cell>
          <cell r="N79">
            <v>7.8549999999999991E-3</v>
          </cell>
          <cell r="O79">
            <v>1.587175</v>
          </cell>
          <cell r="P79">
            <v>0</v>
          </cell>
          <cell r="Q79">
            <v>2.3275765133333337</v>
          </cell>
          <cell r="R79">
            <v>0.23823648781262338</v>
          </cell>
          <cell r="S79">
            <v>0.18329683950154355</v>
          </cell>
          <cell r="T79">
            <v>9.7000000000000003E-2</v>
          </cell>
          <cell r="W79">
            <v>0.24860199999999999</v>
          </cell>
          <cell r="X79">
            <v>19.295996712738752</v>
          </cell>
          <cell r="Y79">
            <v>1.3309135400477021</v>
          </cell>
          <cell r="Z79">
            <v>9.0931898008474583</v>
          </cell>
          <cell r="AB79">
            <v>269.72086522433244</v>
          </cell>
          <cell r="AD79">
            <v>76.976568770960881</v>
          </cell>
          <cell r="AF79">
            <v>135.005256332301</v>
          </cell>
          <cell r="AG79">
            <v>0.77086356899400055</v>
          </cell>
          <cell r="AH79">
            <v>0</v>
          </cell>
          <cell r="AI79">
            <v>0</v>
          </cell>
          <cell r="AJ79">
            <v>0</v>
          </cell>
          <cell r="AK79">
            <v>3.160799999999999E-2</v>
          </cell>
          <cell r="AL79">
            <v>0</v>
          </cell>
          <cell r="AM79">
            <v>0.97873699999999997</v>
          </cell>
          <cell r="AN79">
            <v>3.0725213133333336</v>
          </cell>
          <cell r="AO79">
            <v>0.60876370476738306</v>
          </cell>
          <cell r="AP79">
            <v>0</v>
          </cell>
          <cell r="AQ79">
            <v>0</v>
          </cell>
          <cell r="AR79">
            <v>0</v>
          </cell>
          <cell r="AS79">
            <v>0.18542800000000001</v>
          </cell>
          <cell r="AT79">
            <v>19.295996712738752</v>
          </cell>
          <cell r="AV79">
            <v>1.3309135400477021</v>
          </cell>
          <cell r="AW79">
            <v>17.939</v>
          </cell>
          <cell r="AY79">
            <v>256.19565694314304</v>
          </cell>
          <cell r="BA79">
            <v>-13.525208281189407</v>
          </cell>
          <cell r="BC79">
            <v>-5.0145205747950609E-2</v>
          </cell>
          <cell r="BE79">
            <v>0</v>
          </cell>
          <cell r="BG79">
            <v>256.19565694314304</v>
          </cell>
          <cell r="BH79">
            <v>-5.0145205747950609E-2</v>
          </cell>
          <cell r="BJ79">
            <v>260.26918960386797</v>
          </cell>
          <cell r="BK79">
            <v>247.21793754132963</v>
          </cell>
          <cell r="BL79">
            <v>-5.0145205747950651E-2</v>
          </cell>
          <cell r="BM79">
            <v>0</v>
          </cell>
          <cell r="BN79">
            <v>0</v>
          </cell>
          <cell r="BO79">
            <v>0</v>
          </cell>
        </row>
        <row r="80">
          <cell r="B80" t="str">
            <v>R378</v>
          </cell>
          <cell r="C80" t="str">
            <v>Lewisham</v>
          </cell>
          <cell r="E80">
            <v>78.403550999999993</v>
          </cell>
          <cell r="G80">
            <v>187.41825545404899</v>
          </cell>
          <cell r="H80">
            <v>0.89961479576098924</v>
          </cell>
          <cell r="I80">
            <v>0</v>
          </cell>
          <cell r="J80">
            <v>0</v>
          </cell>
          <cell r="K80">
            <v>0</v>
          </cell>
          <cell r="L80">
            <v>0.11761000000000002</v>
          </cell>
          <cell r="M80">
            <v>8.5470000000000008E-3</v>
          </cell>
          <cell r="N80">
            <v>7.8549999999999991E-3</v>
          </cell>
          <cell r="O80">
            <v>1.8274319999999999</v>
          </cell>
          <cell r="P80">
            <v>0</v>
          </cell>
          <cell r="Q80">
            <v>6.4427798322222225</v>
          </cell>
          <cell r="R80">
            <v>0.28297479762529532</v>
          </cell>
          <cell r="S80">
            <v>0.20120083518576912</v>
          </cell>
          <cell r="T80">
            <v>0.1</v>
          </cell>
          <cell r="W80">
            <v>0.24705099999999999</v>
          </cell>
          <cell r="X80">
            <v>20.088115963869225</v>
          </cell>
          <cell r="Y80">
            <v>1.0237581530220925</v>
          </cell>
          <cell r="Z80">
            <v>9.4943978411016943</v>
          </cell>
          <cell r="AB80">
            <v>306.56314367283636</v>
          </cell>
          <cell r="AD80">
            <v>79.178445365502483</v>
          </cell>
          <cell r="AF80">
            <v>159.24248360751798</v>
          </cell>
          <cell r="AG80">
            <v>0.92062490776398775</v>
          </cell>
          <cell r="AH80">
            <v>0</v>
          </cell>
          <cell r="AI80">
            <v>0</v>
          </cell>
          <cell r="AJ80">
            <v>0</v>
          </cell>
          <cell r="AK80">
            <v>7.840666666666668E-2</v>
          </cell>
          <cell r="AL80">
            <v>0</v>
          </cell>
          <cell r="AM80">
            <v>0.97800299999999996</v>
          </cell>
          <cell r="AN80">
            <v>9.0717683655555543</v>
          </cell>
          <cell r="AO80">
            <v>0.72308313365358257</v>
          </cell>
          <cell r="AP80">
            <v>0</v>
          </cell>
          <cell r="AQ80">
            <v>0</v>
          </cell>
          <cell r="AR80">
            <v>0</v>
          </cell>
          <cell r="AS80">
            <v>0.18427099999999999</v>
          </cell>
          <cell r="AT80">
            <v>20.088115963869225</v>
          </cell>
          <cell r="AV80">
            <v>1.0237581530220925</v>
          </cell>
          <cell r="AW80">
            <v>19.739999999999998</v>
          </cell>
          <cell r="AY80">
            <v>291.22896016355156</v>
          </cell>
          <cell r="BA80">
            <v>-15.334183509284799</v>
          </cell>
          <cell r="BC80">
            <v>-5.0019657697826229E-2</v>
          </cell>
          <cell r="BE80">
            <v>0</v>
          </cell>
          <cell r="BG80">
            <v>291.22896016355156</v>
          </cell>
          <cell r="BH80">
            <v>-5.0019657697826229E-2</v>
          </cell>
          <cell r="BJ80">
            <v>295.82042494110033</v>
          </cell>
          <cell r="BK80">
            <v>281.02358854552097</v>
          </cell>
          <cell r="BL80">
            <v>-5.001965769782632E-2</v>
          </cell>
          <cell r="BM80">
            <v>0</v>
          </cell>
          <cell r="BN80">
            <v>0</v>
          </cell>
          <cell r="BO80">
            <v>0</v>
          </cell>
        </row>
        <row r="81">
          <cell r="B81" t="str">
            <v>R391</v>
          </cell>
          <cell r="C81" t="str">
            <v>Haringey</v>
          </cell>
          <cell r="E81">
            <v>79.457213120000006</v>
          </cell>
          <cell r="G81">
            <v>162.253098947788</v>
          </cell>
          <cell r="H81">
            <v>0.77515699046200515</v>
          </cell>
          <cell r="I81">
            <v>0</v>
          </cell>
          <cell r="J81">
            <v>0</v>
          </cell>
          <cell r="K81">
            <v>0</v>
          </cell>
          <cell r="L81">
            <v>7.5247999999999982E-2</v>
          </cell>
          <cell r="M81">
            <v>8.5470000000000008E-3</v>
          </cell>
          <cell r="N81">
            <v>7.8549999999999991E-3</v>
          </cell>
          <cell r="O81">
            <v>1.3352120000000001</v>
          </cell>
          <cell r="P81">
            <v>0</v>
          </cell>
          <cell r="Q81">
            <v>5.0810737122222225</v>
          </cell>
          <cell r="R81">
            <v>0.24520000923353441</v>
          </cell>
          <cell r="S81">
            <v>0.20367299499846625</v>
          </cell>
          <cell r="T81">
            <v>0.1</v>
          </cell>
          <cell r="W81">
            <v>0.207374</v>
          </cell>
          <cell r="X81">
            <v>18.189355368775512</v>
          </cell>
          <cell r="Y81">
            <v>0.7788170974833607</v>
          </cell>
          <cell r="Z81">
            <v>7.9464411991525425</v>
          </cell>
          <cell r="AB81">
            <v>276.66426544011563</v>
          </cell>
          <cell r="AD81">
            <v>79.846831715687898</v>
          </cell>
          <cell r="AF81">
            <v>137.81722522103101</v>
          </cell>
          <cell r="AG81">
            <v>0.79326044459100065</v>
          </cell>
          <cell r="AH81">
            <v>0</v>
          </cell>
          <cell r="AI81">
            <v>0</v>
          </cell>
          <cell r="AJ81">
            <v>0</v>
          </cell>
          <cell r="AK81">
            <v>5.0165333333333319E-2</v>
          </cell>
          <cell r="AL81">
            <v>0</v>
          </cell>
          <cell r="AM81">
            <v>1.0373870000000001</v>
          </cell>
          <cell r="AN81">
            <v>7.0673759788888892</v>
          </cell>
          <cell r="AO81">
            <v>0.62655753281338322</v>
          </cell>
          <cell r="AP81">
            <v>0</v>
          </cell>
          <cell r="AQ81">
            <v>0</v>
          </cell>
          <cell r="AR81">
            <v>0</v>
          </cell>
          <cell r="AS81">
            <v>0.15467600000000001</v>
          </cell>
          <cell r="AT81">
            <v>18.189355368775512</v>
          </cell>
          <cell r="AV81">
            <v>0.7788170974833607</v>
          </cell>
          <cell r="AW81">
            <v>16.472999999999999</v>
          </cell>
          <cell r="AY81">
            <v>262.83465169260438</v>
          </cell>
          <cell r="BA81">
            <v>-13.829613747511246</v>
          </cell>
          <cell r="BC81">
            <v>-4.998698955758233E-2</v>
          </cell>
          <cell r="BE81">
            <v>0</v>
          </cell>
          <cell r="BG81">
            <v>262.83465169260438</v>
          </cell>
          <cell r="BH81">
            <v>-4.998698955758233E-2</v>
          </cell>
          <cell r="BJ81">
            <v>266.96927617579172</v>
          </cell>
          <cell r="BK81">
            <v>253.62428575539712</v>
          </cell>
          <cell r="BL81">
            <v>-4.9986989557582261E-2</v>
          </cell>
          <cell r="BM81">
            <v>0</v>
          </cell>
          <cell r="BN81">
            <v>0</v>
          </cell>
          <cell r="BO81">
            <v>0</v>
          </cell>
        </row>
        <row r="82">
          <cell r="B82" t="str">
            <v>R160</v>
          </cell>
          <cell r="C82" t="str">
            <v>Dover</v>
          </cell>
          <cell r="E82">
            <v>5.8739499999999998</v>
          </cell>
          <cell r="G82">
            <v>7.0668471535130006</v>
          </cell>
          <cell r="H82">
            <v>3.5028602487999945E-2</v>
          </cell>
          <cell r="I82">
            <v>-0.28460999999999997</v>
          </cell>
          <cell r="J82">
            <v>0</v>
          </cell>
          <cell r="K82">
            <v>0</v>
          </cell>
          <cell r="L82">
            <v>0</v>
          </cell>
          <cell r="M82">
            <v>8.5470000000000008E-3</v>
          </cell>
          <cell r="N82">
            <v>7.8549999999999991E-3</v>
          </cell>
          <cell r="O82">
            <v>0</v>
          </cell>
          <cell r="P82">
            <v>0</v>
          </cell>
          <cell r="Q82">
            <v>1.2958969111111112</v>
          </cell>
          <cell r="R82">
            <v>1.1018284433441022E-2</v>
          </cell>
          <cell r="S82">
            <v>8.8543677286552019E-2</v>
          </cell>
          <cell r="T82">
            <v>0</v>
          </cell>
          <cell r="W82">
            <v>0</v>
          </cell>
          <cell r="X82">
            <v>0</v>
          </cell>
          <cell r="Y82">
            <v>0</v>
          </cell>
          <cell r="Z82">
            <v>0</v>
          </cell>
          <cell r="AB82">
            <v>14.103076628832101</v>
          </cell>
          <cell r="AD82">
            <v>5.9102035393631995</v>
          </cell>
          <cell r="AF82">
            <v>5.9556032034050004</v>
          </cell>
          <cell r="AG82">
            <v>3.5846680253000002E-2</v>
          </cell>
          <cell r="AH82">
            <v>-0.28460999999999997</v>
          </cell>
          <cell r="AI82">
            <v>0</v>
          </cell>
          <cell r="AJ82">
            <v>0</v>
          </cell>
          <cell r="AK82">
            <v>0</v>
          </cell>
          <cell r="AL82">
            <v>0</v>
          </cell>
          <cell r="AM82">
            <v>6.9185999999999998E-2</v>
          </cell>
          <cell r="AN82">
            <v>1.6923264577777777</v>
          </cell>
          <cell r="AO82">
            <v>2.815493005906769E-2</v>
          </cell>
          <cell r="AP82">
            <v>0</v>
          </cell>
          <cell r="AQ82">
            <v>0</v>
          </cell>
          <cell r="AR82">
            <v>0</v>
          </cell>
          <cell r="AS82">
            <v>0</v>
          </cell>
          <cell r="AT82">
            <v>0</v>
          </cell>
          <cell r="AV82">
            <v>0</v>
          </cell>
          <cell r="AW82">
            <v>0</v>
          </cell>
          <cell r="AY82">
            <v>13.406710810858044</v>
          </cell>
          <cell r="BA82">
            <v>-0.69636581797405661</v>
          </cell>
          <cell r="BC82">
            <v>-4.9376872600296141E-2</v>
          </cell>
          <cell r="BE82">
            <v>0</v>
          </cell>
          <cell r="BG82">
            <v>13.406710810858044</v>
          </cell>
          <cell r="BH82">
            <v>-4.9376872600296141E-2</v>
          </cell>
          <cell r="BJ82">
            <v>13.608870496742883</v>
          </cell>
          <cell r="BK82">
            <v>12.93690703199128</v>
          </cell>
          <cell r="BL82">
            <v>-4.9376872600296155E-2</v>
          </cell>
          <cell r="BM82">
            <v>0</v>
          </cell>
          <cell r="BN82">
            <v>1</v>
          </cell>
          <cell r="BO82">
            <v>0</v>
          </cell>
        </row>
        <row r="83">
          <cell r="B83" t="str">
            <v>R75</v>
          </cell>
          <cell r="C83" t="str">
            <v>Purbeck</v>
          </cell>
          <cell r="E83">
            <v>3.09534135</v>
          </cell>
          <cell r="G83">
            <v>2.192964390652</v>
          </cell>
          <cell r="H83">
            <v>1.0926676878000145E-2</v>
          </cell>
          <cell r="I83">
            <v>-0.11201999999999999</v>
          </cell>
          <cell r="J83">
            <v>0</v>
          </cell>
          <cell r="K83">
            <v>0</v>
          </cell>
          <cell r="L83">
            <v>0</v>
          </cell>
          <cell r="M83">
            <v>8.5470000000000008E-3</v>
          </cell>
          <cell r="N83">
            <v>7.8549999999999991E-3</v>
          </cell>
          <cell r="O83">
            <v>0</v>
          </cell>
          <cell r="P83">
            <v>0</v>
          </cell>
          <cell r="Q83">
            <v>0.34554986666666671</v>
          </cell>
          <cell r="R83">
            <v>3.4463532396990606E-3</v>
          </cell>
          <cell r="S83">
            <v>5.9198696259128381E-2</v>
          </cell>
          <cell r="T83">
            <v>0</v>
          </cell>
          <cell r="W83">
            <v>0</v>
          </cell>
          <cell r="X83">
            <v>0</v>
          </cell>
          <cell r="Y83">
            <v>0</v>
          </cell>
          <cell r="Z83">
            <v>0</v>
          </cell>
          <cell r="AB83">
            <v>5.6118093336954935</v>
          </cell>
          <cell r="AD83">
            <v>3.1132749726697875</v>
          </cell>
          <cell r="AF83">
            <v>1.852918057358</v>
          </cell>
          <cell r="AG83">
            <v>1.1181864659999962E-2</v>
          </cell>
          <cell r="AH83">
            <v>-0.11201999999999999</v>
          </cell>
          <cell r="AI83">
            <v>0</v>
          </cell>
          <cell r="AJ83">
            <v>0</v>
          </cell>
          <cell r="AK83">
            <v>0</v>
          </cell>
          <cell r="AL83">
            <v>0</v>
          </cell>
          <cell r="AM83">
            <v>3.4521999999999997E-2</v>
          </cell>
          <cell r="AN83">
            <v>0.42746880000000004</v>
          </cell>
          <cell r="AO83">
            <v>8.8064376091138222E-3</v>
          </cell>
          <cell r="AP83">
            <v>0</v>
          </cell>
          <cell r="AQ83">
            <v>0</v>
          </cell>
          <cell r="AR83">
            <v>0</v>
          </cell>
          <cell r="AS83">
            <v>0</v>
          </cell>
          <cell r="AT83">
            <v>0</v>
          </cell>
          <cell r="AV83">
            <v>0</v>
          </cell>
          <cell r="AW83">
            <v>0</v>
          </cell>
          <cell r="AY83">
            <v>5.3361521322969008</v>
          </cell>
          <cell r="BA83">
            <v>-0.27565720139859273</v>
          </cell>
          <cell r="BC83">
            <v>-4.912091359616217E-2</v>
          </cell>
          <cell r="BE83">
            <v>0</v>
          </cell>
          <cell r="BG83">
            <v>5.3361521322969008</v>
          </cell>
          <cell r="BH83">
            <v>-4.912091359616217E-2</v>
          </cell>
          <cell r="BJ83">
            <v>5.4151578754485783</v>
          </cell>
          <cell r="BK83">
            <v>5.1491603733390914</v>
          </cell>
          <cell r="BL83">
            <v>-4.9120913596162205E-2</v>
          </cell>
          <cell r="BM83">
            <v>0</v>
          </cell>
          <cell r="BN83">
            <v>1</v>
          </cell>
          <cell r="BO83">
            <v>1</v>
          </cell>
        </row>
        <row r="84">
          <cell r="B84" t="str">
            <v>R24</v>
          </cell>
          <cell r="C84" t="str">
            <v>Fenland</v>
          </cell>
          <cell r="E84">
            <v>6.6341739999999998</v>
          </cell>
          <cell r="G84">
            <v>7.0604336086680002</v>
          </cell>
          <cell r="H84">
            <v>3.4998935790999795E-2</v>
          </cell>
          <cell r="I84">
            <v>-0.117261</v>
          </cell>
          <cell r="J84">
            <v>0</v>
          </cell>
          <cell r="K84">
            <v>0</v>
          </cell>
          <cell r="L84">
            <v>0</v>
          </cell>
          <cell r="M84">
            <v>8.5470000000000008E-3</v>
          </cell>
          <cell r="N84">
            <v>7.8549999999999991E-3</v>
          </cell>
          <cell r="O84">
            <v>0</v>
          </cell>
          <cell r="P84">
            <v>0</v>
          </cell>
          <cell r="Q84">
            <v>1.2164843111111112</v>
          </cell>
          <cell r="R84">
            <v>1.1011912065432169E-2</v>
          </cell>
          <cell r="S84">
            <v>8.0532354568246589E-2</v>
          </cell>
          <cell r="T84">
            <v>0</v>
          </cell>
          <cell r="W84">
            <v>0</v>
          </cell>
          <cell r="X84">
            <v>0</v>
          </cell>
          <cell r="Y84">
            <v>0</v>
          </cell>
          <cell r="Z84">
            <v>0</v>
          </cell>
          <cell r="AB84">
            <v>14.936776122203792</v>
          </cell>
          <cell r="AD84">
            <v>6.6668822147758613</v>
          </cell>
          <cell r="AF84">
            <v>5.9405823125469999</v>
          </cell>
          <cell r="AG84">
            <v>3.5816320704000072E-2</v>
          </cell>
          <cell r="AH84">
            <v>-0.117261</v>
          </cell>
          <cell r="AI84">
            <v>0</v>
          </cell>
          <cell r="AJ84">
            <v>0</v>
          </cell>
          <cell r="AK84">
            <v>0</v>
          </cell>
          <cell r="AL84">
            <v>0</v>
          </cell>
          <cell r="AM84">
            <v>7.7127000000000001E-2</v>
          </cell>
          <cell r="AN84">
            <v>1.5725826577777779</v>
          </cell>
          <cell r="AO84">
            <v>2.8138646800391288E-2</v>
          </cell>
          <cell r="AP84">
            <v>0</v>
          </cell>
          <cell r="AQ84">
            <v>0</v>
          </cell>
          <cell r="AR84">
            <v>0</v>
          </cell>
          <cell r="AS84">
            <v>0</v>
          </cell>
          <cell r="AT84">
            <v>0</v>
          </cell>
          <cell r="AV84">
            <v>0</v>
          </cell>
          <cell r="AW84">
            <v>0</v>
          </cell>
          <cell r="AY84">
            <v>14.203868152605033</v>
          </cell>
          <cell r="BA84">
            <v>-0.73290796959875948</v>
          </cell>
          <cell r="BC84">
            <v>-4.9067346501182295E-2</v>
          </cell>
          <cell r="BE84">
            <v>0</v>
          </cell>
          <cell r="BG84">
            <v>14.203868152605033</v>
          </cell>
          <cell r="BH84">
            <v>-4.9067346501182295E-2</v>
          </cell>
          <cell r="BJ84">
            <v>14.413355130634789</v>
          </cell>
          <cell r="BK84">
            <v>13.706130040195339</v>
          </cell>
          <cell r="BL84">
            <v>-4.9067346501182295E-2</v>
          </cell>
          <cell r="BM84">
            <v>0</v>
          </cell>
          <cell r="BN84">
            <v>0</v>
          </cell>
          <cell r="BO84">
            <v>0</v>
          </cell>
        </row>
        <row r="85">
          <cell r="B85" t="str">
            <v>R166</v>
          </cell>
          <cell r="C85" t="str">
            <v>Shepway</v>
          </cell>
          <cell r="E85">
            <v>8.3820929999999993</v>
          </cell>
          <cell r="G85">
            <v>7.2514950668439999</v>
          </cell>
          <cell r="H85">
            <v>3.5288913983000443E-2</v>
          </cell>
          <cell r="I85">
            <v>-0.22642699999999999</v>
          </cell>
          <cell r="J85">
            <v>0</v>
          </cell>
          <cell r="K85">
            <v>0</v>
          </cell>
          <cell r="L85">
            <v>0</v>
          </cell>
          <cell r="M85">
            <v>8.5470000000000008E-3</v>
          </cell>
          <cell r="N85">
            <v>7.8549999999999991E-3</v>
          </cell>
          <cell r="O85">
            <v>0</v>
          </cell>
          <cell r="P85">
            <v>0</v>
          </cell>
          <cell r="Q85">
            <v>1.2903529982222224</v>
          </cell>
          <cell r="R85">
            <v>1.1234240987357626E-2</v>
          </cell>
          <cell r="S85">
            <v>9.0920772577120237E-2</v>
          </cell>
          <cell r="T85">
            <v>0</v>
          </cell>
          <cell r="W85">
            <v>0</v>
          </cell>
          <cell r="X85">
            <v>0</v>
          </cell>
          <cell r="Y85">
            <v>0</v>
          </cell>
          <cell r="Z85">
            <v>0</v>
          </cell>
          <cell r="AB85">
            <v>16.851359992613698</v>
          </cell>
          <cell r="AD85">
            <v>8.408662642253363</v>
          </cell>
          <cell r="AF85">
            <v>6.1360014997150003</v>
          </cell>
          <cell r="AG85">
            <v>3.6113071210000201E-2</v>
          </cell>
          <cell r="AH85">
            <v>-0.22642699999999999</v>
          </cell>
          <cell r="AI85">
            <v>0</v>
          </cell>
          <cell r="AJ85">
            <v>0</v>
          </cell>
          <cell r="AK85">
            <v>0</v>
          </cell>
          <cell r="AL85">
            <v>0</v>
          </cell>
          <cell r="AM85">
            <v>9.7588999999999995E-2</v>
          </cell>
          <cell r="AN85">
            <v>1.5439326248888889</v>
          </cell>
          <cell r="AO85">
            <v>2.8706762035093415E-2</v>
          </cell>
          <cell r="AP85">
            <v>0</v>
          </cell>
          <cell r="AQ85">
            <v>0</v>
          </cell>
          <cell r="AR85">
            <v>0</v>
          </cell>
          <cell r="AS85">
            <v>0</v>
          </cell>
          <cell r="AT85">
            <v>0</v>
          </cell>
          <cell r="AV85">
            <v>0</v>
          </cell>
          <cell r="AW85">
            <v>0</v>
          </cell>
          <cell r="AY85">
            <v>16.024578600102345</v>
          </cell>
          <cell r="BA85">
            <v>-0.82678139251135363</v>
          </cell>
          <cell r="BC85">
            <v>-4.9063184981731393E-2</v>
          </cell>
          <cell r="BE85">
            <v>0</v>
          </cell>
          <cell r="BG85">
            <v>16.024578600102345</v>
          </cell>
          <cell r="BH85">
            <v>-4.9063184981731393E-2</v>
          </cell>
          <cell r="BJ85">
            <v>16.260847322111228</v>
          </cell>
          <cell r="BK85">
            <v>15.463038361986793</v>
          </cell>
          <cell r="BL85">
            <v>-4.90631849817314E-2</v>
          </cell>
          <cell r="BM85">
            <v>0</v>
          </cell>
          <cell r="BN85">
            <v>1</v>
          </cell>
          <cell r="BO85">
            <v>0</v>
          </cell>
        </row>
        <row r="86">
          <cell r="B86" t="str">
            <v>R302</v>
          </cell>
          <cell r="C86" t="str">
            <v xml:space="preserve">Merseyside Fire </v>
          </cell>
          <cell r="E86">
            <v>23.430405</v>
          </cell>
          <cell r="G86">
            <v>40.692585657453996</v>
          </cell>
          <cell r="H86">
            <v>0.19037326561199874</v>
          </cell>
          <cell r="I86">
            <v>0</v>
          </cell>
          <cell r="J86">
            <v>0</v>
          </cell>
          <cell r="K86">
            <v>0</v>
          </cell>
          <cell r="L86">
            <v>0</v>
          </cell>
          <cell r="M86">
            <v>0</v>
          </cell>
          <cell r="N86">
            <v>0</v>
          </cell>
          <cell r="O86">
            <v>0</v>
          </cell>
          <cell r="P86">
            <v>1.2481875280666179</v>
          </cell>
          <cell r="Q86">
            <v>0</v>
          </cell>
          <cell r="R86">
            <v>0</v>
          </cell>
          <cell r="S86">
            <v>0</v>
          </cell>
          <cell r="T86">
            <v>0</v>
          </cell>
          <cell r="W86">
            <v>0</v>
          </cell>
          <cell r="X86">
            <v>0</v>
          </cell>
          <cell r="Y86">
            <v>0</v>
          </cell>
          <cell r="Z86">
            <v>0</v>
          </cell>
          <cell r="AB86">
            <v>65.561551451132615</v>
          </cell>
          <cell r="AD86">
            <v>23.467253869967681</v>
          </cell>
          <cell r="AF86">
            <v>37.137548560006998</v>
          </cell>
          <cell r="AG86">
            <v>0.19481935037099943</v>
          </cell>
          <cell r="AH86">
            <v>0</v>
          </cell>
          <cell r="AI86">
            <v>0</v>
          </cell>
          <cell r="AJ86">
            <v>0</v>
          </cell>
          <cell r="AK86">
            <v>0</v>
          </cell>
          <cell r="AL86">
            <v>1.2563433408082785</v>
          </cell>
          <cell r="AM86">
            <v>0.29810199999999998</v>
          </cell>
          <cell r="AN86">
            <v>0</v>
          </cell>
          <cell r="AO86">
            <v>0</v>
          </cell>
          <cell r="AP86">
            <v>0</v>
          </cell>
          <cell r="AQ86">
            <v>0</v>
          </cell>
          <cell r="AR86">
            <v>0</v>
          </cell>
          <cell r="AS86">
            <v>0</v>
          </cell>
          <cell r="AT86">
            <v>0</v>
          </cell>
          <cell r="AV86">
            <v>0</v>
          </cell>
          <cell r="AW86">
            <v>0</v>
          </cell>
          <cell r="AY86">
            <v>62.35406712115396</v>
          </cell>
          <cell r="BA86">
            <v>-3.2074843299786551</v>
          </cell>
          <cell r="BC86">
            <v>-4.8923252409141145E-2</v>
          </cell>
          <cell r="BE86">
            <v>0</v>
          </cell>
          <cell r="BG86">
            <v>62.35406712115396</v>
          </cell>
          <cell r="BH86">
            <v>-4.8923252409141145E-2</v>
          </cell>
          <cell r="BJ86">
            <v>63.264115110880965</v>
          </cell>
          <cell r="BK86">
            <v>60.169028838870375</v>
          </cell>
          <cell r="BL86">
            <v>-4.8923252409141152E-2</v>
          </cell>
          <cell r="BM86">
            <v>0</v>
          </cell>
          <cell r="BN86">
            <v>0</v>
          </cell>
          <cell r="BO86">
            <v>0</v>
          </cell>
        </row>
        <row r="87">
          <cell r="B87" t="str">
            <v>R354</v>
          </cell>
          <cell r="C87" t="str">
            <v>Newcastle upon Tyne</v>
          </cell>
          <cell r="E87">
            <v>84.464340000000007</v>
          </cell>
          <cell r="G87">
            <v>179.93213053944902</v>
          </cell>
          <cell r="H87">
            <v>0.85459837173700337</v>
          </cell>
          <cell r="I87">
            <v>-1.6028000000000001E-2</v>
          </cell>
          <cell r="J87">
            <v>0</v>
          </cell>
          <cell r="K87">
            <v>0</v>
          </cell>
          <cell r="L87">
            <v>2.9875999999999986E-2</v>
          </cell>
          <cell r="M87">
            <v>8.5470000000000008E-3</v>
          </cell>
          <cell r="N87">
            <v>7.8549999999999991E-3</v>
          </cell>
          <cell r="O87">
            <v>1.507601</v>
          </cell>
          <cell r="P87">
            <v>0</v>
          </cell>
          <cell r="Q87">
            <v>3.6288326299999998</v>
          </cell>
          <cell r="R87">
            <v>0.27023835202630225</v>
          </cell>
          <cell r="S87">
            <v>0.18756595508114132</v>
          </cell>
          <cell r="T87">
            <v>0</v>
          </cell>
          <cell r="W87">
            <v>0.27106200000000003</v>
          </cell>
          <cell r="X87">
            <v>21.301486976793665</v>
          </cell>
          <cell r="Y87">
            <v>1.2854992216234715</v>
          </cell>
          <cell r="Z87">
            <v>10.002633627118643</v>
          </cell>
          <cell r="AB87">
            <v>303.73623867382923</v>
          </cell>
          <cell r="AD87">
            <v>84.598969508085077</v>
          </cell>
          <cell r="AF87">
            <v>153.80055243355</v>
          </cell>
          <cell r="AG87">
            <v>0.87455714475099744</v>
          </cell>
          <cell r="AH87">
            <v>-1.6028000000000001E-2</v>
          </cell>
          <cell r="AI87">
            <v>0</v>
          </cell>
          <cell r="AJ87">
            <v>0</v>
          </cell>
          <cell r="AK87">
            <v>1.9917333333333325E-2</v>
          </cell>
          <cell r="AL87">
            <v>0</v>
          </cell>
          <cell r="AM87">
            <v>1.050319</v>
          </cell>
          <cell r="AN87">
            <v>5.1555192966666672</v>
          </cell>
          <cell r="AO87">
            <v>0.69053780073837656</v>
          </cell>
          <cell r="AP87">
            <v>0</v>
          </cell>
          <cell r="AQ87">
            <v>0</v>
          </cell>
          <cell r="AR87">
            <v>0</v>
          </cell>
          <cell r="AS87">
            <v>0.20218</v>
          </cell>
          <cell r="AT87">
            <v>21.301486976793665</v>
          </cell>
          <cell r="AV87">
            <v>1.2854992216234715</v>
          </cell>
          <cell r="AW87">
            <v>19.927</v>
          </cell>
          <cell r="AY87">
            <v>288.89051071554161</v>
          </cell>
          <cell r="BA87">
            <v>-14.845727958287625</v>
          </cell>
          <cell r="BC87">
            <v>-4.8877038917407176E-2</v>
          </cell>
          <cell r="BE87">
            <v>0</v>
          </cell>
          <cell r="BG87">
            <v>288.89051071554161</v>
          </cell>
          <cell r="BH87">
            <v>-4.8877038917407176E-2</v>
          </cell>
          <cell r="BJ87">
            <v>293.09258157397045</v>
          </cell>
          <cell r="BK87">
            <v>278.76708405797621</v>
          </cell>
          <cell r="BL87">
            <v>-4.8877038917407016E-2</v>
          </cell>
          <cell r="BM87">
            <v>1</v>
          </cell>
          <cell r="BN87">
            <v>0</v>
          </cell>
          <cell r="BO87">
            <v>0</v>
          </cell>
        </row>
        <row r="88">
          <cell r="B88" t="str">
            <v>R182</v>
          </cell>
          <cell r="C88" t="str">
            <v>South Ribble</v>
          </cell>
          <cell r="E88">
            <v>6.9934190000000003</v>
          </cell>
          <cell r="G88">
            <v>4.5922053438649995</v>
          </cell>
          <cell r="H88">
            <v>2.2184196556999349E-2</v>
          </cell>
          <cell r="I88">
            <v>-2.2686000000000001E-2</v>
          </cell>
          <cell r="J88">
            <v>0</v>
          </cell>
          <cell r="K88">
            <v>0</v>
          </cell>
          <cell r="L88">
            <v>0</v>
          </cell>
          <cell r="M88">
            <v>8.5470000000000008E-3</v>
          </cell>
          <cell r="N88">
            <v>7.8549999999999991E-3</v>
          </cell>
          <cell r="O88">
            <v>0</v>
          </cell>
          <cell r="P88">
            <v>0</v>
          </cell>
          <cell r="Q88">
            <v>0.62524425422222241</v>
          </cell>
          <cell r="R88">
            <v>7.0827529290104531E-3</v>
          </cell>
          <cell r="S88">
            <v>7.2665926317472151E-2</v>
          </cell>
          <cell r="T88">
            <v>0</v>
          </cell>
          <cell r="W88">
            <v>0</v>
          </cell>
          <cell r="X88">
            <v>0</v>
          </cell>
          <cell r="Y88">
            <v>0</v>
          </cell>
          <cell r="Z88">
            <v>0</v>
          </cell>
          <cell r="AB88">
            <v>12.306517473890702</v>
          </cell>
          <cell r="AD88">
            <v>6.9882459327682058</v>
          </cell>
          <cell r="AF88">
            <v>3.8941120085820002</v>
          </cell>
          <cell r="AG88">
            <v>2.2702298811000308E-2</v>
          </cell>
          <cell r="AH88">
            <v>-2.2686000000000001E-2</v>
          </cell>
          <cell r="AI88">
            <v>0</v>
          </cell>
          <cell r="AJ88">
            <v>0</v>
          </cell>
          <cell r="AK88">
            <v>0</v>
          </cell>
          <cell r="AL88">
            <v>0</v>
          </cell>
          <cell r="AM88">
            <v>7.7036999999999994E-2</v>
          </cell>
          <cell r="AN88">
            <v>0.73881438755555562</v>
          </cell>
          <cell r="AO88">
            <v>1.8098499321429189E-2</v>
          </cell>
          <cell r="AP88">
            <v>0</v>
          </cell>
          <cell r="AQ88">
            <v>0</v>
          </cell>
          <cell r="AR88">
            <v>0</v>
          </cell>
          <cell r="AS88">
            <v>0</v>
          </cell>
          <cell r="AT88">
            <v>0</v>
          </cell>
          <cell r="AV88">
            <v>0</v>
          </cell>
          <cell r="AW88">
            <v>0</v>
          </cell>
          <cell r="AY88">
            <v>11.71632412703819</v>
          </cell>
          <cell r="BA88">
            <v>-0.59019334685251224</v>
          </cell>
          <cell r="BC88">
            <v>-4.795778725416483E-2</v>
          </cell>
          <cell r="BE88">
            <v>0</v>
          </cell>
          <cell r="BG88">
            <v>11.71632412703819</v>
          </cell>
          <cell r="BH88">
            <v>-4.795778725416483E-2</v>
          </cell>
          <cell r="BJ88">
            <v>11.875267147431718</v>
          </cell>
          <cell r="BK88">
            <v>11.305755611988817</v>
          </cell>
          <cell r="BL88">
            <v>-4.7957787254164649E-2</v>
          </cell>
          <cell r="BM88">
            <v>0</v>
          </cell>
          <cell r="BN88">
            <v>0</v>
          </cell>
          <cell r="BO88">
            <v>0</v>
          </cell>
        </row>
        <row r="89">
          <cell r="B89" t="str">
            <v>R372</v>
          </cell>
          <cell r="C89" t="str">
            <v>Greenwich</v>
          </cell>
          <cell r="E89">
            <v>66.784080000000003</v>
          </cell>
          <cell r="G89">
            <v>165.10447199561102</v>
          </cell>
          <cell r="H89">
            <v>0.78931464112401006</v>
          </cell>
          <cell r="I89">
            <v>0</v>
          </cell>
          <cell r="J89">
            <v>0</v>
          </cell>
          <cell r="K89">
            <v>0</v>
          </cell>
          <cell r="L89">
            <v>0.11317500000000003</v>
          </cell>
          <cell r="M89">
            <v>8.5470000000000008E-3</v>
          </cell>
          <cell r="N89">
            <v>7.8549999999999991E-3</v>
          </cell>
          <cell r="O89">
            <v>1.305979</v>
          </cell>
          <cell r="P89">
            <v>0</v>
          </cell>
          <cell r="Q89">
            <v>7.3428397288888876</v>
          </cell>
          <cell r="R89">
            <v>0.2493781493922152</v>
          </cell>
          <cell r="S89">
            <v>0.16677865467854569</v>
          </cell>
          <cell r="T89">
            <v>0.1</v>
          </cell>
          <cell r="W89">
            <v>0.24026</v>
          </cell>
          <cell r="X89">
            <v>19.061079909034419</v>
          </cell>
          <cell r="Y89">
            <v>0.99473353077054627</v>
          </cell>
          <cell r="Z89">
            <v>8.9491297860169485</v>
          </cell>
          <cell r="AB89">
            <v>271.21762239551657</v>
          </cell>
          <cell r="AD89">
            <v>67.632478802417978</v>
          </cell>
          <cell r="AF89">
            <v>140.33290477233498</v>
          </cell>
          <cell r="AG89">
            <v>0.80774874102300409</v>
          </cell>
          <cell r="AH89">
            <v>0</v>
          </cell>
          <cell r="AI89">
            <v>0</v>
          </cell>
          <cell r="AJ89">
            <v>0</v>
          </cell>
          <cell r="AK89">
            <v>7.5450000000000017E-2</v>
          </cell>
          <cell r="AL89">
            <v>0</v>
          </cell>
          <cell r="AM89">
            <v>0.82983300000000004</v>
          </cell>
          <cell r="AN89">
            <v>9.5018101288888879</v>
          </cell>
          <cell r="AO89">
            <v>0.63723389941611952</v>
          </cell>
          <cell r="AP89">
            <v>0</v>
          </cell>
          <cell r="AQ89">
            <v>0</v>
          </cell>
          <cell r="AR89">
            <v>0</v>
          </cell>
          <cell r="AS89">
            <v>0.44849299999999998</v>
          </cell>
          <cell r="AT89">
            <v>19.061079909034419</v>
          </cell>
          <cell r="AV89">
            <v>0.99473353077054627</v>
          </cell>
          <cell r="AW89">
            <v>18.010000000000002</v>
          </cell>
          <cell r="AY89">
            <v>258.33176578388594</v>
          </cell>
          <cell r="BA89">
            <v>-12.885856611630629</v>
          </cell>
          <cell r="BC89">
            <v>-4.751113330253736E-2</v>
          </cell>
          <cell r="BE89">
            <v>0</v>
          </cell>
          <cell r="BG89">
            <v>258.33176578388594</v>
          </cell>
          <cell r="BH89">
            <v>-4.751113330253736E-2</v>
          </cell>
          <cell r="BJ89">
            <v>261.71349676065341</v>
          </cell>
          <cell r="BK89">
            <v>249.27919192898486</v>
          </cell>
          <cell r="BL89">
            <v>-4.7511133302537249E-2</v>
          </cell>
          <cell r="BM89">
            <v>0</v>
          </cell>
          <cell r="BN89">
            <v>0</v>
          </cell>
          <cell r="BO89">
            <v>0</v>
          </cell>
        </row>
        <row r="90">
          <cell r="B90" t="str">
            <v>R301</v>
          </cell>
          <cell r="C90" t="str">
            <v>Greater Manchester Fire</v>
          </cell>
          <cell r="E90">
            <v>39.042338999999998</v>
          </cell>
          <cell r="G90">
            <v>65.210440976800001</v>
          </cell>
          <cell r="H90">
            <v>0.30288569717300684</v>
          </cell>
          <cell r="I90">
            <v>0</v>
          </cell>
          <cell r="J90">
            <v>0</v>
          </cell>
          <cell r="K90">
            <v>0</v>
          </cell>
          <cell r="L90">
            <v>0</v>
          </cell>
          <cell r="M90">
            <v>0</v>
          </cell>
          <cell r="N90">
            <v>0</v>
          </cell>
          <cell r="O90">
            <v>0</v>
          </cell>
          <cell r="P90">
            <v>0.33792266257859671</v>
          </cell>
          <cell r="Q90">
            <v>0</v>
          </cell>
          <cell r="R90">
            <v>0</v>
          </cell>
          <cell r="S90">
            <v>0</v>
          </cell>
          <cell r="T90">
            <v>0</v>
          </cell>
          <cell r="W90">
            <v>0</v>
          </cell>
          <cell r="X90">
            <v>0</v>
          </cell>
          <cell r="Y90">
            <v>0</v>
          </cell>
          <cell r="Z90">
            <v>0</v>
          </cell>
          <cell r="AB90">
            <v>104.8935883365516</v>
          </cell>
          <cell r="AD90">
            <v>39.234908175738092</v>
          </cell>
          <cell r="AF90">
            <v>59.552321870370996</v>
          </cell>
          <cell r="AG90">
            <v>0.30995946080200004</v>
          </cell>
          <cell r="AH90">
            <v>0</v>
          </cell>
          <cell r="AI90">
            <v>0</v>
          </cell>
          <cell r="AJ90">
            <v>0</v>
          </cell>
          <cell r="AK90">
            <v>0</v>
          </cell>
          <cell r="AL90">
            <v>0.34528035058239487</v>
          </cell>
          <cell r="AM90">
            <v>0.47239999999999999</v>
          </cell>
          <cell r="AN90">
            <v>0</v>
          </cell>
          <cell r="AO90">
            <v>0</v>
          </cell>
          <cell r="AP90">
            <v>0</v>
          </cell>
          <cell r="AQ90">
            <v>0</v>
          </cell>
          <cell r="AR90">
            <v>0</v>
          </cell>
          <cell r="AS90">
            <v>0</v>
          </cell>
          <cell r="AT90">
            <v>0</v>
          </cell>
          <cell r="AV90">
            <v>0</v>
          </cell>
          <cell r="AW90">
            <v>0</v>
          </cell>
          <cell r="AY90">
            <v>99.914869857493485</v>
          </cell>
          <cell r="BA90">
            <v>-4.9787184790581165</v>
          </cell>
          <cell r="BC90">
            <v>-4.7464469068251088E-2</v>
          </cell>
          <cell r="BE90">
            <v>0</v>
          </cell>
          <cell r="BG90">
            <v>99.914869857493485</v>
          </cell>
          <cell r="BH90">
            <v>-4.7464469068251088E-2</v>
          </cell>
          <cell r="BJ90">
            <v>101.2178616893045</v>
          </cell>
          <cell r="BK90">
            <v>96.413609623997999</v>
          </cell>
          <cell r="BL90">
            <v>-4.7464469068250983E-2</v>
          </cell>
          <cell r="BM90">
            <v>0</v>
          </cell>
          <cell r="BN90">
            <v>0</v>
          </cell>
          <cell r="BO90">
            <v>0</v>
          </cell>
        </row>
        <row r="91">
          <cell r="B91" t="str">
            <v>R659</v>
          </cell>
          <cell r="C91" t="str">
            <v>Blackburn with Darwen</v>
          </cell>
          <cell r="E91">
            <v>39.774356900000001</v>
          </cell>
          <cell r="G91">
            <v>88.531031308544996</v>
          </cell>
          <cell r="H91">
            <v>0.42134529976698754</v>
          </cell>
          <cell r="I91">
            <v>-3.9483999999999998E-2</v>
          </cell>
          <cell r="J91">
            <v>6.1300000000000005E-4</v>
          </cell>
          <cell r="K91">
            <v>0</v>
          </cell>
          <cell r="L91">
            <v>3.1502000000000002E-2</v>
          </cell>
          <cell r="M91">
            <v>8.5470000000000008E-3</v>
          </cell>
          <cell r="N91">
            <v>7.8549999999999991E-3</v>
          </cell>
          <cell r="O91">
            <v>0.770092</v>
          </cell>
          <cell r="P91">
            <v>0</v>
          </cell>
          <cell r="Q91">
            <v>0.8970599555555554</v>
          </cell>
          <cell r="R91">
            <v>0.13320317761904713</v>
          </cell>
          <cell r="S91">
            <v>0.11826964400450241</v>
          </cell>
          <cell r="T91">
            <v>0</v>
          </cell>
          <cell r="W91">
            <v>0.13806099999999999</v>
          </cell>
          <cell r="X91">
            <v>13.133537092036867</v>
          </cell>
          <cell r="Y91">
            <v>0.66681354224018607</v>
          </cell>
          <cell r="Z91">
            <v>5.2518258135593214</v>
          </cell>
          <cell r="AB91">
            <v>149.84462873332745</v>
          </cell>
          <cell r="AD91">
            <v>39.765344681671941</v>
          </cell>
          <cell r="AF91">
            <v>75.653935460190993</v>
          </cell>
          <cell r="AG91">
            <v>0.43118563585600256</v>
          </cell>
          <cell r="AH91">
            <v>-3.9483999999999998E-2</v>
          </cell>
          <cell r="AI91">
            <v>6.1300000000000005E-4</v>
          </cell>
          <cell r="AJ91">
            <v>0</v>
          </cell>
          <cell r="AK91">
            <v>2.1001333333333334E-2</v>
          </cell>
          <cell r="AL91">
            <v>0</v>
          </cell>
          <cell r="AM91">
            <v>0.497859</v>
          </cell>
          <cell r="AN91">
            <v>1.4123156888888886</v>
          </cell>
          <cell r="AO91">
            <v>0.34037296569758374</v>
          </cell>
          <cell r="AP91">
            <v>0</v>
          </cell>
          <cell r="AQ91">
            <v>0</v>
          </cell>
          <cell r="AR91">
            <v>0</v>
          </cell>
          <cell r="AS91">
            <v>0.102977</v>
          </cell>
          <cell r="AT91">
            <v>13.133537092036867</v>
          </cell>
          <cell r="AV91">
            <v>0.66681354224018607</v>
          </cell>
          <cell r="AW91">
            <v>10.805999999999999</v>
          </cell>
          <cell r="AY91">
            <v>142.7924713999158</v>
          </cell>
          <cell r="BA91">
            <v>-7.0521573334116567</v>
          </cell>
          <cell r="BC91">
            <v>-4.7063130610854938E-2</v>
          </cell>
          <cell r="BE91">
            <v>0</v>
          </cell>
          <cell r="BG91">
            <v>142.7924713999158</v>
          </cell>
          <cell r="BH91">
            <v>-4.7063130610854938E-2</v>
          </cell>
          <cell r="BJ91">
            <v>144.59370821934203</v>
          </cell>
          <cell r="BK91">
            <v>137.78867564390731</v>
          </cell>
          <cell r="BL91">
            <v>-4.7063130610854799E-2</v>
          </cell>
          <cell r="BM91">
            <v>0</v>
          </cell>
          <cell r="BN91">
            <v>0</v>
          </cell>
          <cell r="BO91">
            <v>0</v>
          </cell>
        </row>
        <row r="92">
          <cell r="B92" t="str">
            <v>R660</v>
          </cell>
          <cell r="C92" t="str">
            <v>Blackpool</v>
          </cell>
          <cell r="E92">
            <v>45.350749999999998</v>
          </cell>
          <cell r="G92">
            <v>96.173718992317006</v>
          </cell>
          <cell r="H92">
            <v>0.45670932457800212</v>
          </cell>
          <cell r="I92">
            <v>0</v>
          </cell>
          <cell r="J92">
            <v>0</v>
          </cell>
          <cell r="K92">
            <v>0</v>
          </cell>
          <cell r="L92">
            <v>2.3346999999999993E-2</v>
          </cell>
          <cell r="M92">
            <v>8.5470000000000008E-3</v>
          </cell>
          <cell r="N92">
            <v>7.8549999999999991E-3</v>
          </cell>
          <cell r="O92">
            <v>1.12422</v>
          </cell>
          <cell r="P92">
            <v>0</v>
          </cell>
          <cell r="Q92">
            <v>1.4207202555555556</v>
          </cell>
          <cell r="R92">
            <v>0.14447108691297852</v>
          </cell>
          <cell r="S92">
            <v>0.14562645662177937</v>
          </cell>
          <cell r="T92">
            <v>0</v>
          </cell>
          <cell r="W92">
            <v>0.163212</v>
          </cell>
          <cell r="X92">
            <v>17.945705225695662</v>
          </cell>
          <cell r="Y92">
            <v>0.94230422921422519</v>
          </cell>
          <cell r="Z92">
            <v>6.1265970169491526</v>
          </cell>
          <cell r="AB92">
            <v>170.03378358784434</v>
          </cell>
          <cell r="AD92">
            <v>45.63694652730711</v>
          </cell>
          <cell r="AF92">
            <v>82.104303249460997</v>
          </cell>
          <cell r="AG92">
            <v>0.46737557207299768</v>
          </cell>
          <cell r="AH92">
            <v>0</v>
          </cell>
          <cell r="AI92">
            <v>0</v>
          </cell>
          <cell r="AJ92">
            <v>0</v>
          </cell>
          <cell r="AK92">
            <v>1.5564666666666662E-2</v>
          </cell>
          <cell r="AL92">
            <v>0</v>
          </cell>
          <cell r="AM92">
            <v>0.61663500000000004</v>
          </cell>
          <cell r="AN92">
            <v>1.4459202555555557</v>
          </cell>
          <cell r="AO92">
            <v>0.36916576007487334</v>
          </cell>
          <cell r="AP92">
            <v>0</v>
          </cell>
          <cell r="AQ92">
            <v>0</v>
          </cell>
          <cell r="AR92">
            <v>0</v>
          </cell>
          <cell r="AS92">
            <v>0.121737</v>
          </cell>
          <cell r="AT92">
            <v>17.945705225695662</v>
          </cell>
          <cell r="AV92">
            <v>0.94230422921422519</v>
          </cell>
          <cell r="AW92">
            <v>12.432</v>
          </cell>
          <cell r="AY92">
            <v>162.09765748604809</v>
          </cell>
          <cell r="BA92">
            <v>-7.9361261017962477</v>
          </cell>
          <cell r="BC92">
            <v>-4.6673819368938628E-2</v>
          </cell>
          <cell r="BE92">
            <v>0</v>
          </cell>
          <cell r="BG92">
            <v>162.09765748604809</v>
          </cell>
          <cell r="BH92">
            <v>-4.6673819368938628E-2</v>
          </cell>
          <cell r="BJ92">
            <v>164.07538594717278</v>
          </cell>
          <cell r="BK92">
            <v>156.41736102058553</v>
          </cell>
          <cell r="BL92">
            <v>-4.6673819368938697E-2</v>
          </cell>
          <cell r="BM92">
            <v>0</v>
          </cell>
          <cell r="BN92">
            <v>1</v>
          </cell>
          <cell r="BO92">
            <v>0</v>
          </cell>
        </row>
        <row r="93">
          <cell r="B93" t="str">
            <v>R375</v>
          </cell>
          <cell r="C93" t="str">
            <v>Islington</v>
          </cell>
          <cell r="E93">
            <v>66.891565999999997</v>
          </cell>
          <cell r="G93">
            <v>168.33698998154603</v>
          </cell>
          <cell r="H93">
            <v>0.80602137365698812</v>
          </cell>
          <cell r="I93">
            <v>0</v>
          </cell>
          <cell r="J93">
            <v>0</v>
          </cell>
          <cell r="K93">
            <v>0</v>
          </cell>
          <cell r="L93">
            <v>8.3696999999999994E-2</v>
          </cell>
          <cell r="M93">
            <v>8.5470000000000008E-3</v>
          </cell>
          <cell r="N93">
            <v>7.8549999999999991E-3</v>
          </cell>
          <cell r="O93">
            <v>1.443897</v>
          </cell>
          <cell r="P93">
            <v>0</v>
          </cell>
          <cell r="Q93">
            <v>12.006796047777778</v>
          </cell>
          <cell r="R93">
            <v>0.25471013489085387</v>
          </cell>
          <cell r="S93">
            <v>0.17747795634064559</v>
          </cell>
          <cell r="T93">
            <v>0.1</v>
          </cell>
          <cell r="W93">
            <v>0.232242</v>
          </cell>
          <cell r="X93">
            <v>25.429198506661482</v>
          </cell>
          <cell r="Y93">
            <v>0.67345807442072414</v>
          </cell>
          <cell r="Z93">
            <v>8.5480428432203386</v>
          </cell>
          <cell r="AB93">
            <v>285.00049891851489</v>
          </cell>
          <cell r="AD93">
            <v>67.72451295561163</v>
          </cell>
          <cell r="AF93">
            <v>143.23895268436598</v>
          </cell>
          <cell r="AG93">
            <v>0.82484565202200411</v>
          </cell>
          <cell r="AH93">
            <v>0</v>
          </cell>
          <cell r="AI93">
            <v>0</v>
          </cell>
          <cell r="AJ93">
            <v>0</v>
          </cell>
          <cell r="AK93">
            <v>5.5798E-2</v>
          </cell>
          <cell r="AL93">
            <v>0</v>
          </cell>
          <cell r="AM93">
            <v>0.87296200000000002</v>
          </cell>
          <cell r="AN93">
            <v>14.811975647777777</v>
          </cell>
          <cell r="AO93">
            <v>0.65085867736562575</v>
          </cell>
          <cell r="AP93">
            <v>0</v>
          </cell>
          <cell r="AQ93">
            <v>0</v>
          </cell>
          <cell r="AR93">
            <v>0</v>
          </cell>
          <cell r="AS93">
            <v>0.44965899999999998</v>
          </cell>
          <cell r="AT93">
            <v>25.429198506661482</v>
          </cell>
          <cell r="AV93">
            <v>0.67345807442072414</v>
          </cell>
          <cell r="AW93">
            <v>16.981000000000002</v>
          </cell>
          <cell r="AY93">
            <v>271.71322119822526</v>
          </cell>
          <cell r="BA93">
            <v>-13.287277720289637</v>
          </cell>
          <cell r="BC93">
            <v>-4.6621945472764353E-2</v>
          </cell>
          <cell r="BE93">
            <v>0</v>
          </cell>
          <cell r="BG93">
            <v>271.71322119822526</v>
          </cell>
          <cell r="BH93">
            <v>-4.6621945472764353E-2</v>
          </cell>
          <cell r="BJ93">
            <v>275.01338774264087</v>
          </cell>
          <cell r="BK93">
            <v>262.19172857502326</v>
          </cell>
          <cell r="BL93">
            <v>-4.6621945472764381E-2</v>
          </cell>
          <cell r="BM93">
            <v>0</v>
          </cell>
          <cell r="BN93">
            <v>0</v>
          </cell>
          <cell r="BO93">
            <v>0</v>
          </cell>
        </row>
        <row r="94">
          <cell r="B94" t="str">
            <v>R88</v>
          </cell>
          <cell r="C94" t="str">
            <v>Eastbourne</v>
          </cell>
          <cell r="E94">
            <v>7.2024499999999998</v>
          </cell>
          <cell r="G94">
            <v>7.0736541917810003</v>
          </cell>
          <cell r="H94">
            <v>3.4529128548000006E-2</v>
          </cell>
          <cell r="I94">
            <v>0</v>
          </cell>
          <cell r="J94">
            <v>0</v>
          </cell>
          <cell r="K94">
            <v>0</v>
          </cell>
          <cell r="L94">
            <v>0</v>
          </cell>
          <cell r="M94">
            <v>8.5470000000000008E-3</v>
          </cell>
          <cell r="N94">
            <v>7.8549999999999991E-3</v>
          </cell>
          <cell r="O94">
            <v>0</v>
          </cell>
          <cell r="P94">
            <v>0</v>
          </cell>
          <cell r="Q94">
            <v>0.89671128088888896</v>
          </cell>
          <cell r="R94">
            <v>1.097161043862388E-2</v>
          </cell>
          <cell r="S94">
            <v>8.8794416949938462E-2</v>
          </cell>
          <cell r="T94">
            <v>0</v>
          </cell>
          <cell r="W94">
            <v>0</v>
          </cell>
          <cell r="X94">
            <v>0</v>
          </cell>
          <cell r="Y94">
            <v>0</v>
          </cell>
          <cell r="Z94">
            <v>0</v>
          </cell>
          <cell r="AB94">
            <v>15.32351262860645</v>
          </cell>
          <cell r="AD94">
            <v>7.2376341789758341</v>
          </cell>
          <cell r="AF94">
            <v>5.9876696101959999</v>
          </cell>
          <cell r="AG94">
            <v>3.5335541315999815E-2</v>
          </cell>
          <cell r="AH94">
            <v>0</v>
          </cell>
          <cell r="AI94">
            <v>0</v>
          </cell>
          <cell r="AJ94">
            <v>0</v>
          </cell>
          <cell r="AK94">
            <v>0</v>
          </cell>
          <cell r="AL94">
            <v>0</v>
          </cell>
          <cell r="AM94">
            <v>8.5432999999999995E-2</v>
          </cell>
          <cell r="AN94">
            <v>1.2367464808888888</v>
          </cell>
          <cell r="AO94">
            <v>2.8035664390479071E-2</v>
          </cell>
          <cell r="AP94">
            <v>0</v>
          </cell>
          <cell r="AQ94">
            <v>0</v>
          </cell>
          <cell r="AR94">
            <v>0</v>
          </cell>
          <cell r="AS94">
            <v>0</v>
          </cell>
          <cell r="AT94">
            <v>0</v>
          </cell>
          <cell r="AV94">
            <v>0</v>
          </cell>
          <cell r="AW94">
            <v>0</v>
          </cell>
          <cell r="AY94">
            <v>14.610854475767201</v>
          </cell>
          <cell r="BA94">
            <v>-0.71265815283924816</v>
          </cell>
          <cell r="BC94">
            <v>-4.650749277348027E-2</v>
          </cell>
          <cell r="BE94">
            <v>0</v>
          </cell>
          <cell r="BG94">
            <v>14.610854475767201</v>
          </cell>
          <cell r="BH94">
            <v>-4.650749277348027E-2</v>
          </cell>
          <cell r="BJ94">
            <v>14.786539448532974</v>
          </cell>
          <cell r="BK94">
            <v>14.098854571985546</v>
          </cell>
          <cell r="BL94">
            <v>-4.6507492773480222E-2</v>
          </cell>
          <cell r="BM94">
            <v>0</v>
          </cell>
          <cell r="BN94">
            <v>1</v>
          </cell>
          <cell r="BO94">
            <v>0</v>
          </cell>
        </row>
        <row r="95">
          <cell r="B95" t="str">
            <v>R234</v>
          </cell>
          <cell r="C95" t="str">
            <v>Newark and Sherwood</v>
          </cell>
          <cell r="E95">
            <v>5.823798</v>
          </cell>
          <cell r="G95">
            <v>7.0687067066039999</v>
          </cell>
          <cell r="H95">
            <v>3.477069046400022E-2</v>
          </cell>
          <cell r="I95">
            <v>-0.28089700000000001</v>
          </cell>
          <cell r="J95">
            <v>0</v>
          </cell>
          <cell r="K95">
            <v>0</v>
          </cell>
          <cell r="L95">
            <v>0</v>
          </cell>
          <cell r="M95">
            <v>8.5470000000000008E-3</v>
          </cell>
          <cell r="N95">
            <v>7.8549999999999991E-3</v>
          </cell>
          <cell r="O95">
            <v>0</v>
          </cell>
          <cell r="P95">
            <v>0</v>
          </cell>
          <cell r="Q95">
            <v>1.5585303635555556</v>
          </cell>
          <cell r="R95">
            <v>1.1026469380739014E-2</v>
          </cell>
          <cell r="S95">
            <v>8.1190126005976429E-2</v>
          </cell>
          <cell r="T95">
            <v>0</v>
          </cell>
          <cell r="W95">
            <v>0</v>
          </cell>
          <cell r="X95">
            <v>0</v>
          </cell>
          <cell r="Y95">
            <v>0</v>
          </cell>
          <cell r="Z95">
            <v>0</v>
          </cell>
          <cell r="AB95">
            <v>14.313527356010272</v>
          </cell>
          <cell r="AD95">
            <v>5.8746211238422328</v>
          </cell>
          <cell r="AF95">
            <v>5.95590579914</v>
          </cell>
          <cell r="AG95">
            <v>3.5582744806999807E-2</v>
          </cell>
          <cell r="AH95">
            <v>-0.28089700000000001</v>
          </cell>
          <cell r="AI95">
            <v>0</v>
          </cell>
          <cell r="AJ95">
            <v>0</v>
          </cell>
          <cell r="AK95">
            <v>0</v>
          </cell>
          <cell r="AL95">
            <v>0</v>
          </cell>
          <cell r="AM95">
            <v>6.5351000000000006E-2</v>
          </cell>
          <cell r="AN95">
            <v>1.9720025768888891</v>
          </cell>
          <cell r="AO95">
            <v>2.8175844986441746E-2</v>
          </cell>
          <cell r="AP95">
            <v>0</v>
          </cell>
          <cell r="AQ95">
            <v>0</v>
          </cell>
          <cell r="AR95">
            <v>0</v>
          </cell>
          <cell r="AS95">
            <v>0</v>
          </cell>
          <cell r="AT95">
            <v>0</v>
          </cell>
          <cell r="AV95">
            <v>0</v>
          </cell>
          <cell r="AW95">
            <v>0</v>
          </cell>
          <cell r="AY95">
            <v>13.650742089664563</v>
          </cell>
          <cell r="BA95">
            <v>-0.66278526634570945</v>
          </cell>
          <cell r="BC95">
            <v>-4.6304817104877008E-2</v>
          </cell>
          <cell r="BE95">
            <v>0</v>
          </cell>
          <cell r="BG95">
            <v>13.650742089664563</v>
          </cell>
          <cell r="BH95">
            <v>-4.6304817104877008E-2</v>
          </cell>
          <cell r="BJ95">
            <v>13.811946518201774</v>
          </cell>
          <cell r="BK95">
            <v>13.172386860814097</v>
          </cell>
          <cell r="BL95">
            <v>-4.6304817104877084E-2</v>
          </cell>
          <cell r="BM95">
            <v>0</v>
          </cell>
          <cell r="BN95">
            <v>0</v>
          </cell>
          <cell r="BO95">
            <v>1</v>
          </cell>
        </row>
        <row r="96">
          <cell r="B96" t="str">
            <v>R386</v>
          </cell>
          <cell r="C96" t="str">
            <v>Brent</v>
          </cell>
          <cell r="E96">
            <v>83.873343000000006</v>
          </cell>
          <cell r="G96">
            <v>175.08298182821</v>
          </cell>
          <cell r="H96">
            <v>0.83501937968498463</v>
          </cell>
          <cell r="I96">
            <v>0</v>
          </cell>
          <cell r="J96">
            <v>0</v>
          </cell>
          <cell r="K96">
            <v>0</v>
          </cell>
          <cell r="L96">
            <v>8.2640999999999992E-2</v>
          </cell>
          <cell r="M96">
            <v>8.5470000000000008E-3</v>
          </cell>
          <cell r="N96">
            <v>7.8549999999999991E-3</v>
          </cell>
          <cell r="O96">
            <v>1.021209</v>
          </cell>
          <cell r="P96">
            <v>0</v>
          </cell>
          <cell r="Q96">
            <v>6.1981116966666674</v>
          </cell>
          <cell r="R96">
            <v>0.26406469865115806</v>
          </cell>
          <cell r="S96">
            <v>0.20456293457637181</v>
          </cell>
          <cell r="T96">
            <v>0.1</v>
          </cell>
          <cell r="W96">
            <v>0.242563</v>
          </cell>
          <cell r="X96">
            <v>18.848206145916652</v>
          </cell>
          <cell r="Y96">
            <v>1.138863475276455</v>
          </cell>
          <cell r="Z96">
            <v>9.4298114724576276</v>
          </cell>
          <cell r="AB96">
            <v>297.33777963144001</v>
          </cell>
          <cell r="AD96">
            <v>84.641984261719159</v>
          </cell>
          <cell r="AF96">
            <v>149.338607861707</v>
          </cell>
          <cell r="AG96">
            <v>0.85452089385999741</v>
          </cell>
          <cell r="AH96">
            <v>0</v>
          </cell>
          <cell r="AI96">
            <v>0</v>
          </cell>
          <cell r="AJ96">
            <v>0</v>
          </cell>
          <cell r="AK96">
            <v>5.509399999999999E-2</v>
          </cell>
          <cell r="AL96">
            <v>0</v>
          </cell>
          <cell r="AM96">
            <v>1.065712</v>
          </cell>
          <cell r="AN96">
            <v>7.1073418300000002</v>
          </cell>
          <cell r="AO96">
            <v>0.67476231590349944</v>
          </cell>
          <cell r="AP96">
            <v>0</v>
          </cell>
          <cell r="AQ96">
            <v>0</v>
          </cell>
          <cell r="AR96">
            <v>0</v>
          </cell>
          <cell r="AS96">
            <v>0.180924</v>
          </cell>
          <cell r="AT96">
            <v>18.848206145916652</v>
          </cell>
          <cell r="AV96">
            <v>1.138863475276455</v>
          </cell>
          <cell r="AW96">
            <v>19.832000000000001</v>
          </cell>
          <cell r="AY96">
            <v>283.73801678438275</v>
          </cell>
          <cell r="BA96">
            <v>-13.599762847057264</v>
          </cell>
          <cell r="BC96">
            <v>-4.573842874563272E-2</v>
          </cell>
          <cell r="BE96">
            <v>0</v>
          </cell>
          <cell r="BG96">
            <v>283.73801678438275</v>
          </cell>
          <cell r="BH96">
            <v>-4.573842874563272E-2</v>
          </cell>
          <cell r="BJ96">
            <v>286.91834011033325</v>
          </cell>
          <cell r="BK96">
            <v>273.79514605538157</v>
          </cell>
          <cell r="BL96">
            <v>-4.5738428745632685E-2</v>
          </cell>
          <cell r="BM96">
            <v>0</v>
          </cell>
          <cell r="BN96">
            <v>0</v>
          </cell>
          <cell r="BO96">
            <v>0</v>
          </cell>
        </row>
        <row r="97">
          <cell r="B97" t="str">
            <v>R170</v>
          </cell>
          <cell r="C97" t="str">
            <v>Tunbridge Wells</v>
          </cell>
          <cell r="E97">
            <v>6.6121230000000004</v>
          </cell>
          <cell r="G97">
            <v>4.491499838787</v>
          </cell>
          <cell r="H97">
            <v>2.2451145649000071E-2</v>
          </cell>
          <cell r="I97">
            <v>-0.140739</v>
          </cell>
          <cell r="J97">
            <v>0</v>
          </cell>
          <cell r="K97">
            <v>0</v>
          </cell>
          <cell r="L97">
            <v>0</v>
          </cell>
          <cell r="M97">
            <v>8.5470000000000008E-3</v>
          </cell>
          <cell r="N97">
            <v>7.8549999999999991E-3</v>
          </cell>
          <cell r="O97">
            <v>0</v>
          </cell>
          <cell r="P97">
            <v>0</v>
          </cell>
          <cell r="Q97">
            <v>1.0839938640000002</v>
          </cell>
          <cell r="R97">
            <v>7.0620319122220391E-3</v>
          </cell>
          <cell r="S97">
            <v>7.430204992089641E-2</v>
          </cell>
          <cell r="T97">
            <v>0</v>
          </cell>
          <cell r="W97">
            <v>0</v>
          </cell>
          <cell r="X97">
            <v>0</v>
          </cell>
          <cell r="Y97">
            <v>0</v>
          </cell>
          <cell r="Z97">
            <v>0</v>
          </cell>
          <cell r="AB97">
            <v>12.167094930269119</v>
          </cell>
          <cell r="AD97">
            <v>6.6714785424958576</v>
          </cell>
          <cell r="AF97">
            <v>3.7852847335640001</v>
          </cell>
          <cell r="AG97">
            <v>2.2975482383999973E-2</v>
          </cell>
          <cell r="AH97">
            <v>-0.140739</v>
          </cell>
          <cell r="AI97">
            <v>0</v>
          </cell>
          <cell r="AJ97">
            <v>0</v>
          </cell>
          <cell r="AK97">
            <v>0</v>
          </cell>
          <cell r="AL97">
            <v>0</v>
          </cell>
          <cell r="AM97">
            <v>7.3588000000000001E-2</v>
          </cell>
          <cell r="AN97">
            <v>1.1803474640000005</v>
          </cell>
          <cell r="AO97">
            <v>1.804555108053427E-2</v>
          </cell>
          <cell r="AP97">
            <v>0</v>
          </cell>
          <cell r="AQ97">
            <v>0</v>
          </cell>
          <cell r="AR97">
            <v>0</v>
          </cell>
          <cell r="AS97">
            <v>0</v>
          </cell>
          <cell r="AT97">
            <v>0</v>
          </cell>
          <cell r="AV97">
            <v>0</v>
          </cell>
          <cell r="AW97">
            <v>0</v>
          </cell>
          <cell r="AY97">
            <v>11.610980773524394</v>
          </cell>
          <cell r="BA97">
            <v>-0.55611415674472475</v>
          </cell>
          <cell r="BC97">
            <v>-4.5706404029217537E-2</v>
          </cell>
          <cell r="BE97">
            <v>0</v>
          </cell>
          <cell r="BG97">
            <v>11.610980773524394</v>
          </cell>
          <cell r="BH97">
            <v>-4.5706404029217537E-2</v>
          </cell>
          <cell r="BJ97">
            <v>11.740730309094356</v>
          </cell>
          <cell r="BK97">
            <v>11.20410374598881</v>
          </cell>
          <cell r="BL97">
            <v>-4.5706404029217496E-2</v>
          </cell>
          <cell r="BM97">
            <v>0</v>
          </cell>
          <cell r="BN97">
            <v>0</v>
          </cell>
          <cell r="BO97">
            <v>0</v>
          </cell>
        </row>
        <row r="98">
          <cell r="B98" t="str">
            <v>R181</v>
          </cell>
          <cell r="C98" t="str">
            <v>Rossendale</v>
          </cell>
          <cell r="E98">
            <v>4.6174549999999996</v>
          </cell>
          <cell r="G98">
            <v>4.2304475297049997</v>
          </cell>
          <cell r="H98">
            <v>2.0606352888999507E-2</v>
          </cell>
          <cell r="I98">
            <v>-8.3289999999999996E-3</v>
          </cell>
          <cell r="J98">
            <v>0</v>
          </cell>
          <cell r="K98">
            <v>0</v>
          </cell>
          <cell r="L98">
            <v>0</v>
          </cell>
          <cell r="M98">
            <v>8.5470000000000008E-3</v>
          </cell>
          <cell r="N98">
            <v>7.8549999999999991E-3</v>
          </cell>
          <cell r="O98">
            <v>0</v>
          </cell>
          <cell r="P98">
            <v>0</v>
          </cell>
          <cell r="Q98">
            <v>0.53839017688888891</v>
          </cell>
          <cell r="R98">
            <v>6.5561768092525577E-3</v>
          </cell>
          <cell r="S98">
            <v>7.3477205698483053E-2</v>
          </cell>
          <cell r="T98">
            <v>0</v>
          </cell>
          <cell r="W98">
            <v>0</v>
          </cell>
          <cell r="X98">
            <v>0</v>
          </cell>
          <cell r="Y98">
            <v>0</v>
          </cell>
          <cell r="Z98">
            <v>0</v>
          </cell>
          <cell r="AB98">
            <v>9.4950054419906227</v>
          </cell>
          <cell r="AD98">
            <v>4.6114075173812559</v>
          </cell>
          <cell r="AF98">
            <v>3.5810571584319999</v>
          </cell>
          <cell r="AG98">
            <v>2.1087605292999884E-2</v>
          </cell>
          <cell r="AH98">
            <v>-8.3289999999999996E-3</v>
          </cell>
          <cell r="AI98">
            <v>0</v>
          </cell>
          <cell r="AJ98">
            <v>0</v>
          </cell>
          <cell r="AK98">
            <v>0</v>
          </cell>
          <cell r="AL98">
            <v>0</v>
          </cell>
          <cell r="AM98">
            <v>5.4454000000000002E-2</v>
          </cell>
          <cell r="AN98">
            <v>0.78658409688888897</v>
          </cell>
          <cell r="AO98">
            <v>1.6752943766740292E-2</v>
          </cell>
          <cell r="AP98">
            <v>0</v>
          </cell>
          <cell r="AQ98">
            <v>0</v>
          </cell>
          <cell r="AR98">
            <v>0</v>
          </cell>
          <cell r="AS98">
            <v>0</v>
          </cell>
          <cell r="AT98">
            <v>0</v>
          </cell>
          <cell r="AV98">
            <v>0</v>
          </cell>
          <cell r="AW98">
            <v>0</v>
          </cell>
          <cell r="AY98">
            <v>9.0630143217618837</v>
          </cell>
          <cell r="BA98">
            <v>-0.43199112022873898</v>
          </cell>
          <cell r="BC98">
            <v>-4.5496669050689061E-2</v>
          </cell>
          <cell r="BE98">
            <v>0</v>
          </cell>
          <cell r="BG98">
            <v>9.0630143217618837</v>
          </cell>
          <cell r="BH98">
            <v>-4.5496669050689061E-2</v>
          </cell>
          <cell r="BJ98">
            <v>9.1622773403749083</v>
          </cell>
          <cell r="BK98">
            <v>8.7454242404692426</v>
          </cell>
          <cell r="BL98">
            <v>-4.5496669050689158E-2</v>
          </cell>
          <cell r="BM98">
            <v>0</v>
          </cell>
          <cell r="BN98">
            <v>0</v>
          </cell>
          <cell r="BO98">
            <v>0</v>
          </cell>
        </row>
        <row r="99">
          <cell r="B99" t="str">
            <v>R304</v>
          </cell>
          <cell r="C99" t="str">
            <v>Tyne and Wear Fire</v>
          </cell>
          <cell r="E99">
            <v>19.538108999999999</v>
          </cell>
          <cell r="G99">
            <v>31.902971216941999</v>
          </cell>
          <cell r="H99">
            <v>0.14697051285700127</v>
          </cell>
          <cell r="I99">
            <v>0</v>
          </cell>
          <cell r="J99">
            <v>0</v>
          </cell>
          <cell r="K99">
            <v>0</v>
          </cell>
          <cell r="L99">
            <v>0</v>
          </cell>
          <cell r="M99">
            <v>0</v>
          </cell>
          <cell r="N99">
            <v>0</v>
          </cell>
          <cell r="O99">
            <v>0</v>
          </cell>
          <cell r="P99">
            <v>1.1635492889496841</v>
          </cell>
          <cell r="Q99">
            <v>0</v>
          </cell>
          <cell r="R99">
            <v>0</v>
          </cell>
          <cell r="S99">
            <v>0</v>
          </cell>
          <cell r="T99">
            <v>0</v>
          </cell>
          <cell r="W99">
            <v>0</v>
          </cell>
          <cell r="X99">
            <v>0</v>
          </cell>
          <cell r="Y99">
            <v>0</v>
          </cell>
          <cell r="Z99">
            <v>0</v>
          </cell>
          <cell r="AB99">
            <v>52.751600018748682</v>
          </cell>
          <cell r="AD99">
            <v>19.62814110185532</v>
          </cell>
          <cell r="AF99">
            <v>29.164089570966002</v>
          </cell>
          <cell r="AG99">
            <v>0.15040294521700032</v>
          </cell>
          <cell r="AH99">
            <v>0</v>
          </cell>
          <cell r="AI99">
            <v>0</v>
          </cell>
          <cell r="AJ99">
            <v>0</v>
          </cell>
          <cell r="AK99">
            <v>0</v>
          </cell>
          <cell r="AL99">
            <v>1.1690440152636676</v>
          </cell>
          <cell r="AM99">
            <v>0.24313199999999999</v>
          </cell>
          <cell r="AN99">
            <v>0</v>
          </cell>
          <cell r="AO99">
            <v>0</v>
          </cell>
          <cell r="AP99">
            <v>0</v>
          </cell>
          <cell r="AQ99">
            <v>0</v>
          </cell>
          <cell r="AR99">
            <v>0</v>
          </cell>
          <cell r="AS99">
            <v>0</v>
          </cell>
          <cell r="AT99">
            <v>0</v>
          </cell>
          <cell r="AV99">
            <v>0</v>
          </cell>
          <cell r="AW99">
            <v>0</v>
          </cell>
          <cell r="AY99">
            <v>50.35480963330199</v>
          </cell>
          <cell r="BA99">
            <v>-2.3967903854466925</v>
          </cell>
          <cell r="BC99">
            <v>-4.5435406406532479E-2</v>
          </cell>
          <cell r="BE99">
            <v>0</v>
          </cell>
          <cell r="BG99">
            <v>50.35480963330199</v>
          </cell>
          <cell r="BH99">
            <v>-4.5435406406532479E-2</v>
          </cell>
          <cell r="BJ99">
            <v>50.903055556224388</v>
          </cell>
          <cell r="BK99">
            <v>48.590254539693035</v>
          </cell>
          <cell r="BL99">
            <v>-4.543540640653241E-2</v>
          </cell>
          <cell r="BM99">
            <v>0</v>
          </cell>
          <cell r="BN99">
            <v>0</v>
          </cell>
          <cell r="BO99">
            <v>0</v>
          </cell>
        </row>
        <row r="100">
          <cell r="B100" t="str">
            <v>R229</v>
          </cell>
          <cell r="C100" t="str">
            <v>Ashfield</v>
          </cell>
          <cell r="E100">
            <v>5.1574720000000003</v>
          </cell>
          <cell r="G100">
            <v>7.3810772987240005</v>
          </cell>
          <cell r="H100">
            <v>3.6732270975999536E-2</v>
          </cell>
          <cell r="I100">
            <v>-3.3363999999999998E-2</v>
          </cell>
          <cell r="J100">
            <v>0</v>
          </cell>
          <cell r="K100">
            <v>0</v>
          </cell>
          <cell r="L100">
            <v>0</v>
          </cell>
          <cell r="M100">
            <v>8.5470000000000008E-3</v>
          </cell>
          <cell r="N100">
            <v>7.8549999999999991E-3</v>
          </cell>
          <cell r="O100">
            <v>0</v>
          </cell>
          <cell r="P100">
            <v>0</v>
          </cell>
          <cell r="Q100">
            <v>1.8628938844444447</v>
          </cell>
          <cell r="R100">
            <v>1.1637404787176267E-2</v>
          </cell>
          <cell r="S100">
            <v>9.7096556886138247E-2</v>
          </cell>
          <cell r="T100">
            <v>0</v>
          </cell>
          <cell r="W100">
            <v>0</v>
          </cell>
          <cell r="X100">
            <v>0</v>
          </cell>
          <cell r="Y100">
            <v>0</v>
          </cell>
          <cell r="Z100">
            <v>0</v>
          </cell>
          <cell r="AB100">
            <v>14.529947415817757</v>
          </cell>
          <cell r="AD100">
            <v>5.2223674612710438</v>
          </cell>
          <cell r="AF100">
            <v>6.1957427123239999</v>
          </cell>
          <cell r="AG100">
            <v>3.759013717699982E-2</v>
          </cell>
          <cell r="AH100">
            <v>-3.3363999999999998E-2</v>
          </cell>
          <cell r="AI100">
            <v>0</v>
          </cell>
          <cell r="AJ100">
            <v>0</v>
          </cell>
          <cell r="AK100">
            <v>0</v>
          </cell>
          <cell r="AL100">
            <v>0</v>
          </cell>
          <cell r="AM100">
            <v>6.3548999999999994E-2</v>
          </cell>
          <cell r="AN100">
            <v>2.3557923377777779</v>
          </cell>
          <cell r="AO100">
            <v>2.9736963120826038E-2</v>
          </cell>
          <cell r="AP100">
            <v>0</v>
          </cell>
          <cell r="AQ100">
            <v>0</v>
          </cell>
          <cell r="AR100">
            <v>0</v>
          </cell>
          <cell r="AS100">
            <v>0</v>
          </cell>
          <cell r="AT100">
            <v>0</v>
          </cell>
          <cell r="AV100">
            <v>0</v>
          </cell>
          <cell r="AW100">
            <v>0</v>
          </cell>
          <cell r="AY100">
            <v>13.871414611670646</v>
          </cell>
          <cell r="BA100">
            <v>-0.6585328041471108</v>
          </cell>
          <cell r="BC100">
            <v>-4.5322449235446739E-2</v>
          </cell>
          <cell r="BE100">
            <v>0</v>
          </cell>
          <cell r="BG100">
            <v>13.871414611670646</v>
          </cell>
          <cell r="BH100">
            <v>-4.5322449235446739E-2</v>
          </cell>
          <cell r="BJ100">
            <v>14.020782692345238</v>
          </cell>
          <cell r="BK100">
            <v>13.385326480530193</v>
          </cell>
          <cell r="BL100">
            <v>-4.532244923544658E-2</v>
          </cell>
          <cell r="BM100">
            <v>0</v>
          </cell>
          <cell r="BN100">
            <v>0</v>
          </cell>
          <cell r="BO100">
            <v>0</v>
          </cell>
        </row>
        <row r="101">
          <cell r="B101" t="str">
            <v>R95</v>
          </cell>
          <cell r="C101" t="str">
            <v>Braintree</v>
          </cell>
          <cell r="E101">
            <v>7.8143019999999996</v>
          </cell>
          <cell r="G101">
            <v>6.7630263757969997</v>
          </cell>
          <cell r="H101">
            <v>3.2966728937000034E-2</v>
          </cell>
          <cell r="I101">
            <v>-0.190524</v>
          </cell>
          <cell r="J101">
            <v>0</v>
          </cell>
          <cell r="K101">
            <v>0</v>
          </cell>
          <cell r="L101">
            <v>0</v>
          </cell>
          <cell r="M101">
            <v>8.5470000000000008E-3</v>
          </cell>
          <cell r="N101">
            <v>7.8549999999999991E-3</v>
          </cell>
          <cell r="O101">
            <v>0</v>
          </cell>
          <cell r="P101">
            <v>0</v>
          </cell>
          <cell r="Q101">
            <v>1.8544621315555556</v>
          </cell>
          <cell r="R101">
            <v>1.0496259527334004E-2</v>
          </cell>
          <cell r="S101">
            <v>8.7075504410233026E-2</v>
          </cell>
          <cell r="T101">
            <v>0</v>
          </cell>
          <cell r="W101">
            <v>0</v>
          </cell>
          <cell r="X101">
            <v>0</v>
          </cell>
          <cell r="Y101">
            <v>0</v>
          </cell>
          <cell r="Z101">
            <v>0</v>
          </cell>
          <cell r="AB101">
            <v>16.388207000227119</v>
          </cell>
          <cell r="AD101">
            <v>7.8552600361560705</v>
          </cell>
          <cell r="AF101">
            <v>5.7158775074400001</v>
          </cell>
          <cell r="AG101">
            <v>3.3736652541999708E-2</v>
          </cell>
          <cell r="AH101">
            <v>-0.190524</v>
          </cell>
          <cell r="AI101">
            <v>0</v>
          </cell>
          <cell r="AJ101">
            <v>0</v>
          </cell>
          <cell r="AK101">
            <v>0</v>
          </cell>
          <cell r="AL101">
            <v>0</v>
          </cell>
          <cell r="AM101">
            <v>8.7083999999999995E-2</v>
          </cell>
          <cell r="AN101">
            <v>2.121331144888889</v>
          </cell>
          <cell r="AO101">
            <v>2.6821004182555855E-2</v>
          </cell>
          <cell r="AP101">
            <v>0</v>
          </cell>
          <cell r="AQ101">
            <v>0</v>
          </cell>
          <cell r="AR101">
            <v>0</v>
          </cell>
          <cell r="AS101">
            <v>0</v>
          </cell>
          <cell r="AT101">
            <v>0</v>
          </cell>
          <cell r="AV101">
            <v>0</v>
          </cell>
          <cell r="AW101">
            <v>0</v>
          </cell>
          <cell r="AY101">
            <v>15.649586345209515</v>
          </cell>
          <cell r="BA101">
            <v>-0.73862065501760377</v>
          </cell>
          <cell r="BC101">
            <v>-4.5070254177736919E-2</v>
          </cell>
          <cell r="BE101">
            <v>0</v>
          </cell>
          <cell r="BG101">
            <v>15.649586345209515</v>
          </cell>
          <cell r="BH101">
            <v>-4.5070254177736919E-2</v>
          </cell>
          <cell r="BJ101">
            <v>15.81392433789641</v>
          </cell>
          <cell r="BK101">
            <v>15.10118674843992</v>
          </cell>
          <cell r="BL101">
            <v>-4.5070254177736815E-2</v>
          </cell>
          <cell r="BM101">
            <v>0</v>
          </cell>
          <cell r="BN101">
            <v>0</v>
          </cell>
          <cell r="BO101">
            <v>1</v>
          </cell>
        </row>
        <row r="102">
          <cell r="B102" t="str">
            <v>R207</v>
          </cell>
          <cell r="C102" t="str">
            <v>King's Lynn and West Norfolk</v>
          </cell>
          <cell r="E102">
            <v>5.7281060000000004</v>
          </cell>
          <cell r="G102">
            <v>10.530089886501999</v>
          </cell>
          <cell r="H102">
            <v>5.1916098417000844E-2</v>
          </cell>
          <cell r="I102">
            <v>-0.21368000000000001</v>
          </cell>
          <cell r="J102">
            <v>0</v>
          </cell>
          <cell r="K102">
            <v>0</v>
          </cell>
          <cell r="L102">
            <v>0</v>
          </cell>
          <cell r="M102">
            <v>8.5470000000000008E-3</v>
          </cell>
          <cell r="N102">
            <v>7.8549999999999991E-3</v>
          </cell>
          <cell r="O102">
            <v>0</v>
          </cell>
          <cell r="P102">
            <v>0</v>
          </cell>
          <cell r="Q102">
            <v>2.3519945004444445</v>
          </cell>
          <cell r="R102">
            <v>1.648498420494713E-2</v>
          </cell>
          <cell r="S102">
            <v>9.3507596717989319E-2</v>
          </cell>
          <cell r="T102">
            <v>0</v>
          </cell>
          <cell r="W102">
            <v>0</v>
          </cell>
          <cell r="X102">
            <v>0</v>
          </cell>
          <cell r="Y102">
            <v>0</v>
          </cell>
          <cell r="Z102">
            <v>0</v>
          </cell>
          <cell r="AB102">
            <v>18.574821066286379</v>
          </cell>
          <cell r="AD102">
            <v>5.8056385047048202</v>
          </cell>
          <cell r="AF102">
            <v>8.878284316525999</v>
          </cell>
          <cell r="AG102">
            <v>5.3128576299999841E-2</v>
          </cell>
          <cell r="AH102">
            <v>-0.21368000000000001</v>
          </cell>
          <cell r="AI102">
            <v>0</v>
          </cell>
          <cell r="AJ102">
            <v>0</v>
          </cell>
          <cell r="AK102">
            <v>0</v>
          </cell>
          <cell r="AL102">
            <v>0</v>
          </cell>
          <cell r="AM102">
            <v>6.6011E-2</v>
          </cell>
          <cell r="AN102">
            <v>3.1081876737777776</v>
          </cell>
          <cell r="AO102">
            <v>4.2123942263321355E-2</v>
          </cell>
          <cell r="AP102">
            <v>0</v>
          </cell>
          <cell r="AQ102">
            <v>0</v>
          </cell>
          <cell r="AR102">
            <v>0</v>
          </cell>
          <cell r="AS102">
            <v>0</v>
          </cell>
          <cell r="AT102">
            <v>0</v>
          </cell>
          <cell r="AV102">
            <v>0</v>
          </cell>
          <cell r="AW102">
            <v>0</v>
          </cell>
          <cell r="AY102">
            <v>17.739694013571917</v>
          </cell>
          <cell r="BA102">
            <v>-0.83512705271446208</v>
          </cell>
          <cell r="BC102">
            <v>-4.496016676199547E-2</v>
          </cell>
          <cell r="BE102">
            <v>0</v>
          </cell>
          <cell r="BG102">
            <v>17.739694013571917</v>
          </cell>
          <cell r="BH102">
            <v>-4.496016676199547E-2</v>
          </cell>
          <cell r="BJ102">
            <v>17.923914124842714</v>
          </cell>
          <cell r="BK102">
            <v>17.118051956762098</v>
          </cell>
          <cell r="BL102">
            <v>-4.4960166761995525E-2</v>
          </cell>
          <cell r="BM102">
            <v>0</v>
          </cell>
          <cell r="BN102">
            <v>1</v>
          </cell>
          <cell r="BO102">
            <v>1</v>
          </cell>
        </row>
        <row r="103">
          <cell r="B103" t="str">
            <v>R337</v>
          </cell>
          <cell r="C103" t="str">
            <v>Oldham</v>
          </cell>
          <cell r="E103">
            <v>72.245352980000007</v>
          </cell>
          <cell r="G103">
            <v>128.104505413147</v>
          </cell>
          <cell r="H103">
            <v>0.6125699120940119</v>
          </cell>
          <cell r="I103">
            <v>-5.8817000000000001E-2</v>
          </cell>
          <cell r="J103">
            <v>0</v>
          </cell>
          <cell r="K103">
            <v>0</v>
          </cell>
          <cell r="L103">
            <v>3.8873999999999992E-2</v>
          </cell>
          <cell r="M103">
            <v>8.5470000000000008E-3</v>
          </cell>
          <cell r="N103">
            <v>7.8549999999999991E-3</v>
          </cell>
          <cell r="O103">
            <v>1.0224489999999999</v>
          </cell>
          <cell r="P103">
            <v>0</v>
          </cell>
          <cell r="Q103">
            <v>1.4297740066666669</v>
          </cell>
          <cell r="R103">
            <v>0.19268452200079925</v>
          </cell>
          <cell r="S103">
            <v>0.15740907770300736</v>
          </cell>
          <cell r="T103">
            <v>0</v>
          </cell>
          <cell r="W103">
            <v>0.202707</v>
          </cell>
          <cell r="X103">
            <v>14.914948714141101</v>
          </cell>
          <cell r="Y103">
            <v>1.0932937578870501</v>
          </cell>
          <cell r="Z103">
            <v>7.7517129576271175</v>
          </cell>
          <cell r="AB103">
            <v>227.72386634126673</v>
          </cell>
          <cell r="AD103">
            <v>72.065599811921359</v>
          </cell>
          <cell r="AF103">
            <v>109.14592884707599</v>
          </cell>
          <cell r="AG103">
            <v>0.62687621577399966</v>
          </cell>
          <cell r="AH103">
            <v>-5.8817000000000001E-2</v>
          </cell>
          <cell r="AI103">
            <v>0</v>
          </cell>
          <cell r="AJ103">
            <v>0</v>
          </cell>
          <cell r="AK103">
            <v>2.5915999999999995E-2</v>
          </cell>
          <cell r="AL103">
            <v>0</v>
          </cell>
          <cell r="AM103">
            <v>0.86411400000000005</v>
          </cell>
          <cell r="AN103">
            <v>2.1513168066666668</v>
          </cell>
          <cell r="AO103">
            <v>0.49236514751173044</v>
          </cell>
          <cell r="AP103">
            <v>0</v>
          </cell>
          <cell r="AQ103">
            <v>0</v>
          </cell>
          <cell r="AR103">
            <v>0</v>
          </cell>
          <cell r="AS103">
            <v>0.151195</v>
          </cell>
          <cell r="AT103">
            <v>14.914948714141101</v>
          </cell>
          <cell r="AV103">
            <v>1.0932937578870501</v>
          </cell>
          <cell r="AW103">
            <v>16.036000000000001</v>
          </cell>
          <cell r="AY103">
            <v>217.50873730097786</v>
          </cell>
          <cell r="BA103">
            <v>-10.215129040288872</v>
          </cell>
          <cell r="BC103">
            <v>-4.4857525056159427E-2</v>
          </cell>
          <cell r="BE103">
            <v>0</v>
          </cell>
          <cell r="BG103">
            <v>217.50873730097786</v>
          </cell>
          <cell r="BH103">
            <v>-4.4857525056159427E-2</v>
          </cell>
          <cell r="BJ103">
            <v>219.74386778273663</v>
          </cell>
          <cell r="BK103">
            <v>209.88670172773516</v>
          </cell>
          <cell r="BL103">
            <v>-4.4857525056159329E-2</v>
          </cell>
          <cell r="BM103">
            <v>0</v>
          </cell>
          <cell r="BN103">
            <v>0</v>
          </cell>
          <cell r="BO103">
            <v>0</v>
          </cell>
        </row>
        <row r="104">
          <cell r="B104" t="str">
            <v>R210</v>
          </cell>
          <cell r="C104" t="str">
            <v>East Northamptonshire</v>
          </cell>
          <cell r="E104">
            <v>3.5058950000000002</v>
          </cell>
          <cell r="G104">
            <v>4.6237578178519998</v>
          </cell>
          <cell r="H104">
            <v>2.2784279103999959E-2</v>
          </cell>
          <cell r="I104">
            <v>-0.20643700000000001</v>
          </cell>
          <cell r="J104">
            <v>0</v>
          </cell>
          <cell r="K104">
            <v>0</v>
          </cell>
          <cell r="L104">
            <v>0</v>
          </cell>
          <cell r="M104">
            <v>8.5470000000000008E-3</v>
          </cell>
          <cell r="N104">
            <v>7.8549999999999991E-3</v>
          </cell>
          <cell r="O104">
            <v>0</v>
          </cell>
          <cell r="P104">
            <v>0</v>
          </cell>
          <cell r="Q104">
            <v>1.5248168355555558</v>
          </cell>
          <cell r="R104">
            <v>7.2255448278811347E-3</v>
          </cell>
          <cell r="S104">
            <v>6.8473359052948435E-2</v>
          </cell>
          <cell r="T104">
            <v>0</v>
          </cell>
          <cell r="W104">
            <v>0</v>
          </cell>
          <cell r="X104">
            <v>0</v>
          </cell>
          <cell r="Y104">
            <v>0</v>
          </cell>
          <cell r="Z104">
            <v>0</v>
          </cell>
          <cell r="AB104">
            <v>9.5629178363923852</v>
          </cell>
          <cell r="AD104">
            <v>3.5360789663699408</v>
          </cell>
          <cell r="AF104">
            <v>3.8927519841900002</v>
          </cell>
          <cell r="AG104">
            <v>2.3316396026000382E-2</v>
          </cell>
          <cell r="AH104">
            <v>-0.20643700000000001</v>
          </cell>
          <cell r="AI104">
            <v>0</v>
          </cell>
          <cell r="AJ104">
            <v>0</v>
          </cell>
          <cell r="AK104">
            <v>0</v>
          </cell>
          <cell r="AL104">
            <v>0</v>
          </cell>
          <cell r="AM104">
            <v>3.9052999999999997E-2</v>
          </cell>
          <cell r="AN104">
            <v>1.8316633422222226</v>
          </cell>
          <cell r="AO104">
            <v>1.8463374266343816E-2</v>
          </cell>
          <cell r="AP104">
            <v>0</v>
          </cell>
          <cell r="AQ104">
            <v>0</v>
          </cell>
          <cell r="AR104">
            <v>0</v>
          </cell>
          <cell r="AS104">
            <v>0</v>
          </cell>
          <cell r="AT104">
            <v>0</v>
          </cell>
          <cell r="AV104">
            <v>0</v>
          </cell>
          <cell r="AW104">
            <v>0</v>
          </cell>
          <cell r="AY104">
            <v>9.1348900630745096</v>
          </cell>
          <cell r="BA104">
            <v>-0.42802777331787567</v>
          </cell>
          <cell r="BC104">
            <v>-4.4759118570378655E-2</v>
          </cell>
          <cell r="BE104">
            <v>0</v>
          </cell>
          <cell r="BG104">
            <v>9.1348900630745096</v>
          </cell>
          <cell r="BH104">
            <v>-4.4759118570378655E-2</v>
          </cell>
          <cell r="BJ104">
            <v>9.2278099191774547</v>
          </cell>
          <cell r="BK104">
            <v>8.8147812808600747</v>
          </cell>
          <cell r="BL104">
            <v>-4.4759118570378661E-2</v>
          </cell>
          <cell r="BM104">
            <v>0</v>
          </cell>
          <cell r="BN104">
            <v>0</v>
          </cell>
          <cell r="BO104">
            <v>1</v>
          </cell>
        </row>
        <row r="105">
          <cell r="B105" t="str">
            <v>R281</v>
          </cell>
          <cell r="C105" t="str">
            <v>Nuneaton and Bedworth</v>
          </cell>
          <cell r="E105">
            <v>7.1317620000000002</v>
          </cell>
          <cell r="G105">
            <v>7.0476283643399995</v>
          </cell>
          <cell r="H105">
            <v>3.4902925589000808E-2</v>
          </cell>
          <cell r="I105">
            <v>0</v>
          </cell>
          <cell r="J105">
            <v>0</v>
          </cell>
          <cell r="K105">
            <v>0</v>
          </cell>
          <cell r="L105">
            <v>0</v>
          </cell>
          <cell r="M105">
            <v>8.5470000000000008E-3</v>
          </cell>
          <cell r="N105">
            <v>7.8549999999999991E-3</v>
          </cell>
          <cell r="O105">
            <v>0</v>
          </cell>
          <cell r="P105">
            <v>0</v>
          </cell>
          <cell r="Q105">
            <v>1.2802322666666666</v>
          </cell>
          <cell r="R105">
            <v>1.1087630157636209E-2</v>
          </cell>
          <cell r="S105">
            <v>9.2762551607614749E-2</v>
          </cell>
          <cell r="T105">
            <v>0</v>
          </cell>
          <cell r="W105">
            <v>0</v>
          </cell>
          <cell r="X105">
            <v>0</v>
          </cell>
          <cell r="Y105">
            <v>0</v>
          </cell>
          <cell r="Z105">
            <v>0</v>
          </cell>
          <cell r="AB105">
            <v>15.614777738360919</v>
          </cell>
          <cell r="AD105">
            <v>7.1711889530170323</v>
          </cell>
          <cell r="AF105">
            <v>5.9339941943119996</v>
          </cell>
          <cell r="AG105">
            <v>3.5718068224000282E-2</v>
          </cell>
          <cell r="AH105">
            <v>0</v>
          </cell>
          <cell r="AI105">
            <v>0</v>
          </cell>
          <cell r="AJ105">
            <v>0</v>
          </cell>
          <cell r="AK105">
            <v>0</v>
          </cell>
          <cell r="AL105">
            <v>0</v>
          </cell>
          <cell r="AM105">
            <v>8.3307999999999993E-2</v>
          </cell>
          <cell r="AN105">
            <v>1.6687590933333332</v>
          </cell>
          <cell r="AO105">
            <v>2.8332128608116323E-2</v>
          </cell>
          <cell r="AP105">
            <v>0</v>
          </cell>
          <cell r="AQ105">
            <v>0</v>
          </cell>
          <cell r="AR105">
            <v>0</v>
          </cell>
          <cell r="AS105">
            <v>0</v>
          </cell>
          <cell r="AT105">
            <v>0</v>
          </cell>
          <cell r="AV105">
            <v>0</v>
          </cell>
          <cell r="AW105">
            <v>0</v>
          </cell>
          <cell r="AY105">
            <v>14.921300437494484</v>
          </cell>
          <cell r="BA105">
            <v>-0.69347730086643544</v>
          </cell>
          <cell r="BC105">
            <v>-4.4411602424718831E-2</v>
          </cell>
          <cell r="BE105">
            <v>0</v>
          </cell>
          <cell r="BG105">
            <v>14.921300437494484</v>
          </cell>
          <cell r="BH105">
            <v>-4.4411602424718831E-2</v>
          </cell>
          <cell r="BJ105">
            <v>15.067597919899757</v>
          </cell>
          <cell r="BK105">
            <v>14.398421751585651</v>
          </cell>
          <cell r="BL105">
            <v>-4.4411602424718664E-2</v>
          </cell>
          <cell r="BM105">
            <v>0</v>
          </cell>
          <cell r="BN105">
            <v>0</v>
          </cell>
          <cell r="BO105">
            <v>0</v>
          </cell>
        </row>
        <row r="106">
          <cell r="B106" t="str">
            <v>R303</v>
          </cell>
          <cell r="C106" t="str">
            <v xml:space="preserve">South Yorkshire Fire </v>
          </cell>
          <cell r="E106">
            <v>21.160229999999999</v>
          </cell>
          <cell r="G106">
            <v>31.679703806178999</v>
          </cell>
          <cell r="H106">
            <v>0.14819190003799648</v>
          </cell>
          <cell r="I106">
            <v>0</v>
          </cell>
          <cell r="J106">
            <v>0</v>
          </cell>
          <cell r="K106">
            <v>0</v>
          </cell>
          <cell r="L106">
            <v>0</v>
          </cell>
          <cell r="M106">
            <v>0</v>
          </cell>
          <cell r="N106">
            <v>0</v>
          </cell>
          <cell r="O106">
            <v>0</v>
          </cell>
          <cell r="P106">
            <v>0.22525330881023664</v>
          </cell>
          <cell r="Q106">
            <v>0</v>
          </cell>
          <cell r="R106">
            <v>0</v>
          </cell>
          <cell r="S106">
            <v>0</v>
          </cell>
          <cell r="T106">
            <v>0</v>
          </cell>
          <cell r="W106">
            <v>0</v>
          </cell>
          <cell r="X106">
            <v>0</v>
          </cell>
          <cell r="Y106">
            <v>0</v>
          </cell>
          <cell r="Z106">
            <v>0</v>
          </cell>
          <cell r="AB106">
            <v>53.213379015027229</v>
          </cell>
          <cell r="AD106">
            <v>21.296898103977497</v>
          </cell>
          <cell r="AF106">
            <v>28.916049078095998</v>
          </cell>
          <cell r="AG106">
            <v>0.15165285736399889</v>
          </cell>
          <cell r="AH106">
            <v>0</v>
          </cell>
          <cell r="AI106">
            <v>0</v>
          </cell>
          <cell r="AJ106">
            <v>0</v>
          </cell>
          <cell r="AK106">
            <v>0</v>
          </cell>
          <cell r="AL106">
            <v>0.23026212990006967</v>
          </cell>
          <cell r="AM106">
            <v>0.256743</v>
          </cell>
          <cell r="AN106">
            <v>0</v>
          </cell>
          <cell r="AO106">
            <v>0</v>
          </cell>
          <cell r="AP106">
            <v>0</v>
          </cell>
          <cell r="AQ106">
            <v>0</v>
          </cell>
          <cell r="AR106">
            <v>0</v>
          </cell>
          <cell r="AS106">
            <v>0</v>
          </cell>
          <cell r="AT106">
            <v>0</v>
          </cell>
          <cell r="AV106">
            <v>0</v>
          </cell>
          <cell r="AW106">
            <v>0</v>
          </cell>
          <cell r="AY106">
            <v>50.85160516933756</v>
          </cell>
          <cell r="BA106">
            <v>-2.3617738456896689</v>
          </cell>
          <cell r="BC106">
            <v>-4.4383083529101093E-2</v>
          </cell>
          <cell r="BE106">
            <v>0</v>
          </cell>
          <cell r="BG106">
            <v>50.85160516933756</v>
          </cell>
          <cell r="BH106">
            <v>-4.4383083529101093E-2</v>
          </cell>
          <cell r="BJ106">
            <v>51.348652692499115</v>
          </cell>
          <cell r="BK106">
            <v>49.069641150941131</v>
          </cell>
          <cell r="BL106">
            <v>-4.4383083529100989E-2</v>
          </cell>
          <cell r="BM106">
            <v>0</v>
          </cell>
          <cell r="BN106">
            <v>0</v>
          </cell>
          <cell r="BO106">
            <v>0</v>
          </cell>
        </row>
        <row r="107">
          <cell r="B107" t="str">
            <v>R952</v>
          </cell>
          <cell r="C107" t="str">
            <v>Humberside Fire Authority</v>
          </cell>
          <cell r="E107">
            <v>19.069274</v>
          </cell>
          <cell r="G107">
            <v>26.291103216818001</v>
          </cell>
          <cell r="H107">
            <v>0.12086318937500194</v>
          </cell>
          <cell r="I107">
            <v>0</v>
          </cell>
          <cell r="J107">
            <v>0</v>
          </cell>
          <cell r="K107">
            <v>0</v>
          </cell>
          <cell r="L107">
            <v>0</v>
          </cell>
          <cell r="M107">
            <v>0</v>
          </cell>
          <cell r="N107">
            <v>0</v>
          </cell>
          <cell r="O107">
            <v>0</v>
          </cell>
          <cell r="P107">
            <v>0.19298305607761873</v>
          </cell>
          <cell r="Q107">
            <v>0</v>
          </cell>
          <cell r="R107">
            <v>0</v>
          </cell>
          <cell r="S107">
            <v>0</v>
          </cell>
          <cell r="T107">
            <v>0</v>
          </cell>
          <cell r="W107">
            <v>0</v>
          </cell>
          <cell r="X107">
            <v>0</v>
          </cell>
          <cell r="Y107">
            <v>0</v>
          </cell>
          <cell r="Z107">
            <v>0</v>
          </cell>
          <cell r="AB107">
            <v>45.674223462270618</v>
          </cell>
          <cell r="AD107">
            <v>19.071359866938575</v>
          </cell>
          <cell r="AF107">
            <v>24.044255836864</v>
          </cell>
          <cell r="AG107">
            <v>0.12368589655700139</v>
          </cell>
          <cell r="AH107">
            <v>0</v>
          </cell>
          <cell r="AI107">
            <v>0</v>
          </cell>
          <cell r="AJ107">
            <v>0</v>
          </cell>
          <cell r="AK107">
            <v>0</v>
          </cell>
          <cell r="AL107">
            <v>0.19729792956298009</v>
          </cell>
          <cell r="AM107">
            <v>0.22172</v>
          </cell>
          <cell r="AN107">
            <v>0</v>
          </cell>
          <cell r="AO107">
            <v>0</v>
          </cell>
          <cell r="AP107">
            <v>0</v>
          </cell>
          <cell r="AQ107">
            <v>0</v>
          </cell>
          <cell r="AR107">
            <v>0</v>
          </cell>
          <cell r="AS107">
            <v>0</v>
          </cell>
          <cell r="AT107">
            <v>0</v>
          </cell>
          <cell r="AV107">
            <v>0</v>
          </cell>
          <cell r="AW107">
            <v>0</v>
          </cell>
          <cell r="AY107">
            <v>43.658319529922551</v>
          </cell>
          <cell r="BA107">
            <v>-2.015903932348067</v>
          </cell>
          <cell r="BC107">
            <v>-4.4136578129528856E-2</v>
          </cell>
          <cell r="BE107">
            <v>0</v>
          </cell>
          <cell r="BG107">
            <v>43.658319529922551</v>
          </cell>
          <cell r="BH107">
            <v>-4.4136578129528856E-2</v>
          </cell>
          <cell r="BJ107">
            <v>44.073687500683306</v>
          </cell>
          <cell r="BK107">
            <v>42.128425748852948</v>
          </cell>
          <cell r="BL107">
            <v>-4.4136578129529085E-2</v>
          </cell>
          <cell r="BM107">
            <v>0</v>
          </cell>
          <cell r="BN107">
            <v>0</v>
          </cell>
          <cell r="BO107">
            <v>0</v>
          </cell>
        </row>
        <row r="108">
          <cell r="B108" t="str">
            <v>R168</v>
          </cell>
          <cell r="C108" t="str">
            <v>Thanet</v>
          </cell>
          <cell r="E108">
            <v>8.2270000000000003</v>
          </cell>
          <cell r="G108">
            <v>9.7358075347179991</v>
          </cell>
          <cell r="H108">
            <v>4.7781035393999888E-2</v>
          </cell>
          <cell r="I108">
            <v>-0.16097600000000001</v>
          </cell>
          <cell r="J108">
            <v>0</v>
          </cell>
          <cell r="K108">
            <v>0</v>
          </cell>
          <cell r="L108">
            <v>0</v>
          </cell>
          <cell r="M108">
            <v>8.5470000000000008E-3</v>
          </cell>
          <cell r="N108">
            <v>7.8549999999999991E-3</v>
          </cell>
          <cell r="O108">
            <v>0</v>
          </cell>
          <cell r="P108">
            <v>0</v>
          </cell>
          <cell r="Q108">
            <v>2.0095999555555553</v>
          </cell>
          <cell r="R108">
            <v>1.5159822805726626E-2</v>
          </cell>
          <cell r="S108">
            <v>0.11950925553458745</v>
          </cell>
          <cell r="T108">
            <v>0</v>
          </cell>
          <cell r="W108">
            <v>0</v>
          </cell>
          <cell r="X108">
            <v>0</v>
          </cell>
          <cell r="Y108">
            <v>0</v>
          </cell>
          <cell r="Z108">
            <v>0</v>
          </cell>
          <cell r="AB108">
            <v>20.010283604007867</v>
          </cell>
          <cell r="AD108">
            <v>8.3167422942480957</v>
          </cell>
          <cell r="AF108">
            <v>8.2101480083649996</v>
          </cell>
          <cell r="AG108">
            <v>4.8896940678999759E-2</v>
          </cell>
          <cell r="AH108">
            <v>-0.16097600000000001</v>
          </cell>
          <cell r="AI108">
            <v>0</v>
          </cell>
          <cell r="AJ108">
            <v>0</v>
          </cell>
          <cell r="AK108">
            <v>0</v>
          </cell>
          <cell r="AL108">
            <v>0</v>
          </cell>
          <cell r="AM108">
            <v>0.104097</v>
          </cell>
          <cell r="AN108">
            <v>2.5712734488888884</v>
          </cell>
          <cell r="AO108">
            <v>3.8737768423155051E-2</v>
          </cell>
          <cell r="AP108">
            <v>0</v>
          </cell>
          <cell r="AQ108">
            <v>0</v>
          </cell>
          <cell r="AR108">
            <v>0</v>
          </cell>
          <cell r="AS108">
            <v>0</v>
          </cell>
          <cell r="AT108">
            <v>0</v>
          </cell>
          <cell r="AV108">
            <v>0</v>
          </cell>
          <cell r="AW108">
            <v>0</v>
          </cell>
          <cell r="AY108">
            <v>19.128919460604138</v>
          </cell>
          <cell r="BA108">
            <v>-0.88136414340372937</v>
          </cell>
          <cell r="BC108">
            <v>-4.4045559815414144E-2</v>
          </cell>
          <cell r="BE108">
            <v>0</v>
          </cell>
          <cell r="BG108">
            <v>19.128919460604138</v>
          </cell>
          <cell r="BH108">
            <v>-4.4045559815414144E-2</v>
          </cell>
          <cell r="BJ108">
            <v>19.309074561313757</v>
          </cell>
          <cell r="BK108">
            <v>18.45859556274312</v>
          </cell>
          <cell r="BL108">
            <v>-4.4045559815414144E-2</v>
          </cell>
          <cell r="BM108">
            <v>0</v>
          </cell>
          <cell r="BN108">
            <v>1</v>
          </cell>
          <cell r="BO108">
            <v>0</v>
          </cell>
        </row>
        <row r="109">
          <cell r="B109" t="str">
            <v>R374</v>
          </cell>
          <cell r="C109" t="str">
            <v>Hammersmith and Fulham</v>
          </cell>
          <cell r="E109">
            <v>51.369</v>
          </cell>
          <cell r="G109">
            <v>121.773462123136</v>
          </cell>
          <cell r="H109">
            <v>0.58480858005899194</v>
          </cell>
          <cell r="I109">
            <v>0</v>
          </cell>
          <cell r="J109">
            <v>0</v>
          </cell>
          <cell r="K109">
            <v>0</v>
          </cell>
          <cell r="L109">
            <v>0.17224900000000001</v>
          </cell>
          <cell r="M109">
            <v>8.5470000000000008E-3</v>
          </cell>
          <cell r="N109">
            <v>7.8549999999999991E-3</v>
          </cell>
          <cell r="O109">
            <v>0.70258100000000001</v>
          </cell>
          <cell r="P109">
            <v>0</v>
          </cell>
          <cell r="Q109">
            <v>4.6376632566666665</v>
          </cell>
          <cell r="R109">
            <v>0.18480317198142238</v>
          </cell>
          <cell r="S109">
            <v>0.13002425746050372</v>
          </cell>
          <cell r="T109">
            <v>0</v>
          </cell>
          <cell r="W109">
            <v>0.16586799999999999</v>
          </cell>
          <cell r="X109">
            <v>20.85510433433948</v>
          </cell>
          <cell r="Y109">
            <v>0.60329782289226608</v>
          </cell>
          <cell r="Z109">
            <v>6.3492450699152538</v>
          </cell>
          <cell r="AB109">
            <v>207.54450861645054</v>
          </cell>
          <cell r="AD109">
            <v>51.882711215171831</v>
          </cell>
          <cell r="AF109">
            <v>103.50742486183699</v>
          </cell>
          <cell r="AG109">
            <v>0.59846652991100402</v>
          </cell>
          <cell r="AH109">
            <v>0</v>
          </cell>
          <cell r="AI109">
            <v>0</v>
          </cell>
          <cell r="AJ109">
            <v>0</v>
          </cell>
          <cell r="AK109">
            <v>0.11483266666666667</v>
          </cell>
          <cell r="AL109">
            <v>0</v>
          </cell>
          <cell r="AM109">
            <v>0.61790500000000004</v>
          </cell>
          <cell r="AN109">
            <v>6.3125571233333329</v>
          </cell>
          <cell r="AO109">
            <v>0.47222599972452006</v>
          </cell>
          <cell r="AP109">
            <v>0</v>
          </cell>
          <cell r="AQ109">
            <v>0</v>
          </cell>
          <cell r="AR109">
            <v>0</v>
          </cell>
          <cell r="AS109">
            <v>0.32256600000000002</v>
          </cell>
          <cell r="AT109">
            <v>20.85510433433948</v>
          </cell>
          <cell r="AV109">
            <v>0.60329782289226608</v>
          </cell>
          <cell r="AW109">
            <v>13.148</v>
          </cell>
          <cell r="AY109">
            <v>198.43509155387611</v>
          </cell>
          <cell r="BA109">
            <v>-9.1094170625744368</v>
          </cell>
          <cell r="BC109">
            <v>-4.3891390445839049E-2</v>
          </cell>
          <cell r="BE109">
            <v>0</v>
          </cell>
          <cell r="BG109">
            <v>198.43509155387611</v>
          </cell>
          <cell r="BH109">
            <v>-4.3891390445839049E-2</v>
          </cell>
          <cell r="BJ109">
            <v>200.27164386933563</v>
          </cell>
          <cell r="BK109">
            <v>191.48144295303658</v>
          </cell>
          <cell r="BL109">
            <v>-4.3891390445839139E-2</v>
          </cell>
          <cell r="BM109">
            <v>0</v>
          </cell>
          <cell r="BN109">
            <v>0</v>
          </cell>
          <cell r="BO109">
            <v>0</v>
          </cell>
        </row>
        <row r="110">
          <cell r="B110" t="str">
            <v>R202</v>
          </cell>
          <cell r="C110" t="str">
            <v>Broadland</v>
          </cell>
          <cell r="E110">
            <v>4.8448160099999997</v>
          </cell>
          <cell r="G110">
            <v>5.5359197320430003</v>
          </cell>
          <cell r="H110">
            <v>2.7186512990000657E-2</v>
          </cell>
          <cell r="I110">
            <v>-0.22273200000000001</v>
          </cell>
          <cell r="J110">
            <v>0</v>
          </cell>
          <cell r="K110">
            <v>0</v>
          </cell>
          <cell r="L110">
            <v>0</v>
          </cell>
          <cell r="M110">
            <v>8.5470000000000008E-3</v>
          </cell>
          <cell r="N110">
            <v>7.8549999999999991E-3</v>
          </cell>
          <cell r="O110">
            <v>0</v>
          </cell>
          <cell r="P110">
            <v>0</v>
          </cell>
          <cell r="Q110">
            <v>1.118783096</v>
          </cell>
          <cell r="R110">
            <v>8.6241222799709888E-3</v>
          </cell>
          <cell r="S110">
            <v>7.0960167306036243E-2</v>
          </cell>
          <cell r="T110">
            <v>0</v>
          </cell>
          <cell r="W110">
            <v>0</v>
          </cell>
          <cell r="X110">
            <v>0</v>
          </cell>
          <cell r="Y110">
            <v>0</v>
          </cell>
          <cell r="Z110">
            <v>0</v>
          </cell>
          <cell r="AB110">
            <v>11.399959640619008</v>
          </cell>
          <cell r="AD110">
            <v>4.8734970512924454</v>
          </cell>
          <cell r="AF110">
            <v>4.6719317708119998</v>
          </cell>
          <cell r="AG110">
            <v>2.7821442168000154E-2</v>
          </cell>
          <cell r="AH110">
            <v>-0.22273200000000001</v>
          </cell>
          <cell r="AI110">
            <v>0</v>
          </cell>
          <cell r="AJ110">
            <v>0</v>
          </cell>
          <cell r="AK110">
            <v>0</v>
          </cell>
          <cell r="AL110">
            <v>0</v>
          </cell>
          <cell r="AM110">
            <v>5.2825999999999998E-2</v>
          </cell>
          <cell r="AN110">
            <v>1.4791622960000002</v>
          </cell>
          <cell r="AO110">
            <v>2.2037147532376802E-2</v>
          </cell>
          <cell r="AP110">
            <v>0</v>
          </cell>
          <cell r="AQ110">
            <v>0</v>
          </cell>
          <cell r="AR110">
            <v>0</v>
          </cell>
          <cell r="AS110">
            <v>0</v>
          </cell>
          <cell r="AT110">
            <v>0</v>
          </cell>
          <cell r="AV110">
            <v>0</v>
          </cell>
          <cell r="AW110">
            <v>0</v>
          </cell>
          <cell r="AY110">
            <v>10.90454370780482</v>
          </cell>
          <cell r="BA110">
            <v>-0.49541593281418805</v>
          </cell>
          <cell r="BC110">
            <v>-4.3457691819274495E-2</v>
          </cell>
          <cell r="BE110">
            <v>0</v>
          </cell>
          <cell r="BG110">
            <v>10.90454370780482</v>
          </cell>
          <cell r="BH110">
            <v>-4.3457691819274495E-2</v>
          </cell>
          <cell r="BJ110">
            <v>11.000477307207756</v>
          </cell>
          <cell r="BK110">
            <v>10.5224219545262</v>
          </cell>
          <cell r="BL110">
            <v>-4.3457691819274412E-2</v>
          </cell>
          <cell r="BM110">
            <v>0</v>
          </cell>
          <cell r="BN110">
            <v>0</v>
          </cell>
          <cell r="BO110">
            <v>0</v>
          </cell>
        </row>
        <row r="111">
          <cell r="B111" t="str">
            <v>R630</v>
          </cell>
          <cell r="C111" t="str">
            <v>Stoke-on-Trent</v>
          </cell>
          <cell r="E111">
            <v>68.009540000000001</v>
          </cell>
          <cell r="G111">
            <v>145.55356003739101</v>
          </cell>
          <cell r="H111">
            <v>0.68891949663299323</v>
          </cell>
          <cell r="I111">
            <v>0</v>
          </cell>
          <cell r="J111">
            <v>0</v>
          </cell>
          <cell r="K111">
            <v>0</v>
          </cell>
          <cell r="L111">
            <v>3.7568999999999991E-2</v>
          </cell>
          <cell r="M111">
            <v>8.5470000000000008E-3</v>
          </cell>
          <cell r="N111">
            <v>7.8549999999999991E-3</v>
          </cell>
          <cell r="O111">
            <v>1.2728550000000001</v>
          </cell>
          <cell r="P111">
            <v>0</v>
          </cell>
          <cell r="Q111">
            <v>2.3580265222222216</v>
          </cell>
          <cell r="R111">
            <v>0.21785163753776896</v>
          </cell>
          <cell r="S111">
            <v>0.17850494422044216</v>
          </cell>
          <cell r="T111">
            <v>6.1170000000000002E-2</v>
          </cell>
          <cell r="W111">
            <v>0.24055000000000001</v>
          </cell>
          <cell r="X111">
            <v>20.241823892356464</v>
          </cell>
          <cell r="Y111">
            <v>1.2431643902855232</v>
          </cell>
          <cell r="Z111">
            <v>9.0438334703389831</v>
          </cell>
          <cell r="AB111">
            <v>249.16377039098541</v>
          </cell>
          <cell r="AD111">
            <v>68.222555440376553</v>
          </cell>
          <cell r="AF111">
            <v>125.017473002724</v>
          </cell>
          <cell r="AG111">
            <v>0.70500891162899881</v>
          </cell>
          <cell r="AH111">
            <v>0</v>
          </cell>
          <cell r="AI111">
            <v>0</v>
          </cell>
          <cell r="AJ111">
            <v>0</v>
          </cell>
          <cell r="AK111">
            <v>2.5045999999999995E-2</v>
          </cell>
          <cell r="AL111">
            <v>0</v>
          </cell>
          <cell r="AM111">
            <v>0.84929200000000005</v>
          </cell>
          <cell r="AN111">
            <v>2.9471413222222216</v>
          </cell>
          <cell r="AO111">
            <v>0.55667446735296522</v>
          </cell>
          <cell r="AP111">
            <v>0</v>
          </cell>
          <cell r="AQ111">
            <v>0</v>
          </cell>
          <cell r="AR111">
            <v>0</v>
          </cell>
          <cell r="AS111">
            <v>0.179422</v>
          </cell>
          <cell r="AT111">
            <v>20.241823892356464</v>
          </cell>
          <cell r="AV111">
            <v>1.2431643902855232</v>
          </cell>
          <cell r="AW111">
            <v>18.382000000000001</v>
          </cell>
          <cell r="AY111">
            <v>238.3696014269467</v>
          </cell>
          <cell r="BA111">
            <v>-10.794168964038704</v>
          </cell>
          <cell r="BC111">
            <v>-4.3321583017870521E-2</v>
          </cell>
          <cell r="BE111">
            <v>0</v>
          </cell>
          <cell r="BG111">
            <v>238.3696014269467</v>
          </cell>
          <cell r="BH111">
            <v>-4.3321583017870521E-2</v>
          </cell>
          <cell r="BJ111">
            <v>240.43246540963452</v>
          </cell>
          <cell r="BK111">
            <v>230.01655039919976</v>
          </cell>
          <cell r="BL111">
            <v>-4.3321583017870501E-2</v>
          </cell>
          <cell r="BM111">
            <v>0</v>
          </cell>
          <cell r="BN111">
            <v>0</v>
          </cell>
          <cell r="BO111">
            <v>0</v>
          </cell>
        </row>
        <row r="112">
          <cell r="B112" t="str">
            <v>R264</v>
          </cell>
          <cell r="C112" t="str">
            <v>Ipswich</v>
          </cell>
          <cell r="E112">
            <v>11.359209999999999</v>
          </cell>
          <cell r="G112">
            <v>8.2400432672180006</v>
          </cell>
          <cell r="H112">
            <v>4.1194895413000136E-2</v>
          </cell>
          <cell r="I112">
            <v>0</v>
          </cell>
          <cell r="J112">
            <v>0</v>
          </cell>
          <cell r="K112">
            <v>0</v>
          </cell>
          <cell r="L112">
            <v>0</v>
          </cell>
          <cell r="M112">
            <v>8.5470000000000008E-3</v>
          </cell>
          <cell r="N112">
            <v>7.8549999999999991E-3</v>
          </cell>
          <cell r="O112">
            <v>0</v>
          </cell>
          <cell r="P112">
            <v>0</v>
          </cell>
          <cell r="Q112">
            <v>1.5352352293333333</v>
          </cell>
          <cell r="R112">
            <v>1.2957898477716367E-2</v>
          </cell>
          <cell r="S112">
            <v>0.10724114813868786</v>
          </cell>
          <cell r="T112">
            <v>0</v>
          </cell>
          <cell r="W112">
            <v>0</v>
          </cell>
          <cell r="X112">
            <v>0</v>
          </cell>
          <cell r="Y112">
            <v>0</v>
          </cell>
          <cell r="Z112">
            <v>0</v>
          </cell>
          <cell r="AB112">
            <v>21.312284438580736</v>
          </cell>
          <cell r="AD112">
            <v>11.421636478800687</v>
          </cell>
          <cell r="AF112">
            <v>6.9425900488099996</v>
          </cell>
          <cell r="AG112">
            <v>4.2156984265000093E-2</v>
          </cell>
          <cell r="AH112">
            <v>0</v>
          </cell>
          <cell r="AI112">
            <v>0</v>
          </cell>
          <cell r="AJ112">
            <v>0</v>
          </cell>
          <cell r="AK112">
            <v>0</v>
          </cell>
          <cell r="AL112">
            <v>0</v>
          </cell>
          <cell r="AM112">
            <v>0.13560900000000001</v>
          </cell>
          <cell r="AN112">
            <v>1.8163631226666668</v>
          </cell>
          <cell r="AO112">
            <v>3.3111209604040653E-2</v>
          </cell>
          <cell r="AP112">
            <v>0</v>
          </cell>
          <cell r="AQ112">
            <v>0</v>
          </cell>
          <cell r="AR112">
            <v>0</v>
          </cell>
          <cell r="AS112">
            <v>0</v>
          </cell>
          <cell r="AT112">
            <v>0</v>
          </cell>
          <cell r="AV112">
            <v>0</v>
          </cell>
          <cell r="AW112">
            <v>0</v>
          </cell>
          <cell r="AY112">
            <v>20.39146684414639</v>
          </cell>
          <cell r="BA112">
            <v>-0.92081759443434663</v>
          </cell>
          <cell r="BC112">
            <v>-4.3205954626216847E-2</v>
          </cell>
          <cell r="BE112">
            <v>0</v>
          </cell>
          <cell r="BG112">
            <v>20.39146684414639</v>
          </cell>
          <cell r="BH112">
            <v>-4.3205954626216847E-2</v>
          </cell>
          <cell r="BJ112">
            <v>20.56545011756149</v>
          </cell>
          <cell r="BK112">
            <v>19.676900212914401</v>
          </cell>
          <cell r="BL112">
            <v>-4.3205954626216916E-2</v>
          </cell>
          <cell r="BM112">
            <v>0</v>
          </cell>
          <cell r="BN112">
            <v>0</v>
          </cell>
          <cell r="BO112">
            <v>0</v>
          </cell>
        </row>
        <row r="113">
          <cell r="B113" t="str">
            <v>R167</v>
          </cell>
          <cell r="C113" t="str">
            <v>Swale</v>
          </cell>
          <cell r="E113">
            <v>6.6895920000000002</v>
          </cell>
          <cell r="G113">
            <v>8.2485741295890005</v>
          </cell>
          <cell r="H113">
            <v>4.0562193051999436E-2</v>
          </cell>
          <cell r="I113">
            <v>-0.116089</v>
          </cell>
          <cell r="J113">
            <v>0</v>
          </cell>
          <cell r="K113">
            <v>0</v>
          </cell>
          <cell r="L113">
            <v>0</v>
          </cell>
          <cell r="M113">
            <v>8.5470000000000008E-3</v>
          </cell>
          <cell r="N113">
            <v>7.8549999999999991E-3</v>
          </cell>
          <cell r="O113">
            <v>0</v>
          </cell>
          <cell r="P113">
            <v>0</v>
          </cell>
          <cell r="Q113">
            <v>2.2686866862222224</v>
          </cell>
          <cell r="R113">
            <v>1.2865067393658386E-2</v>
          </cell>
          <cell r="S113">
            <v>0.10032005774657292</v>
          </cell>
          <cell r="T113">
            <v>0</v>
          </cell>
          <cell r="W113">
            <v>0</v>
          </cell>
          <cell r="X113">
            <v>0</v>
          </cell>
          <cell r="Y113">
            <v>0</v>
          </cell>
          <cell r="Z113">
            <v>0</v>
          </cell>
          <cell r="AB113">
            <v>17.260913134003449</v>
          </cell>
          <cell r="AD113">
            <v>6.7580142011216271</v>
          </cell>
          <cell r="AF113">
            <v>6.9487658392340004</v>
          </cell>
          <cell r="AG113">
            <v>4.1509505417000034E-2</v>
          </cell>
          <cell r="AH113">
            <v>-0.116089</v>
          </cell>
          <cell r="AI113">
            <v>0</v>
          </cell>
          <cell r="AJ113">
            <v>0</v>
          </cell>
          <cell r="AK113">
            <v>0</v>
          </cell>
          <cell r="AL113">
            <v>0</v>
          </cell>
          <cell r="AM113">
            <v>7.9557000000000003E-2</v>
          </cell>
          <cell r="AN113">
            <v>2.7743994328888886</v>
          </cell>
          <cell r="AO113">
            <v>3.2873999111359291E-2</v>
          </cell>
          <cell r="AP113">
            <v>0</v>
          </cell>
          <cell r="AQ113">
            <v>0</v>
          </cell>
          <cell r="AR113">
            <v>0</v>
          </cell>
          <cell r="AS113">
            <v>0</v>
          </cell>
          <cell r="AT113">
            <v>0</v>
          </cell>
          <cell r="AV113">
            <v>0</v>
          </cell>
          <cell r="AW113">
            <v>0</v>
          </cell>
          <cell r="AY113">
            <v>16.519030977772875</v>
          </cell>
          <cell r="BA113">
            <v>-0.74188215623057374</v>
          </cell>
          <cell r="BC113">
            <v>-4.2980469832102311E-2</v>
          </cell>
          <cell r="BE113">
            <v>0</v>
          </cell>
          <cell r="BG113">
            <v>16.519030977772875</v>
          </cell>
          <cell r="BH113">
            <v>-4.2980469832102311E-2</v>
          </cell>
          <cell r="BJ113">
            <v>16.656048724570663</v>
          </cell>
          <cell r="BK113">
            <v>15.94016392484223</v>
          </cell>
          <cell r="BL113">
            <v>-4.29804698321022E-2</v>
          </cell>
          <cell r="BM113">
            <v>0</v>
          </cell>
          <cell r="BN113">
            <v>1</v>
          </cell>
          <cell r="BO113">
            <v>0</v>
          </cell>
        </row>
        <row r="114">
          <cell r="B114" t="str">
            <v>R306</v>
          </cell>
          <cell r="C114" t="str">
            <v>West Yorkshire Fire</v>
          </cell>
          <cell r="E114">
            <v>34.220230000000001</v>
          </cell>
          <cell r="G114">
            <v>50.391690312156001</v>
          </cell>
          <cell r="H114">
            <v>0.23386224542599918</v>
          </cell>
          <cell r="I114">
            <v>0</v>
          </cell>
          <cell r="J114">
            <v>0</v>
          </cell>
          <cell r="K114">
            <v>0</v>
          </cell>
          <cell r="L114">
            <v>0</v>
          </cell>
          <cell r="M114">
            <v>0</v>
          </cell>
          <cell r="N114">
            <v>0</v>
          </cell>
          <cell r="O114">
            <v>0</v>
          </cell>
          <cell r="P114">
            <v>1.5046452997947146</v>
          </cell>
          <cell r="Q114">
            <v>0</v>
          </cell>
          <cell r="R114">
            <v>0</v>
          </cell>
          <cell r="S114">
            <v>0</v>
          </cell>
          <cell r="T114">
            <v>0</v>
          </cell>
          <cell r="W114">
            <v>0</v>
          </cell>
          <cell r="X114">
            <v>0</v>
          </cell>
          <cell r="Y114">
            <v>0</v>
          </cell>
          <cell r="Z114">
            <v>0</v>
          </cell>
          <cell r="AB114">
            <v>86.350427857376715</v>
          </cell>
          <cell r="AD114">
            <v>34.455524854778176</v>
          </cell>
          <cell r="AF114">
            <v>46.029046964557999</v>
          </cell>
          <cell r="AG114">
            <v>0.23932399638099969</v>
          </cell>
          <cell r="AH114">
            <v>0</v>
          </cell>
          <cell r="AI114">
            <v>0</v>
          </cell>
          <cell r="AJ114">
            <v>0</v>
          </cell>
          <cell r="AK114">
            <v>0</v>
          </cell>
          <cell r="AL114">
            <v>1.5176067984933028</v>
          </cell>
          <cell r="AM114">
            <v>0.40181</v>
          </cell>
          <cell r="AN114">
            <v>0</v>
          </cell>
          <cell r="AO114">
            <v>0</v>
          </cell>
          <cell r="AP114">
            <v>0</v>
          </cell>
          <cell r="AQ114">
            <v>0</v>
          </cell>
          <cell r="AR114">
            <v>0</v>
          </cell>
          <cell r="AS114">
            <v>0</v>
          </cell>
          <cell r="AT114">
            <v>0</v>
          </cell>
          <cell r="AV114">
            <v>0</v>
          </cell>
          <cell r="AW114">
            <v>0</v>
          </cell>
          <cell r="AY114">
            <v>82.643312614210473</v>
          </cell>
          <cell r="BA114">
            <v>-3.7071152431662426</v>
          </cell>
          <cell r="BC114">
            <v>-4.2931058191040018E-2</v>
          </cell>
          <cell r="BE114">
            <v>0</v>
          </cell>
          <cell r="BG114">
            <v>82.643312614210473</v>
          </cell>
          <cell r="BH114">
            <v>-4.2931058191040018E-2</v>
          </cell>
          <cell r="BJ114">
            <v>83.32449868753875</v>
          </cell>
          <cell r="BK114">
            <v>79.747289785644782</v>
          </cell>
          <cell r="BL114">
            <v>-4.2931058191040074E-2</v>
          </cell>
          <cell r="BM114">
            <v>0</v>
          </cell>
          <cell r="BN114">
            <v>0</v>
          </cell>
          <cell r="BO114">
            <v>0</v>
          </cell>
        </row>
        <row r="115">
          <cell r="B115" t="str">
            <v>R120</v>
          </cell>
          <cell r="C115" t="str">
            <v>Havant</v>
          </cell>
          <cell r="E115">
            <v>7.326066</v>
          </cell>
          <cell r="G115">
            <v>6.4936906733440001</v>
          </cell>
          <cell r="H115">
            <v>3.1651589800000192E-2</v>
          </cell>
          <cell r="I115">
            <v>0</v>
          </cell>
          <cell r="J115">
            <v>0</v>
          </cell>
          <cell r="K115">
            <v>0</v>
          </cell>
          <cell r="L115">
            <v>0</v>
          </cell>
          <cell r="M115">
            <v>8.5470000000000008E-3</v>
          </cell>
          <cell r="N115">
            <v>7.8549999999999991E-3</v>
          </cell>
          <cell r="O115">
            <v>0</v>
          </cell>
          <cell r="P115">
            <v>0</v>
          </cell>
          <cell r="Q115">
            <v>0.78362605155555554</v>
          </cell>
          <cell r="R115">
            <v>1.0069226068995645E-2</v>
          </cell>
          <cell r="S115">
            <v>8.8549712251192639E-2</v>
          </cell>
          <cell r="T115">
            <v>0</v>
          </cell>
          <cell r="W115">
            <v>0</v>
          </cell>
          <cell r="X115">
            <v>0</v>
          </cell>
          <cell r="Y115">
            <v>0</v>
          </cell>
          <cell r="Z115">
            <v>0</v>
          </cell>
          <cell r="AB115">
            <v>14.750055253019744</v>
          </cell>
          <cell r="AD115">
            <v>7.3695254113867028</v>
          </cell>
          <cell r="AF115">
            <v>5.491385817187</v>
          </cell>
          <cell r="AG115">
            <v>3.2390798903999853E-2</v>
          </cell>
          <cell r="AH115">
            <v>0</v>
          </cell>
          <cell r="AI115">
            <v>0</v>
          </cell>
          <cell r="AJ115">
            <v>0</v>
          </cell>
          <cell r="AK115">
            <v>0</v>
          </cell>
          <cell r="AL115">
            <v>0</v>
          </cell>
          <cell r="AM115">
            <v>8.5238999999999995E-2</v>
          </cell>
          <cell r="AN115">
            <v>1.1150752248888889</v>
          </cell>
          <cell r="AO115">
            <v>2.5729809158046634E-2</v>
          </cell>
          <cell r="AP115">
            <v>0</v>
          </cell>
          <cell r="AQ115">
            <v>0</v>
          </cell>
          <cell r="AR115">
            <v>0</v>
          </cell>
          <cell r="AS115">
            <v>0</v>
          </cell>
          <cell r="AT115">
            <v>0</v>
          </cell>
          <cell r="AV115">
            <v>0</v>
          </cell>
          <cell r="AW115">
            <v>0</v>
          </cell>
          <cell r="AY115">
            <v>14.119346061524638</v>
          </cell>
          <cell r="BA115">
            <v>-0.63070919149510551</v>
          </cell>
          <cell r="BC115">
            <v>-4.2759785009346449E-2</v>
          </cell>
          <cell r="BE115">
            <v>0</v>
          </cell>
          <cell r="BG115">
            <v>14.119346061524638</v>
          </cell>
          <cell r="BH115">
            <v>-4.2759785009346449E-2</v>
          </cell>
          <cell r="BJ115">
            <v>14.233177415187219</v>
          </cell>
          <cell r="BK115">
            <v>13.624569808913929</v>
          </cell>
          <cell r="BL115">
            <v>-4.2759785009346414E-2</v>
          </cell>
          <cell r="BM115">
            <v>0</v>
          </cell>
          <cell r="BN115">
            <v>1</v>
          </cell>
          <cell r="BO115">
            <v>0</v>
          </cell>
        </row>
        <row r="116">
          <cell r="B116" t="str">
            <v>R110</v>
          </cell>
          <cell r="C116" t="str">
            <v>Forest of Dean</v>
          </cell>
          <cell r="E116">
            <v>4.3006700000000002</v>
          </cell>
          <cell r="G116">
            <v>5.001189509114</v>
          </cell>
          <cell r="H116">
            <v>2.4507369358999654E-2</v>
          </cell>
          <cell r="I116">
            <v>-0.19970299999999999</v>
          </cell>
          <cell r="J116">
            <v>0</v>
          </cell>
          <cell r="K116">
            <v>0</v>
          </cell>
          <cell r="L116">
            <v>0</v>
          </cell>
          <cell r="M116">
            <v>8.5470000000000008E-3</v>
          </cell>
          <cell r="N116">
            <v>7.8549999999999991E-3</v>
          </cell>
          <cell r="O116">
            <v>0</v>
          </cell>
          <cell r="P116">
            <v>0</v>
          </cell>
          <cell r="Q116">
            <v>1.1307721706666667</v>
          </cell>
          <cell r="R116">
            <v>7.7859248850981827E-3</v>
          </cell>
          <cell r="S116">
            <v>7.1186767110860152E-2</v>
          </cell>
          <cell r="T116">
            <v>0</v>
          </cell>
          <cell r="W116">
            <v>0</v>
          </cell>
          <cell r="X116">
            <v>0</v>
          </cell>
          <cell r="Y116">
            <v>0</v>
          </cell>
          <cell r="Z116">
            <v>0</v>
          </cell>
          <cell r="AB116">
            <v>10.352810741135626</v>
          </cell>
          <cell r="AD116">
            <v>4.3417499352006175</v>
          </cell>
          <cell r="AF116">
            <v>4.2216737873539998</v>
          </cell>
          <cell r="AG116">
            <v>2.5079728304000105E-2</v>
          </cell>
          <cell r="AH116">
            <v>-0.19970299999999999</v>
          </cell>
          <cell r="AI116">
            <v>0</v>
          </cell>
          <cell r="AJ116">
            <v>0</v>
          </cell>
          <cell r="AK116">
            <v>0</v>
          </cell>
          <cell r="AL116">
            <v>0</v>
          </cell>
          <cell r="AM116">
            <v>4.9918999999999998E-2</v>
          </cell>
          <cell r="AN116">
            <v>1.4519360106666668</v>
          </cell>
          <cell r="AO116">
            <v>1.9895308739695857E-2</v>
          </cell>
          <cell r="AP116">
            <v>0</v>
          </cell>
          <cell r="AQ116">
            <v>0</v>
          </cell>
          <cell r="AR116">
            <v>0</v>
          </cell>
          <cell r="AS116">
            <v>0</v>
          </cell>
          <cell r="AT116">
            <v>0</v>
          </cell>
          <cell r="AV116">
            <v>0</v>
          </cell>
          <cell r="AW116">
            <v>0</v>
          </cell>
          <cell r="AY116">
            <v>9.9105507702649795</v>
          </cell>
          <cell r="BA116">
            <v>-0.44225997087064606</v>
          </cell>
          <cell r="BC116">
            <v>-4.2718830849807793E-2</v>
          </cell>
          <cell r="BE116">
            <v>0</v>
          </cell>
          <cell r="BG116">
            <v>9.9105507702649795</v>
          </cell>
          <cell r="BH116">
            <v>-4.2718830849807793E-2</v>
          </cell>
          <cell r="BJ116">
            <v>9.9900230539320827</v>
          </cell>
          <cell r="BK116">
            <v>9.5632609489054765</v>
          </cell>
          <cell r="BL116">
            <v>-4.2718830849807918E-2</v>
          </cell>
          <cell r="BM116">
            <v>0</v>
          </cell>
          <cell r="BN116">
            <v>0</v>
          </cell>
          <cell r="BO116">
            <v>1</v>
          </cell>
        </row>
        <row r="117">
          <cell r="B117" t="str">
            <v>R357</v>
          </cell>
          <cell r="C117" t="str">
            <v>Sunderland</v>
          </cell>
          <cell r="E117">
            <v>76.564391999999998</v>
          </cell>
          <cell r="G117">
            <v>171.40793610861002</v>
          </cell>
          <cell r="H117">
            <v>0.8118417015129924</v>
          </cell>
          <cell r="I117">
            <v>-1.1845E-2</v>
          </cell>
          <cell r="J117">
            <v>0</v>
          </cell>
          <cell r="K117">
            <v>1.3781E-2</v>
          </cell>
          <cell r="L117">
            <v>3.7276999999999991E-2</v>
          </cell>
          <cell r="M117">
            <v>8.5470000000000008E-3</v>
          </cell>
          <cell r="N117">
            <v>7.8549999999999991E-3</v>
          </cell>
          <cell r="O117">
            <v>1.4351879999999999</v>
          </cell>
          <cell r="P117">
            <v>0</v>
          </cell>
          <cell r="Q117">
            <v>2.2255490044444444</v>
          </cell>
          <cell r="R117">
            <v>0.25669720907100557</v>
          </cell>
          <cell r="S117">
            <v>0.17967161422939493</v>
          </cell>
          <cell r="T117">
            <v>0</v>
          </cell>
          <cell r="W117">
            <v>0.28315299999999999</v>
          </cell>
          <cell r="X117">
            <v>21.233940713224051</v>
          </cell>
          <cell r="Y117">
            <v>1.4220598133805669</v>
          </cell>
          <cell r="Z117">
            <v>10.835727273305084</v>
          </cell>
          <cell r="AB117">
            <v>286.71177143777754</v>
          </cell>
          <cell r="AD117">
            <v>76.798583865462291</v>
          </cell>
          <cell r="AF117">
            <v>147.14115796469798</v>
          </cell>
          <cell r="AG117">
            <v>0.83080191110099855</v>
          </cell>
          <cell r="AH117">
            <v>-1.1845E-2</v>
          </cell>
          <cell r="AI117">
            <v>0</v>
          </cell>
          <cell r="AJ117">
            <v>1.3781E-2</v>
          </cell>
          <cell r="AK117">
            <v>2.4851333333333329E-2</v>
          </cell>
          <cell r="AL117">
            <v>0</v>
          </cell>
          <cell r="AM117">
            <v>0.96738900000000005</v>
          </cell>
          <cell r="AN117">
            <v>2.7472790044444446</v>
          </cell>
          <cell r="AO117">
            <v>0.65593623139886092</v>
          </cell>
          <cell r="AP117">
            <v>0</v>
          </cell>
          <cell r="AQ117">
            <v>0</v>
          </cell>
          <cell r="AR117">
            <v>0</v>
          </cell>
          <cell r="AS117">
            <v>0.211198</v>
          </cell>
          <cell r="AT117">
            <v>21.233940713224051</v>
          </cell>
          <cell r="AV117">
            <v>1.4220598133805669</v>
          </cell>
          <cell r="AW117">
            <v>22.431999999999999</v>
          </cell>
          <cell r="AY117">
            <v>274.46713383704252</v>
          </cell>
          <cell r="BA117">
            <v>-12.244637600735018</v>
          </cell>
          <cell r="BC117">
            <v>-4.2707132460350905E-2</v>
          </cell>
          <cell r="BE117">
            <v>0</v>
          </cell>
          <cell r="BG117">
            <v>274.46713383704252</v>
          </cell>
          <cell r="BH117">
            <v>-4.2707132460350905E-2</v>
          </cell>
          <cell r="BJ117">
            <v>276.66469310757589</v>
          </cell>
          <cell r="BK117">
            <v>264.84913741192833</v>
          </cell>
          <cell r="BL117">
            <v>-4.270713246035085E-2</v>
          </cell>
          <cell r="BM117">
            <v>0</v>
          </cell>
          <cell r="BN117">
            <v>1</v>
          </cell>
          <cell r="BO117">
            <v>0</v>
          </cell>
        </row>
        <row r="118">
          <cell r="B118" t="str">
            <v>R224</v>
          </cell>
          <cell r="C118" t="str">
            <v>Richmondshire</v>
          </cell>
          <cell r="E118">
            <v>3.7078319999999998</v>
          </cell>
          <cell r="G118">
            <v>2.8887511689889998</v>
          </cell>
          <cell r="H118">
            <v>1.4221769103999716E-2</v>
          </cell>
          <cell r="I118">
            <v>-3.8316999999999997E-2</v>
          </cell>
          <cell r="J118">
            <v>0</v>
          </cell>
          <cell r="K118">
            <v>0</v>
          </cell>
          <cell r="L118">
            <v>0</v>
          </cell>
          <cell r="M118">
            <v>8.5470000000000008E-3</v>
          </cell>
          <cell r="N118">
            <v>7.8549999999999991E-3</v>
          </cell>
          <cell r="O118">
            <v>0</v>
          </cell>
          <cell r="P118">
            <v>0</v>
          </cell>
          <cell r="Q118">
            <v>0.5436198968888889</v>
          </cell>
          <cell r="R118">
            <v>4.5238056799745633E-3</v>
          </cell>
          <cell r="S118">
            <v>5.8043574234012144E-2</v>
          </cell>
          <cell r="T118">
            <v>0</v>
          </cell>
          <cell r="W118">
            <v>0</v>
          </cell>
          <cell r="X118">
            <v>0</v>
          </cell>
          <cell r="Y118">
            <v>0</v>
          </cell>
          <cell r="Z118">
            <v>0</v>
          </cell>
          <cell r="AB118">
            <v>7.1950772148958748</v>
          </cell>
          <cell r="AD118">
            <v>3.7373664806828768</v>
          </cell>
          <cell r="AF118">
            <v>2.4606646608689999</v>
          </cell>
          <cell r="AG118">
            <v>1.4553912331999978E-2</v>
          </cell>
          <cell r="AH118">
            <v>-3.8316999999999997E-2</v>
          </cell>
          <cell r="AI118">
            <v>0</v>
          </cell>
          <cell r="AJ118">
            <v>0</v>
          </cell>
          <cell r="AK118">
            <v>0</v>
          </cell>
          <cell r="AL118">
            <v>0</v>
          </cell>
          <cell r="AM118">
            <v>4.0405000000000003E-2</v>
          </cell>
          <cell r="AN118">
            <v>0.66179035022222232</v>
          </cell>
          <cell r="AO118">
            <v>1.1559642818253151E-2</v>
          </cell>
          <cell r="AP118">
            <v>0</v>
          </cell>
          <cell r="AQ118">
            <v>0</v>
          </cell>
          <cell r="AR118">
            <v>0</v>
          </cell>
          <cell r="AS118">
            <v>0</v>
          </cell>
          <cell r="AT118">
            <v>0</v>
          </cell>
          <cell r="AV118">
            <v>0</v>
          </cell>
          <cell r="AW118">
            <v>0</v>
          </cell>
          <cell r="AY118">
            <v>6.8880230469243511</v>
          </cell>
          <cell r="BA118">
            <v>-0.30705416797152374</v>
          </cell>
          <cell r="BC118">
            <v>-4.2675590379465764E-2</v>
          </cell>
          <cell r="BE118">
            <v>0</v>
          </cell>
          <cell r="BG118">
            <v>6.8880230469243511</v>
          </cell>
          <cell r="BH118">
            <v>-4.2675590379465764E-2</v>
          </cell>
          <cell r="BJ118">
            <v>6.9429441964034817</v>
          </cell>
          <cell r="BK118">
            <v>6.6466499538502779</v>
          </cell>
          <cell r="BL118">
            <v>-4.2675590379465722E-2</v>
          </cell>
          <cell r="BM118">
            <v>0</v>
          </cell>
          <cell r="BN118">
            <v>0</v>
          </cell>
          <cell r="BO118">
            <v>1</v>
          </cell>
        </row>
        <row r="119">
          <cell r="B119" t="str">
            <v>R285</v>
          </cell>
          <cell r="C119" t="str">
            <v>Adur</v>
          </cell>
          <cell r="E119">
            <v>5.3485399999999998</v>
          </cell>
          <cell r="G119">
            <v>3.4719437142639999</v>
          </cell>
          <cell r="H119">
            <v>1.6707327759999783E-2</v>
          </cell>
          <cell r="I119">
            <v>-3.9646000000000001E-2</v>
          </cell>
          <cell r="J119">
            <v>0</v>
          </cell>
          <cell r="K119">
            <v>0</v>
          </cell>
          <cell r="L119">
            <v>0</v>
          </cell>
          <cell r="M119">
            <v>8.5470000000000008E-3</v>
          </cell>
          <cell r="N119">
            <v>7.8549999999999991E-3</v>
          </cell>
          <cell r="O119">
            <v>0</v>
          </cell>
          <cell r="P119">
            <v>0</v>
          </cell>
          <cell r="Q119">
            <v>0.56560105244444436</v>
          </cell>
          <cell r="R119">
            <v>5.3413254141626201E-3</v>
          </cell>
          <cell r="S119">
            <v>6.7347122595480646E-2</v>
          </cell>
          <cell r="T119">
            <v>0</v>
          </cell>
          <cell r="W119">
            <v>0</v>
          </cell>
          <cell r="X119">
            <v>0</v>
          </cell>
          <cell r="Y119">
            <v>0</v>
          </cell>
          <cell r="Z119">
            <v>0</v>
          </cell>
          <cell r="AB119">
            <v>9.4522365424780865</v>
          </cell>
          <cell r="AD119">
            <v>5.3740686675479772</v>
          </cell>
          <cell r="AF119">
            <v>2.9497541222290002</v>
          </cell>
          <cell r="AG119">
            <v>1.7097520128000063E-2</v>
          </cell>
          <cell r="AH119">
            <v>-3.9646000000000001E-2</v>
          </cell>
          <cell r="AI119">
            <v>0</v>
          </cell>
          <cell r="AJ119">
            <v>0</v>
          </cell>
          <cell r="AK119">
            <v>0</v>
          </cell>
          <cell r="AL119">
            <v>0</v>
          </cell>
          <cell r="AM119">
            <v>6.2546000000000004E-2</v>
          </cell>
          <cell r="AN119">
            <v>0.67253001244444433</v>
          </cell>
          <cell r="AO119">
            <v>1.3648644157528256E-2</v>
          </cell>
          <cell r="AP119">
            <v>0</v>
          </cell>
          <cell r="AQ119">
            <v>0</v>
          </cell>
          <cell r="AR119">
            <v>0</v>
          </cell>
          <cell r="AS119">
            <v>0</v>
          </cell>
          <cell r="AT119">
            <v>0</v>
          </cell>
          <cell r="AV119">
            <v>0</v>
          </cell>
          <cell r="AW119">
            <v>0</v>
          </cell>
          <cell r="AY119">
            <v>9.0499989665069513</v>
          </cell>
          <cell r="BA119">
            <v>-0.40223757597113519</v>
          </cell>
          <cell r="BC119">
            <v>-4.25547513716453E-2</v>
          </cell>
          <cell r="BE119">
            <v>0</v>
          </cell>
          <cell r="BG119">
            <v>9.0499989665069513</v>
          </cell>
          <cell r="BH119">
            <v>-4.25547513716453E-2</v>
          </cell>
          <cell r="BJ119">
            <v>9.1210071672011761</v>
          </cell>
          <cell r="BK119">
            <v>8.7328649749419345</v>
          </cell>
          <cell r="BL119">
            <v>-4.2554751371645383E-2</v>
          </cell>
          <cell r="BM119">
            <v>0</v>
          </cell>
          <cell r="BN119">
            <v>1</v>
          </cell>
          <cell r="BO119">
            <v>0</v>
          </cell>
        </row>
        <row r="120">
          <cell r="B120" t="str">
            <v>R188</v>
          </cell>
          <cell r="C120" t="str">
            <v>Hinckley and Bosworth</v>
          </cell>
          <cell r="E120">
            <v>3.89196784</v>
          </cell>
          <cell r="G120">
            <v>4.9835406515749998</v>
          </cell>
          <cell r="H120">
            <v>2.456981818199996E-2</v>
          </cell>
          <cell r="I120">
            <v>-0.143067</v>
          </cell>
          <cell r="J120">
            <v>0</v>
          </cell>
          <cell r="K120">
            <v>0</v>
          </cell>
          <cell r="L120">
            <v>0</v>
          </cell>
          <cell r="M120">
            <v>8.5470000000000008E-3</v>
          </cell>
          <cell r="N120">
            <v>7.8549999999999991E-3</v>
          </cell>
          <cell r="O120">
            <v>0</v>
          </cell>
          <cell r="P120">
            <v>0</v>
          </cell>
          <cell r="Q120">
            <v>1.3941048666666667</v>
          </cell>
          <cell r="R120">
            <v>7.7859640729420268E-3</v>
          </cell>
          <cell r="S120">
            <v>7.1445036651008417E-2</v>
          </cell>
          <cell r="T120">
            <v>0</v>
          </cell>
          <cell r="W120">
            <v>0</v>
          </cell>
          <cell r="X120">
            <v>0</v>
          </cell>
          <cell r="Y120">
            <v>0</v>
          </cell>
          <cell r="Z120">
            <v>0</v>
          </cell>
          <cell r="AB120">
            <v>10.246749177147615</v>
          </cell>
          <cell r="AD120">
            <v>3.9087912564117442</v>
          </cell>
          <cell r="AF120">
            <v>4.1938387202729999</v>
          </cell>
          <cell r="AG120">
            <v>2.5143635592000092E-2</v>
          </cell>
          <cell r="AH120">
            <v>-0.143067</v>
          </cell>
          <cell r="AI120">
            <v>0</v>
          </cell>
          <cell r="AJ120">
            <v>0</v>
          </cell>
          <cell r="AK120">
            <v>0</v>
          </cell>
          <cell r="AL120">
            <v>0</v>
          </cell>
          <cell r="AM120">
            <v>4.2299999999999997E-2</v>
          </cell>
          <cell r="AN120">
            <v>1.7649512666666667</v>
          </cell>
          <cell r="AO120">
            <v>1.9895408876065477E-2</v>
          </cell>
          <cell r="AP120">
            <v>0</v>
          </cell>
          <cell r="AQ120">
            <v>0</v>
          </cell>
          <cell r="AR120">
            <v>0</v>
          </cell>
          <cell r="AS120">
            <v>0</v>
          </cell>
          <cell r="AT120">
            <v>0</v>
          </cell>
          <cell r="AV120">
            <v>0</v>
          </cell>
          <cell r="AW120">
            <v>0</v>
          </cell>
          <cell r="AY120">
            <v>9.811853287819476</v>
          </cell>
          <cell r="BA120">
            <v>-0.43489588932813916</v>
          </cell>
          <cell r="BC120">
            <v>-4.2442327982229487E-2</v>
          </cell>
          <cell r="BE120">
            <v>0</v>
          </cell>
          <cell r="BG120">
            <v>9.811853287819476</v>
          </cell>
          <cell r="BH120">
            <v>-4.2442327982229487E-2</v>
          </cell>
          <cell r="BJ120">
            <v>9.8876781453010079</v>
          </cell>
          <cell r="BK120">
            <v>9.4680220664754202</v>
          </cell>
          <cell r="BL120">
            <v>-4.2442327982229459E-2</v>
          </cell>
          <cell r="BM120">
            <v>0</v>
          </cell>
          <cell r="BN120">
            <v>0</v>
          </cell>
          <cell r="BO120">
            <v>0</v>
          </cell>
        </row>
        <row r="121">
          <cell r="B121" t="str">
            <v>R259</v>
          </cell>
          <cell r="C121" t="str">
            <v>Staffordshire Moorlands</v>
          </cell>
          <cell r="E121">
            <v>4.78871965</v>
          </cell>
          <cell r="G121">
            <v>5.0619129510859997</v>
          </cell>
          <cell r="H121">
            <v>2.479339603799954E-2</v>
          </cell>
          <cell r="I121">
            <v>-9.9413000000000001E-2</v>
          </cell>
          <cell r="J121">
            <v>0</v>
          </cell>
          <cell r="K121">
            <v>0</v>
          </cell>
          <cell r="L121">
            <v>0</v>
          </cell>
          <cell r="M121">
            <v>8.5470000000000008E-3</v>
          </cell>
          <cell r="N121">
            <v>7.8549999999999991E-3</v>
          </cell>
          <cell r="O121">
            <v>0</v>
          </cell>
          <cell r="P121">
            <v>0</v>
          </cell>
          <cell r="Q121">
            <v>0.73271272088888906</v>
          </cell>
          <cell r="R121">
            <v>7.8791846823548835E-3</v>
          </cell>
          <cell r="S121">
            <v>6.8109861286644161E-2</v>
          </cell>
          <cell r="T121">
            <v>0</v>
          </cell>
          <cell r="W121">
            <v>0</v>
          </cell>
          <cell r="X121">
            <v>0</v>
          </cell>
          <cell r="Y121">
            <v>0</v>
          </cell>
          <cell r="Z121">
            <v>0</v>
          </cell>
          <cell r="AB121">
            <v>10.601116763981887</v>
          </cell>
          <cell r="AD121">
            <v>4.8354205630377933</v>
          </cell>
          <cell r="AF121">
            <v>4.2723274801470001</v>
          </cell>
          <cell r="AG121">
            <v>2.5372435010999908E-2</v>
          </cell>
          <cell r="AH121">
            <v>-9.9413000000000001E-2</v>
          </cell>
          <cell r="AI121">
            <v>0</v>
          </cell>
          <cell r="AJ121">
            <v>0</v>
          </cell>
          <cell r="AK121">
            <v>0</v>
          </cell>
          <cell r="AL121">
            <v>0</v>
          </cell>
          <cell r="AM121">
            <v>5.4797999999999999E-2</v>
          </cell>
          <cell r="AN121">
            <v>1.0428828542222224</v>
          </cell>
          <cell r="AO121">
            <v>2.0133614719628268E-2</v>
          </cell>
          <cell r="AP121">
            <v>0</v>
          </cell>
          <cell r="AQ121">
            <v>0</v>
          </cell>
          <cell r="AR121">
            <v>0</v>
          </cell>
          <cell r="AS121">
            <v>0</v>
          </cell>
          <cell r="AT121">
            <v>0</v>
          </cell>
          <cell r="AV121">
            <v>0</v>
          </cell>
          <cell r="AW121">
            <v>0</v>
          </cell>
          <cell r="AY121">
            <v>10.151521947137644</v>
          </cell>
          <cell r="BA121">
            <v>-0.44959481684424318</v>
          </cell>
          <cell r="BC121">
            <v>-4.2410137238727177E-2</v>
          </cell>
          <cell r="BE121">
            <v>0</v>
          </cell>
          <cell r="BG121">
            <v>10.151521947137644</v>
          </cell>
          <cell r="BH121">
            <v>-4.2410137238727177E-2</v>
          </cell>
          <cell r="BJ121">
            <v>10.229627829358725</v>
          </cell>
          <cell r="BK121">
            <v>9.7957879092145195</v>
          </cell>
          <cell r="BL121">
            <v>-4.2410137238727059E-2</v>
          </cell>
          <cell r="BM121">
            <v>0</v>
          </cell>
          <cell r="BN121">
            <v>0</v>
          </cell>
          <cell r="BO121">
            <v>1</v>
          </cell>
        </row>
        <row r="122">
          <cell r="B122" t="str">
            <v>R352</v>
          </cell>
          <cell r="C122" t="str">
            <v>Sheffield</v>
          </cell>
          <cell r="E122">
            <v>164.37633500000001</v>
          </cell>
          <cell r="G122">
            <v>288.36389234937297</v>
          </cell>
          <cell r="H122">
            <v>1.3687425512079596</v>
          </cell>
          <cell r="I122">
            <v>-8.5227999999999998E-2</v>
          </cell>
          <cell r="J122">
            <v>0</v>
          </cell>
          <cell r="K122">
            <v>0</v>
          </cell>
          <cell r="L122">
            <v>8.6479E-2</v>
          </cell>
          <cell r="M122">
            <v>8.5470000000000008E-3</v>
          </cell>
          <cell r="N122">
            <v>7.8549999999999991E-3</v>
          </cell>
          <cell r="O122">
            <v>2.4722409999999999</v>
          </cell>
          <cell r="P122">
            <v>0</v>
          </cell>
          <cell r="Q122">
            <v>5.9539658688888881</v>
          </cell>
          <cell r="R122">
            <v>0.43314194007661605</v>
          </cell>
          <cell r="S122">
            <v>0.27006296919720274</v>
          </cell>
          <cell r="T122">
            <v>0</v>
          </cell>
          <cell r="W122">
            <v>0.488591</v>
          </cell>
          <cell r="X122">
            <v>30.747852339476871</v>
          </cell>
          <cell r="Y122">
            <v>2.594742532927127</v>
          </cell>
          <cell r="Z122">
            <v>18.476196008474577</v>
          </cell>
          <cell r="AB122">
            <v>515.56341655962228</v>
          </cell>
          <cell r="AD122">
            <v>164.67069299019471</v>
          </cell>
          <cell r="AF122">
            <v>246.00367598256702</v>
          </cell>
          <cell r="AG122">
            <v>1.4007089377550035</v>
          </cell>
          <cell r="AH122">
            <v>-8.5227999999999998E-2</v>
          </cell>
          <cell r="AI122">
            <v>0</v>
          </cell>
          <cell r="AJ122">
            <v>0</v>
          </cell>
          <cell r="AK122">
            <v>5.7652666666666665E-2</v>
          </cell>
          <cell r="AL122">
            <v>0</v>
          </cell>
          <cell r="AM122">
            <v>1.971997</v>
          </cell>
          <cell r="AN122">
            <v>7.3129124022222216</v>
          </cell>
          <cell r="AO122">
            <v>1.1068039768054416</v>
          </cell>
          <cell r="AP122">
            <v>0</v>
          </cell>
          <cell r="AQ122">
            <v>0</v>
          </cell>
          <cell r="AR122">
            <v>0</v>
          </cell>
          <cell r="AS122">
            <v>0.364431</v>
          </cell>
          <cell r="AT122">
            <v>30.747852339476871</v>
          </cell>
          <cell r="AV122">
            <v>2.594742532927127</v>
          </cell>
          <cell r="AW122">
            <v>37.783000000000001</v>
          </cell>
          <cell r="AY122">
            <v>493.92924182861509</v>
          </cell>
          <cell r="BA122">
            <v>-21.634174731007192</v>
          </cell>
          <cell r="BC122">
            <v>-4.1962199093514056E-2</v>
          </cell>
          <cell r="BE122">
            <v>0</v>
          </cell>
          <cell r="BG122">
            <v>493.92924182861509</v>
          </cell>
          <cell r="BH122">
            <v>-4.1962199093514056E-2</v>
          </cell>
          <cell r="BJ122">
            <v>497.49681955739544</v>
          </cell>
          <cell r="BK122">
            <v>476.62075896673798</v>
          </cell>
          <cell r="BL122">
            <v>-4.1962199093514042E-2</v>
          </cell>
          <cell r="BM122">
            <v>1</v>
          </cell>
          <cell r="BN122">
            <v>0</v>
          </cell>
          <cell r="BO122">
            <v>0</v>
          </cell>
        </row>
        <row r="123">
          <cell r="B123" t="str">
            <v>R390</v>
          </cell>
          <cell r="C123" t="str">
            <v>Enfield</v>
          </cell>
          <cell r="E123">
            <v>97.597999999999999</v>
          </cell>
          <cell r="G123">
            <v>147.74847338347399</v>
          </cell>
          <cell r="H123">
            <v>0.70117523798799519</v>
          </cell>
          <cell r="I123">
            <v>0</v>
          </cell>
          <cell r="J123">
            <v>0</v>
          </cell>
          <cell r="K123">
            <v>0</v>
          </cell>
          <cell r="L123">
            <v>8.5893999999999998E-2</v>
          </cell>
          <cell r="M123">
            <v>8.5470000000000008E-3</v>
          </cell>
          <cell r="N123">
            <v>7.8549999999999991E-3</v>
          </cell>
          <cell r="O123">
            <v>1.0870580000000001</v>
          </cell>
          <cell r="P123">
            <v>0</v>
          </cell>
          <cell r="Q123">
            <v>3.3611229144444446</v>
          </cell>
          <cell r="R123">
            <v>0.22219230191643463</v>
          </cell>
          <cell r="S123">
            <v>0.21813348663561744</v>
          </cell>
          <cell r="T123">
            <v>0.1</v>
          </cell>
          <cell r="W123">
            <v>0.234544</v>
          </cell>
          <cell r="X123">
            <v>14.257385553023525</v>
          </cell>
          <cell r="Y123">
            <v>1.4070689142337764</v>
          </cell>
          <cell r="Z123">
            <v>8.9604456800847458</v>
          </cell>
          <cell r="AB123">
            <v>275.99789547180058</v>
          </cell>
          <cell r="AD123">
            <v>97.757022840393674</v>
          </cell>
          <cell r="AF123">
            <v>126.053301686259</v>
          </cell>
          <cell r="AG123">
            <v>0.71755088048900662</v>
          </cell>
          <cell r="AH123">
            <v>0</v>
          </cell>
          <cell r="AI123">
            <v>0</v>
          </cell>
          <cell r="AJ123">
            <v>0</v>
          </cell>
          <cell r="AK123">
            <v>5.726266666666667E-2</v>
          </cell>
          <cell r="AL123">
            <v>0</v>
          </cell>
          <cell r="AM123">
            <v>1.2138070000000001</v>
          </cell>
          <cell r="AN123">
            <v>3.7272263811111115</v>
          </cell>
          <cell r="AO123">
            <v>0.56776613073572413</v>
          </cell>
          <cell r="AP123">
            <v>0</v>
          </cell>
          <cell r="AQ123">
            <v>0</v>
          </cell>
          <cell r="AR123">
            <v>0</v>
          </cell>
          <cell r="AS123">
            <v>0.17494199999999999</v>
          </cell>
          <cell r="AT123">
            <v>14.257385553023525</v>
          </cell>
          <cell r="AV123">
            <v>1.4070689142337764</v>
          </cell>
          <cell r="AW123">
            <v>18.518000000000001</v>
          </cell>
          <cell r="AY123">
            <v>264.45133405291244</v>
          </cell>
          <cell r="BA123">
            <v>-11.546561418888132</v>
          </cell>
          <cell r="BC123">
            <v>-4.1835686461123303E-2</v>
          </cell>
          <cell r="BE123">
            <v>0</v>
          </cell>
          <cell r="BG123">
            <v>264.45133405291244</v>
          </cell>
          <cell r="BH123">
            <v>-4.1835686461123303E-2</v>
          </cell>
          <cell r="BJ123">
            <v>266.32625743311695</v>
          </cell>
          <cell r="BK123">
            <v>255.18431563078065</v>
          </cell>
          <cell r="BL123">
            <v>-4.1835686461123359E-2</v>
          </cell>
          <cell r="BM123">
            <v>0</v>
          </cell>
          <cell r="BN123">
            <v>0</v>
          </cell>
          <cell r="BO123">
            <v>0</v>
          </cell>
        </row>
        <row r="124">
          <cell r="B124" t="str">
            <v>R356</v>
          </cell>
          <cell r="C124" t="str">
            <v>South Tyneside</v>
          </cell>
          <cell r="E124">
            <v>45.677700000000002</v>
          </cell>
          <cell r="G124">
            <v>98.629590177864003</v>
          </cell>
          <cell r="H124">
            <v>0.46761913827599583</v>
          </cell>
          <cell r="I124">
            <v>0</v>
          </cell>
          <cell r="J124">
            <v>0</v>
          </cell>
          <cell r="K124">
            <v>1.3781E-2</v>
          </cell>
          <cell r="L124">
            <v>1.8081E-2</v>
          </cell>
          <cell r="M124">
            <v>8.5470000000000008E-3</v>
          </cell>
          <cell r="N124">
            <v>7.8549999999999991E-3</v>
          </cell>
          <cell r="O124">
            <v>0.63582899999999998</v>
          </cell>
          <cell r="P124">
            <v>0</v>
          </cell>
          <cell r="Q124">
            <v>1.3423157088888891</v>
          </cell>
          <cell r="R124">
            <v>0.14787792408669032</v>
          </cell>
          <cell r="S124">
            <v>0.13197935624745966</v>
          </cell>
          <cell r="T124">
            <v>0</v>
          </cell>
          <cell r="W124">
            <v>0.16530400000000001</v>
          </cell>
          <cell r="X124">
            <v>12.917315335520449</v>
          </cell>
          <cell r="Y124">
            <v>0.82675103713463471</v>
          </cell>
          <cell r="Z124">
            <v>6.1868218135593214</v>
          </cell>
          <cell r="AB124">
            <v>167.17736749157743</v>
          </cell>
          <cell r="AD124">
            <v>45.979916909870724</v>
          </cell>
          <cell r="AF124">
            <v>84.440853607218997</v>
          </cell>
          <cell r="AG124">
            <v>0.478540179723002</v>
          </cell>
          <cell r="AH124">
            <v>0</v>
          </cell>
          <cell r="AI124">
            <v>0</v>
          </cell>
          <cell r="AJ124">
            <v>1.3781E-2</v>
          </cell>
          <cell r="AK124">
            <v>1.2054E-2</v>
          </cell>
          <cell r="AL124">
            <v>0</v>
          </cell>
          <cell r="AM124">
            <v>0.59255199999999997</v>
          </cell>
          <cell r="AN124">
            <v>1.9171954422222224</v>
          </cell>
          <cell r="AO124">
            <v>0.3778712226110707</v>
          </cell>
          <cell r="AP124">
            <v>0</v>
          </cell>
          <cell r="AQ124">
            <v>0</v>
          </cell>
          <cell r="AR124">
            <v>0</v>
          </cell>
          <cell r="AS124">
            <v>0.123297</v>
          </cell>
          <cell r="AT124">
            <v>12.917315335520449</v>
          </cell>
          <cell r="AV124">
            <v>0.82675103713463471</v>
          </cell>
          <cell r="AW124">
            <v>12.515000000000001</v>
          </cell>
          <cell r="AY124">
            <v>160.19512773430114</v>
          </cell>
          <cell r="BA124">
            <v>-6.9822397572762895</v>
          </cell>
          <cell r="BC124">
            <v>-4.1765460612532147E-2</v>
          </cell>
          <cell r="BE124">
            <v>0</v>
          </cell>
          <cell r="BG124">
            <v>160.19512773430114</v>
          </cell>
          <cell r="BH124">
            <v>-4.1765460612532147E-2</v>
          </cell>
          <cell r="BJ124">
            <v>161.31906562346143</v>
          </cell>
          <cell r="BK124">
            <v>154.58150054211424</v>
          </cell>
          <cell r="BL124">
            <v>-4.1765460612532258E-2</v>
          </cell>
          <cell r="BM124">
            <v>0</v>
          </cell>
          <cell r="BN124">
            <v>1</v>
          </cell>
          <cell r="BO124">
            <v>0</v>
          </cell>
        </row>
        <row r="125">
          <cell r="B125" t="str">
            <v>R402</v>
          </cell>
          <cell r="C125" t="str">
            <v>Waltham Forest</v>
          </cell>
          <cell r="E125">
            <v>75.414000000000001</v>
          </cell>
          <cell r="G125">
            <v>139.48145055796002</v>
          </cell>
          <cell r="H125">
            <v>0.66328197237399222</v>
          </cell>
          <cell r="I125">
            <v>0</v>
          </cell>
          <cell r="J125">
            <v>0</v>
          </cell>
          <cell r="K125">
            <v>0</v>
          </cell>
          <cell r="L125">
            <v>6.0382999999999992E-2</v>
          </cell>
          <cell r="M125">
            <v>8.5470000000000008E-3</v>
          </cell>
          <cell r="N125">
            <v>7.8549999999999991E-3</v>
          </cell>
          <cell r="O125">
            <v>0.92399699999999996</v>
          </cell>
          <cell r="P125">
            <v>0</v>
          </cell>
          <cell r="Q125">
            <v>3.5441850711111109</v>
          </cell>
          <cell r="R125">
            <v>0.20987384894556746</v>
          </cell>
          <cell r="S125">
            <v>0.17036090759619874</v>
          </cell>
          <cell r="T125">
            <v>0.1</v>
          </cell>
          <cell r="W125">
            <v>0.196626</v>
          </cell>
          <cell r="X125">
            <v>12.276565929812733</v>
          </cell>
          <cell r="Y125">
            <v>0.94470687075630277</v>
          </cell>
          <cell r="Z125">
            <v>7.638673394067796</v>
          </cell>
          <cell r="AB125">
            <v>241.64050655262375</v>
          </cell>
          <cell r="AD125">
            <v>76.213122575981103</v>
          </cell>
          <cell r="AF125">
            <v>119.13896996401</v>
          </cell>
          <cell r="AG125">
            <v>0.67877263414800171</v>
          </cell>
          <cell r="AH125">
            <v>0</v>
          </cell>
          <cell r="AI125">
            <v>0</v>
          </cell>
          <cell r="AJ125">
            <v>0</v>
          </cell>
          <cell r="AK125">
            <v>4.0255333333333324E-2</v>
          </cell>
          <cell r="AL125">
            <v>0</v>
          </cell>
          <cell r="AM125">
            <v>0.93043699999999996</v>
          </cell>
          <cell r="AN125">
            <v>4.5900068044444442</v>
          </cell>
          <cell r="AO125">
            <v>0.53628889088720022</v>
          </cell>
          <cell r="AP125">
            <v>0</v>
          </cell>
          <cell r="AQ125">
            <v>0</v>
          </cell>
          <cell r="AR125">
            <v>0</v>
          </cell>
          <cell r="AS125">
            <v>0.14666000000000001</v>
          </cell>
          <cell r="AT125">
            <v>12.276565929812733</v>
          </cell>
          <cell r="AV125">
            <v>0.94470687075630277</v>
          </cell>
          <cell r="AW125">
            <v>16.053999999999998</v>
          </cell>
          <cell r="AY125">
            <v>231.54978600337313</v>
          </cell>
          <cell r="BA125">
            <v>-10.090720549250619</v>
          </cell>
          <cell r="BC125">
            <v>-4.1759226104970494E-2</v>
          </cell>
          <cell r="BE125">
            <v>0</v>
          </cell>
          <cell r="BG125">
            <v>231.54978600337313</v>
          </cell>
          <cell r="BH125">
            <v>-4.1759226104970494E-2</v>
          </cell>
          <cell r="BJ125">
            <v>233.1728350478607</v>
          </cell>
          <cell r="BK125">
            <v>223.43571790756008</v>
          </cell>
          <cell r="BL125">
            <v>-4.1759226104970591E-2</v>
          </cell>
          <cell r="BM125">
            <v>0</v>
          </cell>
          <cell r="BN125">
            <v>0</v>
          </cell>
          <cell r="BO125">
            <v>0</v>
          </cell>
        </row>
        <row r="126">
          <cell r="B126" t="str">
            <v>R136</v>
          </cell>
          <cell r="C126" t="str">
            <v>Broxbourne</v>
          </cell>
          <cell r="E126">
            <v>3.73692</v>
          </cell>
          <cell r="G126">
            <v>4.5263888452729999</v>
          </cell>
          <cell r="H126">
            <v>2.2256748018000275E-2</v>
          </cell>
          <cell r="I126">
            <v>0</v>
          </cell>
          <cell r="J126">
            <v>0</v>
          </cell>
          <cell r="K126">
            <v>0</v>
          </cell>
          <cell r="L126">
            <v>0</v>
          </cell>
          <cell r="M126">
            <v>8.5470000000000008E-3</v>
          </cell>
          <cell r="N126">
            <v>7.8549999999999991E-3</v>
          </cell>
          <cell r="O126">
            <v>0</v>
          </cell>
          <cell r="P126">
            <v>0</v>
          </cell>
          <cell r="Q126">
            <v>1.2202619297777777</v>
          </cell>
          <cell r="R126">
            <v>7.058626091992478E-3</v>
          </cell>
          <cell r="S126">
            <v>7.9035762753567981E-2</v>
          </cell>
          <cell r="T126">
            <v>0</v>
          </cell>
          <cell r="W126">
            <v>0</v>
          </cell>
          <cell r="X126">
            <v>0</v>
          </cell>
          <cell r="Y126">
            <v>0</v>
          </cell>
          <cell r="Z126">
            <v>0</v>
          </cell>
          <cell r="AB126">
            <v>9.6083239119143382</v>
          </cell>
          <cell r="AD126">
            <v>3.7467739233754087</v>
          </cell>
          <cell r="AF126">
            <v>3.8150317056029999</v>
          </cell>
          <cell r="AG126">
            <v>2.2776544681000058E-2</v>
          </cell>
          <cell r="AH126">
            <v>0</v>
          </cell>
          <cell r="AI126">
            <v>0</v>
          </cell>
          <cell r="AJ126">
            <v>0</v>
          </cell>
          <cell r="AK126">
            <v>0</v>
          </cell>
          <cell r="AL126">
            <v>0</v>
          </cell>
          <cell r="AM126">
            <v>4.2352000000000001E-2</v>
          </cell>
          <cell r="AN126">
            <v>1.5624542497777778</v>
          </cell>
          <cell r="AO126">
            <v>1.8036848216586954E-2</v>
          </cell>
          <cell r="AP126">
            <v>0</v>
          </cell>
          <cell r="AQ126">
            <v>0</v>
          </cell>
          <cell r="AR126">
            <v>0</v>
          </cell>
          <cell r="AS126">
            <v>0</v>
          </cell>
          <cell r="AT126">
            <v>0</v>
          </cell>
          <cell r="AV126">
            <v>0</v>
          </cell>
          <cell r="AW126">
            <v>0</v>
          </cell>
          <cell r="AY126">
            <v>9.2074252716537739</v>
          </cell>
          <cell r="BA126">
            <v>-0.40089864026056432</v>
          </cell>
          <cell r="BC126">
            <v>-4.1724097140756186E-2</v>
          </cell>
          <cell r="BE126">
            <v>0</v>
          </cell>
          <cell r="BG126">
            <v>9.2074252716537739</v>
          </cell>
          <cell r="BH126">
            <v>-4.1724097140756186E-2</v>
          </cell>
          <cell r="BJ126">
            <v>9.2716248552943235</v>
          </cell>
          <cell r="BK126">
            <v>8.8847746791793742</v>
          </cell>
          <cell r="BL126">
            <v>-4.1724097140756117E-2</v>
          </cell>
          <cell r="BM126">
            <v>0</v>
          </cell>
          <cell r="BN126">
            <v>0</v>
          </cell>
          <cell r="BO126">
            <v>0</v>
          </cell>
        </row>
        <row r="127">
          <cell r="B127" t="str">
            <v>R291</v>
          </cell>
          <cell r="C127" t="str">
            <v>Worthing</v>
          </cell>
          <cell r="E127">
            <v>7.6310599999999997</v>
          </cell>
          <cell r="G127">
            <v>5.2743617727060004</v>
          </cell>
          <cell r="H127">
            <v>2.54563974609999E-2</v>
          </cell>
          <cell r="I127">
            <v>0</v>
          </cell>
          <cell r="J127">
            <v>0</v>
          </cell>
          <cell r="K127">
            <v>0</v>
          </cell>
          <cell r="L127">
            <v>0</v>
          </cell>
          <cell r="M127">
            <v>8.5470000000000008E-3</v>
          </cell>
          <cell r="N127">
            <v>7.8549999999999991E-3</v>
          </cell>
          <cell r="O127">
            <v>0</v>
          </cell>
          <cell r="P127">
            <v>0</v>
          </cell>
          <cell r="Q127">
            <v>0.83507620533333338</v>
          </cell>
          <cell r="R127">
            <v>8.1253523427803863E-3</v>
          </cell>
          <cell r="S127">
            <v>7.9638752880243344E-2</v>
          </cell>
          <cell r="T127">
            <v>0</v>
          </cell>
          <cell r="W127">
            <v>0</v>
          </cell>
          <cell r="X127">
            <v>0</v>
          </cell>
          <cell r="Y127">
            <v>0</v>
          </cell>
          <cell r="Z127">
            <v>0</v>
          </cell>
          <cell r="AB127">
            <v>13.870120480723354</v>
          </cell>
          <cell r="AD127">
            <v>7.6714349963839075</v>
          </cell>
          <cell r="AF127">
            <v>4.4838273963869995</v>
          </cell>
          <cell r="AG127">
            <v>2.6050920544000343E-2</v>
          </cell>
          <cell r="AH127">
            <v>0</v>
          </cell>
          <cell r="AI127">
            <v>0</v>
          </cell>
          <cell r="AJ127">
            <v>0</v>
          </cell>
          <cell r="AK127">
            <v>0</v>
          </cell>
          <cell r="AL127">
            <v>0</v>
          </cell>
          <cell r="AM127">
            <v>8.5710999999999996E-2</v>
          </cell>
          <cell r="AN127">
            <v>1.004813272</v>
          </cell>
          <cell r="AO127">
            <v>2.0762644883439343E-2</v>
          </cell>
          <cell r="AP127">
            <v>0</v>
          </cell>
          <cell r="AQ127">
            <v>0</v>
          </cell>
          <cell r="AR127">
            <v>0</v>
          </cell>
          <cell r="AS127">
            <v>0</v>
          </cell>
          <cell r="AT127">
            <v>0</v>
          </cell>
          <cell r="AV127">
            <v>0</v>
          </cell>
          <cell r="AW127">
            <v>0</v>
          </cell>
          <cell r="AY127">
            <v>13.292600230198346</v>
          </cell>
          <cell r="BA127">
            <v>-0.57752025052500855</v>
          </cell>
          <cell r="BC127">
            <v>-4.1637724151541738E-2</v>
          </cell>
          <cell r="BE127">
            <v>0</v>
          </cell>
          <cell r="BG127">
            <v>13.292600230198346</v>
          </cell>
          <cell r="BH127">
            <v>-4.1637724151541738E-2</v>
          </cell>
          <cell r="BJ127">
            <v>13.384077699081219</v>
          </cell>
          <cell r="BK127">
            <v>12.826795163824073</v>
          </cell>
          <cell r="BL127">
            <v>-4.1637724151541794E-2</v>
          </cell>
          <cell r="BM127">
            <v>0</v>
          </cell>
          <cell r="BN127">
            <v>1</v>
          </cell>
          <cell r="BO127">
            <v>0</v>
          </cell>
        </row>
        <row r="128">
          <cell r="B128" t="str">
            <v>R338</v>
          </cell>
          <cell r="C128" t="str">
            <v>Rochdale</v>
          </cell>
          <cell r="E128">
            <v>67.179188999999994</v>
          </cell>
          <cell r="G128">
            <v>121.709718065399</v>
          </cell>
          <cell r="H128">
            <v>0.58009759509100023</v>
          </cell>
          <cell r="I128">
            <v>0</v>
          </cell>
          <cell r="J128">
            <v>0</v>
          </cell>
          <cell r="K128">
            <v>0</v>
          </cell>
          <cell r="L128">
            <v>5.0016000000000005E-2</v>
          </cell>
          <cell r="M128">
            <v>8.5470000000000008E-3</v>
          </cell>
          <cell r="N128">
            <v>7.8549999999999991E-3</v>
          </cell>
          <cell r="O128">
            <v>0.96227799999999997</v>
          </cell>
          <cell r="P128">
            <v>0</v>
          </cell>
          <cell r="Q128">
            <v>2.6303344922222225</v>
          </cell>
          <cell r="R128">
            <v>0.18247031990497808</v>
          </cell>
          <cell r="S128">
            <v>0.15540301005550519</v>
          </cell>
          <cell r="T128">
            <v>0</v>
          </cell>
          <cell r="W128">
            <v>0.20017799999999999</v>
          </cell>
          <cell r="X128">
            <v>14.777309012370038</v>
          </cell>
          <cell r="Y128">
            <v>1.0125319710828742</v>
          </cell>
          <cell r="Z128">
            <v>7.484822847457627</v>
          </cell>
          <cell r="AB128">
            <v>216.94075031358321</v>
          </cell>
          <cell r="AD128">
            <v>67.133680708050832</v>
          </cell>
          <cell r="AF128">
            <v>104.09283992858499</v>
          </cell>
          <cell r="AG128">
            <v>0.59364552194099873</v>
          </cell>
          <cell r="AH128">
            <v>0</v>
          </cell>
          <cell r="AI128">
            <v>0</v>
          </cell>
          <cell r="AJ128">
            <v>0</v>
          </cell>
          <cell r="AK128">
            <v>3.3344000000000006E-2</v>
          </cell>
          <cell r="AL128">
            <v>0</v>
          </cell>
          <cell r="AM128">
            <v>0.81299699999999997</v>
          </cell>
          <cell r="AN128">
            <v>3.6992906255555558</v>
          </cell>
          <cell r="AO128">
            <v>0.46626488232487362</v>
          </cell>
          <cell r="AP128">
            <v>0</v>
          </cell>
          <cell r="AQ128">
            <v>0</v>
          </cell>
          <cell r="AR128">
            <v>0</v>
          </cell>
          <cell r="AS128">
            <v>0.188919</v>
          </cell>
          <cell r="AT128">
            <v>14.777309012370038</v>
          </cell>
          <cell r="AV128">
            <v>1.0125319710828742</v>
          </cell>
          <cell r="AW128">
            <v>15.125</v>
          </cell>
          <cell r="AY128">
            <v>207.93582264991016</v>
          </cell>
          <cell r="BA128">
            <v>-9.004927663673044</v>
          </cell>
          <cell r="BC128">
            <v>-4.1508696041000201E-2</v>
          </cell>
          <cell r="BE128">
            <v>0</v>
          </cell>
          <cell r="BG128">
            <v>207.93582264991016</v>
          </cell>
          <cell r="BH128">
            <v>-4.1508696041000201E-2</v>
          </cell>
          <cell r="BJ128">
            <v>209.33861838686423</v>
          </cell>
          <cell r="BK128">
            <v>200.64924530660096</v>
          </cell>
          <cell r="BL128">
            <v>-4.1508696041000118E-2</v>
          </cell>
          <cell r="BM128">
            <v>0</v>
          </cell>
          <cell r="BN128">
            <v>0</v>
          </cell>
          <cell r="BO128">
            <v>0</v>
          </cell>
        </row>
        <row r="129">
          <cell r="B129" t="str">
            <v>R62</v>
          </cell>
          <cell r="C129" t="str">
            <v>Exeter</v>
          </cell>
          <cell r="E129">
            <v>4.5478319999999997</v>
          </cell>
          <cell r="G129">
            <v>7.8332182920040001</v>
          </cell>
          <cell r="H129">
            <v>3.9046866991999558E-2</v>
          </cell>
          <cell r="I129">
            <v>0</v>
          </cell>
          <cell r="J129">
            <v>0</v>
          </cell>
          <cell r="K129">
            <v>0</v>
          </cell>
          <cell r="L129">
            <v>0</v>
          </cell>
          <cell r="M129">
            <v>8.5470000000000008E-3</v>
          </cell>
          <cell r="N129">
            <v>7.8549999999999991E-3</v>
          </cell>
          <cell r="O129">
            <v>0</v>
          </cell>
          <cell r="P129">
            <v>0</v>
          </cell>
          <cell r="Q129">
            <v>2.7779943946666665</v>
          </cell>
          <cell r="R129">
            <v>1.2282233837324972E-2</v>
          </cell>
          <cell r="S129">
            <v>8.6311476463514808E-2</v>
          </cell>
          <cell r="T129">
            <v>0</v>
          </cell>
          <cell r="W129">
            <v>0</v>
          </cell>
          <cell r="X129">
            <v>0</v>
          </cell>
          <cell r="Y129">
            <v>0</v>
          </cell>
          <cell r="Z129">
            <v>0</v>
          </cell>
          <cell r="AB129">
            <v>15.313087263963505</v>
          </cell>
          <cell r="AD129">
            <v>4.5729729221344018</v>
          </cell>
          <cell r="AF129">
            <v>6.6305028437980003</v>
          </cell>
          <cell r="AG129">
            <v>3.9958789576000069E-2</v>
          </cell>
          <cell r="AH129">
            <v>0</v>
          </cell>
          <cell r="AI129">
            <v>0</v>
          </cell>
          <cell r="AJ129">
            <v>0</v>
          </cell>
          <cell r="AK129">
            <v>0</v>
          </cell>
          <cell r="AL129">
            <v>0</v>
          </cell>
          <cell r="AM129">
            <v>5.1601000000000001E-2</v>
          </cell>
          <cell r="AN129">
            <v>3.3511590880000002</v>
          </cell>
          <cell r="AO129">
            <v>3.1384689399509696E-2</v>
          </cell>
          <cell r="AP129">
            <v>0</v>
          </cell>
          <cell r="AQ129">
            <v>0</v>
          </cell>
          <cell r="AR129">
            <v>0</v>
          </cell>
          <cell r="AS129">
            <v>0</v>
          </cell>
          <cell r="AT129">
            <v>0</v>
          </cell>
          <cell r="AV129">
            <v>0</v>
          </cell>
          <cell r="AW129">
            <v>0</v>
          </cell>
          <cell r="AY129">
            <v>14.677579332907911</v>
          </cell>
          <cell r="BA129">
            <v>-0.635507931055594</v>
          </cell>
          <cell r="BC129">
            <v>-4.1500967120532473E-2</v>
          </cell>
          <cell r="BE129">
            <v>0</v>
          </cell>
          <cell r="BG129">
            <v>14.677579332907911</v>
          </cell>
          <cell r="BH129">
            <v>-4.1500967120532473E-2</v>
          </cell>
          <cell r="BJ129">
            <v>14.776479414042548</v>
          </cell>
          <cell r="BK129">
            <v>14.163241227723145</v>
          </cell>
          <cell r="BL129">
            <v>-4.1500967120532382E-2</v>
          </cell>
          <cell r="BM129">
            <v>0</v>
          </cell>
          <cell r="BN129">
            <v>0</v>
          </cell>
          <cell r="BO129">
            <v>0</v>
          </cell>
        </row>
        <row r="130">
          <cell r="B130" t="str">
            <v>R341</v>
          </cell>
          <cell r="C130" t="str">
            <v>Tameside</v>
          </cell>
          <cell r="E130">
            <v>67.381696000000005</v>
          </cell>
          <cell r="G130">
            <v>111.47611634256799</v>
          </cell>
          <cell r="H130">
            <v>0.53226376994800573</v>
          </cell>
          <cell r="I130">
            <v>-4.7660000000000003E-3</v>
          </cell>
          <cell r="J130">
            <v>0</v>
          </cell>
          <cell r="K130">
            <v>0</v>
          </cell>
          <cell r="L130">
            <v>3.2657000000000005E-2</v>
          </cell>
          <cell r="M130">
            <v>8.5470000000000008E-3</v>
          </cell>
          <cell r="N130">
            <v>7.8549999999999991E-3</v>
          </cell>
          <cell r="O130">
            <v>1.074948</v>
          </cell>
          <cell r="P130">
            <v>0</v>
          </cell>
          <cell r="Q130">
            <v>3.0141399866666663</v>
          </cell>
          <cell r="R130">
            <v>0.16742413896904676</v>
          </cell>
          <cell r="S130">
            <v>0.14850972163205048</v>
          </cell>
          <cell r="T130">
            <v>0</v>
          </cell>
          <cell r="W130">
            <v>0.208428</v>
          </cell>
          <cell r="X130">
            <v>12.599935743195275</v>
          </cell>
          <cell r="Y130">
            <v>1.1052175692698749</v>
          </cell>
          <cell r="Z130">
            <v>7.6316084491525427</v>
          </cell>
          <cell r="AB130">
            <v>205.38458072140148</v>
          </cell>
          <cell r="AD130">
            <v>67.473965935030705</v>
          </cell>
          <cell r="AF130">
            <v>95.007370391287992</v>
          </cell>
          <cell r="AG130">
            <v>0.54469455862999705</v>
          </cell>
          <cell r="AH130">
            <v>-4.7660000000000003E-3</v>
          </cell>
          <cell r="AI130">
            <v>0</v>
          </cell>
          <cell r="AJ130">
            <v>0</v>
          </cell>
          <cell r="AK130">
            <v>2.1771333333333334E-2</v>
          </cell>
          <cell r="AL130">
            <v>0</v>
          </cell>
          <cell r="AM130">
            <v>0.80392600000000003</v>
          </cell>
          <cell r="AN130">
            <v>3.6558585199999993</v>
          </cell>
          <cell r="AO130">
            <v>0.42781750202113916</v>
          </cell>
          <cell r="AP130">
            <v>0</v>
          </cell>
          <cell r="AQ130">
            <v>0</v>
          </cell>
          <cell r="AR130">
            <v>0</v>
          </cell>
          <cell r="AS130">
            <v>0.15546199999999999</v>
          </cell>
          <cell r="AT130">
            <v>12.599935743195275</v>
          </cell>
          <cell r="AV130">
            <v>1.1052175692698749</v>
          </cell>
          <cell r="AW130">
            <v>15.073</v>
          </cell>
          <cell r="AY130">
            <v>196.8642535527683</v>
          </cell>
          <cell r="BA130">
            <v>-8.5203271686331732</v>
          </cell>
          <cell r="BC130">
            <v>-4.1484746024779542E-2</v>
          </cell>
          <cell r="BE130">
            <v>0</v>
          </cell>
          <cell r="BG130">
            <v>196.8642535527683</v>
          </cell>
          <cell r="BH130">
            <v>-4.1484746024779542E-2</v>
          </cell>
          <cell r="BJ130">
            <v>198.18740510501291</v>
          </cell>
          <cell r="BK130">
            <v>189.96565093892136</v>
          </cell>
          <cell r="BL130">
            <v>-4.1484746024779542E-2</v>
          </cell>
          <cell r="BM130">
            <v>0</v>
          </cell>
          <cell r="BN130">
            <v>0</v>
          </cell>
          <cell r="BO130">
            <v>0</v>
          </cell>
        </row>
        <row r="131">
          <cell r="B131" t="str">
            <v>R365</v>
          </cell>
          <cell r="C131" t="str">
            <v>Bradford</v>
          </cell>
          <cell r="E131">
            <v>144.20670000000001</v>
          </cell>
          <cell r="G131">
            <v>273.39682403066303</v>
          </cell>
          <cell r="H131">
            <v>1.3165933240569829</v>
          </cell>
          <cell r="I131">
            <v>-0.161329</v>
          </cell>
          <cell r="J131">
            <v>0</v>
          </cell>
          <cell r="K131">
            <v>0</v>
          </cell>
          <cell r="L131">
            <v>7.7052999999999983E-2</v>
          </cell>
          <cell r="M131">
            <v>8.5470000000000008E-3</v>
          </cell>
          <cell r="N131">
            <v>7.8549999999999991E-3</v>
          </cell>
          <cell r="O131">
            <v>2.3359770000000002</v>
          </cell>
          <cell r="P131">
            <v>0</v>
          </cell>
          <cell r="Q131">
            <v>7.5296331988888889</v>
          </cell>
          <cell r="R131">
            <v>0.41413584034531242</v>
          </cell>
          <cell r="S131">
            <v>0.26837372514331281</v>
          </cell>
          <cell r="T131">
            <v>0</v>
          </cell>
          <cell r="W131">
            <v>0.41489399999999999</v>
          </cell>
          <cell r="X131">
            <v>34.699080375610535</v>
          </cell>
          <cell r="Y131">
            <v>2.2795731901813951</v>
          </cell>
          <cell r="Z131">
            <v>16.160471364406778</v>
          </cell>
          <cell r="AB131">
            <v>482.95438204929627</v>
          </cell>
          <cell r="AD131">
            <v>145.5287228016374</v>
          </cell>
          <cell r="AF131">
            <v>232.63013866241403</v>
          </cell>
          <cell r="AG131">
            <v>1.3473417881010026</v>
          </cell>
          <cell r="AH131">
            <v>-0.161329</v>
          </cell>
          <cell r="AI131">
            <v>0</v>
          </cell>
          <cell r="AJ131">
            <v>0</v>
          </cell>
          <cell r="AK131">
            <v>5.1368666666666653E-2</v>
          </cell>
          <cell r="AL131">
            <v>0</v>
          </cell>
          <cell r="AM131">
            <v>1.7321260000000001</v>
          </cell>
          <cell r="AN131">
            <v>9.3927238655555545</v>
          </cell>
          <cell r="AO131">
            <v>1.0582378491234934</v>
          </cell>
          <cell r="AP131">
            <v>0</v>
          </cell>
          <cell r="AQ131">
            <v>0</v>
          </cell>
          <cell r="AR131">
            <v>0</v>
          </cell>
          <cell r="AS131">
            <v>0.30946200000000001</v>
          </cell>
          <cell r="AT131">
            <v>34.699080375610535</v>
          </cell>
          <cell r="AV131">
            <v>2.2795731901813951</v>
          </cell>
          <cell r="AW131">
            <v>34.052</v>
          </cell>
          <cell r="AY131">
            <v>462.91944619929012</v>
          </cell>
          <cell r="BA131">
            <v>-20.03493585000615</v>
          </cell>
          <cell r="BC131">
            <v>-4.1484116501837927E-2</v>
          </cell>
          <cell r="BE131">
            <v>0</v>
          </cell>
          <cell r="BG131">
            <v>462.91944619929012</v>
          </cell>
          <cell r="BH131">
            <v>-4.1484116501837927E-2</v>
          </cell>
          <cell r="BJ131">
            <v>466.0304849869936</v>
          </cell>
          <cell r="BK131">
            <v>446.69762205438514</v>
          </cell>
          <cell r="BL131">
            <v>-4.1484116501837906E-2</v>
          </cell>
          <cell r="BM131">
            <v>0</v>
          </cell>
          <cell r="BN131">
            <v>0</v>
          </cell>
          <cell r="BO131">
            <v>0</v>
          </cell>
        </row>
        <row r="132">
          <cell r="B132" t="str">
            <v>R97</v>
          </cell>
          <cell r="C132" t="str">
            <v>Castle Point</v>
          </cell>
          <cell r="E132">
            <v>6.7263419999999998</v>
          </cell>
          <cell r="G132">
            <v>4.3605200302569997</v>
          </cell>
          <cell r="H132">
            <v>2.1397474975999444E-2</v>
          </cell>
          <cell r="I132">
            <v>-3.5640999999999999E-2</v>
          </cell>
          <cell r="J132">
            <v>0</v>
          </cell>
          <cell r="K132">
            <v>0</v>
          </cell>
          <cell r="L132">
            <v>0</v>
          </cell>
          <cell r="M132">
            <v>8.5470000000000008E-3</v>
          </cell>
          <cell r="N132">
            <v>7.8549999999999991E-3</v>
          </cell>
          <cell r="O132">
            <v>0</v>
          </cell>
          <cell r="P132">
            <v>0</v>
          </cell>
          <cell r="Q132">
            <v>0.68604611200000021</v>
          </cell>
          <cell r="R132">
            <v>6.7305986734006763E-3</v>
          </cell>
          <cell r="S132">
            <v>7.2565238143835586E-2</v>
          </cell>
          <cell r="T132">
            <v>0</v>
          </cell>
          <cell r="W132">
            <v>0</v>
          </cell>
          <cell r="X132">
            <v>0</v>
          </cell>
          <cell r="Y132">
            <v>0</v>
          </cell>
          <cell r="Z132">
            <v>0</v>
          </cell>
          <cell r="AB132">
            <v>11.854362454050234</v>
          </cell>
          <cell r="AD132">
            <v>6.7537661614550748</v>
          </cell>
          <cell r="AF132">
            <v>3.6914849837850001</v>
          </cell>
          <cell r="AG132">
            <v>2.189720369000011E-2</v>
          </cell>
          <cell r="AH132">
            <v>-3.5640999999999999E-2</v>
          </cell>
          <cell r="AI132">
            <v>0</v>
          </cell>
          <cell r="AJ132">
            <v>0</v>
          </cell>
          <cell r="AK132">
            <v>0</v>
          </cell>
          <cell r="AL132">
            <v>0</v>
          </cell>
          <cell r="AM132">
            <v>7.6135999999999995E-2</v>
          </cell>
          <cell r="AN132">
            <v>0.83925304533333356</v>
          </cell>
          <cell r="AO132">
            <v>1.7198642497384585E-2</v>
          </cell>
          <cell r="AP132">
            <v>0</v>
          </cell>
          <cell r="AQ132">
            <v>0</v>
          </cell>
          <cell r="AR132">
            <v>0</v>
          </cell>
          <cell r="AS132">
            <v>0</v>
          </cell>
          <cell r="AT132">
            <v>0</v>
          </cell>
          <cell r="AV132">
            <v>0</v>
          </cell>
          <cell r="AW132">
            <v>0</v>
          </cell>
          <cell r="AY132">
            <v>11.364095036760792</v>
          </cell>
          <cell r="BA132">
            <v>-0.49026741728944145</v>
          </cell>
          <cell r="BC132">
            <v>-4.1357552478238399E-2</v>
          </cell>
          <cell r="BE132">
            <v>0</v>
          </cell>
          <cell r="BG132">
            <v>11.364095036760792</v>
          </cell>
          <cell r="BH132">
            <v>-4.1357552478238399E-2</v>
          </cell>
          <cell r="BJ132">
            <v>11.438956740035833</v>
          </cell>
          <cell r="BK132">
            <v>10.965869486363502</v>
          </cell>
          <cell r="BL132">
            <v>-4.1357552478238392E-2</v>
          </cell>
          <cell r="BM132">
            <v>0</v>
          </cell>
          <cell r="BN132">
            <v>1</v>
          </cell>
          <cell r="BO132">
            <v>0</v>
          </cell>
        </row>
        <row r="133">
          <cell r="B133" t="str">
            <v>R183</v>
          </cell>
          <cell r="C133" t="str">
            <v>West Lancashire</v>
          </cell>
          <cell r="E133">
            <v>6.0864010000000004</v>
          </cell>
          <cell r="G133">
            <v>6.3928593888940002</v>
          </cell>
          <cell r="H133">
            <v>3.1338733440000564E-2</v>
          </cell>
          <cell r="I133">
            <v>-7.0485000000000006E-2</v>
          </cell>
          <cell r="J133">
            <v>0</v>
          </cell>
          <cell r="K133">
            <v>0</v>
          </cell>
          <cell r="L133">
            <v>0</v>
          </cell>
          <cell r="M133">
            <v>8.5470000000000008E-3</v>
          </cell>
          <cell r="N133">
            <v>7.8549999999999991E-3</v>
          </cell>
          <cell r="O133">
            <v>0</v>
          </cell>
          <cell r="P133">
            <v>0</v>
          </cell>
          <cell r="Q133">
            <v>1.0494930604444443</v>
          </cell>
          <cell r="R133">
            <v>9.9529289082100503E-3</v>
          </cell>
          <cell r="S133">
            <v>8.3270986083709073E-2</v>
          </cell>
          <cell r="T133">
            <v>0</v>
          </cell>
          <cell r="W133">
            <v>0</v>
          </cell>
          <cell r="X133">
            <v>0</v>
          </cell>
          <cell r="Y133">
            <v>0</v>
          </cell>
          <cell r="Z133">
            <v>0</v>
          </cell>
          <cell r="AB133">
            <v>13.599233097770364</v>
          </cell>
          <cell r="AD133">
            <v>6.1044472733297219</v>
          </cell>
          <cell r="AF133">
            <v>5.389154450345</v>
          </cell>
          <cell r="AG133">
            <v>3.2070635920000264E-2</v>
          </cell>
          <cell r="AH133">
            <v>-7.0485000000000006E-2</v>
          </cell>
          <cell r="AI133">
            <v>0</v>
          </cell>
          <cell r="AJ133">
            <v>0</v>
          </cell>
          <cell r="AK133">
            <v>0</v>
          </cell>
          <cell r="AL133">
            <v>0</v>
          </cell>
          <cell r="AM133">
            <v>7.0484000000000005E-2</v>
          </cell>
          <cell r="AN133">
            <v>1.486857327111111</v>
          </cell>
          <cell r="AO133">
            <v>2.5432635995766596E-2</v>
          </cell>
          <cell r="AP133">
            <v>0</v>
          </cell>
          <cell r="AQ133">
            <v>0</v>
          </cell>
          <cell r="AR133">
            <v>0</v>
          </cell>
          <cell r="AS133">
            <v>0</v>
          </cell>
          <cell r="AT133">
            <v>0</v>
          </cell>
          <cell r="AV133">
            <v>0</v>
          </cell>
          <cell r="AW133">
            <v>0</v>
          </cell>
          <cell r="AY133">
            <v>13.0379613227016</v>
          </cell>
          <cell r="BA133">
            <v>-0.56127177506876436</v>
          </cell>
          <cell r="BC133">
            <v>-4.1272310801172059E-2</v>
          </cell>
          <cell r="BE133">
            <v>0</v>
          </cell>
          <cell r="BG133">
            <v>13.0379613227016</v>
          </cell>
          <cell r="BH133">
            <v>-4.1272310801172059E-2</v>
          </cell>
          <cell r="BJ133">
            <v>13.122682869369219</v>
          </cell>
          <cell r="BK133">
            <v>12.581079423439398</v>
          </cell>
          <cell r="BL133">
            <v>-4.1272310801171948E-2</v>
          </cell>
          <cell r="BM133">
            <v>0</v>
          </cell>
          <cell r="BN133">
            <v>1</v>
          </cell>
          <cell r="BO133">
            <v>0</v>
          </cell>
        </row>
        <row r="134">
          <cell r="B134" t="str">
            <v>R184</v>
          </cell>
          <cell r="C134" t="str">
            <v>Wyre</v>
          </cell>
          <cell r="E134">
            <v>6.1464030000000003</v>
          </cell>
          <cell r="G134">
            <v>6.5760779197500003</v>
          </cell>
          <cell r="H134">
            <v>3.2232453023999928E-2</v>
          </cell>
          <cell r="I134">
            <v>-4.8696999999999997E-2</v>
          </cell>
          <cell r="J134">
            <v>0</v>
          </cell>
          <cell r="K134">
            <v>0</v>
          </cell>
          <cell r="L134">
            <v>0</v>
          </cell>
          <cell r="M134">
            <v>8.5470000000000008E-3</v>
          </cell>
          <cell r="N134">
            <v>7.8549999999999991E-3</v>
          </cell>
          <cell r="O134">
            <v>0</v>
          </cell>
          <cell r="P134">
            <v>0</v>
          </cell>
          <cell r="Q134">
            <v>1.1932282995555556</v>
          </cell>
          <cell r="R134">
            <v>1.0235651420767976E-2</v>
          </cell>
          <cell r="S134">
            <v>8.2214590690819406E-2</v>
          </cell>
          <cell r="T134">
            <v>0</v>
          </cell>
          <cell r="W134">
            <v>0</v>
          </cell>
          <cell r="X134">
            <v>0</v>
          </cell>
          <cell r="Y134">
            <v>0</v>
          </cell>
          <cell r="Z134">
            <v>0</v>
          </cell>
          <cell r="AB134">
            <v>14.008096914441142</v>
          </cell>
          <cell r="AD134">
            <v>6.1808455631852928</v>
          </cell>
          <cell r="AF134">
            <v>5.5459140509289995</v>
          </cell>
          <cell r="AG134">
            <v>3.2985227936000096E-2</v>
          </cell>
          <cell r="AH134">
            <v>-4.8696999999999997E-2</v>
          </cell>
          <cell r="AI134">
            <v>0</v>
          </cell>
          <cell r="AJ134">
            <v>0</v>
          </cell>
          <cell r="AK134">
            <v>0</v>
          </cell>
          <cell r="AL134">
            <v>0</v>
          </cell>
          <cell r="AM134">
            <v>7.2441000000000005E-2</v>
          </cell>
          <cell r="AN134">
            <v>1.6262985928888891</v>
          </cell>
          <cell r="AO134">
            <v>2.6155074467497569E-2</v>
          </cell>
          <cell r="AP134">
            <v>0</v>
          </cell>
          <cell r="AQ134">
            <v>0</v>
          </cell>
          <cell r="AR134">
            <v>0</v>
          </cell>
          <cell r="AS134">
            <v>0</v>
          </cell>
          <cell r="AT134">
            <v>0</v>
          </cell>
          <cell r="AV134">
            <v>0</v>
          </cell>
          <cell r="AW134">
            <v>0</v>
          </cell>
          <cell r="AY134">
            <v>13.435942509406679</v>
          </cell>
          <cell r="BA134">
            <v>-0.57215440503446224</v>
          </cell>
          <cell r="BC134">
            <v>-4.0844549300956101E-2</v>
          </cell>
          <cell r="BE134">
            <v>0</v>
          </cell>
          <cell r="BG134">
            <v>13.435942509406679</v>
          </cell>
          <cell r="BH134">
            <v>-4.0844549300956101E-2</v>
          </cell>
          <cell r="BJ134">
            <v>13.517219102725658</v>
          </cell>
          <cell r="BK134">
            <v>12.965114380672555</v>
          </cell>
          <cell r="BL134">
            <v>-4.084454930095608E-2</v>
          </cell>
          <cell r="BM134">
            <v>0</v>
          </cell>
          <cell r="BN134">
            <v>1</v>
          </cell>
          <cell r="BO134">
            <v>0</v>
          </cell>
        </row>
        <row r="135">
          <cell r="B135" t="str">
            <v>R73</v>
          </cell>
          <cell r="C135" t="str">
            <v>North Dorset</v>
          </cell>
          <cell r="E135">
            <v>2.8938973000000003</v>
          </cell>
          <cell r="G135">
            <v>3.166787418962</v>
          </cell>
          <cell r="H135">
            <v>1.5687888806999662E-2</v>
          </cell>
          <cell r="I135">
            <v>-0.18140600000000001</v>
          </cell>
          <cell r="J135">
            <v>0</v>
          </cell>
          <cell r="K135">
            <v>0</v>
          </cell>
          <cell r="L135">
            <v>0</v>
          </cell>
          <cell r="M135">
            <v>8.5470000000000008E-3</v>
          </cell>
          <cell r="N135">
            <v>7.8549999999999991E-3</v>
          </cell>
          <cell r="O135">
            <v>0</v>
          </cell>
          <cell r="P135">
            <v>0</v>
          </cell>
          <cell r="Q135">
            <v>1.2680184088888891</v>
          </cell>
          <cell r="R135">
            <v>4.9714624109422441E-3</v>
          </cell>
          <cell r="S135">
            <v>6.3398382087280963E-2</v>
          </cell>
          <cell r="T135">
            <v>0</v>
          </cell>
          <cell r="W135">
            <v>0</v>
          </cell>
          <cell r="X135">
            <v>0</v>
          </cell>
          <cell r="Y135">
            <v>0</v>
          </cell>
          <cell r="Z135">
            <v>0</v>
          </cell>
          <cell r="AB135">
            <v>7.2477568611561125</v>
          </cell>
          <cell r="AD135">
            <v>2.9069108976601576</v>
          </cell>
          <cell r="AF135">
            <v>2.6807413853850002</v>
          </cell>
          <cell r="AG135">
            <v>1.6054272622999969E-2</v>
          </cell>
          <cell r="AH135">
            <v>-0.18140600000000001</v>
          </cell>
          <cell r="AI135">
            <v>0</v>
          </cell>
          <cell r="AJ135">
            <v>0</v>
          </cell>
          <cell r="AK135">
            <v>0</v>
          </cell>
          <cell r="AL135">
            <v>0</v>
          </cell>
          <cell r="AM135">
            <v>3.0970000000000001E-2</v>
          </cell>
          <cell r="AN135">
            <v>1.4860803822222224</v>
          </cell>
          <cell r="AO135">
            <v>1.2703536318825067E-2</v>
          </cell>
          <cell r="AP135">
            <v>0</v>
          </cell>
          <cell r="AQ135">
            <v>0</v>
          </cell>
          <cell r="AR135">
            <v>0</v>
          </cell>
          <cell r="AS135">
            <v>0</v>
          </cell>
          <cell r="AT135">
            <v>0</v>
          </cell>
          <cell r="AV135">
            <v>0</v>
          </cell>
          <cell r="AW135">
            <v>0</v>
          </cell>
          <cell r="AY135">
            <v>6.9520544742092047</v>
          </cell>
          <cell r="BA135">
            <v>-0.29570238694690776</v>
          </cell>
          <cell r="BC135">
            <v>-4.0799159327723274E-2</v>
          </cell>
          <cell r="BE135">
            <v>0</v>
          </cell>
          <cell r="BG135">
            <v>6.9520544742092047</v>
          </cell>
          <cell r="BH135">
            <v>-4.0799159327723274E-2</v>
          </cell>
          <cell r="BJ135">
            <v>6.9937778196360298</v>
          </cell>
          <cell r="BK135">
            <v>6.7084375640700022</v>
          </cell>
          <cell r="BL135">
            <v>-4.0799159327723294E-2</v>
          </cell>
          <cell r="BM135">
            <v>0</v>
          </cell>
          <cell r="BN135">
            <v>0</v>
          </cell>
          <cell r="BO135">
            <v>1</v>
          </cell>
        </row>
        <row r="136">
          <cell r="B136" t="str">
            <v>R23</v>
          </cell>
          <cell r="C136" t="str">
            <v>East Cambridgeshire</v>
          </cell>
          <cell r="E136">
            <v>3.9624999999999999</v>
          </cell>
          <cell r="G136">
            <v>4.7134711272520002</v>
          </cell>
          <cell r="H136">
            <v>2.3315441176999359E-2</v>
          </cell>
          <cell r="I136">
            <v>-0.13894599999999999</v>
          </cell>
          <cell r="J136">
            <v>0</v>
          </cell>
          <cell r="K136">
            <v>0</v>
          </cell>
          <cell r="L136">
            <v>0</v>
          </cell>
          <cell r="M136">
            <v>8.5470000000000008E-3</v>
          </cell>
          <cell r="N136">
            <v>7.8549999999999991E-3</v>
          </cell>
          <cell r="O136">
            <v>0</v>
          </cell>
          <cell r="P136">
            <v>0</v>
          </cell>
          <cell r="Q136">
            <v>1.4298773724444449</v>
          </cell>
          <cell r="R136">
            <v>7.3601528301332538E-3</v>
          </cell>
          <cell r="S136">
            <v>6.5499514256911986E-2</v>
          </cell>
          <cell r="T136">
            <v>0</v>
          </cell>
          <cell r="W136">
            <v>0</v>
          </cell>
          <cell r="X136">
            <v>0</v>
          </cell>
          <cell r="Y136">
            <v>0</v>
          </cell>
          <cell r="Z136">
            <v>0</v>
          </cell>
          <cell r="AB136">
            <v>10.079479607960486</v>
          </cell>
          <cell r="AD136">
            <v>4.0002753711958405</v>
          </cell>
          <cell r="AF136">
            <v>3.9748643435160003</v>
          </cell>
          <cell r="AG136">
            <v>2.3859963157000019E-2</v>
          </cell>
          <cell r="AH136">
            <v>-0.13894599999999999</v>
          </cell>
          <cell r="AI136">
            <v>0</v>
          </cell>
          <cell r="AJ136">
            <v>0</v>
          </cell>
          <cell r="AK136">
            <v>0</v>
          </cell>
          <cell r="AL136">
            <v>0</v>
          </cell>
          <cell r="AM136">
            <v>4.3333999999999998E-2</v>
          </cell>
          <cell r="AN136">
            <v>1.7464086791111115</v>
          </cell>
          <cell r="AO136">
            <v>1.8807336968676747E-2</v>
          </cell>
          <cell r="AP136">
            <v>0</v>
          </cell>
          <cell r="AQ136">
            <v>0</v>
          </cell>
          <cell r="AR136">
            <v>0</v>
          </cell>
          <cell r="AS136">
            <v>0</v>
          </cell>
          <cell r="AT136">
            <v>0</v>
          </cell>
          <cell r="AV136">
            <v>0</v>
          </cell>
          <cell r="AW136">
            <v>0</v>
          </cell>
          <cell r="AY136">
            <v>9.6686036939486275</v>
          </cell>
          <cell r="BA136">
            <v>-0.41087591401185897</v>
          </cell>
          <cell r="BC136">
            <v>-4.0763603875676367E-2</v>
          </cell>
          <cell r="BE136">
            <v>0</v>
          </cell>
          <cell r="BG136">
            <v>9.6686036939486275</v>
          </cell>
          <cell r="BH136">
            <v>-4.0763603875676367E-2</v>
          </cell>
          <cell r="BJ136">
            <v>9.7262701089538268</v>
          </cell>
          <cell r="BK136">
            <v>9.3297922870446026</v>
          </cell>
          <cell r="BL136">
            <v>-4.0763603875676242E-2</v>
          </cell>
          <cell r="BM136">
            <v>0</v>
          </cell>
          <cell r="BN136">
            <v>0</v>
          </cell>
          <cell r="BO136">
            <v>1</v>
          </cell>
        </row>
        <row r="137">
          <cell r="B137" t="str">
            <v>R222</v>
          </cell>
          <cell r="C137" t="str">
            <v>Hambleton</v>
          </cell>
          <cell r="E137">
            <v>3.0442623200000001</v>
          </cell>
          <cell r="G137">
            <v>4.0783327484890002</v>
          </cell>
          <cell r="H137">
            <v>1.9737159017999658E-2</v>
          </cell>
          <cell r="I137">
            <v>-9.2501E-2</v>
          </cell>
          <cell r="J137">
            <v>0</v>
          </cell>
          <cell r="K137">
            <v>0</v>
          </cell>
          <cell r="L137">
            <v>0</v>
          </cell>
          <cell r="M137">
            <v>8.5470000000000008E-3</v>
          </cell>
          <cell r="N137">
            <v>7.8549999999999991E-3</v>
          </cell>
          <cell r="O137">
            <v>0</v>
          </cell>
          <cell r="P137">
            <v>0</v>
          </cell>
          <cell r="Q137">
            <v>1.0631161697777778</v>
          </cell>
          <cell r="R137">
            <v>6.3372804287726492E-3</v>
          </cell>
          <cell r="S137">
            <v>6.4698809893061149E-2</v>
          </cell>
          <cell r="T137">
            <v>0</v>
          </cell>
          <cell r="W137">
            <v>0</v>
          </cell>
          <cell r="X137">
            <v>0</v>
          </cell>
          <cell r="Y137">
            <v>0</v>
          </cell>
          <cell r="Z137">
            <v>0</v>
          </cell>
          <cell r="AB137">
            <v>8.20038548760661</v>
          </cell>
          <cell r="AD137">
            <v>3.0614891195199756</v>
          </cell>
          <cell r="AF137">
            <v>3.47883767627</v>
          </cell>
          <cell r="AG137">
            <v>2.0198111776999896E-2</v>
          </cell>
          <cell r="AH137">
            <v>-9.2501E-2</v>
          </cell>
          <cell r="AI137">
            <v>0</v>
          </cell>
          <cell r="AJ137">
            <v>0</v>
          </cell>
          <cell r="AK137">
            <v>0</v>
          </cell>
          <cell r="AL137">
            <v>0</v>
          </cell>
          <cell r="AM137">
            <v>3.3111000000000002E-2</v>
          </cell>
          <cell r="AN137">
            <v>1.351263263111111</v>
          </cell>
          <cell r="AO137">
            <v>1.6193599676485197E-2</v>
          </cell>
          <cell r="AP137">
            <v>0</v>
          </cell>
          <cell r="AQ137">
            <v>0</v>
          </cell>
          <cell r="AR137">
            <v>0</v>
          </cell>
          <cell r="AS137">
            <v>0</v>
          </cell>
          <cell r="AT137">
            <v>0</v>
          </cell>
          <cell r="AV137">
            <v>0</v>
          </cell>
          <cell r="AW137">
            <v>0</v>
          </cell>
          <cell r="AY137">
            <v>7.8685917703545707</v>
          </cell>
          <cell r="BA137">
            <v>-0.33179371725203932</v>
          </cell>
          <cell r="BC137">
            <v>-4.0460746358020015E-2</v>
          </cell>
          <cell r="BE137">
            <v>0</v>
          </cell>
          <cell r="BG137">
            <v>7.8685917703545707</v>
          </cell>
          <cell r="BH137">
            <v>-4.0460746358020015E-2</v>
          </cell>
          <cell r="BJ137">
            <v>7.913024020309086</v>
          </cell>
          <cell r="BK137">
            <v>7.59285716249844</v>
          </cell>
          <cell r="BL137">
            <v>-4.046074635802005E-2</v>
          </cell>
          <cell r="BM137">
            <v>0</v>
          </cell>
          <cell r="BN137">
            <v>0</v>
          </cell>
          <cell r="BO137">
            <v>1</v>
          </cell>
        </row>
        <row r="138">
          <cell r="B138" t="str">
            <v>R650</v>
          </cell>
          <cell r="C138" t="str">
            <v>Halton</v>
          </cell>
          <cell r="E138">
            <v>37.100983999999997</v>
          </cell>
          <cell r="G138">
            <v>71.142108636171002</v>
          </cell>
          <cell r="H138">
            <v>0.34133896381700041</v>
          </cell>
          <cell r="I138">
            <v>-1.1169999999999999E-2</v>
          </cell>
          <cell r="J138">
            <v>0</v>
          </cell>
          <cell r="K138">
            <v>3.0585000000000001E-2</v>
          </cell>
          <cell r="L138">
            <v>2.0018999999999995E-2</v>
          </cell>
          <cell r="M138">
            <v>8.5470000000000008E-3</v>
          </cell>
          <cell r="N138">
            <v>7.8549999999999991E-3</v>
          </cell>
          <cell r="O138">
            <v>0.77536799999999995</v>
          </cell>
          <cell r="P138">
            <v>0</v>
          </cell>
          <cell r="Q138">
            <v>1.7249079144444441</v>
          </cell>
          <cell r="R138">
            <v>0.10736853669255751</v>
          </cell>
          <cell r="S138">
            <v>0.10799893546419899</v>
          </cell>
          <cell r="T138">
            <v>0</v>
          </cell>
          <cell r="W138">
            <v>0.11543200000000001</v>
          </cell>
          <cell r="X138">
            <v>8.7487818159611646</v>
          </cell>
          <cell r="Y138">
            <v>0.62059805542904134</v>
          </cell>
          <cell r="Z138">
            <v>4.4906810275423732</v>
          </cell>
          <cell r="AB138">
            <v>125.33140388552178</v>
          </cell>
          <cell r="AD138">
            <v>37.113067938709712</v>
          </cell>
          <cell r="AF138">
            <v>60.738658492583994</v>
          </cell>
          <cell r="AG138">
            <v>0.34931078675099836</v>
          </cell>
          <cell r="AH138">
            <v>-1.1169999999999999E-2</v>
          </cell>
          <cell r="AI138">
            <v>0</v>
          </cell>
          <cell r="AJ138">
            <v>3.0585000000000001E-2</v>
          </cell>
          <cell r="AK138">
            <v>1.3345999999999997E-2</v>
          </cell>
          <cell r="AL138">
            <v>0</v>
          </cell>
          <cell r="AM138">
            <v>0.452239</v>
          </cell>
          <cell r="AN138">
            <v>2.3976981811111107</v>
          </cell>
          <cell r="AO138">
            <v>0.27435792381149554</v>
          </cell>
          <cell r="AP138">
            <v>0</v>
          </cell>
          <cell r="AQ138">
            <v>0</v>
          </cell>
          <cell r="AR138">
            <v>0</v>
          </cell>
          <cell r="AS138">
            <v>8.6098999999999995E-2</v>
          </cell>
          <cell r="AT138">
            <v>8.7487818159611646</v>
          </cell>
          <cell r="AV138">
            <v>0.62059805542904134</v>
          </cell>
          <cell r="AW138">
            <v>9.4510000000000005</v>
          </cell>
          <cell r="AY138">
            <v>120.26457219435753</v>
          </cell>
          <cell r="BA138">
            <v>-5.0668316911642535</v>
          </cell>
          <cell r="BC138">
            <v>-4.0427470961645957E-2</v>
          </cell>
          <cell r="BE138">
            <v>0</v>
          </cell>
          <cell r="BG138">
            <v>120.26457219435753</v>
          </cell>
          <cell r="BH138">
            <v>-4.0427470961645957E-2</v>
          </cell>
          <cell r="BJ138">
            <v>120.93948643561251</v>
          </cell>
          <cell r="BK138">
            <v>116.05020885962041</v>
          </cell>
          <cell r="BL138">
            <v>-4.042747096164593E-2</v>
          </cell>
          <cell r="BM138">
            <v>0</v>
          </cell>
          <cell r="BN138">
            <v>0</v>
          </cell>
          <cell r="BO138">
            <v>0</v>
          </cell>
        </row>
        <row r="139">
          <cell r="B139" t="str">
            <v>R339</v>
          </cell>
          <cell r="C139" t="str">
            <v>Salford</v>
          </cell>
          <cell r="E139">
            <v>74.750905000000003</v>
          </cell>
          <cell r="G139">
            <v>144.649127277735</v>
          </cell>
          <cell r="H139">
            <v>0.68669503981599211</v>
          </cell>
          <cell r="I139">
            <v>0</v>
          </cell>
          <cell r="J139">
            <v>0</v>
          </cell>
          <cell r="K139">
            <v>0</v>
          </cell>
          <cell r="L139">
            <v>4.4211E-2</v>
          </cell>
          <cell r="M139">
            <v>8.5470000000000008E-3</v>
          </cell>
          <cell r="N139">
            <v>7.8549999999999991E-3</v>
          </cell>
          <cell r="O139">
            <v>1.414795</v>
          </cell>
          <cell r="P139">
            <v>0</v>
          </cell>
          <cell r="Q139">
            <v>7.6297325888888894</v>
          </cell>
          <cell r="R139">
            <v>0.2172837445457752</v>
          </cell>
          <cell r="S139">
            <v>0.17979051792926515</v>
          </cell>
          <cell r="T139">
            <v>0</v>
          </cell>
          <cell r="W139">
            <v>0.237982</v>
          </cell>
          <cell r="X139">
            <v>18.776638684564983</v>
          </cell>
          <cell r="Y139">
            <v>1.1011305307464334</v>
          </cell>
          <cell r="Z139">
            <v>8.9219343389830517</v>
          </cell>
          <cell r="AB139">
            <v>258.62662772320937</v>
          </cell>
          <cell r="AD139">
            <v>75.460549009665712</v>
          </cell>
          <cell r="AF139">
            <v>123.42816989961899</v>
          </cell>
          <cell r="AG139">
            <v>0.70273250359100103</v>
          </cell>
          <cell r="AH139">
            <v>0</v>
          </cell>
          <cell r="AI139">
            <v>0</v>
          </cell>
          <cell r="AJ139">
            <v>0</v>
          </cell>
          <cell r="AK139">
            <v>2.9474E-2</v>
          </cell>
          <cell r="AL139">
            <v>0</v>
          </cell>
          <cell r="AM139">
            <v>0.95616800000000002</v>
          </cell>
          <cell r="AN139">
            <v>8.8748415222222228</v>
          </cell>
          <cell r="AO139">
            <v>0.55522333514021427</v>
          </cell>
          <cell r="AP139">
            <v>0</v>
          </cell>
          <cell r="AQ139">
            <v>0</v>
          </cell>
          <cell r="AR139">
            <v>0</v>
          </cell>
          <cell r="AS139">
            <v>0.31476900000000002</v>
          </cell>
          <cell r="AT139">
            <v>18.776638684564983</v>
          </cell>
          <cell r="AV139">
            <v>1.1011305307464334</v>
          </cell>
          <cell r="AW139">
            <v>18.079999999999998</v>
          </cell>
          <cell r="AY139">
            <v>248.27969648554955</v>
          </cell>
          <cell r="BA139">
            <v>-10.346931237659817</v>
          </cell>
          <cell r="BC139">
            <v>-4.0007215532089135E-2</v>
          </cell>
          <cell r="BE139">
            <v>0</v>
          </cell>
          <cell r="BG139">
            <v>248.27969648554955</v>
          </cell>
          <cell r="BH139">
            <v>-4.0007215532089135E-2</v>
          </cell>
          <cell r="BJ139">
            <v>249.56372118825777</v>
          </cell>
          <cell r="BK139">
            <v>239.57937160568895</v>
          </cell>
          <cell r="BL139">
            <v>-4.0007215532089122E-2</v>
          </cell>
          <cell r="BM139">
            <v>0</v>
          </cell>
          <cell r="BN139">
            <v>0</v>
          </cell>
          <cell r="BO139">
            <v>0</v>
          </cell>
        </row>
        <row r="140">
          <cell r="B140" t="str">
            <v>R359</v>
          </cell>
          <cell r="C140" t="str">
            <v>Coventry</v>
          </cell>
          <cell r="E140">
            <v>98.783285000000006</v>
          </cell>
          <cell r="G140">
            <v>159.257612839731</v>
          </cell>
          <cell r="H140">
            <v>0.76450962581399085</v>
          </cell>
          <cell r="I140">
            <v>-1.0809999999999999E-3</v>
          </cell>
          <cell r="J140">
            <v>0</v>
          </cell>
          <cell r="K140">
            <v>0</v>
          </cell>
          <cell r="L140">
            <v>6.1387999999999998E-2</v>
          </cell>
          <cell r="M140">
            <v>8.5470000000000008E-3</v>
          </cell>
          <cell r="N140">
            <v>7.8549999999999991E-3</v>
          </cell>
          <cell r="O140">
            <v>1.4276180000000001</v>
          </cell>
          <cell r="P140">
            <v>0</v>
          </cell>
          <cell r="Q140">
            <v>5.7120160700000007</v>
          </cell>
          <cell r="R140">
            <v>0.24211953122117305</v>
          </cell>
          <cell r="S140">
            <v>0.1924257852015667</v>
          </cell>
          <cell r="T140">
            <v>0</v>
          </cell>
          <cell r="W140">
            <v>0.28013300000000002</v>
          </cell>
          <cell r="X140">
            <v>19.614829095447281</v>
          </cell>
          <cell r="Y140">
            <v>1.6717845262548165</v>
          </cell>
          <cell r="Z140">
            <v>10.551455184322034</v>
          </cell>
          <cell r="AB140">
            <v>298.57449765799197</v>
          </cell>
          <cell r="AD140">
            <v>99.634226682671965</v>
          </cell>
          <cell r="AF140">
            <v>134.532723827018</v>
          </cell>
          <cell r="AG140">
            <v>0.78236441537599266</v>
          </cell>
          <cell r="AH140">
            <v>-1.0809999999999999E-3</v>
          </cell>
          <cell r="AI140">
            <v>0</v>
          </cell>
          <cell r="AJ140">
            <v>0</v>
          </cell>
          <cell r="AK140">
            <v>4.0925333333333334E-2</v>
          </cell>
          <cell r="AL140">
            <v>0</v>
          </cell>
          <cell r="AM140">
            <v>1.2591209999999999</v>
          </cell>
          <cell r="AN140">
            <v>7.0184456700000002</v>
          </cell>
          <cell r="AO140">
            <v>0.61868601311261218</v>
          </cell>
          <cell r="AP140">
            <v>0</v>
          </cell>
          <cell r="AQ140">
            <v>0</v>
          </cell>
          <cell r="AR140">
            <v>0</v>
          </cell>
          <cell r="AS140">
            <v>0.20894599999999999</v>
          </cell>
          <cell r="AT140">
            <v>19.614829095447281</v>
          </cell>
          <cell r="AV140">
            <v>1.6717845262548165</v>
          </cell>
          <cell r="AW140">
            <v>21.488</v>
          </cell>
          <cell r="AY140">
            <v>286.86897156321402</v>
          </cell>
          <cell r="BA140">
            <v>-11.705526094777952</v>
          </cell>
          <cell r="BC140">
            <v>-3.9204708327722874E-2</v>
          </cell>
          <cell r="BE140">
            <v>0</v>
          </cell>
          <cell r="BG140">
            <v>286.86897156321402</v>
          </cell>
          <cell r="BH140">
            <v>-3.9204708327722874E-2</v>
          </cell>
          <cell r="BJ140">
            <v>288.11172052705206</v>
          </cell>
          <cell r="BK140">
            <v>276.8163845579906</v>
          </cell>
          <cell r="BL140">
            <v>-3.9204708327722777E-2</v>
          </cell>
          <cell r="BM140">
            <v>0</v>
          </cell>
          <cell r="BN140">
            <v>0</v>
          </cell>
          <cell r="BO140">
            <v>0</v>
          </cell>
        </row>
        <row r="141">
          <cell r="B141" t="str">
            <v>R363</v>
          </cell>
          <cell r="C141" t="str">
            <v>Walsall</v>
          </cell>
          <cell r="E141">
            <v>86.763621000000001</v>
          </cell>
          <cell r="G141">
            <v>148.05466609621999</v>
          </cell>
          <cell r="H141">
            <v>0.70682572493001816</v>
          </cell>
          <cell r="I141">
            <v>0</v>
          </cell>
          <cell r="J141">
            <v>0</v>
          </cell>
          <cell r="K141">
            <v>0</v>
          </cell>
          <cell r="L141">
            <v>4.1049000000000002E-2</v>
          </cell>
          <cell r="M141">
            <v>8.5470000000000008E-3</v>
          </cell>
          <cell r="N141">
            <v>7.8549999999999991E-3</v>
          </cell>
          <cell r="O141">
            <v>1.3112760000000001</v>
          </cell>
          <cell r="P141">
            <v>0</v>
          </cell>
          <cell r="Q141">
            <v>3.8455558922222224</v>
          </cell>
          <cell r="R141">
            <v>0.2223327888899029</v>
          </cell>
          <cell r="S141">
            <v>0.17830439049943489</v>
          </cell>
          <cell r="T141">
            <v>0</v>
          </cell>
          <cell r="W141">
            <v>0.25859900000000002</v>
          </cell>
          <cell r="X141">
            <v>15.827335669437897</v>
          </cell>
          <cell r="Y141">
            <v>1.4656598473205877</v>
          </cell>
          <cell r="Z141">
            <v>9.6220217584745775</v>
          </cell>
          <cell r="AB141">
            <v>268.31364916799464</v>
          </cell>
          <cell r="AD141">
            <v>87.265109790730946</v>
          </cell>
          <cell r="AF141">
            <v>126.200207092041</v>
          </cell>
          <cell r="AG141">
            <v>0.72333333209300044</v>
          </cell>
          <cell r="AH141">
            <v>0</v>
          </cell>
          <cell r="AI141">
            <v>0</v>
          </cell>
          <cell r="AJ141">
            <v>0</v>
          </cell>
          <cell r="AK141">
            <v>2.7366000000000001E-2</v>
          </cell>
          <cell r="AL141">
            <v>0</v>
          </cell>
          <cell r="AM141">
            <v>1.137877</v>
          </cell>
          <cell r="AN141">
            <v>5.1074596255555562</v>
          </cell>
          <cell r="AO141">
            <v>0.5681251159240357</v>
          </cell>
          <cell r="AP141">
            <v>0</v>
          </cell>
          <cell r="AQ141">
            <v>0</v>
          </cell>
          <cell r="AR141">
            <v>0</v>
          </cell>
          <cell r="AS141">
            <v>0.192884</v>
          </cell>
          <cell r="AT141">
            <v>15.827335669437897</v>
          </cell>
          <cell r="AV141">
            <v>1.4656598473205877</v>
          </cell>
          <cell r="AW141">
            <v>19.341999999999999</v>
          </cell>
          <cell r="AY141">
            <v>257.85735747310304</v>
          </cell>
          <cell r="BA141">
            <v>-10.456291694891604</v>
          </cell>
          <cell r="BC141">
            <v>-3.8970405446443708E-2</v>
          </cell>
          <cell r="BE141">
            <v>0</v>
          </cell>
          <cell r="BG141">
            <v>257.85735747310304</v>
          </cell>
          <cell r="BH141">
            <v>-3.8970405446443708E-2</v>
          </cell>
          <cell r="BJ141">
            <v>258.91128582332072</v>
          </cell>
          <cell r="BK141">
            <v>248.82140804012587</v>
          </cell>
          <cell r="BL141">
            <v>-3.897040544644359E-2</v>
          </cell>
          <cell r="BM141">
            <v>0</v>
          </cell>
          <cell r="BN141">
            <v>0</v>
          </cell>
          <cell r="BO141">
            <v>0</v>
          </cell>
        </row>
        <row r="142">
          <cell r="B142" t="str">
            <v>R971</v>
          </cell>
          <cell r="C142" t="str">
            <v>Lancashire Fire Authority</v>
          </cell>
          <cell r="E142">
            <v>25.598210999999999</v>
          </cell>
          <cell r="G142">
            <v>32.310873377744002</v>
          </cell>
          <cell r="H142">
            <v>0.14825890065400302</v>
          </cell>
          <cell r="I142">
            <v>0</v>
          </cell>
          <cell r="J142">
            <v>0</v>
          </cell>
          <cell r="K142">
            <v>0</v>
          </cell>
          <cell r="L142">
            <v>0</v>
          </cell>
          <cell r="M142">
            <v>0</v>
          </cell>
          <cell r="N142">
            <v>0</v>
          </cell>
          <cell r="O142">
            <v>0</v>
          </cell>
          <cell r="P142">
            <v>1.2342087054532582</v>
          </cell>
          <cell r="Q142">
            <v>0</v>
          </cell>
          <cell r="R142">
            <v>0</v>
          </cell>
          <cell r="S142">
            <v>0</v>
          </cell>
          <cell r="T142">
            <v>0</v>
          </cell>
          <cell r="W142">
            <v>0</v>
          </cell>
          <cell r="X142">
            <v>0</v>
          </cell>
          <cell r="Y142">
            <v>0</v>
          </cell>
          <cell r="Z142">
            <v>0</v>
          </cell>
          <cell r="AB142">
            <v>59.291551983851257</v>
          </cell>
          <cell r="AD142">
            <v>25.732119755326597</v>
          </cell>
          <cell r="AF142">
            <v>29.559242124924999</v>
          </cell>
          <cell r="AG142">
            <v>0.15172142274900152</v>
          </cell>
          <cell r="AH142">
            <v>0</v>
          </cell>
          <cell r="AI142">
            <v>0</v>
          </cell>
          <cell r="AJ142">
            <v>0</v>
          </cell>
          <cell r="AK142">
            <v>0</v>
          </cell>
          <cell r="AL142">
            <v>1.2419060861107318</v>
          </cell>
          <cell r="AM142">
            <v>0.30636200000000002</v>
          </cell>
          <cell r="AN142">
            <v>0</v>
          </cell>
          <cell r="AO142">
            <v>0</v>
          </cell>
          <cell r="AP142">
            <v>0</v>
          </cell>
          <cell r="AQ142">
            <v>0</v>
          </cell>
          <cell r="AR142">
            <v>0</v>
          </cell>
          <cell r="AS142">
            <v>0</v>
          </cell>
          <cell r="AT142">
            <v>0</v>
          </cell>
          <cell r="AV142">
            <v>0</v>
          </cell>
          <cell r="AW142">
            <v>0</v>
          </cell>
          <cell r="AY142">
            <v>56.99135138911133</v>
          </cell>
          <cell r="BA142">
            <v>-2.3002005947399269</v>
          </cell>
          <cell r="BC142">
            <v>-3.8794744238882684E-2</v>
          </cell>
          <cell r="BE142">
            <v>0</v>
          </cell>
          <cell r="BG142">
            <v>56.99135138911133</v>
          </cell>
          <cell r="BH142">
            <v>-3.8794744238882684E-2</v>
          </cell>
          <cell r="BJ142">
            <v>57.213831686168064</v>
          </cell>
          <cell r="BK142">
            <v>54.994235718976682</v>
          </cell>
          <cell r="BL142">
            <v>-3.8794744238882843E-2</v>
          </cell>
          <cell r="BM142">
            <v>0</v>
          </cell>
          <cell r="BN142">
            <v>0</v>
          </cell>
          <cell r="BO142">
            <v>0</v>
          </cell>
        </row>
        <row r="143">
          <cell r="B143" t="str">
            <v>R131</v>
          </cell>
          <cell r="C143" t="str">
            <v>Redditch</v>
          </cell>
          <cell r="E143">
            <v>5.2558129999999998</v>
          </cell>
          <cell r="G143">
            <v>4.2324343282730004</v>
          </cell>
          <cell r="H143">
            <v>2.0859957696999422E-2</v>
          </cell>
          <cell r="I143">
            <v>-1.155E-3</v>
          </cell>
          <cell r="J143">
            <v>0</v>
          </cell>
          <cell r="K143">
            <v>0</v>
          </cell>
          <cell r="L143">
            <v>0</v>
          </cell>
          <cell r="M143">
            <v>8.5470000000000008E-3</v>
          </cell>
          <cell r="N143">
            <v>7.8549999999999991E-3</v>
          </cell>
          <cell r="O143">
            <v>0</v>
          </cell>
          <cell r="P143">
            <v>0</v>
          </cell>
          <cell r="Q143">
            <v>0.67371567288888889</v>
          </cell>
          <cell r="R143">
            <v>6.6406608147153642E-3</v>
          </cell>
          <cell r="S143">
            <v>7.7476393121784268E-2</v>
          </cell>
          <cell r="T143">
            <v>0</v>
          </cell>
          <cell r="W143">
            <v>0</v>
          </cell>
          <cell r="X143">
            <v>0</v>
          </cell>
          <cell r="Y143">
            <v>0</v>
          </cell>
          <cell r="Z143">
            <v>0</v>
          </cell>
          <cell r="AB143">
            <v>10.282187012795388</v>
          </cell>
          <cell r="AD143">
            <v>5.2801036769332539</v>
          </cell>
          <cell r="AF143">
            <v>3.5775353015410003</v>
          </cell>
          <cell r="AG143">
            <v>2.1347132929999846E-2</v>
          </cell>
          <cell r="AH143">
            <v>-1.155E-3</v>
          </cell>
          <cell r="AI143">
            <v>0</v>
          </cell>
          <cell r="AJ143">
            <v>0</v>
          </cell>
          <cell r="AK143">
            <v>0</v>
          </cell>
          <cell r="AL143">
            <v>0</v>
          </cell>
          <cell r="AM143">
            <v>5.9760000000000001E-2</v>
          </cell>
          <cell r="AN143">
            <v>0.93394255288888883</v>
          </cell>
          <cell r="AO143">
            <v>1.6968825039299917E-2</v>
          </cell>
          <cell r="AP143">
            <v>0</v>
          </cell>
          <cell r="AQ143">
            <v>0</v>
          </cell>
          <cell r="AR143">
            <v>0</v>
          </cell>
          <cell r="AS143">
            <v>0</v>
          </cell>
          <cell r="AT143">
            <v>0</v>
          </cell>
          <cell r="AV143">
            <v>0</v>
          </cell>
          <cell r="AW143">
            <v>0</v>
          </cell>
          <cell r="AY143">
            <v>9.888502489332442</v>
          </cell>
          <cell r="BA143">
            <v>-0.39368452346294625</v>
          </cell>
          <cell r="BC143">
            <v>-3.8288014307951826E-2</v>
          </cell>
          <cell r="BE143">
            <v>0</v>
          </cell>
          <cell r="BG143">
            <v>9.888502489332442</v>
          </cell>
          <cell r="BH143">
            <v>-3.8288014307951826E-2</v>
          </cell>
          <cell r="BJ143">
            <v>9.9218741529316734</v>
          </cell>
          <cell r="BK143">
            <v>9.5419852934025275</v>
          </cell>
          <cell r="BL143">
            <v>-3.8288014307951881E-2</v>
          </cell>
          <cell r="BM143">
            <v>0</v>
          </cell>
          <cell r="BN143">
            <v>0</v>
          </cell>
          <cell r="BO143">
            <v>0</v>
          </cell>
        </row>
        <row r="144">
          <cell r="B144" t="str">
            <v>R145</v>
          </cell>
          <cell r="C144" t="str">
            <v>Welwyn Hatfield</v>
          </cell>
          <cell r="E144">
            <v>7.4186059959999993</v>
          </cell>
          <cell r="G144">
            <v>5.6704448743319995</v>
          </cell>
          <cell r="H144">
            <v>2.752088765199948E-2</v>
          </cell>
          <cell r="I144">
            <v>-0.17147799999999999</v>
          </cell>
          <cell r="J144">
            <v>0</v>
          </cell>
          <cell r="K144">
            <v>0</v>
          </cell>
          <cell r="L144">
            <v>0</v>
          </cell>
          <cell r="M144">
            <v>8.5470000000000008E-3</v>
          </cell>
          <cell r="N144">
            <v>7.8549999999999991E-3</v>
          </cell>
          <cell r="O144">
            <v>0</v>
          </cell>
          <cell r="P144">
            <v>0</v>
          </cell>
          <cell r="Q144">
            <v>1.3607674284444444</v>
          </cell>
          <cell r="R144">
            <v>8.7665106858986243E-3</v>
          </cell>
          <cell r="S144">
            <v>7.9412825361274711E-2</v>
          </cell>
          <cell r="T144">
            <v>0</v>
          </cell>
          <cell r="W144">
            <v>0</v>
          </cell>
          <cell r="X144">
            <v>0</v>
          </cell>
          <cell r="Y144">
            <v>0</v>
          </cell>
          <cell r="Z144">
            <v>0</v>
          </cell>
          <cell r="AB144">
            <v>14.410442522475613</v>
          </cell>
          <cell r="AD144">
            <v>7.4385686617004154</v>
          </cell>
          <cell r="AF144">
            <v>4.8054876510880007</v>
          </cell>
          <cell r="AG144">
            <v>2.8163626004000193E-2</v>
          </cell>
          <cell r="AH144">
            <v>-0.17147799999999999</v>
          </cell>
          <cell r="AI144">
            <v>0</v>
          </cell>
          <cell r="AJ144">
            <v>0</v>
          </cell>
          <cell r="AK144">
            <v>0</v>
          </cell>
          <cell r="AL144">
            <v>0</v>
          </cell>
          <cell r="AM144">
            <v>8.3487000000000006E-2</v>
          </cell>
          <cell r="AN144">
            <v>1.6544438017777778</v>
          </cell>
          <cell r="AO144">
            <v>2.2400991435148759E-2</v>
          </cell>
          <cell r="AP144">
            <v>0</v>
          </cell>
          <cell r="AQ144">
            <v>0</v>
          </cell>
          <cell r="AR144">
            <v>0</v>
          </cell>
          <cell r="AS144">
            <v>0</v>
          </cell>
          <cell r="AT144">
            <v>0</v>
          </cell>
          <cell r="AV144">
            <v>0</v>
          </cell>
          <cell r="AW144">
            <v>0</v>
          </cell>
          <cell r="AY144">
            <v>13.861073732005341</v>
          </cell>
          <cell r="BA144">
            <v>-0.54936879047027176</v>
          </cell>
          <cell r="BC144">
            <v>-3.8122964621900735E-2</v>
          </cell>
          <cell r="BE144">
            <v>0</v>
          </cell>
          <cell r="BG144">
            <v>13.861073732005341</v>
          </cell>
          <cell r="BH144">
            <v>-3.8122964621900735E-2</v>
          </cell>
          <cell r="BJ144">
            <v>13.905465541341785</v>
          </cell>
          <cell r="BK144">
            <v>13.375347970458153</v>
          </cell>
          <cell r="BL144">
            <v>-3.8122964621900728E-2</v>
          </cell>
          <cell r="BM144">
            <v>0</v>
          </cell>
          <cell r="BN144">
            <v>0</v>
          </cell>
          <cell r="BO144">
            <v>0</v>
          </cell>
        </row>
        <row r="145">
          <cell r="B145" t="str">
            <v>R621</v>
          </cell>
          <cell r="C145" t="str">
            <v>Derby</v>
          </cell>
          <cell r="E145">
            <v>72.770013000000006</v>
          </cell>
          <cell r="G145">
            <v>113.501027011353</v>
          </cell>
          <cell r="H145">
            <v>0.54571092147499323</v>
          </cell>
          <cell r="I145">
            <v>0</v>
          </cell>
          <cell r="J145">
            <v>0</v>
          </cell>
          <cell r="K145">
            <v>0</v>
          </cell>
          <cell r="L145">
            <v>5.1240000000000008E-2</v>
          </cell>
          <cell r="M145">
            <v>8.5470000000000008E-3</v>
          </cell>
          <cell r="N145">
            <v>7.8549999999999991E-3</v>
          </cell>
          <cell r="O145">
            <v>1.1776850000000001</v>
          </cell>
          <cell r="P145">
            <v>0</v>
          </cell>
          <cell r="Q145">
            <v>3.3101609666666669</v>
          </cell>
          <cell r="R145">
            <v>0.17165395488585691</v>
          </cell>
          <cell r="S145">
            <v>0.15129343738382914</v>
          </cell>
          <cell r="T145">
            <v>0</v>
          </cell>
          <cell r="W145">
            <v>0.20744099999999999</v>
          </cell>
          <cell r="X145">
            <v>14.48407480000694</v>
          </cell>
          <cell r="Y145">
            <v>1.2567675759248258</v>
          </cell>
          <cell r="Z145">
            <v>7.7834867055084747</v>
          </cell>
          <cell r="AB145">
            <v>215.4269563732046</v>
          </cell>
          <cell r="AD145">
            <v>72.790607828558507</v>
          </cell>
          <cell r="AF145">
            <v>96.852706568116986</v>
          </cell>
          <cell r="AG145">
            <v>0.55845576252900064</v>
          </cell>
          <cell r="AH145">
            <v>0</v>
          </cell>
          <cell r="AI145">
            <v>0</v>
          </cell>
          <cell r="AJ145">
            <v>0</v>
          </cell>
          <cell r="AK145">
            <v>3.4160000000000003E-2</v>
          </cell>
          <cell r="AL145">
            <v>0</v>
          </cell>
          <cell r="AM145">
            <v>0.81965200000000005</v>
          </cell>
          <cell r="AN145">
            <v>4.0759744333333332</v>
          </cell>
          <cell r="AO145">
            <v>0.43862591525642258</v>
          </cell>
          <cell r="AP145">
            <v>0</v>
          </cell>
          <cell r="AQ145">
            <v>0</v>
          </cell>
          <cell r="AR145">
            <v>0</v>
          </cell>
          <cell r="AS145">
            <v>0.154727</v>
          </cell>
          <cell r="AT145">
            <v>14.48407480000694</v>
          </cell>
          <cell r="AV145">
            <v>1.2567675759248258</v>
          </cell>
          <cell r="AW145">
            <v>15.787000000000001</v>
          </cell>
          <cell r="AY145">
            <v>207.25275188372601</v>
          </cell>
          <cell r="BA145">
            <v>-8.1742044894785977</v>
          </cell>
          <cell r="BC145">
            <v>-3.7944204509474874E-2</v>
          </cell>
          <cell r="BE145">
            <v>0</v>
          </cell>
          <cell r="BG145">
            <v>207.25275188372601</v>
          </cell>
          <cell r="BH145">
            <v>-3.7944204509474874E-2</v>
          </cell>
          <cell r="BJ145">
            <v>207.87787147074451</v>
          </cell>
          <cell r="BK145">
            <v>199.99011100266424</v>
          </cell>
          <cell r="BL145">
            <v>-3.794420450947493E-2</v>
          </cell>
          <cell r="BM145">
            <v>0</v>
          </cell>
          <cell r="BN145">
            <v>0</v>
          </cell>
          <cell r="BO145">
            <v>0</v>
          </cell>
        </row>
        <row r="146">
          <cell r="B146" t="str">
            <v>R196</v>
          </cell>
          <cell r="C146" t="str">
            <v>Lincoln</v>
          </cell>
          <cell r="E146">
            <v>5.418647</v>
          </cell>
          <cell r="G146">
            <v>7.1956208741699994</v>
          </cell>
          <cell r="H146">
            <v>3.6060762827999887E-2</v>
          </cell>
          <cell r="I146">
            <v>0</v>
          </cell>
          <cell r="J146">
            <v>0</v>
          </cell>
          <cell r="K146">
            <v>0</v>
          </cell>
          <cell r="L146">
            <v>0</v>
          </cell>
          <cell r="M146">
            <v>8.5470000000000008E-3</v>
          </cell>
          <cell r="N146">
            <v>7.8549999999999991E-3</v>
          </cell>
          <cell r="O146">
            <v>0</v>
          </cell>
          <cell r="P146">
            <v>0</v>
          </cell>
          <cell r="Q146">
            <v>1.7228138364444445</v>
          </cell>
          <cell r="R146">
            <v>1.1342951573741137E-2</v>
          </cell>
          <cell r="S146">
            <v>9.3044138380059621E-2</v>
          </cell>
          <cell r="T146">
            <v>0</v>
          </cell>
          <cell r="W146">
            <v>0</v>
          </cell>
          <cell r="X146">
            <v>0</v>
          </cell>
          <cell r="Y146">
            <v>0</v>
          </cell>
          <cell r="Z146">
            <v>0</v>
          </cell>
          <cell r="AB146">
            <v>14.493931563396247</v>
          </cell>
          <cell r="AD146">
            <v>5.4999673281810839</v>
          </cell>
          <cell r="AF146">
            <v>6.0422546981260004</v>
          </cell>
          <cell r="AG146">
            <v>3.6902946248000022E-2</v>
          </cell>
          <cell r="AH146">
            <v>0</v>
          </cell>
          <cell r="AI146">
            <v>0</v>
          </cell>
          <cell r="AJ146">
            <v>0</v>
          </cell>
          <cell r="AK146">
            <v>0</v>
          </cell>
          <cell r="AL146">
            <v>0</v>
          </cell>
          <cell r="AM146">
            <v>6.8576999999999999E-2</v>
          </cell>
          <cell r="AN146">
            <v>2.2706702631111111</v>
          </cell>
          <cell r="AO146">
            <v>2.8984549287255697E-2</v>
          </cell>
          <cell r="AP146">
            <v>0</v>
          </cell>
          <cell r="AQ146">
            <v>0</v>
          </cell>
          <cell r="AR146">
            <v>0</v>
          </cell>
          <cell r="AS146">
            <v>0</v>
          </cell>
          <cell r="AT146">
            <v>0</v>
          </cell>
          <cell r="AV146">
            <v>0</v>
          </cell>
          <cell r="AW146">
            <v>0</v>
          </cell>
          <cell r="AY146">
            <v>13.947356784953449</v>
          </cell>
          <cell r="BA146">
            <v>-0.54657477844279789</v>
          </cell>
          <cell r="BC146">
            <v>-3.7710594675577684E-2</v>
          </cell>
          <cell r="BE146">
            <v>0</v>
          </cell>
          <cell r="BG146">
            <v>13.947356784953449</v>
          </cell>
          <cell r="BH146">
            <v>-3.7710594675577684E-2</v>
          </cell>
          <cell r="BJ146">
            <v>13.986028923055487</v>
          </cell>
          <cell r="BK146">
            <v>13.458607455217233</v>
          </cell>
          <cell r="BL146">
            <v>-3.771059467557783E-2</v>
          </cell>
          <cell r="BM146">
            <v>0</v>
          </cell>
          <cell r="BN146">
            <v>0</v>
          </cell>
          <cell r="BO146">
            <v>0</v>
          </cell>
        </row>
        <row r="147">
          <cell r="B147" t="str">
            <v>R143</v>
          </cell>
          <cell r="C147" t="str">
            <v>Three Rivers</v>
          </cell>
          <cell r="E147">
            <v>5.6102829999999999</v>
          </cell>
          <cell r="G147">
            <v>3.8944831101439998</v>
          </cell>
          <cell r="H147">
            <v>1.88595777230002E-2</v>
          </cell>
          <cell r="I147">
            <v>-0.11747100000000001</v>
          </cell>
          <cell r="J147">
            <v>0</v>
          </cell>
          <cell r="K147">
            <v>0</v>
          </cell>
          <cell r="L147">
            <v>0</v>
          </cell>
          <cell r="M147">
            <v>8.5470000000000008E-3</v>
          </cell>
          <cell r="N147">
            <v>7.8549999999999991E-3</v>
          </cell>
          <cell r="O147">
            <v>0</v>
          </cell>
          <cell r="P147">
            <v>0</v>
          </cell>
          <cell r="Q147">
            <v>0.90172418844444457</v>
          </cell>
          <cell r="R147">
            <v>6.0149234276666887E-3</v>
          </cell>
          <cell r="S147">
            <v>6.7711909617339638E-2</v>
          </cell>
          <cell r="T147">
            <v>0</v>
          </cell>
          <cell r="W147">
            <v>0</v>
          </cell>
          <cell r="X147">
            <v>0</v>
          </cell>
          <cell r="Y147">
            <v>0</v>
          </cell>
          <cell r="Z147">
            <v>0</v>
          </cell>
          <cell r="AB147">
            <v>10.398007709356451</v>
          </cell>
          <cell r="AD147">
            <v>5.6487341342774142</v>
          </cell>
          <cell r="AF147">
            <v>3.3006329043259997</v>
          </cell>
          <cell r="AG147">
            <v>1.9300034952000018E-2</v>
          </cell>
          <cell r="AH147">
            <v>-0.11747100000000001</v>
          </cell>
          <cell r="AI147">
            <v>0</v>
          </cell>
          <cell r="AJ147">
            <v>0</v>
          </cell>
          <cell r="AK147">
            <v>0</v>
          </cell>
          <cell r="AL147">
            <v>0</v>
          </cell>
          <cell r="AM147">
            <v>6.1566000000000003E-2</v>
          </cell>
          <cell r="AN147">
            <v>1.0817293084444446</v>
          </cell>
          <cell r="AO147">
            <v>1.5369883527658688E-2</v>
          </cell>
          <cell r="AP147">
            <v>0</v>
          </cell>
          <cell r="AQ147">
            <v>0</v>
          </cell>
          <cell r="AR147">
            <v>0</v>
          </cell>
          <cell r="AS147">
            <v>0</v>
          </cell>
          <cell r="AT147">
            <v>0</v>
          </cell>
          <cell r="AV147">
            <v>0</v>
          </cell>
          <cell r="AW147">
            <v>0</v>
          </cell>
          <cell r="AY147">
            <v>10.009861265527515</v>
          </cell>
          <cell r="BA147">
            <v>-0.38814644382893526</v>
          </cell>
          <cell r="BC147">
            <v>-3.7328924413055492E-2</v>
          </cell>
          <cell r="BE147">
            <v>0</v>
          </cell>
          <cell r="BG147">
            <v>10.009861265527515</v>
          </cell>
          <cell r="BH147">
            <v>-3.7328924413055492E-2</v>
          </cell>
          <cell r="BJ147">
            <v>10.033636210376624</v>
          </cell>
          <cell r="BK147">
            <v>9.6590913626913775</v>
          </cell>
          <cell r="BL147">
            <v>-3.7328924413055603E-2</v>
          </cell>
          <cell r="BM147">
            <v>0</v>
          </cell>
          <cell r="BN147">
            <v>0</v>
          </cell>
          <cell r="BO147">
            <v>0</v>
          </cell>
        </row>
        <row r="148">
          <cell r="B148" t="str">
            <v>R381</v>
          </cell>
          <cell r="C148" t="str">
            <v>Wandsworth</v>
          </cell>
          <cell r="E148">
            <v>45.443646999999999</v>
          </cell>
          <cell r="G148">
            <v>144.78810982724499</v>
          </cell>
          <cell r="H148">
            <v>0.69878185920700431</v>
          </cell>
          <cell r="I148">
            <v>0</v>
          </cell>
          <cell r="J148">
            <v>0</v>
          </cell>
          <cell r="K148">
            <v>0</v>
          </cell>
          <cell r="L148">
            <v>0.15704400000000004</v>
          </cell>
          <cell r="M148">
            <v>8.5470000000000008E-3</v>
          </cell>
          <cell r="N148">
            <v>7.8549999999999991E-3</v>
          </cell>
          <cell r="O148">
            <v>1.1112299999999999</v>
          </cell>
          <cell r="P148">
            <v>0</v>
          </cell>
          <cell r="Q148">
            <v>6.5224424288888887</v>
          </cell>
          <cell r="R148">
            <v>0.21980258231070676</v>
          </cell>
          <cell r="S148">
            <v>0.14196662710621988</v>
          </cell>
          <cell r="T148">
            <v>7.4999999999999997E-2</v>
          </cell>
          <cell r="W148">
            <v>0.23433000000000001</v>
          </cell>
          <cell r="X148">
            <v>25.430860537765085</v>
          </cell>
          <cell r="Y148">
            <v>1.0878951933468506</v>
          </cell>
          <cell r="Z148">
            <v>9.3128106080508477</v>
          </cell>
          <cell r="AB148">
            <v>235.24032266392061</v>
          </cell>
          <cell r="AD148">
            <v>46.11447111722196</v>
          </cell>
          <cell r="AF148">
            <v>123.65281861507999</v>
          </cell>
          <cell r="AG148">
            <v>0.71510160538800061</v>
          </cell>
          <cell r="AH148">
            <v>0</v>
          </cell>
          <cell r="AI148">
            <v>0</v>
          </cell>
          <cell r="AJ148">
            <v>0</v>
          </cell>
          <cell r="AK148">
            <v>0.10469600000000004</v>
          </cell>
          <cell r="AL148">
            <v>0</v>
          </cell>
          <cell r="AM148">
            <v>0.51912199999999997</v>
          </cell>
          <cell r="AN148">
            <v>7.8412904288888887</v>
          </cell>
          <cell r="AO148">
            <v>0.56165970021412259</v>
          </cell>
          <cell r="AP148">
            <v>0</v>
          </cell>
          <cell r="AQ148">
            <v>0</v>
          </cell>
          <cell r="AR148">
            <v>0</v>
          </cell>
          <cell r="AS148">
            <v>0.42480600000000002</v>
          </cell>
          <cell r="AT148">
            <v>25.430860537765085</v>
          </cell>
          <cell r="AV148">
            <v>1.0878951933468506</v>
          </cell>
          <cell r="AW148">
            <v>20.007000000000001</v>
          </cell>
          <cell r="AY148">
            <v>226.45972119790491</v>
          </cell>
          <cell r="BA148">
            <v>-8.7806014660156961</v>
          </cell>
          <cell r="BC148">
            <v>-3.7326090045201245E-2</v>
          </cell>
          <cell r="BE148">
            <v>0</v>
          </cell>
          <cell r="BG148">
            <v>226.45972119790491</v>
          </cell>
          <cell r="BH148">
            <v>-3.7326090045201245E-2</v>
          </cell>
          <cell r="BJ148">
            <v>226.99692918072267</v>
          </cell>
          <cell r="BK148">
            <v>218.52402136213882</v>
          </cell>
          <cell r="BL148">
            <v>-3.7326090045201349E-2</v>
          </cell>
          <cell r="BM148">
            <v>0</v>
          </cell>
          <cell r="BN148">
            <v>0</v>
          </cell>
          <cell r="BO148">
            <v>0</v>
          </cell>
        </row>
        <row r="149">
          <cell r="B149" t="str">
            <v>R274</v>
          </cell>
          <cell r="C149" t="str">
            <v>Runnymede</v>
          </cell>
          <cell r="E149">
            <v>4.4110820000000004</v>
          </cell>
          <cell r="G149">
            <v>3.5525681933220001</v>
          </cell>
          <cell r="H149">
            <v>1.7523695958999917E-2</v>
          </cell>
          <cell r="I149">
            <v>0</v>
          </cell>
          <cell r="J149">
            <v>0</v>
          </cell>
          <cell r="K149">
            <v>0</v>
          </cell>
          <cell r="L149">
            <v>0</v>
          </cell>
          <cell r="M149">
            <v>8.5470000000000008E-3</v>
          </cell>
          <cell r="N149">
            <v>7.8549999999999991E-3</v>
          </cell>
          <cell r="O149">
            <v>0</v>
          </cell>
          <cell r="P149">
            <v>0</v>
          </cell>
          <cell r="Q149">
            <v>1.2939943528888889</v>
          </cell>
          <cell r="R149">
            <v>5.5120973343694701E-3</v>
          </cell>
          <cell r="S149">
            <v>6.2788479053543206E-2</v>
          </cell>
          <cell r="T149">
            <v>0</v>
          </cell>
          <cell r="W149">
            <v>0</v>
          </cell>
          <cell r="X149">
            <v>0</v>
          </cell>
          <cell r="Y149">
            <v>0</v>
          </cell>
          <cell r="Z149">
            <v>0</v>
          </cell>
          <cell r="AB149">
            <v>9.3598708185578019</v>
          </cell>
          <cell r="AD149">
            <v>4.4050963420232137</v>
          </cell>
          <cell r="AF149">
            <v>3.0018465495709998</v>
          </cell>
          <cell r="AG149">
            <v>1.7932954250999958E-2</v>
          </cell>
          <cell r="AH149">
            <v>0</v>
          </cell>
          <cell r="AI149">
            <v>0</v>
          </cell>
          <cell r="AJ149">
            <v>0</v>
          </cell>
          <cell r="AK149">
            <v>0</v>
          </cell>
          <cell r="AL149">
            <v>0</v>
          </cell>
          <cell r="AM149">
            <v>4.6454000000000002E-2</v>
          </cell>
          <cell r="AN149">
            <v>1.5263019795555557</v>
          </cell>
          <cell r="AO149">
            <v>1.4085016216946493E-2</v>
          </cell>
          <cell r="AP149">
            <v>0</v>
          </cell>
          <cell r="AQ149">
            <v>0</v>
          </cell>
          <cell r="AR149">
            <v>0</v>
          </cell>
          <cell r="AS149">
            <v>0</v>
          </cell>
          <cell r="AT149">
            <v>0</v>
          </cell>
          <cell r="AV149">
            <v>0</v>
          </cell>
          <cell r="AW149">
            <v>0</v>
          </cell>
          <cell r="AY149">
            <v>9.011716841617714</v>
          </cell>
          <cell r="BA149">
            <v>-0.34815397694008787</v>
          </cell>
          <cell r="BC149">
            <v>-3.7196451071718158E-2</v>
          </cell>
          <cell r="BE149">
            <v>0</v>
          </cell>
          <cell r="BG149">
            <v>9.011716841617714</v>
          </cell>
          <cell r="BH149">
            <v>-3.7196451071718158E-2</v>
          </cell>
          <cell r="BJ149">
            <v>9.0318781630660574</v>
          </cell>
          <cell r="BK149">
            <v>8.6959243488878517</v>
          </cell>
          <cell r="BL149">
            <v>-3.7196451071718095E-2</v>
          </cell>
          <cell r="BM149">
            <v>0</v>
          </cell>
          <cell r="BN149">
            <v>0</v>
          </cell>
          <cell r="BO149">
            <v>0</v>
          </cell>
        </row>
        <row r="150">
          <cell r="B150" t="str">
            <v>R51</v>
          </cell>
          <cell r="C150" t="str">
            <v>South Lakeland</v>
          </cell>
          <cell r="E150">
            <v>7.6812610000000001</v>
          </cell>
          <cell r="G150">
            <v>4.4751758920630005</v>
          </cell>
          <cell r="H150">
            <v>2.1264254577999936E-2</v>
          </cell>
          <cell r="I150">
            <v>-9.1749999999999998E-2</v>
          </cell>
          <cell r="J150">
            <v>0</v>
          </cell>
          <cell r="K150">
            <v>0</v>
          </cell>
          <cell r="L150">
            <v>0</v>
          </cell>
          <cell r="M150">
            <v>8.5470000000000008E-3</v>
          </cell>
          <cell r="N150">
            <v>7.8549999999999991E-3</v>
          </cell>
          <cell r="O150">
            <v>0</v>
          </cell>
          <cell r="P150">
            <v>0</v>
          </cell>
          <cell r="Q150">
            <v>0.35805401333333342</v>
          </cell>
          <cell r="R150">
            <v>6.8610542334344967E-3</v>
          </cell>
          <cell r="S150">
            <v>6.7281354954133135E-2</v>
          </cell>
          <cell r="T150">
            <v>0</v>
          </cell>
          <cell r="W150">
            <v>0</v>
          </cell>
          <cell r="X150">
            <v>0</v>
          </cell>
          <cell r="Y150">
            <v>0</v>
          </cell>
          <cell r="Z150">
            <v>0</v>
          </cell>
          <cell r="AB150">
            <v>12.534549569161902</v>
          </cell>
          <cell r="AD150">
            <v>7.7211276417684749</v>
          </cell>
          <cell r="AF150">
            <v>3.8321479618370002</v>
          </cell>
          <cell r="AG150">
            <v>2.1760871988000117E-2</v>
          </cell>
          <cell r="AH150">
            <v>-9.1749999999999998E-2</v>
          </cell>
          <cell r="AI150">
            <v>0</v>
          </cell>
          <cell r="AJ150">
            <v>0</v>
          </cell>
          <cell r="AK150">
            <v>0</v>
          </cell>
          <cell r="AL150">
            <v>0</v>
          </cell>
          <cell r="AM150">
            <v>8.3211999999999994E-2</v>
          </cell>
          <cell r="AN150">
            <v>0.48799961333333342</v>
          </cell>
          <cell r="AO150">
            <v>1.7531994498846907E-2</v>
          </cell>
          <cell r="AP150">
            <v>0</v>
          </cell>
          <cell r="AQ150">
            <v>0</v>
          </cell>
          <cell r="AR150">
            <v>0</v>
          </cell>
          <cell r="AS150">
            <v>0</v>
          </cell>
          <cell r="AT150">
            <v>0</v>
          </cell>
          <cell r="AV150">
            <v>0</v>
          </cell>
          <cell r="AW150">
            <v>0</v>
          </cell>
          <cell r="AY150">
            <v>12.072030083425656</v>
          </cell>
          <cell r="BA150">
            <v>-0.46251948573624624</v>
          </cell>
          <cell r="BC150">
            <v>-3.689956972001282E-2</v>
          </cell>
          <cell r="BE150">
            <v>0</v>
          </cell>
          <cell r="BG150">
            <v>12.072030083425656</v>
          </cell>
          <cell r="BH150">
            <v>-3.689956972001282E-2</v>
          </cell>
          <cell r="BJ150">
            <v>12.095308443052451</v>
          </cell>
          <cell r="BK150">
            <v>11.648996765872978</v>
          </cell>
          <cell r="BL150">
            <v>-3.6899569720012772E-2</v>
          </cell>
          <cell r="BM150">
            <v>0</v>
          </cell>
          <cell r="BN150">
            <v>1</v>
          </cell>
          <cell r="BO150">
            <v>1</v>
          </cell>
        </row>
        <row r="151">
          <cell r="B151" t="str">
            <v>R185</v>
          </cell>
          <cell r="C151" t="str">
            <v>Blaby</v>
          </cell>
          <cell r="E151">
            <v>4.2303290000000002</v>
          </cell>
          <cell r="G151">
            <v>4.2530968553899999</v>
          </cell>
          <cell r="H151">
            <v>2.1085509578000754E-2</v>
          </cell>
          <cell r="I151">
            <v>-0.20155300000000001</v>
          </cell>
          <cell r="J151">
            <v>0</v>
          </cell>
          <cell r="K151">
            <v>0</v>
          </cell>
          <cell r="L151">
            <v>0</v>
          </cell>
          <cell r="M151">
            <v>8.5470000000000008E-3</v>
          </cell>
          <cell r="N151">
            <v>7.8549999999999991E-3</v>
          </cell>
          <cell r="O151">
            <v>0</v>
          </cell>
          <cell r="P151">
            <v>0</v>
          </cell>
          <cell r="Q151">
            <v>1.0936571582222223</v>
          </cell>
          <cell r="R151">
            <v>6.6927848743643121E-3</v>
          </cell>
          <cell r="S151">
            <v>6.5650855002216554E-2</v>
          </cell>
          <cell r="T151">
            <v>0</v>
          </cell>
          <cell r="W151">
            <v>0</v>
          </cell>
          <cell r="X151">
            <v>0</v>
          </cell>
          <cell r="Y151">
            <v>0</v>
          </cell>
          <cell r="Z151">
            <v>0</v>
          </cell>
          <cell r="AB151">
            <v>9.4853611630668002</v>
          </cell>
          <cell r="AD151">
            <v>4.2715225075457974</v>
          </cell>
          <cell r="AF151">
            <v>3.5799386145910002</v>
          </cell>
          <cell r="AG151">
            <v>2.1577952476999954E-2</v>
          </cell>
          <cell r="AH151">
            <v>-0.20155300000000001</v>
          </cell>
          <cell r="AI151">
            <v>0</v>
          </cell>
          <cell r="AJ151">
            <v>0</v>
          </cell>
          <cell r="AK151">
            <v>0</v>
          </cell>
          <cell r="AL151">
            <v>0</v>
          </cell>
          <cell r="AM151">
            <v>4.65E-2</v>
          </cell>
          <cell r="AN151">
            <v>1.4067910248888889</v>
          </cell>
          <cell r="AO151">
            <v>1.7102017212970503E-2</v>
          </cell>
          <cell r="AP151">
            <v>0</v>
          </cell>
          <cell r="AQ151">
            <v>0</v>
          </cell>
          <cell r="AR151">
            <v>0</v>
          </cell>
          <cell r="AS151">
            <v>0</v>
          </cell>
          <cell r="AT151">
            <v>0</v>
          </cell>
          <cell r="AV151">
            <v>0</v>
          </cell>
          <cell r="AW151">
            <v>0</v>
          </cell>
          <cell r="AY151">
            <v>9.141879116715657</v>
          </cell>
          <cell r="BA151">
            <v>-0.34348204635114321</v>
          </cell>
          <cell r="BC151">
            <v>-3.6211804742718817E-2</v>
          </cell>
          <cell r="BE151">
            <v>0</v>
          </cell>
          <cell r="BG151">
            <v>9.141879116715657</v>
          </cell>
          <cell r="BH151">
            <v>-3.6211804742718817E-2</v>
          </cell>
          <cell r="BJ151">
            <v>9.1529710204588373</v>
          </cell>
          <cell r="BK151">
            <v>8.8215254210502181</v>
          </cell>
          <cell r="BL151">
            <v>-3.621180474271881E-2</v>
          </cell>
          <cell r="BM151">
            <v>0</v>
          </cell>
          <cell r="BN151">
            <v>0</v>
          </cell>
          <cell r="BO151">
            <v>0</v>
          </cell>
        </row>
        <row r="152">
          <cell r="B152" t="str">
            <v>R353</v>
          </cell>
          <cell r="C152" t="str">
            <v>Gateshead</v>
          </cell>
          <cell r="E152">
            <v>71.252926000000002</v>
          </cell>
          <cell r="G152">
            <v>117.01679255637801</v>
          </cell>
          <cell r="H152">
            <v>0.5527907817959935</v>
          </cell>
          <cell r="I152">
            <v>-1.495E-3</v>
          </cell>
          <cell r="J152">
            <v>0</v>
          </cell>
          <cell r="K152">
            <v>0</v>
          </cell>
          <cell r="L152">
            <v>2.1415000000000003E-2</v>
          </cell>
          <cell r="M152">
            <v>8.5470000000000008E-3</v>
          </cell>
          <cell r="N152">
            <v>7.8549999999999991E-3</v>
          </cell>
          <cell r="O152">
            <v>1.0015529999999999</v>
          </cell>
          <cell r="P152">
            <v>0</v>
          </cell>
          <cell r="Q152">
            <v>1.39255109</v>
          </cell>
          <cell r="R152">
            <v>0.175046557734131</v>
          </cell>
          <cell r="S152">
            <v>0.14365179773687922</v>
          </cell>
          <cell r="T152">
            <v>0</v>
          </cell>
          <cell r="W152">
            <v>0.204681</v>
          </cell>
          <cell r="X152">
            <v>15.831726733367708</v>
          </cell>
          <cell r="Y152">
            <v>1.0509471235022849</v>
          </cell>
          <cell r="Z152">
            <v>7.7041087690677958</v>
          </cell>
          <cell r="AB152">
            <v>216.36309740958279</v>
          </cell>
          <cell r="AD152">
            <v>71.796936244626224</v>
          </cell>
          <cell r="AF152">
            <v>100.35684183636201</v>
          </cell>
          <cell r="AG152">
            <v>0.56570096990599483</v>
          </cell>
          <cell r="AH152">
            <v>-1.495E-3</v>
          </cell>
          <cell r="AI152">
            <v>0</v>
          </cell>
          <cell r="AJ152">
            <v>0</v>
          </cell>
          <cell r="AK152">
            <v>1.4276666666666668E-2</v>
          </cell>
          <cell r="AL152">
            <v>0</v>
          </cell>
          <cell r="AM152">
            <v>0.89200500000000005</v>
          </cell>
          <cell r="AN152">
            <v>1.7733344233333335</v>
          </cell>
          <cell r="AO152">
            <v>0.44729500493988067</v>
          </cell>
          <cell r="AP152">
            <v>0</v>
          </cell>
          <cell r="AQ152">
            <v>0</v>
          </cell>
          <cell r="AR152">
            <v>0</v>
          </cell>
          <cell r="AS152">
            <v>0.152668</v>
          </cell>
          <cell r="AT152">
            <v>15.831726733367708</v>
          </cell>
          <cell r="AV152">
            <v>1.0509471235022849</v>
          </cell>
          <cell r="AW152">
            <v>15.678000000000001</v>
          </cell>
          <cell r="AY152">
            <v>208.55823700270409</v>
          </cell>
          <cell r="BA152">
            <v>-7.8048604068787029</v>
          </cell>
          <cell r="BC152">
            <v>-3.6072974089956911E-2</v>
          </cell>
          <cell r="BE152">
            <v>0</v>
          </cell>
          <cell r="BG152">
            <v>208.55823700270409</v>
          </cell>
          <cell r="BH152">
            <v>-3.6072974089956911E-2</v>
          </cell>
          <cell r="BJ152">
            <v>208.7812078466323</v>
          </cell>
          <cell r="BK152">
            <v>201.24984874551083</v>
          </cell>
          <cell r="BL152">
            <v>-3.6072974089956869E-2</v>
          </cell>
          <cell r="BM152">
            <v>0</v>
          </cell>
          <cell r="BN152">
            <v>0</v>
          </cell>
          <cell r="BO152">
            <v>0</v>
          </cell>
        </row>
        <row r="153">
          <cell r="B153" t="str">
            <v>R94</v>
          </cell>
          <cell r="C153" t="str">
            <v>Basildon</v>
          </cell>
          <cell r="E153">
            <v>14.175056289999999</v>
          </cell>
          <cell r="G153">
            <v>11.107951950658999</v>
          </cell>
          <cell r="H153">
            <v>5.3903832286998632E-2</v>
          </cell>
          <cell r="I153">
            <v>-5.7500000000000002E-2</v>
          </cell>
          <cell r="J153">
            <v>0</v>
          </cell>
          <cell r="K153">
            <v>0</v>
          </cell>
          <cell r="L153">
            <v>0</v>
          </cell>
          <cell r="M153">
            <v>8.5470000000000008E-3</v>
          </cell>
          <cell r="N153">
            <v>7.8549999999999991E-3</v>
          </cell>
          <cell r="O153">
            <v>0</v>
          </cell>
          <cell r="P153">
            <v>0</v>
          </cell>
          <cell r="Q153">
            <v>2.3960527591111109</v>
          </cell>
          <cell r="R153">
            <v>1.7175324974039455E-2</v>
          </cell>
          <cell r="S153">
            <v>0.11634203089732849</v>
          </cell>
          <cell r="T153">
            <v>9.1347999999999999E-2</v>
          </cell>
          <cell r="W153">
            <v>0</v>
          </cell>
          <cell r="X153">
            <v>0</v>
          </cell>
          <cell r="Y153">
            <v>0</v>
          </cell>
          <cell r="Z153">
            <v>0</v>
          </cell>
          <cell r="AB153">
            <v>27.916732187928474</v>
          </cell>
          <cell r="AD153">
            <v>14.20410736594232</v>
          </cell>
          <cell r="AF153">
            <v>9.4123887220949989</v>
          </cell>
          <cell r="AG153">
            <v>5.5162732828999868E-2</v>
          </cell>
          <cell r="AH153">
            <v>-5.7500000000000002E-2</v>
          </cell>
          <cell r="AI153">
            <v>0</v>
          </cell>
          <cell r="AJ153">
            <v>0</v>
          </cell>
          <cell r="AK153">
            <v>0</v>
          </cell>
          <cell r="AL153">
            <v>0</v>
          </cell>
          <cell r="AM153">
            <v>0.16270000000000001</v>
          </cell>
          <cell r="AN153">
            <v>3.0919274257777776</v>
          </cell>
          <cell r="AO153">
            <v>4.3887964256774957E-2</v>
          </cell>
          <cell r="AP153">
            <v>0</v>
          </cell>
          <cell r="AQ153">
            <v>0</v>
          </cell>
          <cell r="AR153">
            <v>0</v>
          </cell>
          <cell r="AS153">
            <v>0</v>
          </cell>
          <cell r="AT153">
            <v>0</v>
          </cell>
          <cell r="AV153">
            <v>0</v>
          </cell>
          <cell r="AW153">
            <v>0</v>
          </cell>
          <cell r="AY153">
            <v>26.912674210900875</v>
          </cell>
          <cell r="BA153">
            <v>-1.0040579770275997</v>
          </cell>
          <cell r="BC153">
            <v>-3.5966171479832665E-2</v>
          </cell>
          <cell r="BE153">
            <v>0</v>
          </cell>
          <cell r="BG153">
            <v>26.912674210900875</v>
          </cell>
          <cell r="BH153">
            <v>-3.5966171479832665E-2</v>
          </cell>
          <cell r="BJ153">
            <v>26.938461942487056</v>
          </cell>
          <cell r="BK153">
            <v>25.969588600860622</v>
          </cell>
          <cell r="BL153">
            <v>-3.5966171479832609E-2</v>
          </cell>
          <cell r="BM153">
            <v>0</v>
          </cell>
          <cell r="BN153">
            <v>0</v>
          </cell>
          <cell r="BO153">
            <v>0</v>
          </cell>
        </row>
        <row r="154">
          <cell r="B154" t="str">
            <v>R102</v>
          </cell>
          <cell r="C154" t="str">
            <v>Maldon</v>
          </cell>
          <cell r="E154">
            <v>4.0177259999999997</v>
          </cell>
          <cell r="G154">
            <v>2.9030920648860001</v>
          </cell>
          <cell r="H154">
            <v>1.4488692422000226E-2</v>
          </cell>
          <cell r="I154">
            <v>-0.10735699999999999</v>
          </cell>
          <cell r="J154">
            <v>0</v>
          </cell>
          <cell r="K154">
            <v>0</v>
          </cell>
          <cell r="L154">
            <v>0</v>
          </cell>
          <cell r="M154">
            <v>8.5470000000000008E-3</v>
          </cell>
          <cell r="N154">
            <v>7.8549999999999991E-3</v>
          </cell>
          <cell r="O154">
            <v>0</v>
          </cell>
          <cell r="P154">
            <v>0</v>
          </cell>
          <cell r="Q154">
            <v>0.57164948800000004</v>
          </cell>
          <cell r="R154">
            <v>4.5614470311062943E-3</v>
          </cell>
          <cell r="S154">
            <v>6.3119840455234333E-2</v>
          </cell>
          <cell r="T154">
            <v>0</v>
          </cell>
          <cell r="W154">
            <v>0</v>
          </cell>
          <cell r="X154">
            <v>0</v>
          </cell>
          <cell r="Y154">
            <v>0</v>
          </cell>
          <cell r="Z154">
            <v>0</v>
          </cell>
          <cell r="AB154">
            <v>7.4836825327943401</v>
          </cell>
          <cell r="AD154">
            <v>4.0696517192298378</v>
          </cell>
          <cell r="AF154">
            <v>2.4498690143829998</v>
          </cell>
          <cell r="AG154">
            <v>1.4827069526999956E-2</v>
          </cell>
          <cell r="AH154">
            <v>-0.10735699999999999</v>
          </cell>
          <cell r="AI154">
            <v>0</v>
          </cell>
          <cell r="AJ154">
            <v>0</v>
          </cell>
          <cell r="AK154">
            <v>0</v>
          </cell>
          <cell r="AL154">
            <v>0</v>
          </cell>
          <cell r="AM154">
            <v>4.7E-2</v>
          </cell>
          <cell r="AN154">
            <v>0.729688208</v>
          </cell>
          <cell r="AO154">
            <v>1.1655827447978825E-2</v>
          </cell>
          <cell r="AP154">
            <v>0</v>
          </cell>
          <cell r="AQ154">
            <v>0</v>
          </cell>
          <cell r="AR154">
            <v>0</v>
          </cell>
          <cell r="AS154">
            <v>0</v>
          </cell>
          <cell r="AT154">
            <v>0</v>
          </cell>
          <cell r="AV154">
            <v>0</v>
          </cell>
          <cell r="AW154">
            <v>0</v>
          </cell>
          <cell r="AY154">
            <v>7.2153348385878155</v>
          </cell>
          <cell r="BA154">
            <v>-0.2683476942065246</v>
          </cell>
          <cell r="BC154">
            <v>-3.5857706821554064E-2</v>
          </cell>
          <cell r="BE154">
            <v>0</v>
          </cell>
          <cell r="BG154">
            <v>7.2153348385878155</v>
          </cell>
          <cell r="BH154">
            <v>-3.5857706821554064E-2</v>
          </cell>
          <cell r="BJ154">
            <v>7.2214360814948542</v>
          </cell>
          <cell r="BK154">
            <v>6.9624919436540189</v>
          </cell>
          <cell r="BL154">
            <v>-3.585770682155414E-2</v>
          </cell>
          <cell r="BM154">
            <v>0</v>
          </cell>
          <cell r="BN154">
            <v>1</v>
          </cell>
          <cell r="BO154">
            <v>1</v>
          </cell>
        </row>
        <row r="155">
          <cell r="B155" t="str">
            <v>R376</v>
          </cell>
          <cell r="C155" t="str">
            <v>Kensington and Chelsea</v>
          </cell>
          <cell r="E155">
            <v>71.701544999999996</v>
          </cell>
          <cell r="G155">
            <v>104.062486160975</v>
          </cell>
          <cell r="H155">
            <v>0.49852540437600018</v>
          </cell>
          <cell r="I155">
            <v>0</v>
          </cell>
          <cell r="J155">
            <v>0</v>
          </cell>
          <cell r="K155">
            <v>0</v>
          </cell>
          <cell r="L155">
            <v>7.5511999999999996E-2</v>
          </cell>
          <cell r="M155">
            <v>8.5470000000000008E-3</v>
          </cell>
          <cell r="N155">
            <v>7.8549999999999991E-3</v>
          </cell>
          <cell r="O155">
            <v>0.49777100000000002</v>
          </cell>
          <cell r="P155">
            <v>0</v>
          </cell>
          <cell r="Q155">
            <v>1.144744868888889</v>
          </cell>
          <cell r="R155">
            <v>0.1579051045973878</v>
          </cell>
          <cell r="S155">
            <v>0.11106010924903605</v>
          </cell>
          <cell r="T155">
            <v>0.192</v>
          </cell>
          <cell r="W155">
            <v>0.156553</v>
          </cell>
          <cell r="X155">
            <v>21.213729079777771</v>
          </cell>
          <cell r="Y155">
            <v>0.70951862895453677</v>
          </cell>
          <cell r="Z155">
            <v>6.2309782627118642</v>
          </cell>
          <cell r="AB155">
            <v>206.76873061953046</v>
          </cell>
          <cell r="AD155">
            <v>72.243822954964642</v>
          </cell>
          <cell r="AF155">
            <v>88.822261774159998</v>
          </cell>
          <cell r="AG155">
            <v>0.5101682482149974</v>
          </cell>
          <cell r="AH155">
            <v>0</v>
          </cell>
          <cell r="AI155">
            <v>0</v>
          </cell>
          <cell r="AJ155">
            <v>0</v>
          </cell>
          <cell r="AK155">
            <v>5.0341333333333335E-2</v>
          </cell>
          <cell r="AL155">
            <v>0</v>
          </cell>
          <cell r="AM155">
            <v>0.81096400000000002</v>
          </cell>
          <cell r="AN155">
            <v>1.194094868888889</v>
          </cell>
          <cell r="AO155">
            <v>0.40349359310565475</v>
          </cell>
          <cell r="AP155">
            <v>0</v>
          </cell>
          <cell r="AQ155">
            <v>0</v>
          </cell>
          <cell r="AR155">
            <v>0</v>
          </cell>
          <cell r="AS155">
            <v>0.11677</v>
          </cell>
          <cell r="AT155">
            <v>21.213729079777771</v>
          </cell>
          <cell r="AV155">
            <v>0.70951862895453677</v>
          </cell>
          <cell r="AW155">
            <v>13.404999999999999</v>
          </cell>
          <cell r="AY155">
            <v>199.48016448139984</v>
          </cell>
          <cell r="BA155">
            <v>-7.2885661381306193</v>
          </cell>
          <cell r="BC155">
            <v>-3.5249847093863106E-2</v>
          </cell>
          <cell r="BE155">
            <v>0</v>
          </cell>
          <cell r="BG155">
            <v>199.48016448139984</v>
          </cell>
          <cell r="BH155">
            <v>-3.5249847093863106E-2</v>
          </cell>
          <cell r="BJ155">
            <v>199.52305102167819</v>
          </cell>
          <cell r="BK155">
            <v>192.48989398146301</v>
          </cell>
          <cell r="BL155">
            <v>-3.5249847093862953E-2</v>
          </cell>
          <cell r="BM155">
            <v>0</v>
          </cell>
          <cell r="BN155">
            <v>0</v>
          </cell>
          <cell r="BO155">
            <v>0</v>
          </cell>
        </row>
        <row r="156">
          <cell r="B156" t="str">
            <v>R232</v>
          </cell>
          <cell r="C156" t="str">
            <v>Gedling</v>
          </cell>
          <cell r="E156">
            <v>5.3440380000000003</v>
          </cell>
          <cell r="G156">
            <v>5.8646858311569998</v>
          </cell>
          <cell r="H156">
            <v>2.9085851616000757E-2</v>
          </cell>
          <cell r="I156">
            <v>-4.7534E-2</v>
          </cell>
          <cell r="J156">
            <v>0</v>
          </cell>
          <cell r="K156">
            <v>0</v>
          </cell>
          <cell r="L156">
            <v>0</v>
          </cell>
          <cell r="M156">
            <v>8.5470000000000008E-3</v>
          </cell>
          <cell r="N156">
            <v>7.8549999999999991E-3</v>
          </cell>
          <cell r="O156">
            <v>0</v>
          </cell>
          <cell r="P156">
            <v>0</v>
          </cell>
          <cell r="Q156">
            <v>1.5637835404444445</v>
          </cell>
          <cell r="R156">
            <v>9.1489857809605862E-3</v>
          </cell>
          <cell r="S156">
            <v>8.1503382513745656E-2</v>
          </cell>
          <cell r="T156">
            <v>0</v>
          </cell>
          <cell r="W156">
            <v>0</v>
          </cell>
          <cell r="X156">
            <v>0</v>
          </cell>
          <cell r="Y156">
            <v>0</v>
          </cell>
          <cell r="Z156">
            <v>0</v>
          </cell>
          <cell r="AB156">
            <v>12.861113591512149</v>
          </cell>
          <cell r="AD156">
            <v>5.3959904270468328</v>
          </cell>
          <cell r="AF156">
            <v>4.9345126889140003</v>
          </cell>
          <cell r="AG156">
            <v>2.9765139021000361E-2</v>
          </cell>
          <cell r="AH156">
            <v>-4.7534E-2</v>
          </cell>
          <cell r="AI156">
            <v>0</v>
          </cell>
          <cell r="AJ156">
            <v>0</v>
          </cell>
          <cell r="AK156">
            <v>0</v>
          </cell>
          <cell r="AL156">
            <v>0</v>
          </cell>
          <cell r="AM156">
            <v>6.1211000000000002E-2</v>
          </cell>
          <cell r="AN156">
            <v>2.0118374071111109</v>
          </cell>
          <cell r="AO156">
            <v>2.337832684665091E-2</v>
          </cell>
          <cell r="AP156">
            <v>0</v>
          </cell>
          <cell r="AQ156">
            <v>0</v>
          </cell>
          <cell r="AR156">
            <v>0</v>
          </cell>
          <cell r="AS156">
            <v>0</v>
          </cell>
          <cell r="AT156">
            <v>0</v>
          </cell>
          <cell r="AV156">
            <v>0</v>
          </cell>
          <cell r="AW156">
            <v>0</v>
          </cell>
          <cell r="AY156">
            <v>12.409160988939595</v>
          </cell>
          <cell r="BA156">
            <v>-0.45195260257255399</v>
          </cell>
          <cell r="BC156">
            <v>-3.5141016316878319E-2</v>
          </cell>
          <cell r="BE156">
            <v>0</v>
          </cell>
          <cell r="BG156">
            <v>12.409160988939595</v>
          </cell>
          <cell r="BH156">
            <v>-3.5141016316878319E-2</v>
          </cell>
          <cell r="BJ156">
            <v>12.410428867199789</v>
          </cell>
          <cell r="BK156">
            <v>11.974313783878062</v>
          </cell>
          <cell r="BL156">
            <v>-3.5141016316878465E-2</v>
          </cell>
          <cell r="BM156">
            <v>0</v>
          </cell>
          <cell r="BN156">
            <v>0</v>
          </cell>
          <cell r="BO156">
            <v>0</v>
          </cell>
        </row>
        <row r="157">
          <cell r="B157" t="str">
            <v>R162</v>
          </cell>
          <cell r="C157" t="str">
            <v>Gravesham</v>
          </cell>
          <cell r="E157">
            <v>5.7388000000000003</v>
          </cell>
          <cell r="G157">
            <v>5.5982249874620003</v>
          </cell>
          <cell r="H157">
            <v>2.8030442498000338E-2</v>
          </cell>
          <cell r="I157">
            <v>-3.2534E-2</v>
          </cell>
          <cell r="J157">
            <v>0</v>
          </cell>
          <cell r="K157">
            <v>0</v>
          </cell>
          <cell r="L157">
            <v>0</v>
          </cell>
          <cell r="M157">
            <v>8.5470000000000008E-3</v>
          </cell>
          <cell r="N157">
            <v>7.8549999999999991E-3</v>
          </cell>
          <cell r="O157">
            <v>0</v>
          </cell>
          <cell r="P157">
            <v>0</v>
          </cell>
          <cell r="Q157">
            <v>1.3657916915555557</v>
          </cell>
          <cell r="R157">
            <v>8.8170057121868851E-3</v>
          </cell>
          <cell r="S157">
            <v>8.502549144155884E-2</v>
          </cell>
          <cell r="T157">
            <v>0</v>
          </cell>
          <cell r="W157">
            <v>0</v>
          </cell>
          <cell r="X157">
            <v>0</v>
          </cell>
          <cell r="Y157">
            <v>0</v>
          </cell>
          <cell r="Z157">
            <v>0</v>
          </cell>
          <cell r="AB157">
            <v>12.808557618669303</v>
          </cell>
          <cell r="AD157">
            <v>5.77889863842588</v>
          </cell>
          <cell r="AF157">
            <v>4.7068634189290002</v>
          </cell>
          <cell r="AG157">
            <v>2.8685081281000283E-2</v>
          </cell>
          <cell r="AH157">
            <v>-3.2534E-2</v>
          </cell>
          <cell r="AI157">
            <v>0</v>
          </cell>
          <cell r="AJ157">
            <v>0</v>
          </cell>
          <cell r="AK157">
            <v>0</v>
          </cell>
          <cell r="AL157">
            <v>0</v>
          </cell>
          <cell r="AM157">
            <v>6.5938999999999998E-2</v>
          </cell>
          <cell r="AN157">
            <v>1.7939987315555557</v>
          </cell>
          <cell r="AO157">
            <v>2.2530020953497546E-2</v>
          </cell>
          <cell r="AP157">
            <v>0</v>
          </cell>
          <cell r="AQ157">
            <v>0</v>
          </cell>
          <cell r="AR157">
            <v>0</v>
          </cell>
          <cell r="AS157">
            <v>0</v>
          </cell>
          <cell r="AT157">
            <v>0</v>
          </cell>
          <cell r="AV157">
            <v>0</v>
          </cell>
          <cell r="AW157">
            <v>0</v>
          </cell>
          <cell r="AY157">
            <v>12.364380891144934</v>
          </cell>
          <cell r="BA157">
            <v>-0.44417672752436843</v>
          </cell>
          <cell r="BC157">
            <v>-3.4678122295124944E-2</v>
          </cell>
          <cell r="BE157">
            <v>0</v>
          </cell>
          <cell r="BG157">
            <v>12.364380891144934</v>
          </cell>
          <cell r="BH157">
            <v>-3.4678122295124944E-2</v>
          </cell>
          <cell r="BJ157">
            <v>12.359714583567065</v>
          </cell>
          <cell r="BK157">
            <v>11.931102889705285</v>
          </cell>
          <cell r="BL157">
            <v>-3.4678122295125152E-2</v>
          </cell>
          <cell r="BM157">
            <v>0</v>
          </cell>
          <cell r="BN157">
            <v>1</v>
          </cell>
          <cell r="BO157">
            <v>0</v>
          </cell>
        </row>
        <row r="158">
          <cell r="B158" t="str">
            <v>R257</v>
          </cell>
          <cell r="C158" t="str">
            <v>South Staffordshire</v>
          </cell>
          <cell r="E158">
            <v>3.5218050000000001</v>
          </cell>
          <cell r="G158">
            <v>4.5030835602339998</v>
          </cell>
          <cell r="H158">
            <v>2.2197358524000271E-2</v>
          </cell>
          <cell r="I158">
            <v>-0.201962</v>
          </cell>
          <cell r="J158">
            <v>0</v>
          </cell>
          <cell r="K158">
            <v>0</v>
          </cell>
          <cell r="L158">
            <v>0</v>
          </cell>
          <cell r="M158">
            <v>8.5470000000000008E-3</v>
          </cell>
          <cell r="N158">
            <v>7.8549999999999991E-3</v>
          </cell>
          <cell r="O158">
            <v>0</v>
          </cell>
          <cell r="P158">
            <v>0</v>
          </cell>
          <cell r="Q158">
            <v>1.181596112</v>
          </cell>
          <cell r="R158">
            <v>7.0336374613857184E-3</v>
          </cell>
          <cell r="S158">
            <v>7.0806659362755181E-2</v>
          </cell>
          <cell r="T158">
            <v>0</v>
          </cell>
          <cell r="W158">
            <v>0</v>
          </cell>
          <cell r="X158">
            <v>0</v>
          </cell>
          <cell r="Y158">
            <v>0</v>
          </cell>
          <cell r="Z158">
            <v>0</v>
          </cell>
          <cell r="AB158">
            <v>9.1209623275821414</v>
          </cell>
          <cell r="AD158">
            <v>3.5489665572938818</v>
          </cell>
          <cell r="AF158">
            <v>3.7902841198479997</v>
          </cell>
          <cell r="AG158">
            <v>2.2715768171000295E-2</v>
          </cell>
          <cell r="AH158">
            <v>-0.201962</v>
          </cell>
          <cell r="AI158">
            <v>0</v>
          </cell>
          <cell r="AJ158">
            <v>0</v>
          </cell>
          <cell r="AK158">
            <v>0</v>
          </cell>
          <cell r="AL158">
            <v>0</v>
          </cell>
          <cell r="AM158">
            <v>3.8886999999999998E-2</v>
          </cell>
          <cell r="AN158">
            <v>1.5881633653333331</v>
          </cell>
          <cell r="AO158">
            <v>1.7972994977795091E-2</v>
          </cell>
          <cell r="AP158">
            <v>0</v>
          </cell>
          <cell r="AQ158">
            <v>0</v>
          </cell>
          <cell r="AR158">
            <v>0</v>
          </cell>
          <cell r="AS158">
            <v>0</v>
          </cell>
          <cell r="AT158">
            <v>0</v>
          </cell>
          <cell r="AV158">
            <v>0</v>
          </cell>
          <cell r="AW158">
            <v>0</v>
          </cell>
          <cell r="AY158">
            <v>8.8050278056240092</v>
          </cell>
          <cell r="BA158">
            <v>-0.31593452195813221</v>
          </cell>
          <cell r="BC158">
            <v>-3.4638288221269596E-2</v>
          </cell>
          <cell r="BE158">
            <v>0</v>
          </cell>
          <cell r="BG158">
            <v>8.8050278056240092</v>
          </cell>
          <cell r="BH158">
            <v>-3.4638288221269596E-2</v>
          </cell>
          <cell r="BJ158">
            <v>8.8013416071195927</v>
          </cell>
          <cell r="BK158">
            <v>8.4964781997983323</v>
          </cell>
          <cell r="BL158">
            <v>-3.4638288221269568E-2</v>
          </cell>
          <cell r="BM158">
            <v>0</v>
          </cell>
          <cell r="BN158">
            <v>0</v>
          </cell>
          <cell r="BO158">
            <v>0</v>
          </cell>
        </row>
        <row r="159">
          <cell r="B159" t="str">
            <v>R972</v>
          </cell>
          <cell r="C159" t="str">
            <v>Nottinghamshire Fire Authority</v>
          </cell>
          <cell r="E159">
            <v>20.728863</v>
          </cell>
          <cell r="G159">
            <v>22.170886326133999</v>
          </cell>
          <cell r="H159">
            <v>0.10254605772500112</v>
          </cell>
          <cell r="I159">
            <v>0</v>
          </cell>
          <cell r="J159">
            <v>0</v>
          </cell>
          <cell r="K159">
            <v>0</v>
          </cell>
          <cell r="L159">
            <v>0</v>
          </cell>
          <cell r="M159">
            <v>0</v>
          </cell>
          <cell r="N159">
            <v>0</v>
          </cell>
          <cell r="O159">
            <v>0</v>
          </cell>
          <cell r="P159">
            <v>0.39378290833873775</v>
          </cell>
          <cell r="Q159">
            <v>0</v>
          </cell>
          <cell r="R159">
            <v>0</v>
          </cell>
          <cell r="S159">
            <v>0</v>
          </cell>
          <cell r="T159">
            <v>0</v>
          </cell>
          <cell r="W159">
            <v>0</v>
          </cell>
          <cell r="X159">
            <v>0</v>
          </cell>
          <cell r="Y159">
            <v>0</v>
          </cell>
          <cell r="Z159">
            <v>0</v>
          </cell>
          <cell r="AB159">
            <v>43.396078292197735</v>
          </cell>
          <cell r="AD159">
            <v>20.873906146047918</v>
          </cell>
          <cell r="AF159">
            <v>20.272697751919999</v>
          </cell>
          <cell r="AG159">
            <v>0.10494097626999951</v>
          </cell>
          <cell r="AH159">
            <v>0</v>
          </cell>
          <cell r="AI159">
            <v>0</v>
          </cell>
          <cell r="AJ159">
            <v>0</v>
          </cell>
          <cell r="AK159">
            <v>0</v>
          </cell>
          <cell r="AL159">
            <v>0.40145172906257631</v>
          </cell>
          <cell r="AM159">
            <v>0.24406600000000001</v>
          </cell>
          <cell r="AN159">
            <v>0</v>
          </cell>
          <cell r="AO159">
            <v>0</v>
          </cell>
          <cell r="AP159">
            <v>0</v>
          </cell>
          <cell r="AQ159">
            <v>0</v>
          </cell>
          <cell r="AR159">
            <v>0</v>
          </cell>
          <cell r="AS159">
            <v>0</v>
          </cell>
          <cell r="AT159">
            <v>0</v>
          </cell>
          <cell r="AV159">
            <v>0</v>
          </cell>
          <cell r="AW159">
            <v>0</v>
          </cell>
          <cell r="AY159">
            <v>41.897062603300498</v>
          </cell>
          <cell r="BA159">
            <v>-1.4990156888972379</v>
          </cell>
          <cell r="BC159">
            <v>-3.4542653343095954E-2</v>
          </cell>
          <cell r="BE159">
            <v>0</v>
          </cell>
          <cell r="BG159">
            <v>41.897062603300498</v>
          </cell>
          <cell r="BH159">
            <v>-3.4542653343095954E-2</v>
          </cell>
          <cell r="BJ159">
            <v>41.875374082395538</v>
          </cell>
          <cell r="BK159">
            <v>40.428887551854878</v>
          </cell>
          <cell r="BL159">
            <v>-3.4542653343096114E-2</v>
          </cell>
          <cell r="BM159">
            <v>0</v>
          </cell>
          <cell r="BN159">
            <v>0</v>
          </cell>
          <cell r="BO159">
            <v>0</v>
          </cell>
        </row>
        <row r="160">
          <cell r="B160" t="str">
            <v>R334</v>
          </cell>
          <cell r="C160" t="str">
            <v>Bolton</v>
          </cell>
          <cell r="E160">
            <v>88.29</v>
          </cell>
          <cell r="G160">
            <v>134.12158392612699</v>
          </cell>
          <cell r="H160">
            <v>0.64439429956999417</v>
          </cell>
          <cell r="I160">
            <v>-6.6488000000000005E-2</v>
          </cell>
          <cell r="J160">
            <v>0</v>
          </cell>
          <cell r="K160">
            <v>0</v>
          </cell>
          <cell r="L160">
            <v>3.4676999999999999E-2</v>
          </cell>
          <cell r="M160">
            <v>8.5470000000000008E-3</v>
          </cell>
          <cell r="N160">
            <v>7.8549999999999991E-3</v>
          </cell>
          <cell r="O160">
            <v>1.214032</v>
          </cell>
          <cell r="P160">
            <v>0</v>
          </cell>
          <cell r="Q160">
            <v>3.3707452244444442</v>
          </cell>
          <cell r="R160">
            <v>0.20269491716971164</v>
          </cell>
          <cell r="S160">
            <v>0.17208445521267829</v>
          </cell>
          <cell r="T160">
            <v>0.08</v>
          </cell>
          <cell r="W160">
            <v>0.25106400000000001</v>
          </cell>
          <cell r="X160">
            <v>18.905952617038704</v>
          </cell>
          <cell r="Y160">
            <v>1.3834767797271168</v>
          </cell>
          <cell r="Z160">
            <v>9.3851224088983045</v>
          </cell>
          <cell r="AB160">
            <v>258.00574162818799</v>
          </cell>
          <cell r="AD160">
            <v>88.596741931866546</v>
          </cell>
          <cell r="AF160">
            <v>114.53141847488301</v>
          </cell>
          <cell r="AG160">
            <v>0.65944384796699884</v>
          </cell>
          <cell r="AH160">
            <v>-6.6488000000000005E-2</v>
          </cell>
          <cell r="AI160">
            <v>0</v>
          </cell>
          <cell r="AJ160">
            <v>0</v>
          </cell>
          <cell r="AK160">
            <v>2.3118000000000003E-2</v>
          </cell>
          <cell r="AL160">
            <v>0</v>
          </cell>
          <cell r="AM160">
            <v>1.071475</v>
          </cell>
          <cell r="AN160">
            <v>4.3367113577777783</v>
          </cell>
          <cell r="AO160">
            <v>0.51794462656283879</v>
          </cell>
          <cell r="AP160">
            <v>0</v>
          </cell>
          <cell r="AQ160">
            <v>0</v>
          </cell>
          <cell r="AR160">
            <v>0</v>
          </cell>
          <cell r="AS160">
            <v>0.18726400000000001</v>
          </cell>
          <cell r="AT160">
            <v>18.905952617038704</v>
          </cell>
          <cell r="AV160">
            <v>1.3834767797271168</v>
          </cell>
          <cell r="AW160">
            <v>18.96</v>
          </cell>
          <cell r="AY160">
            <v>249.10705863582299</v>
          </cell>
          <cell r="BA160">
            <v>-8.8986829923649964</v>
          </cell>
          <cell r="BC160">
            <v>-3.4490251791329848E-2</v>
          </cell>
          <cell r="BE160">
            <v>0</v>
          </cell>
          <cell r="BG160">
            <v>249.10705863582299</v>
          </cell>
          <cell r="BH160">
            <v>-3.4490251791329848E-2</v>
          </cell>
          <cell r="BJ160">
            <v>248.96459245324826</v>
          </cell>
          <cell r="BK160">
            <v>240.37774097240992</v>
          </cell>
          <cell r="BL160">
            <v>-3.4490251791329779E-2</v>
          </cell>
          <cell r="BM160">
            <v>0</v>
          </cell>
          <cell r="BN160">
            <v>0</v>
          </cell>
          <cell r="BO160">
            <v>0</v>
          </cell>
        </row>
        <row r="161">
          <cell r="B161" t="str">
            <v>R612</v>
          </cell>
          <cell r="C161" t="str">
            <v>North East Lincolnshire</v>
          </cell>
          <cell r="E161">
            <v>49.995364000000002</v>
          </cell>
          <cell r="G161">
            <v>78.702339722350999</v>
          </cell>
          <cell r="H161">
            <v>0.37563818439200519</v>
          </cell>
          <cell r="I161">
            <v>-0.103917</v>
          </cell>
          <cell r="J161">
            <v>0</v>
          </cell>
          <cell r="K161">
            <v>2.7449000000000001E-2</v>
          </cell>
          <cell r="L161">
            <v>0.113787</v>
          </cell>
          <cell r="M161">
            <v>8.5470000000000008E-3</v>
          </cell>
          <cell r="N161">
            <v>7.8549999999999991E-3</v>
          </cell>
          <cell r="O161">
            <v>0.83149700000000004</v>
          </cell>
          <cell r="P161">
            <v>0</v>
          </cell>
          <cell r="Q161">
            <v>1.8360522088888889</v>
          </cell>
          <cell r="R161">
            <v>0.11899018027868571</v>
          </cell>
          <cell r="S161">
            <v>0.12546426934685573</v>
          </cell>
          <cell r="T161">
            <v>0</v>
          </cell>
          <cell r="W161">
            <v>0.140822</v>
          </cell>
          <cell r="X161">
            <v>9.9712500920812257</v>
          </cell>
          <cell r="Y161">
            <v>0.89326683448412048</v>
          </cell>
          <cell r="Z161">
            <v>5.4104778177966102</v>
          </cell>
          <cell r="AB161">
            <v>148.45488330961939</v>
          </cell>
          <cell r="AD161">
            <v>50.339258893356202</v>
          </cell>
          <cell r="AF161">
            <v>67.088162308053001</v>
          </cell>
          <cell r="AG161">
            <v>0.38441105069400372</v>
          </cell>
          <cell r="AH161">
            <v>-0.103917</v>
          </cell>
          <cell r="AI161">
            <v>0</v>
          </cell>
          <cell r="AJ161">
            <v>2.7449000000000001E-2</v>
          </cell>
          <cell r="AK161">
            <v>7.5857999999999995E-2</v>
          </cell>
          <cell r="AL161">
            <v>0</v>
          </cell>
          <cell r="AM161">
            <v>0.62314400000000003</v>
          </cell>
          <cell r="AN161">
            <v>2.4053180755555554</v>
          </cell>
          <cell r="AO161">
            <v>0.30405461246710558</v>
          </cell>
          <cell r="AP161">
            <v>0</v>
          </cell>
          <cell r="AQ161">
            <v>0</v>
          </cell>
          <cell r="AR161">
            <v>0</v>
          </cell>
          <cell r="AS161">
            <v>0.10503700000000001</v>
          </cell>
          <cell r="AT161">
            <v>9.9712500920812257</v>
          </cell>
          <cell r="AV161">
            <v>0.89326683448412048</v>
          </cell>
          <cell r="AW161">
            <v>11.246</v>
          </cell>
          <cell r="AY161">
            <v>143.35929286669122</v>
          </cell>
          <cell r="BA161">
            <v>-5.0955904429281702</v>
          </cell>
          <cell r="BC161">
            <v>-3.4324168591347327E-2</v>
          </cell>
          <cell r="BE161">
            <v>0</v>
          </cell>
          <cell r="BG161">
            <v>143.35929286669122</v>
          </cell>
          <cell r="BH161">
            <v>-3.4324168591347327E-2</v>
          </cell>
          <cell r="BJ161">
            <v>143.25266285793353</v>
          </cell>
          <cell r="BK161">
            <v>138.33563430683836</v>
          </cell>
          <cell r="BL161">
            <v>-3.432416859134748E-2</v>
          </cell>
          <cell r="BM161">
            <v>0</v>
          </cell>
          <cell r="BN161">
            <v>1</v>
          </cell>
          <cell r="BO161">
            <v>0</v>
          </cell>
        </row>
        <row r="162">
          <cell r="B162" t="str">
            <v>R212</v>
          </cell>
          <cell r="C162" t="str">
            <v>Northampton</v>
          </cell>
          <cell r="E162">
            <v>12.609978999999999</v>
          </cell>
          <cell r="G162">
            <v>13.193887002493</v>
          </cell>
          <cell r="H162">
            <v>6.4589382717000321E-2</v>
          </cell>
          <cell r="I162">
            <v>-0.13370899999999999</v>
          </cell>
          <cell r="J162">
            <v>0</v>
          </cell>
          <cell r="K162">
            <v>0</v>
          </cell>
          <cell r="L162">
            <v>0</v>
          </cell>
          <cell r="M162">
            <v>8.5470000000000008E-3</v>
          </cell>
          <cell r="N162">
            <v>7.8549999999999991E-3</v>
          </cell>
          <cell r="O162">
            <v>0</v>
          </cell>
          <cell r="P162">
            <v>0</v>
          </cell>
          <cell r="Q162">
            <v>2.7936406151111113</v>
          </cell>
          <cell r="R162">
            <v>2.0515538008019047E-2</v>
          </cell>
          <cell r="S162">
            <v>0.12588146482522625</v>
          </cell>
          <cell r="T162">
            <v>0</v>
          </cell>
          <cell r="W162">
            <v>0</v>
          </cell>
          <cell r="X162">
            <v>0</v>
          </cell>
          <cell r="Y162">
            <v>0</v>
          </cell>
          <cell r="Z162">
            <v>0</v>
          </cell>
          <cell r="AB162">
            <v>28.691186003154357</v>
          </cell>
          <cell r="AD162">
            <v>12.84154582088253</v>
          </cell>
          <cell r="AF162">
            <v>11.135465390705001</v>
          </cell>
          <cell r="AG162">
            <v>6.6097839638999664E-2</v>
          </cell>
          <cell r="AH162">
            <v>-0.13370899999999999</v>
          </cell>
          <cell r="AI162">
            <v>0</v>
          </cell>
          <cell r="AJ162">
            <v>0</v>
          </cell>
          <cell r="AK162">
            <v>0</v>
          </cell>
          <cell r="AL162">
            <v>0</v>
          </cell>
          <cell r="AM162">
            <v>0.15343599999999999</v>
          </cell>
          <cell r="AN162">
            <v>3.5954606684444443</v>
          </cell>
          <cell r="AO162">
            <v>5.2423182685939422E-2</v>
          </cell>
          <cell r="AP162">
            <v>0</v>
          </cell>
          <cell r="AQ162">
            <v>0</v>
          </cell>
          <cell r="AR162">
            <v>0</v>
          </cell>
          <cell r="AS162">
            <v>0</v>
          </cell>
          <cell r="AT162">
            <v>0</v>
          </cell>
          <cell r="AV162">
            <v>0</v>
          </cell>
          <cell r="AW162">
            <v>0</v>
          </cell>
          <cell r="AY162">
            <v>27.710719902356914</v>
          </cell>
          <cell r="BA162">
            <v>-0.98046610079744312</v>
          </cell>
          <cell r="BC162">
            <v>-3.4173076731287756E-2</v>
          </cell>
          <cell r="BE162">
            <v>0</v>
          </cell>
          <cell r="BG162">
            <v>27.710719902356914</v>
          </cell>
          <cell r="BH162">
            <v>-3.4173076731287756E-2</v>
          </cell>
          <cell r="BJ162">
            <v>27.685777010999896</v>
          </cell>
          <cell r="BK162">
            <v>26.739668828837672</v>
          </cell>
          <cell r="BL162">
            <v>-3.4173076731287819E-2</v>
          </cell>
          <cell r="BM162">
            <v>0</v>
          </cell>
          <cell r="BN162">
            <v>0</v>
          </cell>
          <cell r="BO162">
            <v>0</v>
          </cell>
        </row>
        <row r="163">
          <cell r="B163" t="str">
            <v>R221</v>
          </cell>
          <cell r="C163" t="str">
            <v>Craven</v>
          </cell>
          <cell r="E163">
            <v>3.2238099999999998</v>
          </cell>
          <cell r="G163">
            <v>2.9132679050450001</v>
          </cell>
          <cell r="H163">
            <v>1.4044789960999973E-2</v>
          </cell>
          <cell r="I163">
            <v>-8.9553999999999995E-2</v>
          </cell>
          <cell r="J163">
            <v>0</v>
          </cell>
          <cell r="K163">
            <v>0</v>
          </cell>
          <cell r="L163">
            <v>0</v>
          </cell>
          <cell r="M163">
            <v>8.5470000000000008E-3</v>
          </cell>
          <cell r="N163">
            <v>7.8549999999999991E-3</v>
          </cell>
          <cell r="O163">
            <v>0</v>
          </cell>
          <cell r="P163">
            <v>0</v>
          </cell>
          <cell r="Q163">
            <v>0.79143285333333335</v>
          </cell>
          <cell r="R163">
            <v>4.5050262428636299E-3</v>
          </cell>
          <cell r="S163">
            <v>5.9316405727698605E-2</v>
          </cell>
          <cell r="T163">
            <v>0</v>
          </cell>
          <cell r="W163">
            <v>0</v>
          </cell>
          <cell r="X163">
            <v>0</v>
          </cell>
          <cell r="Y163">
            <v>0</v>
          </cell>
          <cell r="Z163">
            <v>0</v>
          </cell>
          <cell r="AB163">
            <v>6.9332249803098964</v>
          </cell>
          <cell r="AD163">
            <v>3.2451757098993097</v>
          </cell>
          <cell r="AF163">
            <v>2.4870390480900002</v>
          </cell>
          <cell r="AG163">
            <v>1.4372799917999888E-2</v>
          </cell>
          <cell r="AH163">
            <v>-8.9553999999999995E-2</v>
          </cell>
          <cell r="AI163">
            <v>0</v>
          </cell>
          <cell r="AJ163">
            <v>0</v>
          </cell>
          <cell r="AK163">
            <v>0</v>
          </cell>
          <cell r="AL163">
            <v>0</v>
          </cell>
          <cell r="AM163">
            <v>3.5254000000000001E-2</v>
          </cell>
          <cell r="AN163">
            <v>0.99453856000000007</v>
          </cell>
          <cell r="AO163">
            <v>1.1511655879669291E-2</v>
          </cell>
          <cell r="AP163">
            <v>0</v>
          </cell>
          <cell r="AQ163">
            <v>0</v>
          </cell>
          <cell r="AR163">
            <v>0</v>
          </cell>
          <cell r="AS163">
            <v>0</v>
          </cell>
          <cell r="AT163">
            <v>0</v>
          </cell>
          <cell r="AV163">
            <v>0</v>
          </cell>
          <cell r="AW163">
            <v>0</v>
          </cell>
          <cell r="AY163">
            <v>6.6983377737869798</v>
          </cell>
          <cell r="BA163">
            <v>-0.23488720652291661</v>
          </cell>
          <cell r="BC163">
            <v>-3.387849192691534E-2</v>
          </cell>
          <cell r="BE163">
            <v>0</v>
          </cell>
          <cell r="BG163">
            <v>6.6983377737869798</v>
          </cell>
          <cell r="BH163">
            <v>-3.387849192691534E-2</v>
          </cell>
          <cell r="BJ163">
            <v>6.6902679014680828</v>
          </cell>
          <cell r="BK163">
            <v>6.4636117143792955</v>
          </cell>
          <cell r="BL163">
            <v>-3.3878491926915347E-2</v>
          </cell>
          <cell r="BM163">
            <v>0</v>
          </cell>
          <cell r="BN163">
            <v>0</v>
          </cell>
          <cell r="BO163">
            <v>1</v>
          </cell>
        </row>
        <row r="164">
          <cell r="B164" t="str">
            <v>R271</v>
          </cell>
          <cell r="C164" t="str">
            <v>Guildford</v>
          </cell>
          <cell r="E164">
            <v>7.9558799999999996</v>
          </cell>
          <cell r="G164">
            <v>5.5706834624760004</v>
          </cell>
          <cell r="H164">
            <v>2.7687404478999787E-2</v>
          </cell>
          <cell r="I164">
            <v>-8.9199000000000001E-2</v>
          </cell>
          <cell r="J164">
            <v>0</v>
          </cell>
          <cell r="K164">
            <v>0</v>
          </cell>
          <cell r="L164">
            <v>0</v>
          </cell>
          <cell r="M164">
            <v>8.5470000000000008E-3</v>
          </cell>
          <cell r="N164">
            <v>7.8549999999999991E-3</v>
          </cell>
          <cell r="O164">
            <v>0</v>
          </cell>
          <cell r="P164">
            <v>0</v>
          </cell>
          <cell r="Q164">
            <v>1.5109610284444448</v>
          </cell>
          <cell r="R164">
            <v>8.709102736222267E-3</v>
          </cell>
          <cell r="S164">
            <v>7.3802532135533547E-2</v>
          </cell>
          <cell r="T164">
            <v>0</v>
          </cell>
          <cell r="W164">
            <v>0</v>
          </cell>
          <cell r="X164">
            <v>0</v>
          </cell>
          <cell r="Y164">
            <v>0</v>
          </cell>
          <cell r="Z164">
            <v>0</v>
          </cell>
          <cell r="AB164">
            <v>15.074926530271199</v>
          </cell>
          <cell r="AD164">
            <v>7.9753444416216155</v>
          </cell>
          <cell r="AF164">
            <v>4.7342515540270007</v>
          </cell>
          <cell r="AG164">
            <v>2.8334031759999691E-2</v>
          </cell>
          <cell r="AH164">
            <v>-8.9199000000000001E-2</v>
          </cell>
          <cell r="AI164">
            <v>0</v>
          </cell>
          <cell r="AJ164">
            <v>0</v>
          </cell>
          <cell r="AK164">
            <v>0</v>
          </cell>
          <cell r="AL164">
            <v>0</v>
          </cell>
          <cell r="AM164">
            <v>8.6003999999999997E-2</v>
          </cell>
          <cell r="AN164">
            <v>1.8073353217777781</v>
          </cell>
          <cell r="AO164">
            <v>2.2254297381484045E-2</v>
          </cell>
          <cell r="AP164">
            <v>0</v>
          </cell>
          <cell r="AQ164">
            <v>0</v>
          </cell>
          <cell r="AR164">
            <v>0</v>
          </cell>
          <cell r="AS164">
            <v>0</v>
          </cell>
          <cell r="AT164">
            <v>0</v>
          </cell>
          <cell r="AV164">
            <v>0</v>
          </cell>
          <cell r="AW164">
            <v>0</v>
          </cell>
          <cell r="AY164">
            <v>14.564324646567878</v>
          </cell>
          <cell r="BA164">
            <v>-0.51060188370332149</v>
          </cell>
          <cell r="BC164">
            <v>-3.3870936795480075E-2</v>
          </cell>
          <cell r="BE164">
            <v>0</v>
          </cell>
          <cell r="BG164">
            <v>14.564324646567878</v>
          </cell>
          <cell r="BH164">
            <v>-3.3870936795480075E-2</v>
          </cell>
          <cell r="BJ164">
            <v>14.546664412144182</v>
          </cell>
          <cell r="BK164">
            <v>14.053955261255387</v>
          </cell>
          <cell r="BL164">
            <v>-3.387093679548004E-2</v>
          </cell>
          <cell r="BM164">
            <v>0</v>
          </cell>
          <cell r="BN164">
            <v>0</v>
          </cell>
          <cell r="BO164">
            <v>0</v>
          </cell>
        </row>
        <row r="165">
          <cell r="B165" t="str">
            <v>R608</v>
          </cell>
          <cell r="C165" t="str">
            <v>Redcar and Cleveland</v>
          </cell>
          <cell r="E165">
            <v>50.017282999999999</v>
          </cell>
          <cell r="G165">
            <v>70.746361318965</v>
          </cell>
          <cell r="H165">
            <v>0.34088427736701071</v>
          </cell>
          <cell r="I165">
            <v>-0.10033400000000001</v>
          </cell>
          <cell r="J165">
            <v>0</v>
          </cell>
          <cell r="K165">
            <v>6.777E-3</v>
          </cell>
          <cell r="L165">
            <v>2.607799999999999E-2</v>
          </cell>
          <cell r="M165">
            <v>8.5470000000000008E-3</v>
          </cell>
          <cell r="N165">
            <v>7.8549999999999991E-3</v>
          </cell>
          <cell r="O165">
            <v>0.75357499999999999</v>
          </cell>
          <cell r="P165">
            <v>0</v>
          </cell>
          <cell r="Q165">
            <v>1.3793694922222222</v>
          </cell>
          <cell r="R165">
            <v>0.10722551458226366</v>
          </cell>
          <cell r="S165">
            <v>0.11479106908472834</v>
          </cell>
          <cell r="T165">
            <v>0</v>
          </cell>
          <cell r="W165">
            <v>0.130079</v>
          </cell>
          <cell r="X165">
            <v>10.917052300540819</v>
          </cell>
          <cell r="Y165">
            <v>0.79250394260220935</v>
          </cell>
          <cell r="Z165">
            <v>5.0345680699152542</v>
          </cell>
          <cell r="AB165">
            <v>140.28261598527948</v>
          </cell>
          <cell r="AD165">
            <v>50.142102451766974</v>
          </cell>
          <cell r="AF165">
            <v>60.072886775985999</v>
          </cell>
          <cell r="AG165">
            <v>0.34884548129599913</v>
          </cell>
          <cell r="AH165">
            <v>-0.10033400000000001</v>
          </cell>
          <cell r="AI165">
            <v>0</v>
          </cell>
          <cell r="AJ165">
            <v>6.777E-3</v>
          </cell>
          <cell r="AK165">
            <v>1.7385333333333326E-2</v>
          </cell>
          <cell r="AL165">
            <v>0</v>
          </cell>
          <cell r="AM165">
            <v>0.61371799999999999</v>
          </cell>
          <cell r="AN165">
            <v>1.8094233588888891</v>
          </cell>
          <cell r="AO165">
            <v>0.27399246060925675</v>
          </cell>
          <cell r="AP165">
            <v>0</v>
          </cell>
          <cell r="AQ165">
            <v>0</v>
          </cell>
          <cell r="AR165">
            <v>0</v>
          </cell>
          <cell r="AS165">
            <v>9.7022999999999998E-2</v>
          </cell>
          <cell r="AT165">
            <v>10.917052300540819</v>
          </cell>
          <cell r="AV165">
            <v>0.79250394260220935</v>
          </cell>
          <cell r="AW165">
            <v>10.542</v>
          </cell>
          <cell r="AY165">
            <v>135.53337610502345</v>
          </cell>
          <cell r="BA165">
            <v>-4.7492398802560274</v>
          </cell>
          <cell r="BC165">
            <v>-3.3854799804662807E-2</v>
          </cell>
          <cell r="BE165">
            <v>0</v>
          </cell>
          <cell r="BG165">
            <v>135.53337610502345</v>
          </cell>
          <cell r="BH165">
            <v>-3.3854799804662807E-2</v>
          </cell>
          <cell r="BJ165">
            <v>135.3667716720104</v>
          </cell>
          <cell r="BK165">
            <v>130.78395671685101</v>
          </cell>
          <cell r="BL165">
            <v>-3.3854799804662661E-2</v>
          </cell>
          <cell r="BM165">
            <v>0</v>
          </cell>
          <cell r="BN165">
            <v>1</v>
          </cell>
          <cell r="BO165">
            <v>0</v>
          </cell>
        </row>
        <row r="166">
          <cell r="B166" t="str">
            <v>R346</v>
          </cell>
          <cell r="C166" t="str">
            <v>St Helens</v>
          </cell>
          <cell r="E166">
            <v>55.575899</v>
          </cell>
          <cell r="G166">
            <v>91.377104881790004</v>
          </cell>
          <cell r="H166">
            <v>0.43698605599600077</v>
          </cell>
          <cell r="I166">
            <v>-5.2017000000000001E-2</v>
          </cell>
          <cell r="J166">
            <v>0</v>
          </cell>
          <cell r="K166">
            <v>0</v>
          </cell>
          <cell r="L166">
            <v>3.2704999999999998E-2</v>
          </cell>
          <cell r="M166">
            <v>8.5470000000000008E-3</v>
          </cell>
          <cell r="N166">
            <v>7.8549999999999991E-3</v>
          </cell>
          <cell r="O166">
            <v>0.75508200000000003</v>
          </cell>
          <cell r="P166">
            <v>0</v>
          </cell>
          <cell r="Q166">
            <v>1.7228810822222222</v>
          </cell>
          <cell r="R166">
            <v>0.13834692498253034</v>
          </cell>
          <cell r="S166">
            <v>0.12848164815093133</v>
          </cell>
          <cell r="T166">
            <v>0</v>
          </cell>
          <cell r="W166">
            <v>0.1739</v>
          </cell>
          <cell r="X166">
            <v>13.035360437468169</v>
          </cell>
          <cell r="Y166">
            <v>1.0549172063339962</v>
          </cell>
          <cell r="Z166">
            <v>6.7523105762711859</v>
          </cell>
          <cell r="AB166">
            <v>171.148359813215</v>
          </cell>
          <cell r="AD166">
            <v>55.789574413326072</v>
          </cell>
          <cell r="AF166">
            <v>77.640737651081992</v>
          </cell>
          <cell r="AG166">
            <v>0.44719167513799668</v>
          </cell>
          <cell r="AH166">
            <v>-5.2017000000000001E-2</v>
          </cell>
          <cell r="AI166">
            <v>0</v>
          </cell>
          <cell r="AJ166">
            <v>0</v>
          </cell>
          <cell r="AK166">
            <v>2.1803333333333331E-2</v>
          </cell>
          <cell r="AL166">
            <v>0</v>
          </cell>
          <cell r="AM166">
            <v>0.67638100000000001</v>
          </cell>
          <cell r="AN166">
            <v>2.0794346822222223</v>
          </cell>
          <cell r="AO166">
            <v>0.35351674031469593</v>
          </cell>
          <cell r="AP166">
            <v>0</v>
          </cell>
          <cell r="AQ166">
            <v>0</v>
          </cell>
          <cell r="AR166">
            <v>0</v>
          </cell>
          <cell r="AS166">
            <v>0.12970899999999999</v>
          </cell>
          <cell r="AT166">
            <v>13.035360437468169</v>
          </cell>
          <cell r="AV166">
            <v>1.0549172063339962</v>
          </cell>
          <cell r="AW166">
            <v>14.183999999999999</v>
          </cell>
          <cell r="AY166">
            <v>165.36060913921844</v>
          </cell>
          <cell r="BA166">
            <v>-5.7877506739965554</v>
          </cell>
          <cell r="BC166">
            <v>-3.3817155363411559E-2</v>
          </cell>
          <cell r="BE166">
            <v>0</v>
          </cell>
          <cell r="BG166">
            <v>165.36060913921844</v>
          </cell>
          <cell r="BH166">
            <v>-3.3817155363411559E-2</v>
          </cell>
          <cell r="BJ166">
            <v>165.15090470871789</v>
          </cell>
          <cell r="BK166">
            <v>159.5659709057752</v>
          </cell>
          <cell r="BL166">
            <v>-3.3817155363411532E-2</v>
          </cell>
          <cell r="BM166">
            <v>0</v>
          </cell>
          <cell r="BN166">
            <v>0</v>
          </cell>
          <cell r="BO166">
            <v>0</v>
          </cell>
        </row>
        <row r="167">
          <cell r="B167" t="str">
            <v>R626</v>
          </cell>
          <cell r="C167" t="str">
            <v>Portsmouth</v>
          </cell>
          <cell r="E167">
            <v>60.371400999999999</v>
          </cell>
          <cell r="G167">
            <v>95.990924611032</v>
          </cell>
          <cell r="H167">
            <v>0.45873534187400339</v>
          </cell>
          <cell r="I167">
            <v>0</v>
          </cell>
          <cell r="J167">
            <v>0</v>
          </cell>
          <cell r="K167">
            <v>0</v>
          </cell>
          <cell r="L167">
            <v>6.6404999999999992E-2</v>
          </cell>
          <cell r="M167">
            <v>8.5470000000000008E-3</v>
          </cell>
          <cell r="N167">
            <v>7.8549999999999991E-3</v>
          </cell>
          <cell r="O167">
            <v>0.71563200000000005</v>
          </cell>
          <cell r="P167">
            <v>0</v>
          </cell>
          <cell r="Q167">
            <v>2.0945468755555554</v>
          </cell>
          <cell r="R167">
            <v>0.14429569315889454</v>
          </cell>
          <cell r="S167">
            <v>0.12760682364270526</v>
          </cell>
          <cell r="T167">
            <v>0</v>
          </cell>
          <cell r="W167">
            <v>0.16081699999999999</v>
          </cell>
          <cell r="X167">
            <v>16.178091127892824</v>
          </cell>
          <cell r="Y167">
            <v>0.98058450382570794</v>
          </cell>
          <cell r="Z167">
            <v>6.22877830720339</v>
          </cell>
          <cell r="AB167">
            <v>183.53422028418504</v>
          </cell>
          <cell r="AD167">
            <v>60.747502594458481</v>
          </cell>
          <cell r="AF167">
            <v>82.231801321376992</v>
          </cell>
          <cell r="AG167">
            <v>0.46944890612200646</v>
          </cell>
          <cell r="AH167">
            <v>0</v>
          </cell>
          <cell r="AI167">
            <v>0</v>
          </cell>
          <cell r="AJ167">
            <v>0</v>
          </cell>
          <cell r="AK167">
            <v>4.4269999999999997E-2</v>
          </cell>
          <cell r="AL167">
            <v>0</v>
          </cell>
          <cell r="AM167">
            <v>0.71914100000000003</v>
          </cell>
          <cell r="AN167">
            <v>2.4169823422222221</v>
          </cell>
          <cell r="AO167">
            <v>0.36871757788200449</v>
          </cell>
          <cell r="AP167">
            <v>0</v>
          </cell>
          <cell r="AQ167">
            <v>0</v>
          </cell>
          <cell r="AR167">
            <v>0</v>
          </cell>
          <cell r="AS167">
            <v>0.11995</v>
          </cell>
          <cell r="AT167">
            <v>16.178091127892824</v>
          </cell>
          <cell r="AV167">
            <v>0.98058450382570794</v>
          </cell>
          <cell r="AW167">
            <v>13.052</v>
          </cell>
          <cell r="AY167">
            <v>177.32848937378023</v>
          </cell>
          <cell r="BA167">
            <v>-6.2057309104048102</v>
          </cell>
          <cell r="BC167">
            <v>-3.3812391502771717E-2</v>
          </cell>
          <cell r="BE167">
            <v>0</v>
          </cell>
          <cell r="BG167">
            <v>177.32848937378023</v>
          </cell>
          <cell r="BH167">
            <v>-3.3812391502771717E-2</v>
          </cell>
          <cell r="BJ167">
            <v>177.10273448148973</v>
          </cell>
          <cell r="BK167">
            <v>171.11446748699018</v>
          </cell>
          <cell r="BL167">
            <v>-3.381239150277169E-2</v>
          </cell>
          <cell r="BM167">
            <v>0</v>
          </cell>
          <cell r="BN167">
            <v>1</v>
          </cell>
          <cell r="BO167">
            <v>0</v>
          </cell>
        </row>
        <row r="168">
          <cell r="B168" t="str">
            <v>R92</v>
          </cell>
          <cell r="C168" t="str">
            <v>Rother</v>
          </cell>
          <cell r="E168">
            <v>6.4037401599999999</v>
          </cell>
          <cell r="G168">
            <v>4.6506865787759999</v>
          </cell>
          <cell r="H168">
            <v>2.2457968741000631E-2</v>
          </cell>
          <cell r="I168">
            <v>-0.12537899999999999</v>
          </cell>
          <cell r="J168">
            <v>0</v>
          </cell>
          <cell r="K168">
            <v>0</v>
          </cell>
          <cell r="L168">
            <v>0</v>
          </cell>
          <cell r="M168">
            <v>8.5470000000000008E-3</v>
          </cell>
          <cell r="N168">
            <v>7.8549999999999991E-3</v>
          </cell>
          <cell r="O168">
            <v>0</v>
          </cell>
          <cell r="P168">
            <v>0</v>
          </cell>
          <cell r="Q168">
            <v>1.0248044373333334</v>
          </cell>
          <cell r="R168">
            <v>7.1731358898958573E-3</v>
          </cell>
          <cell r="S168">
            <v>7.5152528913993474E-2</v>
          </cell>
          <cell r="T168">
            <v>0</v>
          </cell>
          <cell r="W168">
            <v>0</v>
          </cell>
          <cell r="X168">
            <v>0</v>
          </cell>
          <cell r="Y168">
            <v>0</v>
          </cell>
          <cell r="Z168">
            <v>0</v>
          </cell>
          <cell r="AB168">
            <v>12.075037809654223</v>
          </cell>
          <cell r="AD168">
            <v>6.4476053917786045</v>
          </cell>
          <cell r="AF168">
            <v>3.9518731263999998</v>
          </cell>
          <cell r="AG168">
            <v>2.2982464825999922E-2</v>
          </cell>
          <cell r="AH168">
            <v>-0.12537899999999999</v>
          </cell>
          <cell r="AI168">
            <v>0</v>
          </cell>
          <cell r="AJ168">
            <v>0</v>
          </cell>
          <cell r="AK168">
            <v>0</v>
          </cell>
          <cell r="AL168">
            <v>0</v>
          </cell>
          <cell r="AM168">
            <v>7.3314000000000004E-2</v>
          </cell>
          <cell r="AN168">
            <v>1.2794970239999999</v>
          </cell>
          <cell r="AO168">
            <v>1.8329454145443045E-2</v>
          </cell>
          <cell r="AP168">
            <v>0</v>
          </cell>
          <cell r="AQ168">
            <v>0</v>
          </cell>
          <cell r="AR168">
            <v>0</v>
          </cell>
          <cell r="AS168">
            <v>0</v>
          </cell>
          <cell r="AT168">
            <v>0</v>
          </cell>
          <cell r="AV168">
            <v>0</v>
          </cell>
          <cell r="AW168">
            <v>0</v>
          </cell>
          <cell r="AY168">
            <v>11.668222461150046</v>
          </cell>
          <cell r="BA168">
            <v>-0.40681534850417655</v>
          </cell>
          <cell r="BC168">
            <v>-3.3690606598260085E-2</v>
          </cell>
          <cell r="BE168">
            <v>0</v>
          </cell>
          <cell r="BG168">
            <v>11.668222461150046</v>
          </cell>
          <cell r="BH168">
            <v>-3.3690606598260085E-2</v>
          </cell>
          <cell r="BJ168">
            <v>11.651899094053663</v>
          </cell>
          <cell r="BK168">
            <v>11.259339545553278</v>
          </cell>
          <cell r="BL168">
            <v>-3.3690606598260078E-2</v>
          </cell>
          <cell r="BM168">
            <v>0</v>
          </cell>
          <cell r="BN168">
            <v>1</v>
          </cell>
          <cell r="BO168">
            <v>0</v>
          </cell>
        </row>
        <row r="169">
          <cell r="B169" t="str">
            <v>R348</v>
          </cell>
          <cell r="C169" t="str">
            <v>Wirral</v>
          </cell>
          <cell r="E169">
            <v>112.2136</v>
          </cell>
          <cell r="G169">
            <v>161.39477776580901</v>
          </cell>
          <cell r="H169">
            <v>0.77015450744700431</v>
          </cell>
          <cell r="I169">
            <v>0</v>
          </cell>
          <cell r="J169">
            <v>0</v>
          </cell>
          <cell r="K169">
            <v>1.7259E-2</v>
          </cell>
          <cell r="L169">
            <v>4.5093999999999995E-2</v>
          </cell>
          <cell r="M169">
            <v>8.5470000000000008E-3</v>
          </cell>
          <cell r="N169">
            <v>7.8549999999999991E-3</v>
          </cell>
          <cell r="O169">
            <v>1.6066119999999999</v>
          </cell>
          <cell r="P169">
            <v>0</v>
          </cell>
          <cell r="Q169">
            <v>1.7682094944444446</v>
          </cell>
          <cell r="R169">
            <v>0.24225292526515815</v>
          </cell>
          <cell r="S169">
            <v>0.1984126744057258</v>
          </cell>
          <cell r="T169">
            <v>0</v>
          </cell>
          <cell r="W169">
            <v>0.32516</v>
          </cell>
          <cell r="X169">
            <v>26.440105740149257</v>
          </cell>
          <cell r="Y169">
            <v>2.1231909590069913</v>
          </cell>
          <cell r="Z169">
            <v>12.245312510593221</v>
          </cell>
          <cell r="AB169">
            <v>319.40654357712083</v>
          </cell>
          <cell r="AD169">
            <v>112.56167958763719</v>
          </cell>
          <cell r="AF169">
            <v>137.520772334605</v>
          </cell>
          <cell r="AG169">
            <v>0.7881411307629943</v>
          </cell>
          <cell r="AH169">
            <v>0</v>
          </cell>
          <cell r="AI169">
            <v>0</v>
          </cell>
          <cell r="AJ169">
            <v>1.7259E-2</v>
          </cell>
          <cell r="AK169">
            <v>3.0062666666666665E-2</v>
          </cell>
          <cell r="AL169">
            <v>0</v>
          </cell>
          <cell r="AM169">
            <v>1.357912</v>
          </cell>
          <cell r="AN169">
            <v>2.0201354944444447</v>
          </cell>
          <cell r="AO169">
            <v>0.61902687379753862</v>
          </cell>
          <cell r="AP169">
            <v>0</v>
          </cell>
          <cell r="AQ169">
            <v>0</v>
          </cell>
          <cell r="AR169">
            <v>0</v>
          </cell>
          <cell r="AS169">
            <v>0.242531</v>
          </cell>
          <cell r="AT169">
            <v>26.440105740149257</v>
          </cell>
          <cell r="AV169">
            <v>2.1231909590069913</v>
          </cell>
          <cell r="AW169">
            <v>24.933</v>
          </cell>
          <cell r="AY169">
            <v>308.65381678707007</v>
          </cell>
          <cell r="BA169">
            <v>-10.752726790050758</v>
          </cell>
          <cell r="BC169">
            <v>-3.3664704140460126E-2</v>
          </cell>
          <cell r="BE169">
            <v>0</v>
          </cell>
          <cell r="BG169">
            <v>308.65381678707007</v>
          </cell>
          <cell r="BH169">
            <v>-3.3664704140460126E-2</v>
          </cell>
          <cell r="BJ169">
            <v>308.21376085178815</v>
          </cell>
          <cell r="BK169">
            <v>297.83783578069415</v>
          </cell>
          <cell r="BL169">
            <v>-3.3664704140460203E-2</v>
          </cell>
          <cell r="BM169">
            <v>0</v>
          </cell>
          <cell r="BN169">
            <v>1</v>
          </cell>
          <cell r="BO169">
            <v>0</v>
          </cell>
        </row>
        <row r="170">
          <cell r="B170" t="str">
            <v>R961</v>
          </cell>
          <cell r="C170" t="str">
            <v>Leicestershire Fire Authority</v>
          </cell>
          <cell r="E170">
            <v>17.150635000000001</v>
          </cell>
          <cell r="G170">
            <v>18.212214641182001</v>
          </cell>
          <cell r="H170">
            <v>8.5161344422001392E-2</v>
          </cell>
          <cell r="I170">
            <v>0</v>
          </cell>
          <cell r="J170">
            <v>0</v>
          </cell>
          <cell r="K170">
            <v>0</v>
          </cell>
          <cell r="L170">
            <v>0</v>
          </cell>
          <cell r="M170">
            <v>0</v>
          </cell>
          <cell r="N170">
            <v>0</v>
          </cell>
          <cell r="O170">
            <v>0</v>
          </cell>
          <cell r="P170">
            <v>1.2636430179420546</v>
          </cell>
          <cell r="Q170">
            <v>0</v>
          </cell>
          <cell r="R170">
            <v>0</v>
          </cell>
          <cell r="S170">
            <v>0</v>
          </cell>
          <cell r="T170">
            <v>0</v>
          </cell>
          <cell r="W170">
            <v>0</v>
          </cell>
          <cell r="X170">
            <v>0</v>
          </cell>
          <cell r="Y170">
            <v>0</v>
          </cell>
          <cell r="Z170">
            <v>0</v>
          </cell>
          <cell r="AB170">
            <v>36.711654003546052</v>
          </cell>
          <cell r="AD170">
            <v>17.299816880831926</v>
          </cell>
          <cell r="AF170">
            <v>16.63135253095</v>
          </cell>
          <cell r="AG170">
            <v>8.7150250556000508E-2</v>
          </cell>
          <cell r="AH170">
            <v>0</v>
          </cell>
          <cell r="AI170">
            <v>0</v>
          </cell>
          <cell r="AJ170">
            <v>0</v>
          </cell>
          <cell r="AK170">
            <v>0</v>
          </cell>
          <cell r="AL170">
            <v>1.2712463471459883</v>
          </cell>
          <cell r="AM170">
            <v>0.19554099999999999</v>
          </cell>
          <cell r="AN170">
            <v>0</v>
          </cell>
          <cell r="AO170">
            <v>0</v>
          </cell>
          <cell r="AP170">
            <v>0</v>
          </cell>
          <cell r="AQ170">
            <v>0</v>
          </cell>
          <cell r="AR170">
            <v>0</v>
          </cell>
          <cell r="AS170">
            <v>0</v>
          </cell>
          <cell r="AT170">
            <v>0</v>
          </cell>
          <cell r="AV170">
            <v>0</v>
          </cell>
          <cell r="AW170">
            <v>0</v>
          </cell>
          <cell r="AY170">
            <v>35.485107009483912</v>
          </cell>
          <cell r="BA170">
            <v>-1.2265469940621401</v>
          </cell>
          <cell r="BC170">
            <v>-3.3410289657438627E-2</v>
          </cell>
          <cell r="BE170">
            <v>0</v>
          </cell>
          <cell r="BG170">
            <v>35.485107009483912</v>
          </cell>
          <cell r="BH170">
            <v>-3.3410289657438627E-2</v>
          </cell>
          <cell r="BJ170">
            <v>35.425188290766847</v>
          </cell>
          <cell r="BK170">
            <v>34.241622488803024</v>
          </cell>
          <cell r="BL170">
            <v>-3.3410289657438613E-2</v>
          </cell>
          <cell r="BM170">
            <v>0</v>
          </cell>
          <cell r="BN170">
            <v>0</v>
          </cell>
          <cell r="BO170">
            <v>0</v>
          </cell>
        </row>
        <row r="171">
          <cell r="B171" t="str">
            <v>R139</v>
          </cell>
          <cell r="C171" t="str">
            <v>Hertsmere</v>
          </cell>
          <cell r="E171">
            <v>6.0188249999999996</v>
          </cell>
          <cell r="G171">
            <v>5.2746949996780002</v>
          </cell>
          <cell r="H171">
            <v>2.5742077415999955E-2</v>
          </cell>
          <cell r="I171">
            <v>-9.6865999999999994E-2</v>
          </cell>
          <cell r="J171">
            <v>0</v>
          </cell>
          <cell r="K171">
            <v>0</v>
          </cell>
          <cell r="L171">
            <v>0</v>
          </cell>
          <cell r="M171">
            <v>8.5470000000000008E-3</v>
          </cell>
          <cell r="N171">
            <v>7.8549999999999991E-3</v>
          </cell>
          <cell r="O171">
            <v>0</v>
          </cell>
          <cell r="P171">
            <v>0</v>
          </cell>
          <cell r="Q171">
            <v>1.3209274471111112</v>
          </cell>
          <cell r="R171">
            <v>8.1859573220306441E-3</v>
          </cell>
          <cell r="S171">
            <v>7.4534890346927424E-2</v>
          </cell>
          <cell r="T171">
            <v>0</v>
          </cell>
          <cell r="W171">
            <v>0</v>
          </cell>
          <cell r="X171">
            <v>0</v>
          </cell>
          <cell r="Y171">
            <v>0</v>
          </cell>
          <cell r="Z171">
            <v>0</v>
          </cell>
          <cell r="AB171">
            <v>12.642446371874069</v>
          </cell>
          <cell r="AD171">
            <v>6.0458201944017897</v>
          </cell>
          <cell r="AF171">
            <v>4.4575562944270004</v>
          </cell>
          <cell r="AG171">
            <v>2.6343272429000121E-2</v>
          </cell>
          <cell r="AH171">
            <v>-9.6865999999999994E-2</v>
          </cell>
          <cell r="AI171">
            <v>0</v>
          </cell>
          <cell r="AJ171">
            <v>0</v>
          </cell>
          <cell r="AK171">
            <v>0</v>
          </cell>
          <cell r="AL171">
            <v>0</v>
          </cell>
          <cell r="AM171">
            <v>6.6887000000000002E-2</v>
          </cell>
          <cell r="AN171">
            <v>1.7017254204444445</v>
          </cell>
          <cell r="AO171">
            <v>2.0917508280035229E-2</v>
          </cell>
          <cell r="AP171">
            <v>0</v>
          </cell>
          <cell r="AQ171">
            <v>0</v>
          </cell>
          <cell r="AR171">
            <v>0</v>
          </cell>
          <cell r="AS171">
            <v>0</v>
          </cell>
          <cell r="AT171">
            <v>0</v>
          </cell>
          <cell r="AV171">
            <v>0</v>
          </cell>
          <cell r="AW171">
            <v>0</v>
          </cell>
          <cell r="AY171">
            <v>12.222383689982271</v>
          </cell>
          <cell r="BA171">
            <v>-0.42006268189179785</v>
          </cell>
          <cell r="BC171">
            <v>-3.3226376409736698E-2</v>
          </cell>
          <cell r="BE171">
            <v>0</v>
          </cell>
          <cell r="BG171">
            <v>12.222383689982271</v>
          </cell>
          <cell r="BH171">
            <v>-3.3226376409736698E-2</v>
          </cell>
          <cell r="BJ171">
            <v>12.199424279175799</v>
          </cell>
          <cell r="BK171">
            <v>11.794081616093823</v>
          </cell>
          <cell r="BL171">
            <v>-3.3226376409736712E-2</v>
          </cell>
          <cell r="BM171">
            <v>0</v>
          </cell>
          <cell r="BN171">
            <v>0</v>
          </cell>
          <cell r="BO171">
            <v>0</v>
          </cell>
        </row>
        <row r="172">
          <cell r="B172" t="str">
            <v>R627</v>
          </cell>
          <cell r="C172" t="str">
            <v>Southampton</v>
          </cell>
          <cell r="E172">
            <v>73.466967999999994</v>
          </cell>
          <cell r="G172">
            <v>108.70650026769701</v>
          </cell>
          <cell r="H172">
            <v>0.52334305755099653</v>
          </cell>
          <cell r="I172">
            <v>0</v>
          </cell>
          <cell r="J172">
            <v>0</v>
          </cell>
          <cell r="K172">
            <v>0</v>
          </cell>
          <cell r="L172">
            <v>3.4768999999999994E-2</v>
          </cell>
          <cell r="M172">
            <v>8.5470000000000008E-3</v>
          </cell>
          <cell r="N172">
            <v>7.8549999999999991E-3</v>
          </cell>
          <cell r="O172">
            <v>0.64471500000000004</v>
          </cell>
          <cell r="P172">
            <v>0</v>
          </cell>
          <cell r="Q172">
            <v>3.1687972155555553</v>
          </cell>
          <cell r="R172">
            <v>0.16461811932941234</v>
          </cell>
          <cell r="S172">
            <v>0.14555790481275593</v>
          </cell>
          <cell r="T172">
            <v>0</v>
          </cell>
          <cell r="W172">
            <v>0.20036399999999999</v>
          </cell>
          <cell r="X172">
            <v>15.050163812759211</v>
          </cell>
          <cell r="Y172">
            <v>1.0529068465715865</v>
          </cell>
          <cell r="Z172">
            <v>7.536286597457627</v>
          </cell>
          <cell r="AB172">
            <v>210.71139182173414</v>
          </cell>
          <cell r="AD172">
            <v>73.887725694654932</v>
          </cell>
          <cell r="AF172">
            <v>92.662343346043002</v>
          </cell>
          <cell r="AG172">
            <v>0.53556550687900184</v>
          </cell>
          <cell r="AH172">
            <v>0</v>
          </cell>
          <cell r="AI172">
            <v>0</v>
          </cell>
          <cell r="AJ172">
            <v>0</v>
          </cell>
          <cell r="AK172">
            <v>2.317933333333333E-2</v>
          </cell>
          <cell r="AL172">
            <v>0</v>
          </cell>
          <cell r="AM172">
            <v>0.87513300000000005</v>
          </cell>
          <cell r="AN172">
            <v>3.7557486822222219</v>
          </cell>
          <cell r="AO172">
            <v>0.42064730350470786</v>
          </cell>
          <cell r="AP172">
            <v>0</v>
          </cell>
          <cell r="AQ172">
            <v>0</v>
          </cell>
          <cell r="AR172">
            <v>0</v>
          </cell>
          <cell r="AS172">
            <v>0.149448</v>
          </cell>
          <cell r="AT172">
            <v>15.050163812759211</v>
          </cell>
          <cell r="AV172">
            <v>1.0529068465715865</v>
          </cell>
          <cell r="AW172">
            <v>15.324999999999999</v>
          </cell>
          <cell r="AY172">
            <v>203.73786152596799</v>
          </cell>
          <cell r="BA172">
            <v>-6.9735302957661531</v>
          </cell>
          <cell r="BC172">
            <v>-3.3095174567808333E-2</v>
          </cell>
          <cell r="BE172">
            <v>0</v>
          </cell>
          <cell r="BG172">
            <v>203.73786152596799</v>
          </cell>
          <cell r="BH172">
            <v>-3.3095174567808333E-2</v>
          </cell>
          <cell r="BJ172">
            <v>203.32755177888396</v>
          </cell>
          <cell r="BK172">
            <v>196.59839095831671</v>
          </cell>
          <cell r="BL172">
            <v>-3.3095174567808298E-2</v>
          </cell>
          <cell r="BM172">
            <v>0</v>
          </cell>
          <cell r="BN172">
            <v>1</v>
          </cell>
          <cell r="BO172">
            <v>0</v>
          </cell>
        </row>
        <row r="173">
          <cell r="B173" t="str">
            <v>R103</v>
          </cell>
          <cell r="C173" t="str">
            <v>Rochford</v>
          </cell>
          <cell r="E173">
            <v>6.1258520000000001</v>
          </cell>
          <cell r="G173">
            <v>3.2903000373570004</v>
          </cell>
          <cell r="H173">
            <v>1.6429847146999556E-2</v>
          </cell>
          <cell r="I173">
            <v>-0.108099</v>
          </cell>
          <cell r="J173">
            <v>0</v>
          </cell>
          <cell r="K173">
            <v>0</v>
          </cell>
          <cell r="L173">
            <v>0</v>
          </cell>
          <cell r="M173">
            <v>8.5470000000000008E-3</v>
          </cell>
          <cell r="N173">
            <v>7.8549999999999991E-3</v>
          </cell>
          <cell r="O173">
            <v>0</v>
          </cell>
          <cell r="P173">
            <v>0</v>
          </cell>
          <cell r="Q173">
            <v>0.59575419644444449</v>
          </cell>
          <cell r="R173">
            <v>5.1680260190941048E-3</v>
          </cell>
          <cell r="S173">
            <v>6.4668840726424467E-2</v>
          </cell>
          <cell r="T173">
            <v>0</v>
          </cell>
          <cell r="W173">
            <v>0</v>
          </cell>
          <cell r="X173">
            <v>0</v>
          </cell>
          <cell r="Y173">
            <v>0</v>
          </cell>
          <cell r="Z173">
            <v>0</v>
          </cell>
          <cell r="AB173">
            <v>10.006475947693964</v>
          </cell>
          <cell r="AD173">
            <v>6.1597872400825304</v>
          </cell>
          <cell r="AF173">
            <v>2.776768733285</v>
          </cell>
          <cell r="AG173">
            <v>1.6813559077000013E-2</v>
          </cell>
          <cell r="AH173">
            <v>-0.108099</v>
          </cell>
          <cell r="AI173">
            <v>0</v>
          </cell>
          <cell r="AJ173">
            <v>0</v>
          </cell>
          <cell r="AK173">
            <v>0</v>
          </cell>
          <cell r="AL173">
            <v>0</v>
          </cell>
          <cell r="AM173">
            <v>6.7452999999999999E-2</v>
          </cell>
          <cell r="AN173">
            <v>0.75103536977777785</v>
          </cell>
          <cell r="AO173">
            <v>1.3205813662735065E-2</v>
          </cell>
          <cell r="AP173">
            <v>0</v>
          </cell>
          <cell r="AQ173">
            <v>0</v>
          </cell>
          <cell r="AR173">
            <v>0</v>
          </cell>
          <cell r="AS173">
            <v>0</v>
          </cell>
          <cell r="AT173">
            <v>0</v>
          </cell>
          <cell r="AV173">
            <v>0</v>
          </cell>
          <cell r="AW173">
            <v>0</v>
          </cell>
          <cell r="AY173">
            <v>9.6769647158850454</v>
          </cell>
          <cell r="BA173">
            <v>-0.32951123180891884</v>
          </cell>
          <cell r="BC173">
            <v>-3.2929798015939482E-2</v>
          </cell>
          <cell r="BE173">
            <v>0</v>
          </cell>
          <cell r="BG173">
            <v>9.6769647158850454</v>
          </cell>
          <cell r="BH173">
            <v>-3.2929798015939482E-2</v>
          </cell>
          <cell r="BJ173">
            <v>9.6558246746346068</v>
          </cell>
          <cell r="BK173">
            <v>9.3378603184215656</v>
          </cell>
          <cell r="BL173">
            <v>-3.2929798015939385E-2</v>
          </cell>
          <cell r="BM173">
            <v>0</v>
          </cell>
          <cell r="BN173">
            <v>1</v>
          </cell>
          <cell r="BO173">
            <v>0</v>
          </cell>
        </row>
        <row r="174">
          <cell r="B174" t="str">
            <v>R200</v>
          </cell>
          <cell r="C174" t="str">
            <v>West Lindsey</v>
          </cell>
          <cell r="E174">
            <v>5.2825051299999997</v>
          </cell>
          <cell r="G174">
            <v>5.8171846229020003</v>
          </cell>
          <cell r="H174">
            <v>2.8577677771999502E-2</v>
          </cell>
          <cell r="I174">
            <v>-0.18762200000000001</v>
          </cell>
          <cell r="J174">
            <v>0</v>
          </cell>
          <cell r="K174">
            <v>0</v>
          </cell>
          <cell r="L174">
            <v>0</v>
          </cell>
          <cell r="M174">
            <v>8.5470000000000008E-3</v>
          </cell>
          <cell r="N174">
            <v>7.8549999999999991E-3</v>
          </cell>
          <cell r="O174">
            <v>0</v>
          </cell>
          <cell r="P174">
            <v>0</v>
          </cell>
          <cell r="Q174">
            <v>1.5487965235555554</v>
          </cell>
          <cell r="R174">
            <v>9.054425142852195E-3</v>
          </cell>
          <cell r="S174">
            <v>7.6396063526898553E-2</v>
          </cell>
          <cell r="T174">
            <v>0</v>
          </cell>
          <cell r="W174">
            <v>0</v>
          </cell>
          <cell r="X174">
            <v>0</v>
          </cell>
          <cell r="Y174">
            <v>0</v>
          </cell>
          <cell r="Z174">
            <v>0</v>
          </cell>
          <cell r="AB174">
            <v>12.591294442899304</v>
          </cell>
          <cell r="AD174">
            <v>5.3128290319698968</v>
          </cell>
          <cell r="AF174">
            <v>4.9259866230520002</v>
          </cell>
          <cell r="AG174">
            <v>2.9245096998000052E-2</v>
          </cell>
          <cell r="AH174">
            <v>-0.18762200000000001</v>
          </cell>
          <cell r="AI174">
            <v>0</v>
          </cell>
          <cell r="AJ174">
            <v>0</v>
          </cell>
          <cell r="AK174">
            <v>0</v>
          </cell>
          <cell r="AL174">
            <v>0</v>
          </cell>
          <cell r="AM174">
            <v>5.9804000000000003E-2</v>
          </cell>
          <cell r="AN174">
            <v>2.0147400968888887</v>
          </cell>
          <cell r="AO174">
            <v>2.3136696838970024E-2</v>
          </cell>
          <cell r="AP174">
            <v>0</v>
          </cell>
          <cell r="AQ174">
            <v>0</v>
          </cell>
          <cell r="AR174">
            <v>0</v>
          </cell>
          <cell r="AS174">
            <v>0</v>
          </cell>
          <cell r="AT174">
            <v>0</v>
          </cell>
          <cell r="AV174">
            <v>0</v>
          </cell>
          <cell r="AW174">
            <v>0</v>
          </cell>
          <cell r="AY174">
            <v>12.178119545747757</v>
          </cell>
          <cell r="BA174">
            <v>-0.41317489715154743</v>
          </cell>
          <cell r="BC174">
            <v>-3.2814330490424835E-2</v>
          </cell>
          <cell r="BE174">
            <v>0</v>
          </cell>
          <cell r="BG174">
            <v>12.178119545747757</v>
          </cell>
          <cell r="BH174">
            <v>-3.2814330490424835E-2</v>
          </cell>
          <cell r="BJ174">
            <v>12.150064838296565</v>
          </cell>
          <cell r="BK174">
            <v>11.751368595212611</v>
          </cell>
          <cell r="BL174">
            <v>-3.2814330490424863E-2</v>
          </cell>
          <cell r="BM174">
            <v>0</v>
          </cell>
          <cell r="BN174">
            <v>0</v>
          </cell>
          <cell r="BO174">
            <v>1</v>
          </cell>
        </row>
        <row r="175">
          <cell r="B175" t="str">
            <v>R950</v>
          </cell>
          <cell r="C175" t="str">
            <v>Avon Fire Authority</v>
          </cell>
          <cell r="E175">
            <v>21.87029755</v>
          </cell>
          <cell r="G175">
            <v>22.056261810936999</v>
          </cell>
          <cell r="H175">
            <v>0.10312211770899966</v>
          </cell>
          <cell r="I175">
            <v>0</v>
          </cell>
          <cell r="J175">
            <v>0</v>
          </cell>
          <cell r="K175">
            <v>0</v>
          </cell>
          <cell r="L175">
            <v>0</v>
          </cell>
          <cell r="M175">
            <v>0</v>
          </cell>
          <cell r="N175">
            <v>0</v>
          </cell>
          <cell r="O175">
            <v>0</v>
          </cell>
          <cell r="P175">
            <v>1.3761264147511683</v>
          </cell>
          <cell r="Q175">
            <v>0</v>
          </cell>
          <cell r="R175">
            <v>0</v>
          </cell>
          <cell r="S175">
            <v>0</v>
          </cell>
          <cell r="T175">
            <v>0</v>
          </cell>
          <cell r="W175">
            <v>0</v>
          </cell>
          <cell r="X175">
            <v>0</v>
          </cell>
          <cell r="Y175">
            <v>0</v>
          </cell>
          <cell r="Z175">
            <v>0</v>
          </cell>
          <cell r="AB175">
            <v>45.405807893397167</v>
          </cell>
          <cell r="AD175">
            <v>22.068784392612923</v>
          </cell>
          <cell r="AF175">
            <v>20.145236321304999</v>
          </cell>
          <cell r="AG175">
            <v>0.10553048988599889</v>
          </cell>
          <cell r="AH175">
            <v>0</v>
          </cell>
          <cell r="AI175">
            <v>0</v>
          </cell>
          <cell r="AJ175">
            <v>0</v>
          </cell>
          <cell r="AK175">
            <v>0</v>
          </cell>
          <cell r="AL175">
            <v>1.3869507639974066</v>
          </cell>
          <cell r="AM175">
            <v>0.249727</v>
          </cell>
          <cell r="AN175">
            <v>0</v>
          </cell>
          <cell r="AO175">
            <v>0</v>
          </cell>
          <cell r="AP175">
            <v>0</v>
          </cell>
          <cell r="AQ175">
            <v>0</v>
          </cell>
          <cell r="AR175">
            <v>0</v>
          </cell>
          <cell r="AS175">
            <v>0</v>
          </cell>
          <cell r="AT175">
            <v>0</v>
          </cell>
          <cell r="AV175">
            <v>0</v>
          </cell>
          <cell r="AW175">
            <v>0</v>
          </cell>
          <cell r="AY175">
            <v>43.956228967801323</v>
          </cell>
          <cell r="BA175">
            <v>-1.4495789255958442</v>
          </cell>
          <cell r="BC175">
            <v>-3.1924967153962688E-2</v>
          </cell>
          <cell r="BE175">
            <v>0</v>
          </cell>
          <cell r="BG175">
            <v>43.956228967801323</v>
          </cell>
          <cell r="BH175">
            <v>-3.1924967153962688E-2</v>
          </cell>
          <cell r="BJ175">
            <v>43.814677866669079</v>
          </cell>
          <cell r="BK175">
            <v>42.415895714914207</v>
          </cell>
          <cell r="BL175">
            <v>-3.1924967153962827E-2</v>
          </cell>
          <cell r="BM175">
            <v>0</v>
          </cell>
          <cell r="BN175">
            <v>0</v>
          </cell>
          <cell r="BO175">
            <v>0</v>
          </cell>
        </row>
        <row r="176">
          <cell r="B176" t="str">
            <v>R614</v>
          </cell>
          <cell r="C176" t="str">
            <v>Harrogate</v>
          </cell>
          <cell r="E176">
            <v>12.858577</v>
          </cell>
          <cell r="G176">
            <v>7.3886889908629998</v>
          </cell>
          <cell r="H176">
            <v>3.5383482410999943E-2</v>
          </cell>
          <cell r="I176">
            <v>-4.5880999999999998E-2</v>
          </cell>
          <cell r="J176">
            <v>0</v>
          </cell>
          <cell r="K176">
            <v>0</v>
          </cell>
          <cell r="L176">
            <v>0</v>
          </cell>
          <cell r="M176">
            <v>8.5470000000000008E-3</v>
          </cell>
          <cell r="N176">
            <v>7.8549999999999991E-3</v>
          </cell>
          <cell r="O176">
            <v>0</v>
          </cell>
          <cell r="P176">
            <v>0</v>
          </cell>
          <cell r="Q176">
            <v>1.089375816888889</v>
          </cell>
          <cell r="R176">
            <v>1.1351188344601609E-2</v>
          </cell>
          <cell r="S176">
            <v>7.9095234457552524E-2</v>
          </cell>
          <cell r="T176">
            <v>0</v>
          </cell>
          <cell r="W176">
            <v>0</v>
          </cell>
          <cell r="X176">
            <v>0</v>
          </cell>
          <cell r="Y176">
            <v>0</v>
          </cell>
          <cell r="Z176">
            <v>0</v>
          </cell>
          <cell r="AB176">
            <v>21.432992712965039</v>
          </cell>
          <cell r="AD176">
            <v>12.918697736656444</v>
          </cell>
          <cell r="AF176">
            <v>6.2911270983370002</v>
          </cell>
          <cell r="AG176">
            <v>3.6209848242000214E-2</v>
          </cell>
          <cell r="AH176">
            <v>-4.5880999999999998E-2</v>
          </cell>
          <cell r="AI176">
            <v>0</v>
          </cell>
          <cell r="AJ176">
            <v>0</v>
          </cell>
          <cell r="AK176">
            <v>0</v>
          </cell>
          <cell r="AL176">
            <v>0</v>
          </cell>
          <cell r="AM176">
            <v>0.13975499999999999</v>
          </cell>
          <cell r="AN176">
            <v>1.3812599768888889</v>
          </cell>
          <cell r="AO176">
            <v>2.900559663894552E-2</v>
          </cell>
          <cell r="AP176">
            <v>0</v>
          </cell>
          <cell r="AQ176">
            <v>0</v>
          </cell>
          <cell r="AR176">
            <v>0</v>
          </cell>
          <cell r="AS176">
            <v>0</v>
          </cell>
          <cell r="AT176">
            <v>0</v>
          </cell>
          <cell r="AV176">
            <v>0</v>
          </cell>
          <cell r="AW176">
            <v>0</v>
          </cell>
          <cell r="AY176">
            <v>20.750174256763277</v>
          </cell>
          <cell r="BA176">
            <v>-0.68281845620176185</v>
          </cell>
          <cell r="BC176">
            <v>-3.1858288076994395E-2</v>
          </cell>
          <cell r="BE176">
            <v>0</v>
          </cell>
          <cell r="BG176">
            <v>20.750174256763277</v>
          </cell>
          <cell r="BH176">
            <v>-3.1858288076994395E-2</v>
          </cell>
          <cell r="BJ176">
            <v>20.681928480206345</v>
          </cell>
          <cell r="BK176">
            <v>20.023037644696135</v>
          </cell>
          <cell r="BL176">
            <v>-3.1858288076994458E-2</v>
          </cell>
          <cell r="BM176">
            <v>0</v>
          </cell>
          <cell r="BN176">
            <v>0</v>
          </cell>
          <cell r="BO176">
            <v>1</v>
          </cell>
        </row>
        <row r="177">
          <cell r="B177" t="str">
            <v>R653</v>
          </cell>
          <cell r="C177" t="str">
            <v>Torbay</v>
          </cell>
          <cell r="E177">
            <v>52.607537000000001</v>
          </cell>
          <cell r="G177">
            <v>64.941068130413996</v>
          </cell>
          <cell r="H177">
            <v>0.3076503168110028</v>
          </cell>
          <cell r="I177">
            <v>-3.7149000000000001E-2</v>
          </cell>
          <cell r="J177">
            <v>0</v>
          </cell>
          <cell r="K177">
            <v>0</v>
          </cell>
          <cell r="L177">
            <v>3.4090999999999996E-2</v>
          </cell>
          <cell r="M177">
            <v>8.5470000000000008E-3</v>
          </cell>
          <cell r="N177">
            <v>7.8549999999999991E-3</v>
          </cell>
          <cell r="O177">
            <v>0.66008500000000003</v>
          </cell>
          <cell r="P177">
            <v>0</v>
          </cell>
          <cell r="Q177">
            <v>2.0993895855555555</v>
          </cell>
          <cell r="R177">
            <v>9.7635270204437297E-2</v>
          </cell>
          <cell r="S177">
            <v>0.11380559835540505</v>
          </cell>
          <cell r="T177">
            <v>0</v>
          </cell>
          <cell r="W177">
            <v>0.149647</v>
          </cell>
          <cell r="X177">
            <v>7.3506147968490358</v>
          </cell>
          <cell r="Y177">
            <v>1.0564202724624969</v>
          </cell>
          <cell r="Z177">
            <v>5.3364064894067793</v>
          </cell>
          <cell r="AB177">
            <v>134.7336034600587</v>
          </cell>
          <cell r="AD177">
            <v>53.023832592820668</v>
          </cell>
          <cell r="AF177">
            <v>54.934837902433998</v>
          </cell>
          <cell r="AG177">
            <v>0.31483535605699942</v>
          </cell>
          <cell r="AH177">
            <v>-3.7149000000000001E-2</v>
          </cell>
          <cell r="AI177">
            <v>0</v>
          </cell>
          <cell r="AJ177">
            <v>0</v>
          </cell>
          <cell r="AK177">
            <v>2.2727333333333329E-2</v>
          </cell>
          <cell r="AL177">
            <v>0</v>
          </cell>
          <cell r="AM177">
            <v>0.63863499999999995</v>
          </cell>
          <cell r="AN177">
            <v>2.5755249188888891</v>
          </cell>
          <cell r="AO177">
            <v>0.2494865893605924</v>
          </cell>
          <cell r="AP177">
            <v>0</v>
          </cell>
          <cell r="AQ177">
            <v>0</v>
          </cell>
          <cell r="AR177">
            <v>0</v>
          </cell>
          <cell r="AS177">
            <v>0.111619</v>
          </cell>
          <cell r="AT177">
            <v>7.3506147968490358</v>
          </cell>
          <cell r="AV177">
            <v>1.0564202724624969</v>
          </cell>
          <cell r="AW177">
            <v>10.225</v>
          </cell>
          <cell r="AY177">
            <v>130.46638476220602</v>
          </cell>
          <cell r="BA177">
            <v>-4.2672186978526838</v>
          </cell>
          <cell r="BC177">
            <v>-3.1671525055868378E-2</v>
          </cell>
          <cell r="BE177">
            <v>0</v>
          </cell>
          <cell r="BG177">
            <v>130.46638476220602</v>
          </cell>
          <cell r="BH177">
            <v>-3.1671525055868378E-2</v>
          </cell>
          <cell r="BJ177">
            <v>130.01221005201961</v>
          </cell>
          <cell r="BK177">
            <v>125.89452508378824</v>
          </cell>
          <cell r="BL177">
            <v>-3.1671525055868462E-2</v>
          </cell>
          <cell r="BM177">
            <v>0</v>
          </cell>
          <cell r="BN177">
            <v>1</v>
          </cell>
          <cell r="BO177">
            <v>0</v>
          </cell>
        </row>
        <row r="178">
          <cell r="B178" t="str">
            <v>R70</v>
          </cell>
          <cell r="C178" t="str">
            <v>West Devon</v>
          </cell>
          <cell r="E178">
            <v>3.923435</v>
          </cell>
          <cell r="G178">
            <v>3.168131193172</v>
          </cell>
          <cell r="H178">
            <v>1.5580389830000234E-2</v>
          </cell>
          <cell r="I178">
            <v>-0.11944299999999999</v>
          </cell>
          <cell r="J178">
            <v>0</v>
          </cell>
          <cell r="K178">
            <v>0</v>
          </cell>
          <cell r="L178">
            <v>0</v>
          </cell>
          <cell r="M178">
            <v>8.5470000000000008E-3</v>
          </cell>
          <cell r="N178">
            <v>7.8549999999999991E-3</v>
          </cell>
          <cell r="O178">
            <v>0</v>
          </cell>
          <cell r="P178">
            <v>0</v>
          </cell>
          <cell r="Q178">
            <v>1.2487937502222222</v>
          </cell>
          <cell r="R178">
            <v>4.9627877802731549E-3</v>
          </cell>
          <cell r="S178">
            <v>6.2617949815328505E-2</v>
          </cell>
          <cell r="T178">
            <v>0</v>
          </cell>
          <cell r="W178">
            <v>0</v>
          </cell>
          <cell r="X178">
            <v>0</v>
          </cell>
          <cell r="Y178">
            <v>0</v>
          </cell>
          <cell r="Z178">
            <v>0</v>
          </cell>
          <cell r="AB178">
            <v>8.3204800708198228</v>
          </cell>
          <cell r="AD178">
            <v>3.937800252214505</v>
          </cell>
          <cell r="AF178">
            <v>2.6975358869190003</v>
          </cell>
          <cell r="AG178">
            <v>1.5944263053999982E-2</v>
          </cell>
          <cell r="AH178">
            <v>-0.11944299999999999</v>
          </cell>
          <cell r="AI178">
            <v>0</v>
          </cell>
          <cell r="AJ178">
            <v>0</v>
          </cell>
          <cell r="AK178">
            <v>0</v>
          </cell>
          <cell r="AL178">
            <v>0</v>
          </cell>
          <cell r="AM178">
            <v>4.2236999999999997E-2</v>
          </cell>
          <cell r="AN178">
            <v>1.471790656888889</v>
          </cell>
          <cell r="AO178">
            <v>1.2681370107628414E-2</v>
          </cell>
          <cell r="AP178">
            <v>0</v>
          </cell>
          <cell r="AQ178">
            <v>0</v>
          </cell>
          <cell r="AR178">
            <v>0</v>
          </cell>
          <cell r="AS178">
            <v>0</v>
          </cell>
          <cell r="AT178">
            <v>0</v>
          </cell>
          <cell r="AV178">
            <v>0</v>
          </cell>
          <cell r="AW178">
            <v>0</v>
          </cell>
          <cell r="AY178">
            <v>8.0585464291840232</v>
          </cell>
          <cell r="BA178">
            <v>-0.26193364163579957</v>
          </cell>
          <cell r="BC178">
            <v>-3.1480592394471187E-2</v>
          </cell>
          <cell r="BE178">
            <v>0</v>
          </cell>
          <cell r="BG178">
            <v>8.0585464291840232</v>
          </cell>
          <cell r="BH178">
            <v>-3.1480592394471187E-2</v>
          </cell>
          <cell r="BJ178">
            <v>8.0289101970152146</v>
          </cell>
          <cell r="BK178">
            <v>7.7761553477311658</v>
          </cell>
          <cell r="BL178">
            <v>-3.1480592394471117E-2</v>
          </cell>
          <cell r="BM178">
            <v>0</v>
          </cell>
          <cell r="BN178">
            <v>0</v>
          </cell>
          <cell r="BO178">
            <v>1</v>
          </cell>
        </row>
        <row r="179">
          <cell r="B179" t="str">
            <v>R111</v>
          </cell>
          <cell r="C179" t="str">
            <v>Gloucester</v>
          </cell>
          <cell r="E179">
            <v>6.2557029999999996</v>
          </cell>
          <cell r="G179">
            <v>7.1719603390459996</v>
          </cell>
          <cell r="H179">
            <v>3.5023941949999894E-2</v>
          </cell>
          <cell r="I179">
            <v>-2.7427E-2</v>
          </cell>
          <cell r="J179">
            <v>0</v>
          </cell>
          <cell r="K179">
            <v>0</v>
          </cell>
          <cell r="L179">
            <v>0</v>
          </cell>
          <cell r="M179">
            <v>8.5470000000000008E-3</v>
          </cell>
          <cell r="N179">
            <v>7.8549999999999991E-3</v>
          </cell>
          <cell r="O179">
            <v>0</v>
          </cell>
          <cell r="P179">
            <v>0</v>
          </cell>
          <cell r="Q179">
            <v>2.5322774880000005</v>
          </cell>
          <cell r="R179">
            <v>1.1115451231127728E-2</v>
          </cell>
          <cell r="S179">
            <v>9.1312950254506475E-2</v>
          </cell>
          <cell r="T179">
            <v>0</v>
          </cell>
          <cell r="W179">
            <v>0</v>
          </cell>
          <cell r="X179">
            <v>0</v>
          </cell>
          <cell r="Y179">
            <v>0</v>
          </cell>
          <cell r="Z179">
            <v>0</v>
          </cell>
          <cell r="AB179">
            <v>16.086368170481634</v>
          </cell>
          <cell r="AD179">
            <v>6.3395023272281792</v>
          </cell>
          <cell r="AF179">
            <v>6.0927152184160001</v>
          </cell>
          <cell r="AG179">
            <v>3.5841910871000027E-2</v>
          </cell>
          <cell r="AH179">
            <v>-2.7427E-2</v>
          </cell>
          <cell r="AI179">
            <v>0</v>
          </cell>
          <cell r="AJ179">
            <v>0</v>
          </cell>
          <cell r="AK179">
            <v>0</v>
          </cell>
          <cell r="AL179">
            <v>0</v>
          </cell>
          <cell r="AM179">
            <v>7.3903999999999997E-2</v>
          </cell>
          <cell r="AN179">
            <v>3.0379306080000004</v>
          </cell>
          <cell r="AO179">
            <v>2.8403219564521888E-2</v>
          </cell>
          <cell r="AP179">
            <v>0</v>
          </cell>
          <cell r="AQ179">
            <v>0</v>
          </cell>
          <cell r="AR179">
            <v>0</v>
          </cell>
          <cell r="AS179">
            <v>0</v>
          </cell>
          <cell r="AT179">
            <v>0</v>
          </cell>
          <cell r="AV179">
            <v>0</v>
          </cell>
          <cell r="AW179">
            <v>0</v>
          </cell>
          <cell r="AY179">
            <v>15.580870284079701</v>
          </cell>
          <cell r="BA179">
            <v>-0.50549788640193327</v>
          </cell>
          <cell r="BC179">
            <v>-3.142399086261858E-2</v>
          </cell>
          <cell r="BE179">
            <v>0</v>
          </cell>
          <cell r="BG179">
            <v>15.580870284079701</v>
          </cell>
          <cell r="BH179">
            <v>-3.142399086261858E-2</v>
          </cell>
          <cell r="BJ179">
            <v>15.522662675423625</v>
          </cell>
          <cell r="BK179">
            <v>15.034878665347602</v>
          </cell>
          <cell r="BL179">
            <v>-3.1423990862618621E-2</v>
          </cell>
          <cell r="BM179">
            <v>0</v>
          </cell>
          <cell r="BN179">
            <v>0</v>
          </cell>
          <cell r="BO179">
            <v>0</v>
          </cell>
        </row>
        <row r="180">
          <cell r="B180" t="str">
            <v>R962</v>
          </cell>
          <cell r="C180" t="str">
            <v>Staffordshire Fire Authority</v>
          </cell>
          <cell r="E180">
            <v>21.629597</v>
          </cell>
          <cell r="G180">
            <v>19.950346616643998</v>
          </cell>
          <cell r="H180">
            <v>9.0939516308002177E-2</v>
          </cell>
          <cell r="I180">
            <v>0</v>
          </cell>
          <cell r="J180">
            <v>0</v>
          </cell>
          <cell r="K180">
            <v>0</v>
          </cell>
          <cell r="L180">
            <v>0</v>
          </cell>
          <cell r="M180">
            <v>0</v>
          </cell>
          <cell r="N180">
            <v>0</v>
          </cell>
          <cell r="O180">
            <v>0</v>
          </cell>
          <cell r="P180">
            <v>0.41172892844745296</v>
          </cell>
          <cell r="Q180">
            <v>0</v>
          </cell>
          <cell r="R180">
            <v>0</v>
          </cell>
          <cell r="S180">
            <v>0</v>
          </cell>
          <cell r="T180">
            <v>0</v>
          </cell>
          <cell r="W180">
            <v>0</v>
          </cell>
          <cell r="X180">
            <v>0</v>
          </cell>
          <cell r="Y180">
            <v>0</v>
          </cell>
          <cell r="Z180">
            <v>0</v>
          </cell>
          <cell r="AB180">
            <v>42.082612061399459</v>
          </cell>
          <cell r="AD180">
            <v>21.731653776251054</v>
          </cell>
          <cell r="AF180">
            <v>18.274335719785999</v>
          </cell>
          <cell r="AG180">
            <v>9.3063369130000476E-2</v>
          </cell>
          <cell r="AH180">
            <v>0</v>
          </cell>
          <cell r="AI180">
            <v>0</v>
          </cell>
          <cell r="AJ180">
            <v>0</v>
          </cell>
          <cell r="AK180">
            <v>0</v>
          </cell>
          <cell r="AL180">
            <v>0.42022858086411702</v>
          </cell>
          <cell r="AM180">
            <v>0.247553</v>
          </cell>
          <cell r="AN180">
            <v>0</v>
          </cell>
          <cell r="AO180">
            <v>0</v>
          </cell>
          <cell r="AP180">
            <v>0</v>
          </cell>
          <cell r="AQ180">
            <v>0</v>
          </cell>
          <cell r="AR180">
            <v>0</v>
          </cell>
          <cell r="AS180">
            <v>0</v>
          </cell>
          <cell r="AT180">
            <v>0</v>
          </cell>
          <cell r="AV180">
            <v>0</v>
          </cell>
          <cell r="AW180">
            <v>0</v>
          </cell>
          <cell r="AY180">
            <v>40.766834446031176</v>
          </cell>
          <cell r="BA180">
            <v>-1.3157776153682832</v>
          </cell>
          <cell r="BC180">
            <v>-3.1266538622852939E-2</v>
          </cell>
          <cell r="BE180">
            <v>0</v>
          </cell>
          <cell r="BG180">
            <v>40.766834446031176</v>
          </cell>
          <cell r="BH180">
            <v>-3.1266538622852939E-2</v>
          </cell>
          <cell r="BJ180">
            <v>40.607934905313016</v>
          </cell>
          <cell r="BK180">
            <v>39.338265340201744</v>
          </cell>
          <cell r="BL180">
            <v>-3.126653862285305E-2</v>
          </cell>
          <cell r="BM180">
            <v>0</v>
          </cell>
          <cell r="BN180">
            <v>0</v>
          </cell>
          <cell r="BO180">
            <v>0</v>
          </cell>
        </row>
        <row r="181">
          <cell r="B181" t="str">
            <v>R60</v>
          </cell>
          <cell r="C181" t="str">
            <v>Derbyshire Dales</v>
          </cell>
          <cell r="E181">
            <v>5.284764</v>
          </cell>
          <cell r="G181">
            <v>3.343091000966</v>
          </cell>
          <cell r="H181">
            <v>1.5837062667999884E-2</v>
          </cell>
          <cell r="I181">
            <v>-9.5520999999999995E-2</v>
          </cell>
          <cell r="J181">
            <v>0</v>
          </cell>
          <cell r="K181">
            <v>0</v>
          </cell>
          <cell r="L181">
            <v>0</v>
          </cell>
          <cell r="M181">
            <v>8.5470000000000008E-3</v>
          </cell>
          <cell r="N181">
            <v>7.8549999999999991E-3</v>
          </cell>
          <cell r="O181">
            <v>0</v>
          </cell>
          <cell r="P181">
            <v>0</v>
          </cell>
          <cell r="Q181">
            <v>0.69577469599999997</v>
          </cell>
          <cell r="R181">
            <v>5.1109932581054332E-3</v>
          </cell>
          <cell r="S181">
            <v>6.2049002278520456E-2</v>
          </cell>
          <cell r="T181">
            <v>0</v>
          </cell>
          <cell r="W181">
            <v>0</v>
          </cell>
          <cell r="X181">
            <v>0</v>
          </cell>
          <cell r="Y181">
            <v>0</v>
          </cell>
          <cell r="Z181">
            <v>0</v>
          </cell>
          <cell r="AB181">
            <v>9.3275077551706271</v>
          </cell>
          <cell r="AD181">
            <v>5.3093504237169888</v>
          </cell>
          <cell r="AF181">
            <v>2.8793402040410001</v>
          </cell>
          <cell r="AG181">
            <v>1.6206930372999979E-2</v>
          </cell>
          <cell r="AH181">
            <v>-9.5520999999999995E-2</v>
          </cell>
          <cell r="AI181">
            <v>0</v>
          </cell>
          <cell r="AJ181">
            <v>0</v>
          </cell>
          <cell r="AK181">
            <v>0</v>
          </cell>
          <cell r="AL181">
            <v>0</v>
          </cell>
          <cell r="AM181">
            <v>5.7620999999999999E-2</v>
          </cell>
          <cell r="AN181">
            <v>0.85600989599999999</v>
          </cell>
          <cell r="AO181">
            <v>1.3060078325586023E-2</v>
          </cell>
          <cell r="AP181">
            <v>0</v>
          </cell>
          <cell r="AQ181">
            <v>0</v>
          </cell>
          <cell r="AR181">
            <v>0</v>
          </cell>
          <cell r="AS181">
            <v>0</v>
          </cell>
          <cell r="AT181">
            <v>0</v>
          </cell>
          <cell r="AV181">
            <v>0</v>
          </cell>
          <cell r="AW181">
            <v>0</v>
          </cell>
          <cell r="AY181">
            <v>9.036067532456574</v>
          </cell>
          <cell r="BA181">
            <v>-0.29144022271405312</v>
          </cell>
          <cell r="BC181">
            <v>-3.1245240461204186E-2</v>
          </cell>
          <cell r="BE181">
            <v>0</v>
          </cell>
          <cell r="BG181">
            <v>9.036067532456574</v>
          </cell>
          <cell r="BH181">
            <v>-3.1245240461204186E-2</v>
          </cell>
          <cell r="BJ181">
            <v>9.0006491801919566</v>
          </cell>
          <cell r="BK181">
            <v>8.7194217322499181</v>
          </cell>
          <cell r="BL181">
            <v>-3.1245240461204239E-2</v>
          </cell>
          <cell r="BM181">
            <v>0</v>
          </cell>
          <cell r="BN181">
            <v>0</v>
          </cell>
          <cell r="BO181">
            <v>1</v>
          </cell>
        </row>
        <row r="182">
          <cell r="B182" t="str">
            <v>R956</v>
          </cell>
          <cell r="C182" t="str">
            <v>Derbyshire Fire Authority</v>
          </cell>
          <cell r="E182">
            <v>20.080369999999998</v>
          </cell>
          <cell r="G182">
            <v>18.396294530471</v>
          </cell>
          <cell r="H182">
            <v>8.4930205406002698E-2</v>
          </cell>
          <cell r="I182">
            <v>0</v>
          </cell>
          <cell r="J182">
            <v>0</v>
          </cell>
          <cell r="K182">
            <v>0</v>
          </cell>
          <cell r="L182">
            <v>0</v>
          </cell>
          <cell r="M182">
            <v>0</v>
          </cell>
          <cell r="N182">
            <v>0</v>
          </cell>
          <cell r="O182">
            <v>0</v>
          </cell>
          <cell r="P182">
            <v>0.24033630126319772</v>
          </cell>
          <cell r="Q182">
            <v>0</v>
          </cell>
          <cell r="R182">
            <v>0</v>
          </cell>
          <cell r="S182">
            <v>0</v>
          </cell>
          <cell r="T182">
            <v>0</v>
          </cell>
          <cell r="W182">
            <v>0</v>
          </cell>
          <cell r="X182">
            <v>0</v>
          </cell>
          <cell r="Y182">
            <v>0</v>
          </cell>
          <cell r="Z182">
            <v>0</v>
          </cell>
          <cell r="AB182">
            <v>38.8019310371402</v>
          </cell>
          <cell r="AD182">
            <v>20.206030479756638</v>
          </cell>
          <cell r="AF182">
            <v>16.830106950704998</v>
          </cell>
          <cell r="AG182">
            <v>8.6913713388000621E-2</v>
          </cell>
          <cell r="AH182">
            <v>0</v>
          </cell>
          <cell r="AI182">
            <v>0</v>
          </cell>
          <cell r="AJ182">
            <v>0</v>
          </cell>
          <cell r="AK182">
            <v>0</v>
          </cell>
          <cell r="AL182">
            <v>0.24551371660131541</v>
          </cell>
          <cell r="AM182">
            <v>0.231264</v>
          </cell>
          <cell r="AN182">
            <v>0</v>
          </cell>
          <cell r="AO182">
            <v>0</v>
          </cell>
          <cell r="AP182">
            <v>0</v>
          </cell>
          <cell r="AQ182">
            <v>0</v>
          </cell>
          <cell r="AR182">
            <v>0</v>
          </cell>
          <cell r="AS182">
            <v>0</v>
          </cell>
          <cell r="AT182">
            <v>0</v>
          </cell>
          <cell r="AV182">
            <v>0</v>
          </cell>
          <cell r="AW182">
            <v>0</v>
          </cell>
          <cell r="AY182">
            <v>37.599828860450955</v>
          </cell>
          <cell r="BA182">
            <v>-1.2021021766892446</v>
          </cell>
          <cell r="BC182">
            <v>-3.098047299601207E-2</v>
          </cell>
          <cell r="BE182">
            <v>0</v>
          </cell>
          <cell r="BG182">
            <v>37.599828860450955</v>
          </cell>
          <cell r="BH182">
            <v>-3.098047299601207E-2</v>
          </cell>
          <cell r="BJ182">
            <v>37.44221692935082</v>
          </cell>
          <cell r="BK182">
            <v>36.282239338860244</v>
          </cell>
          <cell r="BL182">
            <v>-3.0980472996012014E-2</v>
          </cell>
          <cell r="BM182">
            <v>0</v>
          </cell>
          <cell r="BN182">
            <v>0</v>
          </cell>
          <cell r="BO182">
            <v>0</v>
          </cell>
        </row>
        <row r="183">
          <cell r="B183" t="str">
            <v>R180</v>
          </cell>
          <cell r="C183" t="str">
            <v>Ribble Valley</v>
          </cell>
          <cell r="E183">
            <v>3.0095002000000002</v>
          </cell>
          <cell r="G183">
            <v>2.6358170000240002</v>
          </cell>
          <cell r="H183">
            <v>1.2804939174000173E-2</v>
          </cell>
          <cell r="I183">
            <v>-2.3063E-2</v>
          </cell>
          <cell r="J183">
            <v>0</v>
          </cell>
          <cell r="K183">
            <v>0</v>
          </cell>
          <cell r="L183">
            <v>0</v>
          </cell>
          <cell r="M183">
            <v>8.5470000000000008E-3</v>
          </cell>
          <cell r="N183">
            <v>7.8549999999999991E-3</v>
          </cell>
          <cell r="O183">
            <v>0</v>
          </cell>
          <cell r="P183">
            <v>0</v>
          </cell>
          <cell r="Q183">
            <v>0.59480644533333338</v>
          </cell>
          <cell r="R183">
            <v>4.0840739140368841E-3</v>
          </cell>
          <cell r="S183">
            <v>5.6552550754685363E-2</v>
          </cell>
          <cell r="T183">
            <v>0</v>
          </cell>
          <cell r="W183">
            <v>0</v>
          </cell>
          <cell r="X183">
            <v>0</v>
          </cell>
          <cell r="Y183">
            <v>0</v>
          </cell>
          <cell r="Z183">
            <v>0</v>
          </cell>
          <cell r="AB183">
            <v>6.3069042092000567</v>
          </cell>
          <cell r="AD183">
            <v>3.0211943469209674</v>
          </cell>
          <cell r="AF183">
            <v>2.2362670703549998</v>
          </cell>
          <cell r="AG183">
            <v>1.3103992954999907E-2</v>
          </cell>
          <cell r="AH183">
            <v>-2.3063E-2</v>
          </cell>
          <cell r="AI183">
            <v>0</v>
          </cell>
          <cell r="AJ183">
            <v>0</v>
          </cell>
          <cell r="AK183">
            <v>0</v>
          </cell>
          <cell r="AL183">
            <v>0</v>
          </cell>
          <cell r="AM183">
            <v>3.2173E-2</v>
          </cell>
          <cell r="AN183">
            <v>0.82191535199999999</v>
          </cell>
          <cell r="AO183">
            <v>1.0435999914540306E-2</v>
          </cell>
          <cell r="AP183">
            <v>0</v>
          </cell>
          <cell r="AQ183">
            <v>0</v>
          </cell>
          <cell r="AR183">
            <v>0</v>
          </cell>
          <cell r="AS183">
            <v>0</v>
          </cell>
          <cell r="AT183">
            <v>0</v>
          </cell>
          <cell r="AV183">
            <v>0</v>
          </cell>
          <cell r="AW183">
            <v>0</v>
          </cell>
          <cell r="AY183">
            <v>6.1120267621455087</v>
          </cell>
          <cell r="BA183">
            <v>-0.19487744705454801</v>
          </cell>
          <cell r="BC183">
            <v>-3.0899065625616267E-2</v>
          </cell>
          <cell r="BE183">
            <v>0</v>
          </cell>
          <cell r="BG183">
            <v>6.1120267621455087</v>
          </cell>
          <cell r="BH183">
            <v>-3.0899065625616267E-2</v>
          </cell>
          <cell r="BJ183">
            <v>6.0858949346483033</v>
          </cell>
          <cell r="BK183">
            <v>5.8978464676720002</v>
          </cell>
          <cell r="BL183">
            <v>-3.0899065625616205E-2</v>
          </cell>
          <cell r="BM183">
            <v>0</v>
          </cell>
          <cell r="BN183">
            <v>0</v>
          </cell>
          <cell r="BO183">
            <v>1</v>
          </cell>
        </row>
        <row r="184">
          <cell r="B184" t="str">
            <v>R958</v>
          </cell>
          <cell r="C184" t="str">
            <v>Durham Fire Authority</v>
          </cell>
          <cell r="E184">
            <v>14.68623</v>
          </cell>
          <cell r="G184">
            <v>14.581964241928</v>
          </cell>
          <cell r="H184">
            <v>6.7343187677999961E-2</v>
          </cell>
          <cell r="I184">
            <v>0</v>
          </cell>
          <cell r="J184">
            <v>0</v>
          </cell>
          <cell r="K184">
            <v>0</v>
          </cell>
          <cell r="L184">
            <v>0</v>
          </cell>
          <cell r="M184">
            <v>0</v>
          </cell>
          <cell r="N184">
            <v>0</v>
          </cell>
          <cell r="O184">
            <v>0</v>
          </cell>
          <cell r="P184">
            <v>0.29527921152596875</v>
          </cell>
          <cell r="Q184">
            <v>0</v>
          </cell>
          <cell r="R184">
            <v>0</v>
          </cell>
          <cell r="S184">
            <v>0</v>
          </cell>
          <cell r="T184">
            <v>0</v>
          </cell>
          <cell r="W184">
            <v>0</v>
          </cell>
          <cell r="X184">
            <v>0</v>
          </cell>
          <cell r="Y184">
            <v>0</v>
          </cell>
          <cell r="Z184">
            <v>0</v>
          </cell>
          <cell r="AB184">
            <v>29.630816641131968</v>
          </cell>
          <cell r="AD184">
            <v>14.823369951308591</v>
          </cell>
          <cell r="AF184">
            <v>13.338239698247001</v>
          </cell>
          <cell r="AG184">
            <v>6.8915958515000528E-2</v>
          </cell>
          <cell r="AH184">
            <v>0</v>
          </cell>
          <cell r="AI184">
            <v>0</v>
          </cell>
          <cell r="AJ184">
            <v>0</v>
          </cell>
          <cell r="AK184">
            <v>0</v>
          </cell>
          <cell r="AL184">
            <v>0.30143693659205623</v>
          </cell>
          <cell r="AM184">
            <v>0.18340300000000001</v>
          </cell>
          <cell r="AN184">
            <v>0</v>
          </cell>
          <cell r="AO184">
            <v>0</v>
          </cell>
          <cell r="AP184">
            <v>0</v>
          </cell>
          <cell r="AQ184">
            <v>0</v>
          </cell>
          <cell r="AR184">
            <v>0</v>
          </cell>
          <cell r="AS184">
            <v>0</v>
          </cell>
          <cell r="AT184">
            <v>0</v>
          </cell>
          <cell r="AV184">
            <v>0</v>
          </cell>
          <cell r="AW184">
            <v>0</v>
          </cell>
          <cell r="AY184">
            <v>28.715365544662649</v>
          </cell>
          <cell r="BA184">
            <v>-0.91545109646931877</v>
          </cell>
          <cell r="BC184">
            <v>-3.0895236792040922E-2</v>
          </cell>
          <cell r="BE184">
            <v>0</v>
          </cell>
          <cell r="BG184">
            <v>28.715365544662649</v>
          </cell>
          <cell r="BH184">
            <v>-3.0895236792040922E-2</v>
          </cell>
          <cell r="BJ184">
            <v>28.592480704353374</v>
          </cell>
          <cell r="BK184">
            <v>27.709109242520512</v>
          </cell>
          <cell r="BL184">
            <v>-3.0895236792041047E-2</v>
          </cell>
          <cell r="BM184">
            <v>0</v>
          </cell>
          <cell r="BN184">
            <v>0</v>
          </cell>
          <cell r="BO184">
            <v>0</v>
          </cell>
        </row>
        <row r="185">
          <cell r="B185" t="str">
            <v>R204</v>
          </cell>
          <cell r="C185" t="str">
            <v>North Norfolk</v>
          </cell>
          <cell r="E185">
            <v>5.1061100000000001</v>
          </cell>
          <cell r="G185">
            <v>6.2615161778459996</v>
          </cell>
          <cell r="H185">
            <v>3.0492486721999942E-2</v>
          </cell>
          <cell r="I185">
            <v>-0.17802499999999999</v>
          </cell>
          <cell r="J185">
            <v>0</v>
          </cell>
          <cell r="K185">
            <v>0</v>
          </cell>
          <cell r="L185">
            <v>0</v>
          </cell>
          <cell r="M185">
            <v>8.5470000000000008E-3</v>
          </cell>
          <cell r="N185">
            <v>7.8549999999999991E-3</v>
          </cell>
          <cell r="O185">
            <v>0</v>
          </cell>
          <cell r="P185">
            <v>0</v>
          </cell>
          <cell r="Q185">
            <v>1.2672415804444443</v>
          </cell>
          <cell r="R185">
            <v>9.7305760718167031E-3</v>
          </cell>
          <cell r="S185">
            <v>7.5617537480200239E-2</v>
          </cell>
          <cell r="T185">
            <v>0</v>
          </cell>
          <cell r="W185">
            <v>0</v>
          </cell>
          <cell r="X185">
            <v>0</v>
          </cell>
          <cell r="Y185">
            <v>0</v>
          </cell>
          <cell r="Z185">
            <v>0</v>
          </cell>
          <cell r="AB185">
            <v>12.589085358564461</v>
          </cell>
          <cell r="AD185">
            <v>5.1206121892410774</v>
          </cell>
          <cell r="AF185">
            <v>5.3152017267750002</v>
          </cell>
          <cell r="AG185">
            <v>3.120462547700014E-2</v>
          </cell>
          <cell r="AH185">
            <v>-0.17802499999999999</v>
          </cell>
          <cell r="AI185">
            <v>0</v>
          </cell>
          <cell r="AJ185">
            <v>0</v>
          </cell>
          <cell r="AK185">
            <v>0</v>
          </cell>
          <cell r="AL185">
            <v>0</v>
          </cell>
          <cell r="AM185">
            <v>5.7911999999999998E-2</v>
          </cell>
          <cell r="AN185">
            <v>1.8289475004444444</v>
          </cell>
          <cell r="AO185">
            <v>2.4864459652624682E-2</v>
          </cell>
          <cell r="AP185">
            <v>0</v>
          </cell>
          <cell r="AQ185">
            <v>0</v>
          </cell>
          <cell r="AR185">
            <v>0</v>
          </cell>
          <cell r="AS185">
            <v>0</v>
          </cell>
          <cell r="AT185">
            <v>0</v>
          </cell>
          <cell r="AV185">
            <v>0</v>
          </cell>
          <cell r="AW185">
            <v>0</v>
          </cell>
          <cell r="AY185">
            <v>12.200717501590146</v>
          </cell>
          <cell r="BA185">
            <v>-0.38836785697431431</v>
          </cell>
          <cell r="BC185">
            <v>-3.084956896492122E-2</v>
          </cell>
          <cell r="BE185">
            <v>0</v>
          </cell>
          <cell r="BG185">
            <v>12.200717501590146</v>
          </cell>
          <cell r="BH185">
            <v>-3.084956896492122E-2</v>
          </cell>
          <cell r="BJ185">
            <v>12.147933165653743</v>
          </cell>
          <cell r="BK185">
            <v>11.773174663678656</v>
          </cell>
          <cell r="BL185">
            <v>-3.0849568964921078E-2</v>
          </cell>
          <cell r="BM185">
            <v>0</v>
          </cell>
          <cell r="BN185">
            <v>1</v>
          </cell>
          <cell r="BO185">
            <v>1</v>
          </cell>
        </row>
        <row r="186">
          <cell r="B186" t="str">
            <v>R98</v>
          </cell>
          <cell r="C186" t="str">
            <v>Chelmsford</v>
          </cell>
          <cell r="E186">
            <v>10.508376999999999</v>
          </cell>
          <cell r="G186">
            <v>6.4425644375769995</v>
          </cell>
          <cell r="H186">
            <v>3.2221782634000294E-2</v>
          </cell>
          <cell r="I186">
            <v>-0.18198300000000001</v>
          </cell>
          <cell r="J186">
            <v>0</v>
          </cell>
          <cell r="K186">
            <v>0</v>
          </cell>
          <cell r="L186">
            <v>0</v>
          </cell>
          <cell r="M186">
            <v>8.5470000000000008E-3</v>
          </cell>
          <cell r="N186">
            <v>7.8549999999999991E-3</v>
          </cell>
          <cell r="O186">
            <v>0</v>
          </cell>
          <cell r="P186">
            <v>0</v>
          </cell>
          <cell r="Q186">
            <v>1.4050717982222223</v>
          </cell>
          <cell r="R186">
            <v>1.0135396241911725E-2</v>
          </cell>
          <cell r="S186">
            <v>8.6444917971463961E-2</v>
          </cell>
          <cell r="T186">
            <v>0</v>
          </cell>
          <cell r="W186">
            <v>0</v>
          </cell>
          <cell r="X186">
            <v>0</v>
          </cell>
          <cell r="Y186">
            <v>0</v>
          </cell>
          <cell r="Z186">
            <v>0</v>
          </cell>
          <cell r="AB186">
            <v>18.319234332646598</v>
          </cell>
          <cell r="AD186">
            <v>10.528864470769097</v>
          </cell>
          <cell r="AF186">
            <v>5.4247054369800001</v>
          </cell>
          <cell r="AG186">
            <v>3.2974308342999782E-2</v>
          </cell>
          <cell r="AH186">
            <v>-0.18198300000000001</v>
          </cell>
          <cell r="AI186">
            <v>0</v>
          </cell>
          <cell r="AJ186">
            <v>0</v>
          </cell>
          <cell r="AK186">
            <v>0</v>
          </cell>
          <cell r="AL186">
            <v>0</v>
          </cell>
          <cell r="AM186">
            <v>0.11418399999999999</v>
          </cell>
          <cell r="AN186">
            <v>1.8106868382222223</v>
          </cell>
          <cell r="AO186">
            <v>2.5898893247471147E-2</v>
          </cell>
          <cell r="AP186">
            <v>0</v>
          </cell>
          <cell r="AQ186">
            <v>0</v>
          </cell>
          <cell r="AR186">
            <v>0</v>
          </cell>
          <cell r="AS186">
            <v>0</v>
          </cell>
          <cell r="AT186">
            <v>0</v>
          </cell>
          <cell r="AV186">
            <v>0</v>
          </cell>
          <cell r="AW186">
            <v>0</v>
          </cell>
          <cell r="AY186">
            <v>17.755330947561792</v>
          </cell>
          <cell r="BA186">
            <v>-0.56390338508480653</v>
          </cell>
          <cell r="BC186">
            <v>-3.0782038967637291E-2</v>
          </cell>
          <cell r="BE186">
            <v>0</v>
          </cell>
          <cell r="BG186">
            <v>17.755330947561792</v>
          </cell>
          <cell r="BH186">
            <v>-3.0782038967637291E-2</v>
          </cell>
          <cell r="BJ186">
            <v>17.677283772450071</v>
          </cell>
          <cell r="BK186">
            <v>17.133140934524533</v>
          </cell>
          <cell r="BL186">
            <v>-3.0782038967637138E-2</v>
          </cell>
          <cell r="BM186">
            <v>0</v>
          </cell>
          <cell r="BN186">
            <v>0</v>
          </cell>
          <cell r="BO186">
            <v>0</v>
          </cell>
        </row>
        <row r="187">
          <cell r="B187" t="str">
            <v>R351</v>
          </cell>
          <cell r="C187" t="str">
            <v>Rotherham</v>
          </cell>
          <cell r="E187">
            <v>80.438119999999998</v>
          </cell>
          <cell r="G187">
            <v>127.28804379805</v>
          </cell>
          <cell r="H187">
            <v>0.60696892338100072</v>
          </cell>
          <cell r="I187">
            <v>-0.41305999999999998</v>
          </cell>
          <cell r="J187">
            <v>0</v>
          </cell>
          <cell r="K187">
            <v>0</v>
          </cell>
          <cell r="L187">
            <v>3.6057000000000006E-2</v>
          </cell>
          <cell r="M187">
            <v>8.5470000000000008E-3</v>
          </cell>
          <cell r="N187">
            <v>7.8549999999999991E-3</v>
          </cell>
          <cell r="O187">
            <v>0.92322899999999997</v>
          </cell>
          <cell r="P187">
            <v>0</v>
          </cell>
          <cell r="Q187">
            <v>3.9647983399999998</v>
          </cell>
          <cell r="R187">
            <v>0.19223472926368354</v>
          </cell>
          <cell r="S187">
            <v>0.15645352082416489</v>
          </cell>
          <cell r="T187">
            <v>0</v>
          </cell>
          <cell r="W187">
            <v>0.24296899999999999</v>
          </cell>
          <cell r="X187">
            <v>14.176442492539577</v>
          </cell>
          <cell r="Y187">
            <v>1.296980422063694</v>
          </cell>
          <cell r="Z187">
            <v>9.0828553834745769</v>
          </cell>
          <cell r="AB187">
            <v>238.0084946095966</v>
          </cell>
          <cell r="AD187">
            <v>81.165144524779421</v>
          </cell>
          <cell r="AF187">
            <v>108.650367021606</v>
          </cell>
          <cell r="AG187">
            <v>0.62114441840600221</v>
          </cell>
          <cell r="AH187">
            <v>-0.41305999999999998</v>
          </cell>
          <cell r="AI187">
            <v>0</v>
          </cell>
          <cell r="AJ187">
            <v>0</v>
          </cell>
          <cell r="AK187">
            <v>2.4038000000000004E-2</v>
          </cell>
          <cell r="AL187">
            <v>0</v>
          </cell>
          <cell r="AM187">
            <v>0.98916300000000001</v>
          </cell>
          <cell r="AN187">
            <v>5.1810543400000002</v>
          </cell>
          <cell r="AO187">
            <v>0.49121579589251341</v>
          </cell>
          <cell r="AP187">
            <v>0</v>
          </cell>
          <cell r="AQ187">
            <v>0</v>
          </cell>
          <cell r="AR187">
            <v>0</v>
          </cell>
          <cell r="AS187">
            <v>0.181226</v>
          </cell>
          <cell r="AT187">
            <v>14.176442492539577</v>
          </cell>
          <cell r="AV187">
            <v>1.296980422063694</v>
          </cell>
          <cell r="AW187">
            <v>18.350000000000001</v>
          </cell>
          <cell r="AY187">
            <v>230.71371601528719</v>
          </cell>
          <cell r="BA187">
            <v>-7.2947785943094061</v>
          </cell>
          <cell r="BC187">
            <v>-3.0649236306775404E-2</v>
          </cell>
          <cell r="BE187">
            <v>0</v>
          </cell>
          <cell r="BG187">
            <v>230.71371601528719</v>
          </cell>
          <cell r="BH187">
            <v>-3.0649236306775404E-2</v>
          </cell>
          <cell r="BJ187">
            <v>229.66809764366681</v>
          </cell>
          <cell r="BK187">
            <v>222.62894584685853</v>
          </cell>
          <cell r="BL187">
            <v>-3.0649236306775282E-2</v>
          </cell>
          <cell r="BM187">
            <v>0</v>
          </cell>
          <cell r="BN187">
            <v>0</v>
          </cell>
          <cell r="BO187">
            <v>0</v>
          </cell>
        </row>
        <row r="188">
          <cell r="B188" t="str">
            <v>R619</v>
          </cell>
          <cell r="C188" t="str">
            <v>Luton</v>
          </cell>
          <cell r="E188">
            <v>54.457776000000003</v>
          </cell>
          <cell r="G188">
            <v>95.543185816466007</v>
          </cell>
          <cell r="H188">
            <v>0.46075767846600713</v>
          </cell>
          <cell r="I188">
            <v>0</v>
          </cell>
          <cell r="J188">
            <v>0</v>
          </cell>
          <cell r="K188">
            <v>0</v>
          </cell>
          <cell r="L188">
            <v>5.1030999999999993E-2</v>
          </cell>
          <cell r="M188">
            <v>8.5470000000000008E-3</v>
          </cell>
          <cell r="N188">
            <v>7.8549999999999991E-3</v>
          </cell>
          <cell r="O188">
            <v>0.60946400000000001</v>
          </cell>
          <cell r="P188">
            <v>0</v>
          </cell>
          <cell r="Q188">
            <v>2.3298764044444447</v>
          </cell>
          <cell r="R188">
            <v>0.1449318213001074</v>
          </cell>
          <cell r="S188">
            <v>0.13290432698996602</v>
          </cell>
          <cell r="T188">
            <v>0</v>
          </cell>
          <cell r="W188">
            <v>0.142343</v>
          </cell>
          <cell r="X188">
            <v>13.064591953635912</v>
          </cell>
          <cell r="Y188">
            <v>0.79617938547062128</v>
          </cell>
          <cell r="Z188">
            <v>5.6198462754237291</v>
          </cell>
          <cell r="AB188">
            <v>173.36928966219679</v>
          </cell>
          <cell r="AD188">
            <v>56.364429978316274</v>
          </cell>
          <cell r="AF188">
            <v>81.196851011489997</v>
          </cell>
          <cell r="AG188">
            <v>0.47151847350499781</v>
          </cell>
          <cell r="AH188">
            <v>0</v>
          </cell>
          <cell r="AI188">
            <v>0</v>
          </cell>
          <cell r="AJ188">
            <v>0</v>
          </cell>
          <cell r="AK188">
            <v>3.4020666666666664E-2</v>
          </cell>
          <cell r="AL188">
            <v>0</v>
          </cell>
          <cell r="AM188">
            <v>0.83157999999999999</v>
          </cell>
          <cell r="AN188">
            <v>2.8338601377777777</v>
          </cell>
          <cell r="AO188">
            <v>0.37034307080085627</v>
          </cell>
          <cell r="AP188">
            <v>0</v>
          </cell>
          <cell r="AQ188">
            <v>0</v>
          </cell>
          <cell r="AR188">
            <v>0</v>
          </cell>
          <cell r="AS188">
            <v>0.106171</v>
          </cell>
          <cell r="AT188">
            <v>13.064591953635912</v>
          </cell>
          <cell r="AV188">
            <v>0.79617938547062128</v>
          </cell>
          <cell r="AW188">
            <v>11.997999999999999</v>
          </cell>
          <cell r="AY188">
            <v>168.06754567766308</v>
          </cell>
          <cell r="BA188">
            <v>-5.3017439845337151</v>
          </cell>
          <cell r="BC188">
            <v>-3.058064086704141E-2</v>
          </cell>
          <cell r="BE188">
            <v>0</v>
          </cell>
          <cell r="BG188">
            <v>168.06754567766308</v>
          </cell>
          <cell r="BH188">
            <v>-3.058064086704141E-2</v>
          </cell>
          <cell r="BJ188">
            <v>167.29400777002823</v>
          </cell>
          <cell r="BK188">
            <v>162.17804979920493</v>
          </cell>
          <cell r="BL188">
            <v>-3.0580640867041615E-2</v>
          </cell>
          <cell r="BM188">
            <v>0</v>
          </cell>
          <cell r="BN188">
            <v>0</v>
          </cell>
          <cell r="BO188">
            <v>0</v>
          </cell>
        </row>
        <row r="189">
          <cell r="B189" t="str">
            <v>R645</v>
          </cell>
          <cell r="C189" t="str">
            <v>Slough</v>
          </cell>
          <cell r="E189">
            <v>43.852240000000002</v>
          </cell>
          <cell r="G189">
            <v>59.945991050902997</v>
          </cell>
          <cell r="H189">
            <v>0.28629215485999732</v>
          </cell>
          <cell r="I189">
            <v>-4.4753000000000001E-2</v>
          </cell>
          <cell r="J189">
            <v>0</v>
          </cell>
          <cell r="K189">
            <v>0</v>
          </cell>
          <cell r="L189">
            <v>3.9531000000000011E-2</v>
          </cell>
          <cell r="M189">
            <v>8.5470000000000008E-3</v>
          </cell>
          <cell r="N189">
            <v>7.8549999999999991E-3</v>
          </cell>
          <cell r="O189">
            <v>0.324683</v>
          </cell>
          <cell r="P189">
            <v>0</v>
          </cell>
          <cell r="Q189">
            <v>2.0110953977777775</v>
          </cell>
          <cell r="R189">
            <v>9.0053503971748161E-2</v>
          </cell>
          <cell r="S189">
            <v>9.7776561957176489E-2</v>
          </cell>
          <cell r="T189">
            <v>0</v>
          </cell>
          <cell r="W189">
            <v>9.3094999999999997E-2</v>
          </cell>
          <cell r="X189">
            <v>5.4865042242612416</v>
          </cell>
          <cell r="Y189">
            <v>0.4591945783224361</v>
          </cell>
          <cell r="Z189">
            <v>3.7284300572033895</v>
          </cell>
          <cell r="AB189">
            <v>116.38653552925675</v>
          </cell>
          <cell r="AD189">
            <v>44.239684127403493</v>
          </cell>
          <cell r="AF189">
            <v>51.269251907881994</v>
          </cell>
          <cell r="AG189">
            <v>0.29297838352999839</v>
          </cell>
          <cell r="AH189">
            <v>-4.4753000000000001E-2</v>
          </cell>
          <cell r="AI189">
            <v>0</v>
          </cell>
          <cell r="AJ189">
            <v>0</v>
          </cell>
          <cell r="AK189">
            <v>2.6354000000000006E-2</v>
          </cell>
          <cell r="AL189">
            <v>0</v>
          </cell>
          <cell r="AM189">
            <v>0.50469200000000003</v>
          </cell>
          <cell r="AN189">
            <v>2.2630379311111106</v>
          </cell>
          <cell r="AO189">
            <v>0.23011296551787416</v>
          </cell>
          <cell r="AP189">
            <v>0</v>
          </cell>
          <cell r="AQ189">
            <v>0</v>
          </cell>
          <cell r="AR189">
            <v>0</v>
          </cell>
          <cell r="AS189">
            <v>6.9438E-2</v>
          </cell>
          <cell r="AT189">
            <v>5.4865042242612416</v>
          </cell>
          <cell r="AV189">
            <v>0.4591945783224361</v>
          </cell>
          <cell r="AW189">
            <v>8.0679999999999996</v>
          </cell>
          <cell r="AY189">
            <v>112.86449511802816</v>
          </cell>
          <cell r="BA189">
            <v>-3.5220404112285877</v>
          </cell>
          <cell r="BC189">
            <v>-3.0261579616683687E-2</v>
          </cell>
          <cell r="BE189">
            <v>0</v>
          </cell>
          <cell r="BG189">
            <v>112.86449511802816</v>
          </cell>
          <cell r="BH189">
            <v>-3.0261579616683687E-2</v>
          </cell>
          <cell r="BJ189">
            <v>112.30806803844077</v>
          </cell>
          <cell r="BK189">
            <v>108.90944849589957</v>
          </cell>
          <cell r="BL189">
            <v>-3.0261579616683635E-2</v>
          </cell>
          <cell r="BM189">
            <v>0</v>
          </cell>
          <cell r="BN189">
            <v>0</v>
          </cell>
          <cell r="BO189">
            <v>0</v>
          </cell>
        </row>
        <row r="190">
          <cell r="B190" t="str">
            <v>R652</v>
          </cell>
          <cell r="C190" t="str">
            <v>Plymouth</v>
          </cell>
          <cell r="E190">
            <v>86.837998999999996</v>
          </cell>
          <cell r="G190">
            <v>114.32205521286599</v>
          </cell>
          <cell r="H190">
            <v>0.55151914684100445</v>
          </cell>
          <cell r="I190">
            <v>0</v>
          </cell>
          <cell r="J190">
            <v>0</v>
          </cell>
          <cell r="K190">
            <v>0</v>
          </cell>
          <cell r="L190">
            <v>3.4465999999999983E-2</v>
          </cell>
          <cell r="M190">
            <v>8.5470000000000008E-3</v>
          </cell>
          <cell r="N190">
            <v>7.8549999999999991E-3</v>
          </cell>
          <cell r="O190">
            <v>1.048567</v>
          </cell>
          <cell r="P190">
            <v>0</v>
          </cell>
          <cell r="Q190">
            <v>3.5947411155555558</v>
          </cell>
          <cell r="R190">
            <v>0.17348093839639517</v>
          </cell>
          <cell r="S190">
            <v>0.15689186633685553</v>
          </cell>
          <cell r="T190">
            <v>0.1</v>
          </cell>
          <cell r="W190">
            <v>0.23191999999999999</v>
          </cell>
          <cell r="X190">
            <v>12.275720247747545</v>
          </cell>
          <cell r="Y190">
            <v>1.3520052180651587</v>
          </cell>
          <cell r="Z190">
            <v>8.7072520360169481</v>
          </cell>
          <cell r="AB190">
            <v>229.40301978182546</v>
          </cell>
          <cell r="AD190">
            <v>87.366924904881657</v>
          </cell>
          <cell r="AF190">
            <v>96.838558161942998</v>
          </cell>
          <cell r="AG190">
            <v>0.56439963647100333</v>
          </cell>
          <cell r="AH190">
            <v>0</v>
          </cell>
          <cell r="AI190">
            <v>0</v>
          </cell>
          <cell r="AJ190">
            <v>0</v>
          </cell>
          <cell r="AK190">
            <v>2.2977333333333325E-2</v>
          </cell>
          <cell r="AL190">
            <v>0</v>
          </cell>
          <cell r="AM190">
            <v>1.0306420000000001</v>
          </cell>
          <cell r="AN190">
            <v>4.7834997822222229</v>
          </cell>
          <cell r="AO190">
            <v>0.44329439094054596</v>
          </cell>
          <cell r="AP190">
            <v>0</v>
          </cell>
          <cell r="AQ190">
            <v>0</v>
          </cell>
          <cell r="AR190">
            <v>0</v>
          </cell>
          <cell r="AS190">
            <v>0.172985</v>
          </cell>
          <cell r="AT190">
            <v>12.275720247747545</v>
          </cell>
          <cell r="AV190">
            <v>1.3520052180651587</v>
          </cell>
          <cell r="AW190">
            <v>17.672000000000001</v>
          </cell>
          <cell r="AY190">
            <v>222.52300667560448</v>
          </cell>
          <cell r="BA190">
            <v>-6.8800131062209857</v>
          </cell>
          <cell r="BC190">
            <v>-2.9990943941209866E-2</v>
          </cell>
          <cell r="BE190">
            <v>0</v>
          </cell>
          <cell r="BG190">
            <v>222.52300667560448</v>
          </cell>
          <cell r="BH190">
            <v>-2.9990943941209866E-2</v>
          </cell>
          <cell r="BJ190">
            <v>221.36417959966369</v>
          </cell>
          <cell r="BK190">
            <v>214.72525889869826</v>
          </cell>
          <cell r="BL190">
            <v>-2.9990943941209876E-2</v>
          </cell>
          <cell r="BM190">
            <v>0</v>
          </cell>
          <cell r="BN190">
            <v>1</v>
          </cell>
          <cell r="BO190">
            <v>0</v>
          </cell>
        </row>
        <row r="191">
          <cell r="B191" t="str">
            <v>R347</v>
          </cell>
          <cell r="C191" t="str">
            <v>Sefton</v>
          </cell>
          <cell r="E191">
            <v>99.465194999999994</v>
          </cell>
          <cell r="G191">
            <v>128.56601343861499</v>
          </cell>
          <cell r="H191">
            <v>0.61396336526499684</v>
          </cell>
          <cell r="I191">
            <v>-0.16528899999999999</v>
          </cell>
          <cell r="J191">
            <v>0</v>
          </cell>
          <cell r="K191">
            <v>1.3859E-2</v>
          </cell>
          <cell r="L191">
            <v>3.754600000000001E-2</v>
          </cell>
          <cell r="M191">
            <v>8.5470000000000008E-3</v>
          </cell>
          <cell r="N191">
            <v>7.8549999999999991E-3</v>
          </cell>
          <cell r="O191">
            <v>1.1405130000000001</v>
          </cell>
          <cell r="P191">
            <v>0</v>
          </cell>
          <cell r="Q191">
            <v>2.6165809255555557</v>
          </cell>
          <cell r="R191">
            <v>0.1947178074154059</v>
          </cell>
          <cell r="S191">
            <v>0.16341618368290894</v>
          </cell>
          <cell r="T191">
            <v>0</v>
          </cell>
          <cell r="W191">
            <v>0.27540599999999998</v>
          </cell>
          <cell r="X191">
            <v>19.951833410279487</v>
          </cell>
          <cell r="Y191">
            <v>1.9058489811931876</v>
          </cell>
          <cell r="Z191">
            <v>10.398914116525424</v>
          </cell>
          <cell r="AB191">
            <v>265.19492022853188</v>
          </cell>
          <cell r="AD191">
            <v>99.490158801037154</v>
          </cell>
          <cell r="AF191">
            <v>109.39461152934899</v>
          </cell>
          <cell r="AG191">
            <v>0.62830221243699635</v>
          </cell>
          <cell r="AH191">
            <v>-0.16528899999999999</v>
          </cell>
          <cell r="AI191">
            <v>0</v>
          </cell>
          <cell r="AJ191">
            <v>1.3859E-2</v>
          </cell>
          <cell r="AK191">
            <v>2.5030666666666677E-2</v>
          </cell>
          <cell r="AL191">
            <v>0</v>
          </cell>
          <cell r="AM191">
            <v>1.2025779999999999</v>
          </cell>
          <cell r="AN191">
            <v>2.8427103922222225</v>
          </cell>
          <cell r="AO191">
            <v>0.49756078472587106</v>
          </cell>
          <cell r="AP191">
            <v>0</v>
          </cell>
          <cell r="AQ191">
            <v>0</v>
          </cell>
          <cell r="AR191">
            <v>0</v>
          </cell>
          <cell r="AS191">
            <v>0.24582699999999999</v>
          </cell>
          <cell r="AT191">
            <v>19.951833410279487</v>
          </cell>
          <cell r="AV191">
            <v>1.9058489811931876</v>
          </cell>
          <cell r="AW191">
            <v>21.231999999999999</v>
          </cell>
          <cell r="AY191">
            <v>257.26503177791051</v>
          </cell>
          <cell r="BA191">
            <v>-7.9298884506213767</v>
          </cell>
          <cell r="BC191">
            <v>-2.9902112920518201E-2</v>
          </cell>
          <cell r="BE191">
            <v>0</v>
          </cell>
          <cell r="BG191">
            <v>257.26503177791051</v>
          </cell>
          <cell r="BH191">
            <v>-2.9902112920518201E-2</v>
          </cell>
          <cell r="BJ191">
            <v>255.90184473691096</v>
          </cell>
          <cell r="BK191">
            <v>248.24983887901891</v>
          </cell>
          <cell r="BL191">
            <v>-2.9902112920518288E-2</v>
          </cell>
          <cell r="BM191">
            <v>0</v>
          </cell>
          <cell r="BN191">
            <v>1</v>
          </cell>
          <cell r="BO191">
            <v>0</v>
          </cell>
        </row>
        <row r="192">
          <cell r="B192" t="str">
            <v>R50</v>
          </cell>
          <cell r="C192" t="str">
            <v>Eden</v>
          </cell>
          <cell r="E192">
            <v>3.4984069999999998</v>
          </cell>
          <cell r="G192">
            <v>3.3285774100559999</v>
          </cell>
          <cell r="H192">
            <v>1.6220298165000042E-2</v>
          </cell>
          <cell r="I192">
            <v>-3.3443000000000001E-2</v>
          </cell>
          <cell r="J192">
            <v>0</v>
          </cell>
          <cell r="K192">
            <v>0</v>
          </cell>
          <cell r="L192">
            <v>0</v>
          </cell>
          <cell r="M192">
            <v>8.5470000000000008E-3</v>
          </cell>
          <cell r="N192">
            <v>7.8549999999999991E-3</v>
          </cell>
          <cell r="O192">
            <v>0</v>
          </cell>
          <cell r="P192">
            <v>0</v>
          </cell>
          <cell r="Q192">
            <v>0.59728759377777785</v>
          </cell>
          <cell r="R192">
            <v>5.1938035829318472E-3</v>
          </cell>
          <cell r="S192">
            <v>5.7950004624004438E-2</v>
          </cell>
          <cell r="T192">
            <v>0</v>
          </cell>
          <cell r="W192">
            <v>0</v>
          </cell>
          <cell r="X192">
            <v>0</v>
          </cell>
          <cell r="Y192">
            <v>0</v>
          </cell>
          <cell r="Z192">
            <v>0</v>
          </cell>
          <cell r="AB192">
            <v>7.4865951102057133</v>
          </cell>
          <cell r="AD192">
            <v>3.5116874295799505</v>
          </cell>
          <cell r="AF192">
            <v>2.8566515044390002</v>
          </cell>
          <cell r="AG192">
            <v>1.6599116168000038E-2</v>
          </cell>
          <cell r="AH192">
            <v>-3.3443000000000001E-2</v>
          </cell>
          <cell r="AI192">
            <v>0</v>
          </cell>
          <cell r="AJ192">
            <v>0</v>
          </cell>
          <cell r="AK192">
            <v>0</v>
          </cell>
          <cell r="AL192">
            <v>0</v>
          </cell>
          <cell r="AM192">
            <v>3.8032000000000003E-2</v>
          </cell>
          <cell r="AN192">
            <v>0.86281826044444465</v>
          </cell>
          <cell r="AO192">
            <v>1.3271682856013652E-2</v>
          </cell>
          <cell r="AP192">
            <v>0</v>
          </cell>
          <cell r="AQ192">
            <v>0</v>
          </cell>
          <cell r="AR192">
            <v>0</v>
          </cell>
          <cell r="AS192">
            <v>0</v>
          </cell>
          <cell r="AT192">
            <v>0</v>
          </cell>
          <cell r="AV192">
            <v>0</v>
          </cell>
          <cell r="AW192">
            <v>0</v>
          </cell>
          <cell r="AY192">
            <v>7.2656169934874093</v>
          </cell>
          <cell r="BA192">
            <v>-0.22097811671830403</v>
          </cell>
          <cell r="BC192">
            <v>-2.9516504294063807E-2</v>
          </cell>
          <cell r="BE192">
            <v>0</v>
          </cell>
          <cell r="BG192">
            <v>7.2656169934874093</v>
          </cell>
          <cell r="BH192">
            <v>-2.9516504294063807E-2</v>
          </cell>
          <cell r="BJ192">
            <v>7.2242465951044936</v>
          </cell>
          <cell r="BK192">
            <v>7.011012089458716</v>
          </cell>
          <cell r="BL192">
            <v>-2.9516504294063807E-2</v>
          </cell>
          <cell r="BM192">
            <v>0</v>
          </cell>
          <cell r="BN192">
            <v>0</v>
          </cell>
          <cell r="BO192">
            <v>1</v>
          </cell>
        </row>
        <row r="193">
          <cell r="B193" t="str">
            <v>R237</v>
          </cell>
          <cell r="C193" t="str">
            <v>Cherwell</v>
          </cell>
          <cell r="E193">
            <v>5.8797120099999995</v>
          </cell>
          <cell r="G193">
            <v>7.3298435041159999</v>
          </cell>
          <cell r="H193">
            <v>3.6104740971000866E-2</v>
          </cell>
          <cell r="I193">
            <v>-0.34945700000000002</v>
          </cell>
          <cell r="J193">
            <v>0</v>
          </cell>
          <cell r="K193">
            <v>0</v>
          </cell>
          <cell r="L193">
            <v>0</v>
          </cell>
          <cell r="M193">
            <v>8.5470000000000008E-3</v>
          </cell>
          <cell r="N193">
            <v>7.8549999999999991E-3</v>
          </cell>
          <cell r="O193">
            <v>0</v>
          </cell>
          <cell r="P193">
            <v>0</v>
          </cell>
          <cell r="Q193">
            <v>2.026312247111111</v>
          </cell>
          <cell r="R193">
            <v>1.144250604132634E-2</v>
          </cell>
          <cell r="S193">
            <v>7.8582151830787206E-2</v>
          </cell>
          <cell r="T193">
            <v>0</v>
          </cell>
          <cell r="W193">
            <v>0</v>
          </cell>
          <cell r="X193">
            <v>0</v>
          </cell>
          <cell r="Y193">
            <v>0</v>
          </cell>
          <cell r="Z193">
            <v>0</v>
          </cell>
          <cell r="AB193">
            <v>15.028942160070224</v>
          </cell>
          <cell r="AD193">
            <v>5.9220292498045124</v>
          </cell>
          <cell r="AF193">
            <v>6.1734652559669998</v>
          </cell>
          <cell r="AG193">
            <v>3.694795148300007E-2</v>
          </cell>
          <cell r="AH193">
            <v>-0.34945700000000002</v>
          </cell>
          <cell r="AI193">
            <v>0</v>
          </cell>
          <cell r="AJ193">
            <v>0</v>
          </cell>
          <cell r="AK193">
            <v>0</v>
          </cell>
          <cell r="AL193">
            <v>0</v>
          </cell>
          <cell r="AM193">
            <v>6.4364000000000005E-2</v>
          </cell>
          <cell r="AN193">
            <v>2.7124678737777779</v>
          </cell>
          <cell r="AO193">
            <v>2.9238939985631752E-2</v>
          </cell>
          <cell r="AP193">
            <v>0</v>
          </cell>
          <cell r="AQ193">
            <v>0</v>
          </cell>
          <cell r="AR193">
            <v>0</v>
          </cell>
          <cell r="AS193">
            <v>0</v>
          </cell>
          <cell r="AT193">
            <v>0</v>
          </cell>
          <cell r="AV193">
            <v>0</v>
          </cell>
          <cell r="AW193">
            <v>0</v>
          </cell>
          <cell r="AY193">
            <v>14.589056271017922</v>
          </cell>
          <cell r="BA193">
            <v>-0.4398858890523023</v>
          </cell>
          <cell r="BC193">
            <v>-2.9269251579197433E-2</v>
          </cell>
          <cell r="BE193">
            <v>0</v>
          </cell>
          <cell r="BG193">
            <v>14.589056271017922</v>
          </cell>
          <cell r="BH193">
            <v>-2.9269251579197433E-2</v>
          </cell>
          <cell r="BJ193">
            <v>14.50229144620142</v>
          </cell>
          <cell r="BK193">
            <v>14.077820229387706</v>
          </cell>
          <cell r="BL193">
            <v>-2.9269251579197558E-2</v>
          </cell>
          <cell r="BM193">
            <v>0</v>
          </cell>
          <cell r="BN193">
            <v>0</v>
          </cell>
          <cell r="BO193">
            <v>0</v>
          </cell>
        </row>
        <row r="194">
          <cell r="B194" t="str">
            <v>R966</v>
          </cell>
          <cell r="C194" t="str">
            <v>Cheshire Fire Authority</v>
          </cell>
          <cell r="E194">
            <v>23.655208999999999</v>
          </cell>
          <cell r="G194">
            <v>19.158531094441997</v>
          </cell>
          <cell r="H194">
            <v>8.9524576681997634E-2</v>
          </cell>
          <cell r="I194">
            <v>0</v>
          </cell>
          <cell r="J194">
            <v>0</v>
          </cell>
          <cell r="K194">
            <v>0</v>
          </cell>
          <cell r="L194">
            <v>0</v>
          </cell>
          <cell r="M194">
            <v>0</v>
          </cell>
          <cell r="N194">
            <v>0</v>
          </cell>
          <cell r="O194">
            <v>0</v>
          </cell>
          <cell r="P194">
            <v>0.23359960005078961</v>
          </cell>
          <cell r="Q194">
            <v>0</v>
          </cell>
          <cell r="R194">
            <v>0</v>
          </cell>
          <cell r="S194">
            <v>0</v>
          </cell>
          <cell r="T194">
            <v>0</v>
          </cell>
          <cell r="W194">
            <v>0</v>
          </cell>
          <cell r="X194">
            <v>0</v>
          </cell>
          <cell r="Y194">
            <v>0</v>
          </cell>
          <cell r="Z194">
            <v>0</v>
          </cell>
          <cell r="AB194">
            <v>43.13686427117478</v>
          </cell>
          <cell r="AD194">
            <v>23.769490604444432</v>
          </cell>
          <cell r="AF194">
            <v>17.510787228464</v>
          </cell>
          <cell r="AG194">
            <v>9.1615384205000469E-2</v>
          </cell>
          <cell r="AH194">
            <v>0</v>
          </cell>
          <cell r="AI194">
            <v>0</v>
          </cell>
          <cell r="AJ194">
            <v>0</v>
          </cell>
          <cell r="AK194">
            <v>0</v>
          </cell>
          <cell r="AL194">
            <v>0.23861564404868893</v>
          </cell>
          <cell r="AM194">
            <v>0.26532099999999997</v>
          </cell>
          <cell r="AN194">
            <v>0</v>
          </cell>
          <cell r="AO194">
            <v>0</v>
          </cell>
          <cell r="AP194">
            <v>0</v>
          </cell>
          <cell r="AQ194">
            <v>0</v>
          </cell>
          <cell r="AR194">
            <v>0</v>
          </cell>
          <cell r="AS194">
            <v>0</v>
          </cell>
          <cell r="AT194">
            <v>0</v>
          </cell>
          <cell r="AV194">
            <v>0</v>
          </cell>
          <cell r="AW194">
            <v>0</v>
          </cell>
          <cell r="AY194">
            <v>41.875829861162117</v>
          </cell>
          <cell r="BA194">
            <v>-1.2610344100126625</v>
          </cell>
          <cell r="BC194">
            <v>-2.9233335137327537E-2</v>
          </cell>
          <cell r="BE194">
            <v>0</v>
          </cell>
          <cell r="BG194">
            <v>41.875829861162117</v>
          </cell>
          <cell r="BH194">
            <v>-2.9233335137327537E-2</v>
          </cell>
          <cell r="BJ194">
            <v>41.625243551598473</v>
          </cell>
          <cell r="BK194">
            <v>40.408398856681714</v>
          </cell>
          <cell r="BL194">
            <v>-2.9233335137327506E-2</v>
          </cell>
          <cell r="BM194">
            <v>0</v>
          </cell>
          <cell r="BN194">
            <v>0</v>
          </cell>
          <cell r="BO194">
            <v>0</v>
          </cell>
        </row>
        <row r="195">
          <cell r="B195" t="str">
            <v>R350</v>
          </cell>
          <cell r="C195" t="str">
            <v>Doncaster</v>
          </cell>
          <cell r="E195">
            <v>83.415952000000004</v>
          </cell>
          <cell r="G195">
            <v>151.461949116097</v>
          </cell>
          <cell r="H195">
            <v>0.72199846953701974</v>
          </cell>
          <cell r="I195">
            <v>-0.34549800000000003</v>
          </cell>
          <cell r="J195">
            <v>0</v>
          </cell>
          <cell r="K195">
            <v>0</v>
          </cell>
          <cell r="L195">
            <v>0.10763800000000001</v>
          </cell>
          <cell r="M195">
            <v>8.5470000000000008E-3</v>
          </cell>
          <cell r="N195">
            <v>7.8549999999999991E-3</v>
          </cell>
          <cell r="O195">
            <v>1.0914159999999999</v>
          </cell>
          <cell r="P195">
            <v>0</v>
          </cell>
          <cell r="Q195">
            <v>2.4301894766666665</v>
          </cell>
          <cell r="R195">
            <v>0.22842334886639695</v>
          </cell>
          <cell r="S195">
            <v>0.16848817082433404</v>
          </cell>
          <cell r="T195">
            <v>0</v>
          </cell>
          <cell r="W195">
            <v>0.27269599999999999</v>
          </cell>
          <cell r="X195">
            <v>20.198220103405138</v>
          </cell>
          <cell r="Y195">
            <v>1.5558817289363676</v>
          </cell>
          <cell r="Z195">
            <v>10.54914245338983</v>
          </cell>
          <cell r="AB195">
            <v>271.87289886772277</v>
          </cell>
          <cell r="AD195">
            <v>84.307822576091709</v>
          </cell>
          <cell r="AF195">
            <v>129.63066134947698</v>
          </cell>
          <cell r="AG195">
            <v>0.73886042954699693</v>
          </cell>
          <cell r="AH195">
            <v>-0.34549800000000003</v>
          </cell>
          <cell r="AI195">
            <v>0</v>
          </cell>
          <cell r="AJ195">
            <v>0</v>
          </cell>
          <cell r="AK195">
            <v>7.1758666666666679E-2</v>
          </cell>
          <cell r="AL195">
            <v>0</v>
          </cell>
          <cell r="AM195">
            <v>1.0120750000000001</v>
          </cell>
          <cell r="AN195">
            <v>3.5466838766666666</v>
          </cell>
          <cell r="AO195">
            <v>0.58368827289231096</v>
          </cell>
          <cell r="AP195">
            <v>0</v>
          </cell>
          <cell r="AQ195">
            <v>0</v>
          </cell>
          <cell r="AR195">
            <v>0</v>
          </cell>
          <cell r="AS195">
            <v>0.57172800000000001</v>
          </cell>
          <cell r="AT195">
            <v>20.198220103405138</v>
          </cell>
          <cell r="AV195">
            <v>1.5558817289363676</v>
          </cell>
          <cell r="AW195">
            <v>22.077999999999999</v>
          </cell>
          <cell r="AY195">
            <v>263.94988200368283</v>
          </cell>
          <cell r="BA195">
            <v>-7.923016864039937</v>
          </cell>
          <cell r="BC195">
            <v>-2.9142356215118032E-2</v>
          </cell>
          <cell r="BE195">
            <v>0</v>
          </cell>
          <cell r="BG195">
            <v>263.94988200368283</v>
          </cell>
          <cell r="BH195">
            <v>-2.9142356215118032E-2</v>
          </cell>
          <cell r="BJ195">
            <v>262.34581075032469</v>
          </cell>
          <cell r="BK195">
            <v>254.70043568189479</v>
          </cell>
          <cell r="BL195">
            <v>-2.9142356215118015E-2</v>
          </cell>
          <cell r="BM195">
            <v>0</v>
          </cell>
          <cell r="BN195">
            <v>0</v>
          </cell>
          <cell r="BO195">
            <v>0</v>
          </cell>
        </row>
        <row r="196">
          <cell r="B196" t="str">
            <v>R197</v>
          </cell>
          <cell r="C196" t="str">
            <v>North Kesteven</v>
          </cell>
          <cell r="E196">
            <v>4.9959600000000002</v>
          </cell>
          <cell r="G196">
            <v>5.9146554294640001</v>
          </cell>
          <cell r="H196">
            <v>2.9438266994999723E-2</v>
          </cell>
          <cell r="I196">
            <v>-0.222414</v>
          </cell>
          <cell r="J196">
            <v>0</v>
          </cell>
          <cell r="K196">
            <v>0</v>
          </cell>
          <cell r="L196">
            <v>0</v>
          </cell>
          <cell r="M196">
            <v>8.5470000000000008E-3</v>
          </cell>
          <cell r="N196">
            <v>7.8549999999999991E-3</v>
          </cell>
          <cell r="O196">
            <v>0</v>
          </cell>
          <cell r="P196">
            <v>0</v>
          </cell>
          <cell r="Q196">
            <v>2.0319482835555558</v>
          </cell>
          <cell r="R196">
            <v>9.3116388123478996E-3</v>
          </cell>
          <cell r="S196">
            <v>7.0588056063981899E-2</v>
          </cell>
          <cell r="T196">
            <v>0</v>
          </cell>
          <cell r="W196">
            <v>0</v>
          </cell>
          <cell r="X196">
            <v>0</v>
          </cell>
          <cell r="Y196">
            <v>0</v>
          </cell>
          <cell r="Z196">
            <v>0</v>
          </cell>
          <cell r="AB196">
            <v>12.845889674890884</v>
          </cell>
          <cell r="AD196">
            <v>5.061711984856788</v>
          </cell>
          <cell r="AF196">
            <v>4.9890399608929998</v>
          </cell>
          <cell r="AG196">
            <v>3.0125784907999914E-2</v>
          </cell>
          <cell r="AH196">
            <v>-0.222414</v>
          </cell>
          <cell r="AI196">
            <v>0</v>
          </cell>
          <cell r="AJ196">
            <v>0</v>
          </cell>
          <cell r="AK196">
            <v>0</v>
          </cell>
          <cell r="AL196">
            <v>0</v>
          </cell>
          <cell r="AM196">
            <v>5.7056999999999997E-2</v>
          </cell>
          <cell r="AN196">
            <v>2.5326664702222224</v>
          </cell>
          <cell r="AO196">
            <v>2.3793952777372594E-2</v>
          </cell>
          <cell r="AP196">
            <v>0</v>
          </cell>
          <cell r="AQ196">
            <v>0</v>
          </cell>
          <cell r="AR196">
            <v>0</v>
          </cell>
          <cell r="AS196">
            <v>0</v>
          </cell>
          <cell r="AT196">
            <v>0</v>
          </cell>
          <cell r="AV196">
            <v>0</v>
          </cell>
          <cell r="AW196">
            <v>0</v>
          </cell>
          <cell r="AY196">
            <v>12.471981153657383</v>
          </cell>
          <cell r="BA196">
            <v>-0.37390852123350093</v>
          </cell>
          <cell r="BC196">
            <v>-2.9107249921689601E-2</v>
          </cell>
          <cell r="BE196">
            <v>0</v>
          </cell>
          <cell r="BG196">
            <v>12.471981153657383</v>
          </cell>
          <cell r="BH196">
            <v>-2.9107249921689601E-2</v>
          </cell>
          <cell r="BJ196">
            <v>12.395738433672081</v>
          </cell>
          <cell r="BK196">
            <v>12.034932577119296</v>
          </cell>
          <cell r="BL196">
            <v>-2.9107249921689497E-2</v>
          </cell>
          <cell r="BM196">
            <v>0</v>
          </cell>
          <cell r="BN196">
            <v>0</v>
          </cell>
          <cell r="BO196">
            <v>1</v>
          </cell>
        </row>
        <row r="197">
          <cell r="B197" t="str">
            <v>R108</v>
          </cell>
          <cell r="C197" t="str">
            <v>Cheltenham</v>
          </cell>
          <cell r="E197">
            <v>7.3062502800000004</v>
          </cell>
          <cell r="G197">
            <v>5.532680406821</v>
          </cell>
          <cell r="H197">
            <v>2.6864066289999523E-2</v>
          </cell>
          <cell r="I197">
            <v>-1.6986000000000001E-2</v>
          </cell>
          <cell r="J197">
            <v>0</v>
          </cell>
          <cell r="K197">
            <v>0</v>
          </cell>
          <cell r="L197">
            <v>0</v>
          </cell>
          <cell r="M197">
            <v>8.5470000000000008E-3</v>
          </cell>
          <cell r="N197">
            <v>7.8549999999999991E-3</v>
          </cell>
          <cell r="O197">
            <v>0</v>
          </cell>
          <cell r="P197">
            <v>0</v>
          </cell>
          <cell r="Q197">
            <v>1.0893727404444447</v>
          </cell>
          <cell r="R197">
            <v>8.5569896594667808E-3</v>
          </cell>
          <cell r="S197">
            <v>8.1767070048835128E-2</v>
          </cell>
          <cell r="T197">
            <v>0</v>
          </cell>
          <cell r="W197">
            <v>0</v>
          </cell>
          <cell r="X197">
            <v>0</v>
          </cell>
          <cell r="Y197">
            <v>0</v>
          </cell>
          <cell r="Z197">
            <v>0</v>
          </cell>
          <cell r="AB197">
            <v>14.044907553263746</v>
          </cell>
          <cell r="AD197">
            <v>7.3572110898104741</v>
          </cell>
          <cell r="AF197">
            <v>4.6860576495129997</v>
          </cell>
          <cell r="AG197">
            <v>2.7491464865999762E-2</v>
          </cell>
          <cell r="AH197">
            <v>-1.6986000000000001E-2</v>
          </cell>
          <cell r="AI197">
            <v>0</v>
          </cell>
          <cell r="AJ197">
            <v>0</v>
          </cell>
          <cell r="AK197">
            <v>0</v>
          </cell>
          <cell r="AL197">
            <v>0</v>
          </cell>
          <cell r="AM197">
            <v>8.1778000000000003E-2</v>
          </cell>
          <cell r="AN197">
            <v>1.4796109271111113</v>
          </cell>
          <cell r="AO197">
            <v>2.1865604108679979E-2</v>
          </cell>
          <cell r="AP197">
            <v>0</v>
          </cell>
          <cell r="AQ197">
            <v>0</v>
          </cell>
          <cell r="AR197">
            <v>0</v>
          </cell>
          <cell r="AS197">
            <v>0</v>
          </cell>
          <cell r="AT197">
            <v>0</v>
          </cell>
          <cell r="AV197">
            <v>0</v>
          </cell>
          <cell r="AW197">
            <v>0</v>
          </cell>
          <cell r="AY197">
            <v>13.637028735409263</v>
          </cell>
          <cell r="BA197">
            <v>-0.40787881785448299</v>
          </cell>
          <cell r="BC197">
            <v>-2.904104682125162E-2</v>
          </cell>
          <cell r="BE197">
            <v>0</v>
          </cell>
          <cell r="BG197">
            <v>13.637028735409263</v>
          </cell>
          <cell r="BH197">
            <v>-2.904104682125162E-2</v>
          </cell>
          <cell r="BJ197">
            <v>13.552739807166494</v>
          </cell>
          <cell r="BK197">
            <v>13.159154055870331</v>
          </cell>
          <cell r="BL197">
            <v>-2.9041046821251627E-2</v>
          </cell>
          <cell r="BM197">
            <v>0</v>
          </cell>
          <cell r="BN197">
            <v>0</v>
          </cell>
          <cell r="BO197">
            <v>0</v>
          </cell>
        </row>
        <row r="198">
          <cell r="B198" t="str">
            <v>R186</v>
          </cell>
          <cell r="C198" t="str">
            <v>Charnwood</v>
          </cell>
          <cell r="E198">
            <v>6.3406650000000004</v>
          </cell>
          <cell r="G198">
            <v>8.2355660974870002</v>
          </cell>
          <cell r="H198">
            <v>4.058536853799969E-2</v>
          </cell>
          <cell r="I198">
            <v>-0.27818100000000001</v>
          </cell>
          <cell r="J198">
            <v>0</v>
          </cell>
          <cell r="K198">
            <v>0</v>
          </cell>
          <cell r="L198">
            <v>0</v>
          </cell>
          <cell r="M198">
            <v>8.5470000000000008E-3</v>
          </cell>
          <cell r="N198">
            <v>7.8549999999999991E-3</v>
          </cell>
          <cell r="O198">
            <v>0</v>
          </cell>
          <cell r="P198">
            <v>0</v>
          </cell>
          <cell r="Q198">
            <v>2.8969325626666667</v>
          </cell>
          <cell r="R198">
            <v>1.2861624280796237E-2</v>
          </cell>
          <cell r="S198">
            <v>8.571642752673421E-2</v>
          </cell>
          <cell r="T198">
            <v>0</v>
          </cell>
          <cell r="W198">
            <v>0</v>
          </cell>
          <cell r="X198">
            <v>0</v>
          </cell>
          <cell r="Y198">
            <v>0</v>
          </cell>
          <cell r="Z198">
            <v>0</v>
          </cell>
          <cell r="AB198">
            <v>17.350548080499195</v>
          </cell>
          <cell r="AD198">
            <v>6.416758015728468</v>
          </cell>
          <cell r="AF198">
            <v>6.9338919270940007</v>
          </cell>
          <cell r="AG198">
            <v>4.153322215599986E-2</v>
          </cell>
          <cell r="AH198">
            <v>-0.27818100000000001</v>
          </cell>
          <cell r="AI198">
            <v>0</v>
          </cell>
          <cell r="AJ198">
            <v>0</v>
          </cell>
          <cell r="AK198">
            <v>0</v>
          </cell>
          <cell r="AL198">
            <v>0</v>
          </cell>
          <cell r="AM198">
            <v>7.1095000000000005E-2</v>
          </cell>
          <cell r="AN198">
            <v>3.6302071226666666</v>
          </cell>
          <cell r="AO198">
            <v>3.2865200953859829E-2</v>
          </cell>
          <cell r="AP198">
            <v>0</v>
          </cell>
          <cell r="AQ198">
            <v>0</v>
          </cell>
          <cell r="AR198">
            <v>0</v>
          </cell>
          <cell r="AS198">
            <v>0</v>
          </cell>
          <cell r="AT198">
            <v>0</v>
          </cell>
          <cell r="AV198">
            <v>0</v>
          </cell>
          <cell r="AW198">
            <v>0</v>
          </cell>
          <cell r="AY198">
            <v>16.848169488598995</v>
          </cell>
          <cell r="BA198">
            <v>-0.50237859190020018</v>
          </cell>
          <cell r="BC198">
            <v>-2.8954623771501414E-2</v>
          </cell>
          <cell r="BE198">
            <v>0</v>
          </cell>
          <cell r="BG198">
            <v>16.848169488598995</v>
          </cell>
          <cell r="BH198">
            <v>-2.8954623771501414E-2</v>
          </cell>
          <cell r="BJ198">
            <v>16.742542644368935</v>
          </cell>
          <cell r="BK198">
            <v>16.257768621122917</v>
          </cell>
          <cell r="BL198">
            <v>-2.8954623771501254E-2</v>
          </cell>
          <cell r="BM198">
            <v>0</v>
          </cell>
          <cell r="BN198">
            <v>0</v>
          </cell>
          <cell r="BO198">
            <v>0</v>
          </cell>
        </row>
        <row r="199">
          <cell r="B199" t="str">
            <v>R968</v>
          </cell>
          <cell r="C199" t="str">
            <v>Essex Fire Authority</v>
          </cell>
          <cell r="E199">
            <v>38.954037</v>
          </cell>
          <cell r="G199">
            <v>34.292407977709004</v>
          </cell>
          <cell r="H199">
            <v>0.15617871466500313</v>
          </cell>
          <cell r="I199">
            <v>0</v>
          </cell>
          <cell r="J199">
            <v>0</v>
          </cell>
          <cell r="K199">
            <v>0</v>
          </cell>
          <cell r="L199">
            <v>0</v>
          </cell>
          <cell r="M199">
            <v>0</v>
          </cell>
          <cell r="N199">
            <v>0</v>
          </cell>
          <cell r="O199">
            <v>0</v>
          </cell>
          <cell r="P199">
            <v>1.5389773931131272</v>
          </cell>
          <cell r="Q199">
            <v>0</v>
          </cell>
          <cell r="R199">
            <v>0</v>
          </cell>
          <cell r="S199">
            <v>0</v>
          </cell>
          <cell r="T199">
            <v>0</v>
          </cell>
          <cell r="W199">
            <v>0</v>
          </cell>
          <cell r="X199">
            <v>0</v>
          </cell>
          <cell r="Y199">
            <v>0</v>
          </cell>
          <cell r="Z199">
            <v>0</v>
          </cell>
          <cell r="AB199">
            <v>74.941601085487136</v>
          </cell>
          <cell r="AD199">
            <v>39.210903622792422</v>
          </cell>
          <cell r="AF199">
            <v>31.416340178829</v>
          </cell>
          <cell r="AG199">
            <v>0.15982620057000033</v>
          </cell>
          <cell r="AH199">
            <v>0</v>
          </cell>
          <cell r="AI199">
            <v>0</v>
          </cell>
          <cell r="AJ199">
            <v>0</v>
          </cell>
          <cell r="AK199">
            <v>0</v>
          </cell>
          <cell r="AL199">
            <v>1.5528867824809414</v>
          </cell>
          <cell r="AM199">
            <v>0.44144</v>
          </cell>
          <cell r="AN199">
            <v>0</v>
          </cell>
          <cell r="AO199">
            <v>0</v>
          </cell>
          <cell r="AP199">
            <v>0</v>
          </cell>
          <cell r="AQ199">
            <v>0</v>
          </cell>
          <cell r="AR199">
            <v>0</v>
          </cell>
          <cell r="AS199">
            <v>0</v>
          </cell>
          <cell r="AT199">
            <v>0</v>
          </cell>
          <cell r="AV199">
            <v>0</v>
          </cell>
          <cell r="AW199">
            <v>0</v>
          </cell>
          <cell r="AY199">
            <v>72.781396784672353</v>
          </cell>
          <cell r="BA199">
            <v>-2.1602043008147831</v>
          </cell>
          <cell r="BC199">
            <v>-2.8825168791771636E-2</v>
          </cell>
          <cell r="BE199">
            <v>0</v>
          </cell>
          <cell r="BG199">
            <v>72.781396784672353</v>
          </cell>
          <cell r="BH199">
            <v>-2.8825168791771636E-2</v>
          </cell>
          <cell r="BJ199">
            <v>72.315464974922804</v>
          </cell>
          <cell r="BK199">
            <v>70.230959490765201</v>
          </cell>
          <cell r="BL199">
            <v>-2.8825168791771681E-2</v>
          </cell>
          <cell r="BM199">
            <v>0</v>
          </cell>
          <cell r="BN199">
            <v>0</v>
          </cell>
          <cell r="BO199">
            <v>0</v>
          </cell>
        </row>
        <row r="200">
          <cell r="B200" t="str">
            <v>R116</v>
          </cell>
          <cell r="C200" t="str">
            <v>Eastleigh</v>
          </cell>
          <cell r="E200">
            <v>5.4544100000000002</v>
          </cell>
          <cell r="G200">
            <v>4.9980103484020004</v>
          </cell>
          <cell r="H200">
            <v>2.4426431091000327E-2</v>
          </cell>
          <cell r="I200">
            <v>-0.19597500000000001</v>
          </cell>
          <cell r="J200">
            <v>0</v>
          </cell>
          <cell r="K200">
            <v>0</v>
          </cell>
          <cell r="L200">
            <v>0</v>
          </cell>
          <cell r="M200">
            <v>8.5470000000000008E-3</v>
          </cell>
          <cell r="N200">
            <v>7.8549999999999991E-3</v>
          </cell>
          <cell r="O200">
            <v>0</v>
          </cell>
          <cell r="P200">
            <v>0</v>
          </cell>
          <cell r="Q200">
            <v>1.8075976728888887</v>
          </cell>
          <cell r="R200">
            <v>7.7650773689480384E-3</v>
          </cell>
          <cell r="S200">
            <v>7.2707759756823628E-2</v>
          </cell>
          <cell r="T200">
            <v>0</v>
          </cell>
          <cell r="W200">
            <v>0</v>
          </cell>
          <cell r="X200">
            <v>0</v>
          </cell>
          <cell r="Y200">
            <v>0</v>
          </cell>
          <cell r="Z200">
            <v>0</v>
          </cell>
          <cell r="AB200">
            <v>12.185344289507661</v>
          </cell>
          <cell r="AD200">
            <v>5.5066856616613524</v>
          </cell>
          <cell r="AF200">
            <v>4.2192570191099996</v>
          </cell>
          <cell r="AG200">
            <v>2.4996899757999926E-2</v>
          </cell>
          <cell r="AH200">
            <v>-0.19597500000000001</v>
          </cell>
          <cell r="AI200">
            <v>0</v>
          </cell>
          <cell r="AJ200">
            <v>0</v>
          </cell>
          <cell r="AK200">
            <v>0</v>
          </cell>
          <cell r="AL200">
            <v>0</v>
          </cell>
          <cell r="AM200">
            <v>6.0142000000000001E-2</v>
          </cell>
          <cell r="AN200">
            <v>2.200702526222222</v>
          </cell>
          <cell r="AO200">
            <v>1.9842037256039911E-2</v>
          </cell>
          <cell r="AP200">
            <v>0</v>
          </cell>
          <cell r="AQ200">
            <v>0</v>
          </cell>
          <cell r="AR200">
            <v>0</v>
          </cell>
          <cell r="AS200">
            <v>0</v>
          </cell>
          <cell r="AT200">
            <v>0</v>
          </cell>
          <cell r="AV200">
            <v>0</v>
          </cell>
          <cell r="AW200">
            <v>0</v>
          </cell>
          <cell r="AY200">
            <v>11.835651144007613</v>
          </cell>
          <cell r="BA200">
            <v>-0.34969314550004782</v>
          </cell>
          <cell r="BC200">
            <v>-2.8697846953832512E-2</v>
          </cell>
          <cell r="BE200">
            <v>0</v>
          </cell>
          <cell r="BG200">
            <v>11.835651144007613</v>
          </cell>
          <cell r="BH200">
            <v>-2.8697846953832512E-2</v>
          </cell>
          <cell r="BJ200">
            <v>11.758340166366075</v>
          </cell>
          <cell r="BK200">
            <v>11.4209011198406</v>
          </cell>
          <cell r="BL200">
            <v>-2.8697846953832488E-2</v>
          </cell>
          <cell r="BM200">
            <v>0</v>
          </cell>
          <cell r="BN200">
            <v>0</v>
          </cell>
          <cell r="BO200">
            <v>0</v>
          </cell>
        </row>
        <row r="201">
          <cell r="B201" t="str">
            <v>R649</v>
          </cell>
          <cell r="C201" t="str">
            <v>Peterborough</v>
          </cell>
          <cell r="E201">
            <v>57.590477</v>
          </cell>
          <cell r="G201">
            <v>84.051110803437993</v>
          </cell>
          <cell r="H201">
            <v>0.39718901180300115</v>
          </cell>
          <cell r="I201">
            <v>-6.0880999999999998E-2</v>
          </cell>
          <cell r="J201">
            <v>0</v>
          </cell>
          <cell r="K201">
            <v>0</v>
          </cell>
          <cell r="L201">
            <v>3.0189999999999995E-2</v>
          </cell>
          <cell r="M201">
            <v>8.5470000000000008E-3</v>
          </cell>
          <cell r="N201">
            <v>7.8549999999999991E-3</v>
          </cell>
          <cell r="O201">
            <v>0.79220900000000005</v>
          </cell>
          <cell r="P201">
            <v>0</v>
          </cell>
          <cell r="Q201">
            <v>4.7434912477777766</v>
          </cell>
          <cell r="R201">
            <v>0.12581922534131582</v>
          </cell>
          <cell r="S201">
            <v>0.12114754633598818</v>
          </cell>
          <cell r="T201">
            <v>0</v>
          </cell>
          <cell r="W201">
            <v>0.143342</v>
          </cell>
          <cell r="X201">
            <v>9.290735228604321</v>
          </cell>
          <cell r="Y201">
            <v>0.82822898547234558</v>
          </cell>
          <cell r="Z201">
            <v>5.2541809872881364</v>
          </cell>
          <cell r="AB201">
            <v>163.32364203606085</v>
          </cell>
          <cell r="AD201">
            <v>58.388365487685917</v>
          </cell>
          <cell r="AF201">
            <v>72.123575860929989</v>
          </cell>
          <cell r="AG201">
            <v>0.40646518829900025</v>
          </cell>
          <cell r="AH201">
            <v>-6.0880999999999998E-2</v>
          </cell>
          <cell r="AI201">
            <v>0</v>
          </cell>
          <cell r="AJ201">
            <v>0</v>
          </cell>
          <cell r="AK201">
            <v>2.0126666666666664E-2</v>
          </cell>
          <cell r="AL201">
            <v>0</v>
          </cell>
          <cell r="AM201">
            <v>0.67178800000000005</v>
          </cell>
          <cell r="AN201">
            <v>6.0481759144444425</v>
          </cell>
          <cell r="AO201">
            <v>0.32150481419951132</v>
          </cell>
          <cell r="AP201">
            <v>0</v>
          </cell>
          <cell r="AQ201">
            <v>0</v>
          </cell>
          <cell r="AR201">
            <v>0</v>
          </cell>
          <cell r="AS201">
            <v>0.24115700000000001</v>
          </cell>
          <cell r="AT201">
            <v>9.290735228604321</v>
          </cell>
          <cell r="AV201">
            <v>0.82822898547234558</v>
          </cell>
          <cell r="AW201">
            <v>10.39</v>
          </cell>
          <cell r="AY201">
            <v>158.66924214630217</v>
          </cell>
          <cell r="BA201">
            <v>-4.6543998897586789</v>
          </cell>
          <cell r="BC201">
            <v>-2.8498016770474761E-2</v>
          </cell>
          <cell r="BE201">
            <v>0</v>
          </cell>
          <cell r="BG201">
            <v>158.66924214630217</v>
          </cell>
          <cell r="BH201">
            <v>-2.8498016770474761E-2</v>
          </cell>
          <cell r="BJ201">
            <v>157.60038408790845</v>
          </cell>
          <cell r="BK201">
            <v>153.10908569913795</v>
          </cell>
          <cell r="BL201">
            <v>-2.8498016770474911E-2</v>
          </cell>
          <cell r="BM201">
            <v>0</v>
          </cell>
          <cell r="BN201">
            <v>0</v>
          </cell>
          <cell r="BO201">
            <v>0</v>
          </cell>
        </row>
        <row r="202">
          <cell r="B202" t="str">
            <v>R249</v>
          </cell>
          <cell r="C202" t="str">
            <v>Sedgemoor</v>
          </cell>
          <cell r="E202">
            <v>5.0698990000000004</v>
          </cell>
          <cell r="G202">
            <v>6.7026229212109998</v>
          </cell>
          <cell r="H202">
            <v>3.3590099898000249E-2</v>
          </cell>
          <cell r="I202">
            <v>-0.25357200000000002</v>
          </cell>
          <cell r="J202">
            <v>0</v>
          </cell>
          <cell r="K202">
            <v>0</v>
          </cell>
          <cell r="L202">
            <v>0</v>
          </cell>
          <cell r="M202">
            <v>8.5470000000000008E-3</v>
          </cell>
          <cell r="N202">
            <v>7.8549999999999991E-3</v>
          </cell>
          <cell r="O202">
            <v>0</v>
          </cell>
          <cell r="P202">
            <v>0</v>
          </cell>
          <cell r="Q202">
            <v>2.9761285724444448</v>
          </cell>
          <cell r="R202">
            <v>1.0568270272167765E-2</v>
          </cell>
          <cell r="S202">
            <v>8.5400592507855574E-2</v>
          </cell>
          <cell r="T202">
            <v>0</v>
          </cell>
          <cell r="W202">
            <v>0</v>
          </cell>
          <cell r="X202">
            <v>0</v>
          </cell>
          <cell r="Y202">
            <v>0</v>
          </cell>
          <cell r="Z202">
            <v>0</v>
          </cell>
          <cell r="AB202">
            <v>14.641039456333468</v>
          </cell>
          <cell r="AD202">
            <v>5.1329027868409769</v>
          </cell>
          <cell r="AF202">
            <v>5.6284524668579996</v>
          </cell>
          <cell r="AG202">
            <v>3.4374582061000171E-2</v>
          </cell>
          <cell r="AH202">
            <v>-0.25357200000000002</v>
          </cell>
          <cell r="AI202">
            <v>0</v>
          </cell>
          <cell r="AJ202">
            <v>0</v>
          </cell>
          <cell r="AK202">
            <v>0</v>
          </cell>
          <cell r="AL202">
            <v>0</v>
          </cell>
          <cell r="AM202">
            <v>5.8196999999999999E-2</v>
          </cell>
          <cell r="AN202">
            <v>3.5970094257777787</v>
          </cell>
          <cell r="AO202">
            <v>2.7005012636552791E-2</v>
          </cell>
          <cell r="AP202">
            <v>0</v>
          </cell>
          <cell r="AQ202">
            <v>0</v>
          </cell>
          <cell r="AR202">
            <v>0</v>
          </cell>
          <cell r="AS202">
            <v>0</v>
          </cell>
          <cell r="AT202">
            <v>0</v>
          </cell>
          <cell r="AV202">
            <v>0</v>
          </cell>
          <cell r="AW202">
            <v>0</v>
          </cell>
          <cell r="AY202">
            <v>14.224369274174308</v>
          </cell>
          <cell r="BA202">
            <v>-0.41667018215916052</v>
          </cell>
          <cell r="BC202">
            <v>-2.8459057391510272E-2</v>
          </cell>
          <cell r="BE202">
            <v>0</v>
          </cell>
          <cell r="BG202">
            <v>14.224369274174308</v>
          </cell>
          <cell r="BH202">
            <v>-2.8459057391510272E-2</v>
          </cell>
          <cell r="BJ202">
            <v>14.127981797362256</v>
          </cell>
          <cell r="BK202">
            <v>13.725912752564913</v>
          </cell>
          <cell r="BL202">
            <v>-2.8459057391510181E-2</v>
          </cell>
          <cell r="BM202">
            <v>0</v>
          </cell>
          <cell r="BN202">
            <v>1</v>
          </cell>
          <cell r="BO202">
            <v>0</v>
          </cell>
        </row>
        <row r="203">
          <cell r="B203" t="str">
            <v>R133</v>
          </cell>
          <cell r="C203" t="str">
            <v>Worcester</v>
          </cell>
          <cell r="E203">
            <v>4.8965569999999996</v>
          </cell>
          <cell r="G203">
            <v>5.0019636449539995</v>
          </cell>
          <cell r="H203">
            <v>2.4724822833999991E-2</v>
          </cell>
          <cell r="I203">
            <v>-1.4456999999999999E-2</v>
          </cell>
          <cell r="J203">
            <v>0</v>
          </cell>
          <cell r="K203">
            <v>0</v>
          </cell>
          <cell r="L203">
            <v>0</v>
          </cell>
          <cell r="M203">
            <v>8.5470000000000008E-3</v>
          </cell>
          <cell r="N203">
            <v>7.8549999999999991E-3</v>
          </cell>
          <cell r="O203">
            <v>0</v>
          </cell>
          <cell r="P203">
            <v>0</v>
          </cell>
          <cell r="Q203">
            <v>1.4813387893333332</v>
          </cell>
          <cell r="R203">
            <v>7.8503988371565869E-3</v>
          </cell>
          <cell r="S203">
            <v>8.0663889850941597E-2</v>
          </cell>
          <cell r="T203">
            <v>0</v>
          </cell>
          <cell r="W203">
            <v>0</v>
          </cell>
          <cell r="X203">
            <v>0</v>
          </cell>
          <cell r="Y203">
            <v>0</v>
          </cell>
          <cell r="Z203">
            <v>0</v>
          </cell>
          <cell r="AB203">
            <v>11.495043545809429</v>
          </cell>
          <cell r="AD203">
            <v>4.9445086944061076</v>
          </cell>
          <cell r="AF203">
            <v>4.2267217122150003</v>
          </cell>
          <cell r="AG203">
            <v>2.5302260309000034E-2</v>
          </cell>
          <cell r="AH203">
            <v>-1.4456999999999999E-2</v>
          </cell>
          <cell r="AI203">
            <v>0</v>
          </cell>
          <cell r="AJ203">
            <v>0</v>
          </cell>
          <cell r="AK203">
            <v>0</v>
          </cell>
          <cell r="AL203">
            <v>0</v>
          </cell>
          <cell r="AM203">
            <v>5.6680000000000001E-2</v>
          </cell>
          <cell r="AN203">
            <v>1.9169289759999999</v>
          </cell>
          <cell r="AO203">
            <v>2.0060058490149444E-2</v>
          </cell>
          <cell r="AP203">
            <v>0</v>
          </cell>
          <cell r="AQ203">
            <v>0</v>
          </cell>
          <cell r="AR203">
            <v>0</v>
          </cell>
          <cell r="AS203">
            <v>0</v>
          </cell>
          <cell r="AT203">
            <v>0</v>
          </cell>
          <cell r="AV203">
            <v>0</v>
          </cell>
          <cell r="AW203">
            <v>0</v>
          </cell>
          <cell r="AY203">
            <v>11.175744701420255</v>
          </cell>
          <cell r="BA203">
            <v>-0.31929884438917355</v>
          </cell>
          <cell r="BC203">
            <v>-2.7777088717995804E-2</v>
          </cell>
          <cell r="BE203">
            <v>0</v>
          </cell>
          <cell r="BG203">
            <v>11.175744701420255</v>
          </cell>
          <cell r="BH203">
            <v>-2.7777088717995804E-2</v>
          </cell>
          <cell r="BJ203">
            <v>11.09222924092523</v>
          </cell>
          <cell r="BK203">
            <v>10.7841194052197</v>
          </cell>
          <cell r="BL203">
            <v>-2.7777088717996008E-2</v>
          </cell>
          <cell r="BM203">
            <v>0</v>
          </cell>
          <cell r="BN203">
            <v>0</v>
          </cell>
          <cell r="BO203">
            <v>0</v>
          </cell>
        </row>
        <row r="204">
          <cell r="B204" t="str">
            <v>R286</v>
          </cell>
          <cell r="C204" t="str">
            <v>Arun</v>
          </cell>
          <cell r="E204">
            <v>9.0196149999999999</v>
          </cell>
          <cell r="G204">
            <v>7.1379634277299999</v>
          </cell>
          <cell r="H204">
            <v>3.4685179577000437E-2</v>
          </cell>
          <cell r="I204">
            <v>-0.436307</v>
          </cell>
          <cell r="J204">
            <v>0</v>
          </cell>
          <cell r="K204">
            <v>0</v>
          </cell>
          <cell r="L204">
            <v>0</v>
          </cell>
          <cell r="M204">
            <v>8.5470000000000008E-3</v>
          </cell>
          <cell r="N204">
            <v>7.8549999999999991E-3</v>
          </cell>
          <cell r="O204">
            <v>0</v>
          </cell>
          <cell r="P204">
            <v>0</v>
          </cell>
          <cell r="Q204">
            <v>2.5493869822222228</v>
          </cell>
          <cell r="R204">
            <v>1.1048887546961168E-2</v>
          </cell>
          <cell r="S204">
            <v>9.2250497263681785E-2</v>
          </cell>
          <cell r="T204">
            <v>0</v>
          </cell>
          <cell r="W204">
            <v>0</v>
          </cell>
          <cell r="X204">
            <v>0</v>
          </cell>
          <cell r="Y204">
            <v>0</v>
          </cell>
          <cell r="Z204">
            <v>0</v>
          </cell>
          <cell r="AB204">
            <v>18.425044974339869</v>
          </cell>
          <cell r="AD204">
            <v>9.1122679959624406</v>
          </cell>
          <cell r="AF204">
            <v>6.0407708359879999</v>
          </cell>
          <cell r="AG204">
            <v>3.5495236850000451E-2</v>
          </cell>
          <cell r="AH204">
            <v>-0.436307</v>
          </cell>
          <cell r="AI204">
            <v>0</v>
          </cell>
          <cell r="AJ204">
            <v>0</v>
          </cell>
          <cell r="AK204">
            <v>0</v>
          </cell>
          <cell r="AL204">
            <v>0</v>
          </cell>
          <cell r="AM204">
            <v>0.103796</v>
          </cell>
          <cell r="AN204">
            <v>3.0337983955555563</v>
          </cell>
          <cell r="AO204">
            <v>2.8233129939090239E-2</v>
          </cell>
          <cell r="AP204">
            <v>0</v>
          </cell>
          <cell r="AQ204">
            <v>0</v>
          </cell>
          <cell r="AR204">
            <v>0</v>
          </cell>
          <cell r="AS204">
            <v>0</v>
          </cell>
          <cell r="AT204">
            <v>0</v>
          </cell>
          <cell r="AV204">
            <v>0</v>
          </cell>
          <cell r="AW204">
            <v>0</v>
          </cell>
          <cell r="AY204">
            <v>17.918054594295086</v>
          </cell>
          <cell r="BA204">
            <v>-0.50699038004478325</v>
          </cell>
          <cell r="BC204">
            <v>-2.7516371371188345E-2</v>
          </cell>
          <cell r="BE204">
            <v>0</v>
          </cell>
          <cell r="BG204">
            <v>17.918054594295086</v>
          </cell>
          <cell r="BH204">
            <v>-2.7516371371188345E-2</v>
          </cell>
          <cell r="BJ204">
            <v>17.77938655171436</v>
          </cell>
          <cell r="BK204">
            <v>17.290162348605477</v>
          </cell>
          <cell r="BL204">
            <v>-2.7516371371188269E-2</v>
          </cell>
          <cell r="BM204">
            <v>0</v>
          </cell>
          <cell r="BN204">
            <v>1</v>
          </cell>
          <cell r="BO204">
            <v>0</v>
          </cell>
        </row>
        <row r="205">
          <cell r="B205" t="str">
            <v>R254</v>
          </cell>
          <cell r="C205" t="str">
            <v>East Staffordshire</v>
          </cell>
          <cell r="E205">
            <v>6.1232740000000003</v>
          </cell>
          <cell r="G205">
            <v>6.1734914302089994</v>
          </cell>
          <cell r="H205">
            <v>3.0247412127999588E-2</v>
          </cell>
          <cell r="I205">
            <v>-0.128887</v>
          </cell>
          <cell r="J205">
            <v>0</v>
          </cell>
          <cell r="K205">
            <v>0</v>
          </cell>
          <cell r="L205">
            <v>0</v>
          </cell>
          <cell r="M205">
            <v>8.5470000000000008E-3</v>
          </cell>
          <cell r="N205">
            <v>7.8549999999999991E-3</v>
          </cell>
          <cell r="O205">
            <v>0</v>
          </cell>
          <cell r="P205">
            <v>0</v>
          </cell>
          <cell r="Q205">
            <v>1.6082422257777778</v>
          </cell>
          <cell r="R205">
            <v>9.6079703213163125E-3</v>
          </cell>
          <cell r="S205">
            <v>8.241209927142841E-2</v>
          </cell>
          <cell r="T205">
            <v>0</v>
          </cell>
          <cell r="W205">
            <v>0</v>
          </cell>
          <cell r="X205">
            <v>0</v>
          </cell>
          <cell r="Y205">
            <v>0</v>
          </cell>
          <cell r="Z205">
            <v>0</v>
          </cell>
          <cell r="AB205">
            <v>13.91479013770752</v>
          </cell>
          <cell r="AD205">
            <v>6.1619231555243958</v>
          </cell>
          <cell r="AF205">
            <v>5.2060120758819997</v>
          </cell>
          <cell r="AG205">
            <v>3.0953827273000032E-2</v>
          </cell>
          <cell r="AH205">
            <v>-0.128887</v>
          </cell>
          <cell r="AI205">
            <v>0</v>
          </cell>
          <cell r="AJ205">
            <v>0</v>
          </cell>
          <cell r="AK205">
            <v>0</v>
          </cell>
          <cell r="AL205">
            <v>0</v>
          </cell>
          <cell r="AM205">
            <v>6.9062999999999999E-2</v>
          </cell>
          <cell r="AN205">
            <v>2.1686400924444444</v>
          </cell>
          <cell r="AO205">
            <v>2.4551166203809621E-2</v>
          </cell>
          <cell r="AP205">
            <v>0</v>
          </cell>
          <cell r="AQ205">
            <v>0</v>
          </cell>
          <cell r="AR205">
            <v>0</v>
          </cell>
          <cell r="AS205">
            <v>0</v>
          </cell>
          <cell r="AT205">
            <v>0</v>
          </cell>
          <cell r="AV205">
            <v>0</v>
          </cell>
          <cell r="AW205">
            <v>0</v>
          </cell>
          <cell r="AY205">
            <v>13.532256317327651</v>
          </cell>
          <cell r="BA205">
            <v>-0.38253382037986938</v>
          </cell>
          <cell r="BC205">
            <v>-2.7491167067137123E-2</v>
          </cell>
          <cell r="BE205">
            <v>0</v>
          </cell>
          <cell r="BG205">
            <v>13.532256317327651</v>
          </cell>
          <cell r="BH205">
            <v>-2.7491167067137123E-2</v>
          </cell>
          <cell r="BJ205">
            <v>13.427182022558313</v>
          </cell>
          <cell r="BK205">
            <v>13.058053118335303</v>
          </cell>
          <cell r="BL205">
            <v>-2.7491167067137015E-2</v>
          </cell>
          <cell r="BM205">
            <v>0</v>
          </cell>
          <cell r="BN205">
            <v>0</v>
          </cell>
          <cell r="BO205">
            <v>0</v>
          </cell>
        </row>
        <row r="206">
          <cell r="B206" t="str">
            <v>R360</v>
          </cell>
          <cell r="C206" t="str">
            <v>Dudley</v>
          </cell>
          <cell r="E206">
            <v>94.629000000000005</v>
          </cell>
          <cell r="G206">
            <v>138.05906947224901</v>
          </cell>
          <cell r="H206">
            <v>0.65118518873098497</v>
          </cell>
          <cell r="I206">
            <v>0</v>
          </cell>
          <cell r="J206">
            <v>0</v>
          </cell>
          <cell r="K206">
            <v>0</v>
          </cell>
          <cell r="L206">
            <v>4.5859000000000011E-2</v>
          </cell>
          <cell r="M206">
            <v>8.5470000000000008E-3</v>
          </cell>
          <cell r="N206">
            <v>7.8549999999999991E-3</v>
          </cell>
          <cell r="O206">
            <v>0.82741399999999998</v>
          </cell>
          <cell r="P206">
            <v>0</v>
          </cell>
          <cell r="Q206">
            <v>3.4228296677777781</v>
          </cell>
          <cell r="R206">
            <v>0.20637604687678995</v>
          </cell>
          <cell r="S206">
            <v>0.16593167184707869</v>
          </cell>
          <cell r="T206">
            <v>3.6999999999999998E-2</v>
          </cell>
          <cell r="W206">
            <v>0.28204200000000001</v>
          </cell>
          <cell r="X206">
            <v>18.973608249349791</v>
          </cell>
          <cell r="Y206">
            <v>1.8160992661268838</v>
          </cell>
          <cell r="Z206">
            <v>10.397216722457626</v>
          </cell>
          <cell r="AB206">
            <v>269.53003328541604</v>
          </cell>
          <cell r="AD206">
            <v>95.423680416083428</v>
          </cell>
          <cell r="AF206">
            <v>118.396010439338</v>
          </cell>
          <cell r="AG206">
            <v>0.6663933353889957</v>
          </cell>
          <cell r="AH206">
            <v>0</v>
          </cell>
          <cell r="AI206">
            <v>0</v>
          </cell>
          <cell r="AJ206">
            <v>0</v>
          </cell>
          <cell r="AK206">
            <v>3.0572666666666675E-2</v>
          </cell>
          <cell r="AL206">
            <v>0</v>
          </cell>
          <cell r="AM206">
            <v>1.1546320000000001</v>
          </cell>
          <cell r="AN206">
            <v>4.3778559344444439</v>
          </cell>
          <cell r="AO206">
            <v>0.52735098651544521</v>
          </cell>
          <cell r="AP206">
            <v>0</v>
          </cell>
          <cell r="AQ206">
            <v>0</v>
          </cell>
          <cell r="AR206">
            <v>0</v>
          </cell>
          <cell r="AS206">
            <v>0.21037</v>
          </cell>
          <cell r="AT206">
            <v>18.973608249349791</v>
          </cell>
          <cell r="AV206">
            <v>1.8160992661268838</v>
          </cell>
          <cell r="AW206">
            <v>20.69</v>
          </cell>
          <cell r="AY206">
            <v>262.26657329391367</v>
          </cell>
          <cell r="BA206">
            <v>-7.2634599915023728</v>
          </cell>
          <cell r="BC206">
            <v>-2.6948610894915771E-2</v>
          </cell>
          <cell r="BE206">
            <v>0</v>
          </cell>
          <cell r="BG206">
            <v>262.26657329391367</v>
          </cell>
          <cell r="BH206">
            <v>-2.6948610894915771E-2</v>
          </cell>
          <cell r="BJ206">
            <v>260.08504488057787</v>
          </cell>
          <cell r="BK206">
            <v>253.07611420650446</v>
          </cell>
          <cell r="BL206">
            <v>-2.6948610894915823E-2</v>
          </cell>
          <cell r="BM206">
            <v>0</v>
          </cell>
          <cell r="BN206">
            <v>0</v>
          </cell>
          <cell r="BO206">
            <v>0</v>
          </cell>
        </row>
        <row r="207">
          <cell r="B207" t="str">
            <v>R241</v>
          </cell>
          <cell r="C207" t="str">
            <v>West Oxfordshire</v>
          </cell>
          <cell r="E207">
            <v>3.315388</v>
          </cell>
          <cell r="G207">
            <v>4.1433454906489997</v>
          </cell>
          <cell r="H207">
            <v>2.028973785299994E-2</v>
          </cell>
          <cell r="I207">
            <v>-0.174266</v>
          </cell>
          <cell r="J207">
            <v>0</v>
          </cell>
          <cell r="K207">
            <v>0</v>
          </cell>
          <cell r="L207">
            <v>0</v>
          </cell>
          <cell r="M207">
            <v>8.5470000000000008E-3</v>
          </cell>
          <cell r="N207">
            <v>7.8549999999999991E-3</v>
          </cell>
          <cell r="O207">
            <v>0</v>
          </cell>
          <cell r="P207">
            <v>0</v>
          </cell>
          <cell r="Q207">
            <v>1.5097963715555556</v>
          </cell>
          <cell r="R207">
            <v>6.4532872512882205E-3</v>
          </cell>
          <cell r="S207">
            <v>6.6196951936016796E-2</v>
          </cell>
          <cell r="T207">
            <v>0</v>
          </cell>
          <cell r="W207">
            <v>0</v>
          </cell>
          <cell r="X207">
            <v>0</v>
          </cell>
          <cell r="Y207">
            <v>0</v>
          </cell>
          <cell r="Z207">
            <v>0</v>
          </cell>
          <cell r="AB207">
            <v>8.9036058392448592</v>
          </cell>
          <cell r="AD207">
            <v>3.3426194730292429</v>
          </cell>
          <cell r="AF207">
            <v>3.510306722792</v>
          </cell>
          <cell r="AG207">
            <v>2.0763595849999924E-2</v>
          </cell>
          <cell r="AH207">
            <v>-0.174266</v>
          </cell>
          <cell r="AI207">
            <v>0</v>
          </cell>
          <cell r="AJ207">
            <v>0</v>
          </cell>
          <cell r="AK207">
            <v>0</v>
          </cell>
          <cell r="AL207">
            <v>0</v>
          </cell>
          <cell r="AM207">
            <v>3.5978000000000003E-2</v>
          </cell>
          <cell r="AN207">
            <v>1.9123758915555555</v>
          </cell>
          <cell r="AO207">
            <v>1.6490030939812151E-2</v>
          </cell>
          <cell r="AP207">
            <v>0</v>
          </cell>
          <cell r="AQ207">
            <v>0</v>
          </cell>
          <cell r="AR207">
            <v>0</v>
          </cell>
          <cell r="AS207">
            <v>0</v>
          </cell>
          <cell r="AT207">
            <v>0</v>
          </cell>
          <cell r="AV207">
            <v>0</v>
          </cell>
          <cell r="AW207">
            <v>0</v>
          </cell>
          <cell r="AY207">
            <v>8.6642677141666109</v>
          </cell>
          <cell r="BA207">
            <v>-0.23933812507824825</v>
          </cell>
          <cell r="BC207">
            <v>-2.6881033302631828E-2</v>
          </cell>
          <cell r="BE207">
            <v>0</v>
          </cell>
          <cell r="BG207">
            <v>8.6642677141666109</v>
          </cell>
          <cell r="BH207">
            <v>-2.6881033302631828E-2</v>
          </cell>
          <cell r="BJ207">
            <v>8.5916018191812906</v>
          </cell>
          <cell r="BK207">
            <v>8.3606506845569246</v>
          </cell>
          <cell r="BL207">
            <v>-2.6881033302632008E-2</v>
          </cell>
          <cell r="BM207">
            <v>0</v>
          </cell>
          <cell r="BN207">
            <v>0</v>
          </cell>
          <cell r="BO207">
            <v>1</v>
          </cell>
        </row>
        <row r="208">
          <cell r="B208" t="str">
            <v>R960</v>
          </cell>
          <cell r="C208" t="str">
            <v>Hampshire Fire Authority</v>
          </cell>
          <cell r="E208">
            <v>36.059114999999998</v>
          </cell>
          <cell r="G208">
            <v>30.268819540293002</v>
          </cell>
          <cell r="H208">
            <v>0.13772291647100077</v>
          </cell>
          <cell r="I208">
            <v>0</v>
          </cell>
          <cell r="J208">
            <v>0</v>
          </cell>
          <cell r="K208">
            <v>0</v>
          </cell>
          <cell r="L208">
            <v>0</v>
          </cell>
          <cell r="M208">
            <v>0</v>
          </cell>
          <cell r="N208">
            <v>0</v>
          </cell>
          <cell r="O208">
            <v>0</v>
          </cell>
          <cell r="P208">
            <v>1.3572596723623154</v>
          </cell>
          <cell r="Q208">
            <v>0</v>
          </cell>
          <cell r="R208">
            <v>0</v>
          </cell>
          <cell r="S208">
            <v>0</v>
          </cell>
          <cell r="T208">
            <v>0</v>
          </cell>
          <cell r="W208">
            <v>0</v>
          </cell>
          <cell r="X208">
            <v>0</v>
          </cell>
          <cell r="Y208">
            <v>0</v>
          </cell>
          <cell r="Z208">
            <v>0</v>
          </cell>
          <cell r="AB208">
            <v>67.822917129126324</v>
          </cell>
          <cell r="AD208">
            <v>36.355413055225874</v>
          </cell>
          <cell r="AF208">
            <v>27.734739480985002</v>
          </cell>
          <cell r="AG208">
            <v>0.14093937524200045</v>
          </cell>
          <cell r="AH208">
            <v>0</v>
          </cell>
          <cell r="AI208">
            <v>0</v>
          </cell>
          <cell r="AJ208">
            <v>0</v>
          </cell>
          <cell r="AK208">
            <v>0</v>
          </cell>
          <cell r="AL208">
            <v>1.3671053005824814</v>
          </cell>
          <cell r="AM208">
            <v>0.40320600000000001</v>
          </cell>
          <cell r="AN208">
            <v>0</v>
          </cell>
          <cell r="AO208">
            <v>0</v>
          </cell>
          <cell r="AP208">
            <v>0</v>
          </cell>
          <cell r="AQ208">
            <v>0</v>
          </cell>
          <cell r="AR208">
            <v>0</v>
          </cell>
          <cell r="AS208">
            <v>0</v>
          </cell>
          <cell r="AT208">
            <v>0</v>
          </cell>
          <cell r="AV208">
            <v>0</v>
          </cell>
          <cell r="AW208">
            <v>0</v>
          </cell>
          <cell r="AY208">
            <v>66.001403212035356</v>
          </cell>
          <cell r="BA208">
            <v>-1.821513917090968</v>
          </cell>
          <cell r="BC208">
            <v>-2.6856909053661525E-2</v>
          </cell>
          <cell r="BE208">
            <v>0</v>
          </cell>
          <cell r="BG208">
            <v>66.001403212035356</v>
          </cell>
          <cell r="BH208">
            <v>-2.6856909053661525E-2</v>
          </cell>
          <cell r="BJ208">
            <v>65.446237031333453</v>
          </cell>
          <cell r="BK208">
            <v>63.68855339547855</v>
          </cell>
          <cell r="BL208">
            <v>-2.6856909053661608E-2</v>
          </cell>
          <cell r="BM208">
            <v>0</v>
          </cell>
          <cell r="BN208">
            <v>0</v>
          </cell>
          <cell r="BO208">
            <v>0</v>
          </cell>
        </row>
        <row r="209">
          <cell r="B209" t="str">
            <v>R91</v>
          </cell>
          <cell r="C209" t="str">
            <v>Lewes</v>
          </cell>
          <cell r="E209">
            <v>6.6734</v>
          </cell>
          <cell r="G209">
            <v>4.3982075184300005</v>
          </cell>
          <cell r="H209">
            <v>2.1204850317999721E-2</v>
          </cell>
          <cell r="I209">
            <v>-0.32233400000000001</v>
          </cell>
          <cell r="J209">
            <v>0</v>
          </cell>
          <cell r="K209">
            <v>0</v>
          </cell>
          <cell r="L209">
            <v>0</v>
          </cell>
          <cell r="M209">
            <v>8.5470000000000008E-3</v>
          </cell>
          <cell r="N209">
            <v>7.8549999999999991E-3</v>
          </cell>
          <cell r="O209">
            <v>0</v>
          </cell>
          <cell r="P209">
            <v>0</v>
          </cell>
          <cell r="Q209">
            <v>1.1691219128888892</v>
          </cell>
          <cell r="R209">
            <v>6.7726313462981979E-3</v>
          </cell>
          <cell r="S209">
            <v>7.6405760601636868E-2</v>
          </cell>
          <cell r="T209">
            <v>0</v>
          </cell>
          <cell r="W209">
            <v>0</v>
          </cell>
          <cell r="X209">
            <v>0</v>
          </cell>
          <cell r="Y209">
            <v>0</v>
          </cell>
          <cell r="Z209">
            <v>0</v>
          </cell>
          <cell r="AB209">
            <v>12.039180673584822</v>
          </cell>
          <cell r="AD209">
            <v>6.7105244594373064</v>
          </cell>
          <cell r="AF209">
            <v>3.7370306042280004</v>
          </cell>
          <cell r="AG209">
            <v>2.1700080368000082E-2</v>
          </cell>
          <cell r="AH209">
            <v>-0.32233400000000001</v>
          </cell>
          <cell r="AI209">
            <v>0</v>
          </cell>
          <cell r="AJ209">
            <v>0</v>
          </cell>
          <cell r="AK209">
            <v>0</v>
          </cell>
          <cell r="AL209">
            <v>0</v>
          </cell>
          <cell r="AM209">
            <v>7.5330999999999995E-2</v>
          </cell>
          <cell r="AN209">
            <v>1.4770974862222224</v>
          </cell>
          <cell r="AO209">
            <v>1.7306048234890656E-2</v>
          </cell>
          <cell r="AP209">
            <v>0</v>
          </cell>
          <cell r="AQ209">
            <v>0</v>
          </cell>
          <cell r="AR209">
            <v>0</v>
          </cell>
          <cell r="AS209">
            <v>0</v>
          </cell>
          <cell r="AT209">
            <v>0</v>
          </cell>
          <cell r="AV209">
            <v>0</v>
          </cell>
          <cell r="AW209">
            <v>0</v>
          </cell>
          <cell r="AY209">
            <v>11.716655678490421</v>
          </cell>
          <cell r="BA209">
            <v>-0.32252499509440113</v>
          </cell>
          <cell r="BC209">
            <v>-2.6789613333243978E-2</v>
          </cell>
          <cell r="BE209">
            <v>0</v>
          </cell>
          <cell r="BG209">
            <v>11.716655678490421</v>
          </cell>
          <cell r="BH209">
            <v>-2.6789613333243978E-2</v>
          </cell>
          <cell r="BJ209">
            <v>11.617298479308724</v>
          </cell>
          <cell r="BK209">
            <v>11.306075545071161</v>
          </cell>
          <cell r="BL209">
            <v>-2.678961333324387E-2</v>
          </cell>
          <cell r="BM209">
            <v>0</v>
          </cell>
          <cell r="BN209">
            <v>1</v>
          </cell>
          <cell r="BO209">
            <v>0</v>
          </cell>
        </row>
        <row r="210">
          <cell r="B210" t="str">
            <v>R262</v>
          </cell>
          <cell r="C210" t="str">
            <v>Babergh</v>
          </cell>
          <cell r="E210">
            <v>4.4537700999999998</v>
          </cell>
          <cell r="G210">
            <v>4.1623476843659999</v>
          </cell>
          <cell r="H210">
            <v>2.0220038811999838E-2</v>
          </cell>
          <cell r="I210">
            <v>-0.21159800000000001</v>
          </cell>
          <cell r="J210">
            <v>0</v>
          </cell>
          <cell r="K210">
            <v>0</v>
          </cell>
          <cell r="L210">
            <v>0</v>
          </cell>
          <cell r="M210">
            <v>8.5470000000000008E-3</v>
          </cell>
          <cell r="N210">
            <v>7.8549999999999991E-3</v>
          </cell>
          <cell r="O210">
            <v>0</v>
          </cell>
          <cell r="P210">
            <v>0</v>
          </cell>
          <cell r="Q210">
            <v>1.2152911191111113</v>
          </cell>
          <cell r="R210">
            <v>6.4547414527999676E-3</v>
          </cell>
          <cell r="S210">
            <v>6.8603138450799933E-2</v>
          </cell>
          <cell r="T210">
            <v>0</v>
          </cell>
          <cell r="W210">
            <v>0</v>
          </cell>
          <cell r="X210">
            <v>0</v>
          </cell>
          <cell r="Y210">
            <v>0</v>
          </cell>
          <cell r="Z210">
            <v>0</v>
          </cell>
          <cell r="AB210">
            <v>9.7314908221927094</v>
          </cell>
          <cell r="AD210">
            <v>4.4923828385486901</v>
          </cell>
          <cell r="AF210">
            <v>3.5290207584549997</v>
          </cell>
          <cell r="AG210">
            <v>2.0692269016999984E-2</v>
          </cell>
          <cell r="AH210">
            <v>-0.21159800000000001</v>
          </cell>
          <cell r="AI210">
            <v>0</v>
          </cell>
          <cell r="AJ210">
            <v>0</v>
          </cell>
          <cell r="AK210">
            <v>0</v>
          </cell>
          <cell r="AL210">
            <v>0</v>
          </cell>
          <cell r="AM210">
            <v>4.9741E-2</v>
          </cell>
          <cell r="AN210">
            <v>1.5748495191111114</v>
          </cell>
          <cell r="AO210">
            <v>1.6493746848772601E-2</v>
          </cell>
          <cell r="AP210">
            <v>0</v>
          </cell>
          <cell r="AQ210">
            <v>0</v>
          </cell>
          <cell r="AR210">
            <v>0</v>
          </cell>
          <cell r="AS210">
            <v>0</v>
          </cell>
          <cell r="AT210">
            <v>0</v>
          </cell>
          <cell r="AV210">
            <v>0</v>
          </cell>
          <cell r="AW210">
            <v>0</v>
          </cell>
          <cell r="AY210">
            <v>9.471582131980572</v>
          </cell>
          <cell r="BA210">
            <v>-0.25990869021213747</v>
          </cell>
          <cell r="BC210">
            <v>-2.6708003425273189E-2</v>
          </cell>
          <cell r="BE210">
            <v>0</v>
          </cell>
          <cell r="BG210">
            <v>9.471582131980572</v>
          </cell>
          <cell r="BH210">
            <v>-2.6708003425273189E-2</v>
          </cell>
          <cell r="BJ210">
            <v>9.3904756972471777</v>
          </cell>
          <cell r="BK210">
            <v>9.139674840160156</v>
          </cell>
          <cell r="BL210">
            <v>-2.670800342527313E-2</v>
          </cell>
          <cell r="BM210">
            <v>0</v>
          </cell>
          <cell r="BN210">
            <v>0</v>
          </cell>
          <cell r="BO210">
            <v>1</v>
          </cell>
        </row>
        <row r="211">
          <cell r="B211" t="str">
            <v>R248</v>
          </cell>
          <cell r="C211" t="str">
            <v>Mendip</v>
          </cell>
          <cell r="E211">
            <v>5.5345399999999998</v>
          </cell>
          <cell r="G211">
            <v>5.6515496355090002</v>
          </cell>
          <cell r="H211">
            <v>2.7478424482000059E-2</v>
          </cell>
          <cell r="I211">
            <v>-0.242341</v>
          </cell>
          <cell r="J211">
            <v>0</v>
          </cell>
          <cell r="K211">
            <v>0</v>
          </cell>
          <cell r="L211">
            <v>0</v>
          </cell>
          <cell r="M211">
            <v>8.5470000000000008E-3</v>
          </cell>
          <cell r="N211">
            <v>7.8549999999999991E-3</v>
          </cell>
          <cell r="O211">
            <v>0</v>
          </cell>
          <cell r="P211">
            <v>0</v>
          </cell>
          <cell r="Q211">
            <v>1.9986399031111108</v>
          </cell>
          <cell r="R211">
            <v>8.7574187572734153E-3</v>
          </cell>
          <cell r="S211">
            <v>7.843338959659206E-2</v>
          </cell>
          <cell r="T211">
            <v>0</v>
          </cell>
          <cell r="W211">
            <v>0</v>
          </cell>
          <cell r="X211">
            <v>0</v>
          </cell>
          <cell r="Y211">
            <v>0</v>
          </cell>
          <cell r="Z211">
            <v>0</v>
          </cell>
          <cell r="AB211">
            <v>13.073459771455974</v>
          </cell>
          <cell r="AD211">
            <v>5.5693794055664707</v>
          </cell>
          <cell r="AF211">
            <v>4.8055249355790002</v>
          </cell>
          <cell r="AG211">
            <v>2.8120171124999878E-2</v>
          </cell>
          <cell r="AH211">
            <v>-0.242341</v>
          </cell>
          <cell r="AI211">
            <v>0</v>
          </cell>
          <cell r="AJ211">
            <v>0</v>
          </cell>
          <cell r="AK211">
            <v>0</v>
          </cell>
          <cell r="AL211">
            <v>0</v>
          </cell>
          <cell r="AM211">
            <v>6.0982000000000001E-2</v>
          </cell>
          <cell r="AN211">
            <v>2.4830463031111107</v>
          </cell>
          <cell r="AO211">
            <v>2.2377758905974994E-2</v>
          </cell>
          <cell r="AP211">
            <v>0</v>
          </cell>
          <cell r="AQ211">
            <v>0</v>
          </cell>
          <cell r="AR211">
            <v>0</v>
          </cell>
          <cell r="AS211">
            <v>0</v>
          </cell>
          <cell r="AT211">
            <v>0</v>
          </cell>
          <cell r="AV211">
            <v>0</v>
          </cell>
          <cell r="AW211">
            <v>0</v>
          </cell>
          <cell r="AY211">
            <v>12.727089574287556</v>
          </cell>
          <cell r="BA211">
            <v>-0.34637019716841877</v>
          </cell>
          <cell r="BC211">
            <v>-2.6494149461848533E-2</v>
          </cell>
          <cell r="BE211">
            <v>0</v>
          </cell>
          <cell r="BG211">
            <v>12.727089574287556</v>
          </cell>
          <cell r="BH211">
            <v>-2.6494149461848533E-2</v>
          </cell>
          <cell r="BJ211">
            <v>12.615333920145876</v>
          </cell>
          <cell r="BK211">
            <v>12.281101377754405</v>
          </cell>
          <cell r="BL211">
            <v>-2.6494149461848381E-2</v>
          </cell>
          <cell r="BM211">
            <v>0</v>
          </cell>
          <cell r="BN211">
            <v>0</v>
          </cell>
          <cell r="BO211">
            <v>1</v>
          </cell>
        </row>
        <row r="212">
          <cell r="B212" t="str">
            <v>R662</v>
          </cell>
          <cell r="C212" t="str">
            <v>Telford and the Wrekin</v>
          </cell>
          <cell r="E212">
            <v>50.841358</v>
          </cell>
          <cell r="G212">
            <v>77.179491520639004</v>
          </cell>
          <cell r="H212">
            <v>0.36626669305700066</v>
          </cell>
          <cell r="I212">
            <v>-0.51637100000000002</v>
          </cell>
          <cell r="J212">
            <v>0</v>
          </cell>
          <cell r="K212">
            <v>0</v>
          </cell>
          <cell r="L212">
            <v>2.5276000000000007E-2</v>
          </cell>
          <cell r="M212">
            <v>8.5470000000000008E-3</v>
          </cell>
          <cell r="N212">
            <v>7.8549999999999991E-3</v>
          </cell>
          <cell r="O212">
            <v>0.58099599999999996</v>
          </cell>
          <cell r="P212">
            <v>0</v>
          </cell>
          <cell r="Q212">
            <v>3.4369257144444445</v>
          </cell>
          <cell r="R212">
            <v>0.11520958062617262</v>
          </cell>
          <cell r="S212">
            <v>0.11926780163280637</v>
          </cell>
          <cell r="T212">
            <v>0</v>
          </cell>
          <cell r="W212">
            <v>0.139843</v>
          </cell>
          <cell r="X212">
            <v>10.912917268489798</v>
          </cell>
          <cell r="Y212">
            <v>0.73931636901329734</v>
          </cell>
          <cell r="Z212">
            <v>5.1914421355932205</v>
          </cell>
          <cell r="AB212">
            <v>149.14834108349578</v>
          </cell>
          <cell r="AD212">
            <v>51.348039455173968</v>
          </cell>
          <cell r="AF212">
            <v>66.301161471816002</v>
          </cell>
          <cell r="AG212">
            <v>0.37482069225899878</v>
          </cell>
          <cell r="AH212">
            <v>-0.51637100000000002</v>
          </cell>
          <cell r="AI212">
            <v>0</v>
          </cell>
          <cell r="AJ212">
            <v>0</v>
          </cell>
          <cell r="AK212">
            <v>1.6850666666666674E-2</v>
          </cell>
          <cell r="AL212">
            <v>0</v>
          </cell>
          <cell r="AM212">
            <v>0.61190199999999995</v>
          </cell>
          <cell r="AN212">
            <v>4.6188057144444441</v>
          </cell>
          <cell r="AO212">
            <v>0.29439407779486715</v>
          </cell>
          <cell r="AP212">
            <v>0</v>
          </cell>
          <cell r="AQ212">
            <v>0</v>
          </cell>
          <cell r="AR212">
            <v>0</v>
          </cell>
          <cell r="AS212">
            <v>0.104306</v>
          </cell>
          <cell r="AT212">
            <v>10.912917268489798</v>
          </cell>
          <cell r="AV212">
            <v>0.73931636901329734</v>
          </cell>
          <cell r="AW212">
            <v>10.41</v>
          </cell>
          <cell r="AY212">
            <v>145.21614271565804</v>
          </cell>
          <cell r="BA212">
            <v>-3.9321983678377421</v>
          </cell>
          <cell r="BC212">
            <v>-2.6364345317367161E-2</v>
          </cell>
          <cell r="BE212">
            <v>0</v>
          </cell>
          <cell r="BG212">
            <v>145.21614271565804</v>
          </cell>
          <cell r="BH212">
            <v>-2.6364345317367161E-2</v>
          </cell>
          <cell r="BJ212">
            <v>143.92182018353085</v>
          </cell>
          <cell r="BK212">
            <v>140.12741561750823</v>
          </cell>
          <cell r="BL212">
            <v>-2.6364345317367095E-2</v>
          </cell>
          <cell r="BM212">
            <v>0</v>
          </cell>
          <cell r="BN212">
            <v>0</v>
          </cell>
          <cell r="BO212">
            <v>0</v>
          </cell>
        </row>
        <row r="213">
          <cell r="B213" t="str">
            <v>R199</v>
          </cell>
          <cell r="C213" t="str">
            <v>South Kesteven</v>
          </cell>
          <cell r="E213">
            <v>6.0765969999999996</v>
          </cell>
          <cell r="G213">
            <v>7.0247502101360002</v>
          </cell>
          <cell r="H213">
            <v>3.4690532370999456E-2</v>
          </cell>
          <cell r="I213">
            <v>-0.136791</v>
          </cell>
          <cell r="J213">
            <v>0</v>
          </cell>
          <cell r="K213">
            <v>0</v>
          </cell>
          <cell r="L213">
            <v>0</v>
          </cell>
          <cell r="M213">
            <v>8.5470000000000008E-3</v>
          </cell>
          <cell r="N213">
            <v>7.8549999999999991E-3</v>
          </cell>
          <cell r="O213">
            <v>0</v>
          </cell>
          <cell r="P213">
            <v>0</v>
          </cell>
          <cell r="Q213">
            <v>2.6793112604444445</v>
          </cell>
          <cell r="R213">
            <v>1.0949559888689874E-2</v>
          </cell>
          <cell r="S213">
            <v>8.2639316045951747E-2</v>
          </cell>
          <cell r="T213">
            <v>0</v>
          </cell>
          <cell r="W213">
            <v>0</v>
          </cell>
          <cell r="X213">
            <v>0</v>
          </cell>
          <cell r="Y213">
            <v>0</v>
          </cell>
          <cell r="Z213">
            <v>0</v>
          </cell>
          <cell r="AB213">
            <v>15.788548878886086</v>
          </cell>
          <cell r="AD213">
            <v>6.1396284164799448</v>
          </cell>
          <cell r="AF213">
            <v>5.9305067729930006</v>
          </cell>
          <cell r="AG213">
            <v>3.5500714656000028E-2</v>
          </cell>
          <cell r="AH213">
            <v>-0.136791</v>
          </cell>
          <cell r="AI213">
            <v>0</v>
          </cell>
          <cell r="AJ213">
            <v>0</v>
          </cell>
          <cell r="AK213">
            <v>0</v>
          </cell>
          <cell r="AL213">
            <v>0</v>
          </cell>
          <cell r="AM213">
            <v>6.7938999999999999E-2</v>
          </cell>
          <cell r="AN213">
            <v>3.3105907271111112</v>
          </cell>
          <cell r="AO213">
            <v>2.7979318804657045E-2</v>
          </cell>
          <cell r="AP213">
            <v>0</v>
          </cell>
          <cell r="AQ213">
            <v>0</v>
          </cell>
          <cell r="AR213">
            <v>0</v>
          </cell>
          <cell r="AS213">
            <v>0</v>
          </cell>
          <cell r="AT213">
            <v>0</v>
          </cell>
          <cell r="AV213">
            <v>0</v>
          </cell>
          <cell r="AW213">
            <v>0</v>
          </cell>
          <cell r="AY213">
            <v>15.375353950044715</v>
          </cell>
          <cell r="BA213">
            <v>-0.41319492884137077</v>
          </cell>
          <cell r="BC213">
            <v>-2.6170544995045959E-2</v>
          </cell>
          <cell r="BE213">
            <v>0</v>
          </cell>
          <cell r="BG213">
            <v>15.375353950044715</v>
          </cell>
          <cell r="BH213">
            <v>-2.6170544995045959E-2</v>
          </cell>
          <cell r="BJ213">
            <v>15.23527969670041</v>
          </cell>
          <cell r="BK213">
            <v>14.836564123885802</v>
          </cell>
          <cell r="BL213">
            <v>-2.6170544995045907E-2</v>
          </cell>
          <cell r="BM213">
            <v>0</v>
          </cell>
          <cell r="BN213">
            <v>0</v>
          </cell>
          <cell r="BO213">
            <v>1</v>
          </cell>
        </row>
        <row r="214">
          <cell r="B214" t="str">
            <v>R964</v>
          </cell>
          <cell r="C214" t="str">
            <v>Berkshire Fire Authority</v>
          </cell>
          <cell r="E214">
            <v>19.136479000000001</v>
          </cell>
          <cell r="G214">
            <v>14.626227839495</v>
          </cell>
          <cell r="H214">
            <v>6.7383063781999056E-2</v>
          </cell>
          <cell r="I214">
            <v>0</v>
          </cell>
          <cell r="J214">
            <v>0</v>
          </cell>
          <cell r="K214">
            <v>0</v>
          </cell>
          <cell r="L214">
            <v>0</v>
          </cell>
          <cell r="M214">
            <v>0</v>
          </cell>
          <cell r="N214">
            <v>0</v>
          </cell>
          <cell r="O214">
            <v>0</v>
          </cell>
          <cell r="P214">
            <v>0.33621576327887892</v>
          </cell>
          <cell r="Q214">
            <v>0</v>
          </cell>
          <cell r="R214">
            <v>0</v>
          </cell>
          <cell r="S214">
            <v>0</v>
          </cell>
          <cell r="T214">
            <v>0</v>
          </cell>
          <cell r="W214">
            <v>0</v>
          </cell>
          <cell r="X214">
            <v>0</v>
          </cell>
          <cell r="Y214">
            <v>0</v>
          </cell>
          <cell r="Z214">
            <v>0</v>
          </cell>
          <cell r="AB214">
            <v>34.166305666555878</v>
          </cell>
          <cell r="AD214">
            <v>19.26990899798043</v>
          </cell>
          <cell r="AF214">
            <v>13.385537056272</v>
          </cell>
          <cell r="AG214">
            <v>6.8956765908000053E-2</v>
          </cell>
          <cell r="AH214">
            <v>0</v>
          </cell>
          <cell r="AI214">
            <v>0</v>
          </cell>
          <cell r="AJ214">
            <v>0</v>
          </cell>
          <cell r="AK214">
            <v>0</v>
          </cell>
          <cell r="AL214">
            <v>0.34322733884777351</v>
          </cell>
          <cell r="AM214">
            <v>0.20793900000000001</v>
          </cell>
          <cell r="AN214">
            <v>0</v>
          </cell>
          <cell r="AO214">
            <v>0</v>
          </cell>
          <cell r="AP214">
            <v>0</v>
          </cell>
          <cell r="AQ214">
            <v>0</v>
          </cell>
          <cell r="AR214">
            <v>0</v>
          </cell>
          <cell r="AS214">
            <v>0</v>
          </cell>
          <cell r="AT214">
            <v>0</v>
          </cell>
          <cell r="AV214">
            <v>0</v>
          </cell>
          <cell r="AW214">
            <v>0</v>
          </cell>
          <cell r="AY214">
            <v>33.275569159008207</v>
          </cell>
          <cell r="BA214">
            <v>-0.89073650754767186</v>
          </cell>
          <cell r="BC214">
            <v>-2.6070612264631834E-2</v>
          </cell>
          <cell r="BE214">
            <v>0</v>
          </cell>
          <cell r="BG214">
            <v>33.275569159008207</v>
          </cell>
          <cell r="BH214">
            <v>-2.6070612264631834E-2</v>
          </cell>
          <cell r="BJ214">
            <v>32.969035154905484</v>
          </cell>
          <cell r="BK214">
            <v>32.109512222642927</v>
          </cell>
          <cell r="BL214">
            <v>-2.6070612264631834E-2</v>
          </cell>
          <cell r="BM214">
            <v>0</v>
          </cell>
          <cell r="BN214">
            <v>0</v>
          </cell>
          <cell r="BO214">
            <v>0</v>
          </cell>
        </row>
        <row r="215">
          <cell r="B215" t="str">
            <v>R157</v>
          </cell>
          <cell r="C215" t="str">
            <v>Ashford</v>
          </cell>
          <cell r="E215">
            <v>6.0865</v>
          </cell>
          <cell r="G215">
            <v>5.5085253216519998</v>
          </cell>
          <cell r="H215">
            <v>2.7206173926999793E-2</v>
          </cell>
          <cell r="I215">
            <v>-8.9594999999999994E-2</v>
          </cell>
          <cell r="J215">
            <v>0</v>
          </cell>
          <cell r="K215">
            <v>0</v>
          </cell>
          <cell r="L215">
            <v>0</v>
          </cell>
          <cell r="M215">
            <v>8.5470000000000008E-3</v>
          </cell>
          <cell r="N215">
            <v>7.8549999999999991E-3</v>
          </cell>
          <cell r="O215">
            <v>0</v>
          </cell>
          <cell r="P215">
            <v>0</v>
          </cell>
          <cell r="Q215">
            <v>2.8666427137777784</v>
          </cell>
          <cell r="R215">
            <v>8.5749974962307796E-3</v>
          </cell>
          <cell r="S215">
            <v>8.2461256930975224E-2</v>
          </cell>
          <cell r="T215">
            <v>0</v>
          </cell>
          <cell r="W215">
            <v>0</v>
          </cell>
          <cell r="X215">
            <v>0</v>
          </cell>
          <cell r="Y215">
            <v>0</v>
          </cell>
          <cell r="Z215">
            <v>0</v>
          </cell>
          <cell r="AB215">
            <v>14.506717463783984</v>
          </cell>
          <cell r="AD215">
            <v>6.1529776774957687</v>
          </cell>
          <cell r="AF215">
            <v>4.6434830199149992</v>
          </cell>
          <cell r="AG215">
            <v>2.7841562277999707E-2</v>
          </cell>
          <cell r="AH215">
            <v>-8.9594999999999994E-2</v>
          </cell>
          <cell r="AI215">
            <v>0</v>
          </cell>
          <cell r="AJ215">
            <v>0</v>
          </cell>
          <cell r="AK215">
            <v>0</v>
          </cell>
          <cell r="AL215">
            <v>0</v>
          </cell>
          <cell r="AM215">
            <v>6.9405999999999995E-2</v>
          </cell>
          <cell r="AN215">
            <v>3.3028930604444451</v>
          </cell>
          <cell r="AO215">
            <v>2.1911619383350751E-2</v>
          </cell>
          <cell r="AP215">
            <v>0</v>
          </cell>
          <cell r="AQ215">
            <v>0</v>
          </cell>
          <cell r="AR215">
            <v>0</v>
          </cell>
          <cell r="AS215">
            <v>0</v>
          </cell>
          <cell r="AT215">
            <v>0</v>
          </cell>
          <cell r="AV215">
            <v>0</v>
          </cell>
          <cell r="AW215">
            <v>0</v>
          </cell>
          <cell r="AY215">
            <v>14.128917939516565</v>
          </cell>
          <cell r="BA215">
            <v>-0.37779952426741836</v>
          </cell>
          <cell r="BC215">
            <v>-2.6043074541886872E-2</v>
          </cell>
          <cell r="BE215">
            <v>0</v>
          </cell>
          <cell r="BG215">
            <v>14.128917939516565</v>
          </cell>
          <cell r="BH215">
            <v>-2.6043074541886872E-2</v>
          </cell>
          <cell r="BJ215">
            <v>13.99836677437264</v>
          </cell>
          <cell r="BK215">
            <v>13.633806265002981</v>
          </cell>
          <cell r="BL215">
            <v>-2.6043074541886823E-2</v>
          </cell>
          <cell r="BM215">
            <v>0</v>
          </cell>
          <cell r="BN215">
            <v>0</v>
          </cell>
          <cell r="BO215">
            <v>0</v>
          </cell>
        </row>
        <row r="216">
          <cell r="B216" t="str">
            <v>R673</v>
          </cell>
          <cell r="C216" t="str">
            <v>Durham</v>
          </cell>
          <cell r="E216">
            <v>168.84432799999999</v>
          </cell>
          <cell r="G216">
            <v>252.08462391700201</v>
          </cell>
          <cell r="H216">
            <v>1.2035522317900063</v>
          </cell>
          <cell r="I216">
            <v>-2.3323010000000002</v>
          </cell>
          <cell r="J216">
            <v>0</v>
          </cell>
          <cell r="K216">
            <v>1.3781E-2</v>
          </cell>
          <cell r="L216">
            <v>7.0475999999999983E-2</v>
          </cell>
          <cell r="M216">
            <v>8.5470000000000008E-3</v>
          </cell>
          <cell r="N216">
            <v>7.8549999999999991E-3</v>
          </cell>
          <cell r="O216">
            <v>1.9004160000000001</v>
          </cell>
          <cell r="P216">
            <v>0</v>
          </cell>
          <cell r="Q216">
            <v>6.7829827911111105</v>
          </cell>
          <cell r="R216">
            <v>0.38133846692645629</v>
          </cell>
          <cell r="S216">
            <v>0.26741480683519386</v>
          </cell>
          <cell r="T216">
            <v>0</v>
          </cell>
          <cell r="W216">
            <v>0.50974299999999995</v>
          </cell>
          <cell r="X216">
            <v>45.780065680017863</v>
          </cell>
          <cell r="Y216">
            <v>2.7754732618422104</v>
          </cell>
          <cell r="Z216">
            <v>19.222018627118644</v>
          </cell>
          <cell r="AB216">
            <v>497.52031478264354</v>
          </cell>
          <cell r="AD216">
            <v>170.57292143992453</v>
          </cell>
          <cell r="AF216">
            <v>214.68756928295002</v>
          </cell>
          <cell r="AG216">
            <v>1.2316606703239978</v>
          </cell>
          <cell r="AH216">
            <v>-2.3323010000000002</v>
          </cell>
          <cell r="AI216">
            <v>0</v>
          </cell>
          <cell r="AJ216">
            <v>1.3781E-2</v>
          </cell>
          <cell r="AK216">
            <v>4.6983999999999991E-2</v>
          </cell>
          <cell r="AL216">
            <v>0</v>
          </cell>
          <cell r="AM216">
            <v>2.1387679999999998</v>
          </cell>
          <cell r="AN216">
            <v>8.7664547911111121</v>
          </cell>
          <cell r="AO216">
            <v>0.97443099513391629</v>
          </cell>
          <cell r="AP216">
            <v>0</v>
          </cell>
          <cell r="AQ216">
            <v>0</v>
          </cell>
          <cell r="AR216">
            <v>0</v>
          </cell>
          <cell r="AS216">
            <v>0.74392999999999998</v>
          </cell>
          <cell r="AT216">
            <v>45.780065680017863</v>
          </cell>
          <cell r="AV216">
            <v>2.7754732618422104</v>
          </cell>
          <cell r="AW216">
            <v>39.192999999999998</v>
          </cell>
          <cell r="AY216">
            <v>484.59273812130368</v>
          </cell>
          <cell r="BA216">
            <v>-12.927576661339856</v>
          </cell>
          <cell r="BC216">
            <v>-2.5984017691795459E-2</v>
          </cell>
          <cell r="BE216">
            <v>0</v>
          </cell>
          <cell r="BG216">
            <v>484.59273812130368</v>
          </cell>
          <cell r="BH216">
            <v>-2.5984017691795459E-2</v>
          </cell>
          <cell r="BJ216">
            <v>480.0859919837535</v>
          </cell>
          <cell r="BK216">
            <v>467.61142907446452</v>
          </cell>
          <cell r="BL216">
            <v>-2.5984017691795362E-2</v>
          </cell>
          <cell r="BM216">
            <v>0</v>
          </cell>
          <cell r="BN216">
            <v>1</v>
          </cell>
          <cell r="BO216">
            <v>0</v>
          </cell>
        </row>
        <row r="217">
          <cell r="B217" t="str">
            <v>R121</v>
          </cell>
          <cell r="C217" t="str">
            <v>New Forest</v>
          </cell>
          <cell r="E217">
            <v>10.68221</v>
          </cell>
          <cell r="G217">
            <v>7.7849069383380005</v>
          </cell>
          <cell r="H217">
            <v>3.7792890349000692E-2</v>
          </cell>
          <cell r="I217">
            <v>-0.39223999999999998</v>
          </cell>
          <cell r="J217">
            <v>0</v>
          </cell>
          <cell r="K217">
            <v>0</v>
          </cell>
          <cell r="L217">
            <v>0</v>
          </cell>
          <cell r="M217">
            <v>8.5470000000000008E-3</v>
          </cell>
          <cell r="N217">
            <v>7.8549999999999991E-3</v>
          </cell>
          <cell r="O217">
            <v>0</v>
          </cell>
          <cell r="P217">
            <v>0</v>
          </cell>
          <cell r="Q217">
            <v>1.5724560053333332</v>
          </cell>
          <cell r="R217">
            <v>1.2045213545595032E-2</v>
          </cell>
          <cell r="S217">
            <v>8.3368423460380925E-2</v>
          </cell>
          <cell r="T217">
            <v>0</v>
          </cell>
          <cell r="W217">
            <v>0</v>
          </cell>
          <cell r="X217">
            <v>0</v>
          </cell>
          <cell r="Y217">
            <v>0</v>
          </cell>
          <cell r="Z217">
            <v>0</v>
          </cell>
          <cell r="AB217">
            <v>19.796941471026308</v>
          </cell>
          <cell r="AD217">
            <v>10.748128889656055</v>
          </cell>
          <cell r="AF217">
            <v>6.5875260651789995</v>
          </cell>
          <cell r="AG217">
            <v>3.867552685499983E-2</v>
          </cell>
          <cell r="AH217">
            <v>-0.39223999999999998</v>
          </cell>
          <cell r="AI217">
            <v>0</v>
          </cell>
          <cell r="AJ217">
            <v>0</v>
          </cell>
          <cell r="AK217">
            <v>0</v>
          </cell>
          <cell r="AL217">
            <v>0</v>
          </cell>
          <cell r="AM217">
            <v>0.11693099999999999</v>
          </cell>
          <cell r="AN217">
            <v>2.1559635253333331</v>
          </cell>
          <cell r="AO217">
            <v>3.0779033430420485E-2</v>
          </cell>
          <cell r="AP217">
            <v>0</v>
          </cell>
          <cell r="AQ217">
            <v>0</v>
          </cell>
          <cell r="AR217">
            <v>0</v>
          </cell>
          <cell r="AS217">
            <v>0</v>
          </cell>
          <cell r="AT217">
            <v>0</v>
          </cell>
          <cell r="AV217">
            <v>0</v>
          </cell>
          <cell r="AW217">
            <v>0</v>
          </cell>
          <cell r="AY217">
            <v>19.285764040453806</v>
          </cell>
          <cell r="BA217">
            <v>-0.51117743057250209</v>
          </cell>
          <cell r="BC217">
            <v>-2.5821030552655454E-2</v>
          </cell>
          <cell r="BE217">
            <v>0</v>
          </cell>
          <cell r="BG217">
            <v>19.285764040453806</v>
          </cell>
          <cell r="BH217">
            <v>-2.5821030552655454E-2</v>
          </cell>
          <cell r="BJ217">
            <v>19.103208455948536</v>
          </cell>
          <cell r="BK217">
            <v>18.609943926753743</v>
          </cell>
          <cell r="BL217">
            <v>-2.5821030552655434E-2</v>
          </cell>
          <cell r="BM217">
            <v>0</v>
          </cell>
          <cell r="BN217">
            <v>1</v>
          </cell>
          <cell r="BO217">
            <v>0</v>
          </cell>
        </row>
        <row r="218">
          <cell r="B218" t="str">
            <v>R76</v>
          </cell>
          <cell r="C218" t="str">
            <v>West Dorset</v>
          </cell>
          <cell r="E218">
            <v>5.1077846300000003</v>
          </cell>
          <cell r="G218">
            <v>5.6296837572229999</v>
          </cell>
          <cell r="H218">
            <v>2.7641201714999973E-2</v>
          </cell>
          <cell r="I218">
            <v>-0.282804</v>
          </cell>
          <cell r="J218">
            <v>0</v>
          </cell>
          <cell r="K218">
            <v>0</v>
          </cell>
          <cell r="L218">
            <v>0</v>
          </cell>
          <cell r="M218">
            <v>8.5470000000000008E-3</v>
          </cell>
          <cell r="N218">
            <v>7.8549999999999991E-3</v>
          </cell>
          <cell r="O218">
            <v>0</v>
          </cell>
          <cell r="P218">
            <v>0</v>
          </cell>
          <cell r="Q218">
            <v>1.4849659395555557</v>
          </cell>
          <cell r="R218">
            <v>8.8373120740892295E-3</v>
          </cell>
          <cell r="S218">
            <v>7.2259100199695225E-2</v>
          </cell>
          <cell r="T218">
            <v>0</v>
          </cell>
          <cell r="W218">
            <v>0</v>
          </cell>
          <cell r="X218">
            <v>0</v>
          </cell>
          <cell r="Y218">
            <v>0</v>
          </cell>
          <cell r="Z218">
            <v>0</v>
          </cell>
          <cell r="AB218">
            <v>12.064769940767338</v>
          </cell>
          <cell r="AD218">
            <v>5.1438573092046953</v>
          </cell>
          <cell r="AF218">
            <v>4.7731767873650002</v>
          </cell>
          <cell r="AG218">
            <v>2.8286749950000085E-2</v>
          </cell>
          <cell r="AH218">
            <v>-0.282804</v>
          </cell>
          <cell r="AI218">
            <v>0</v>
          </cell>
          <cell r="AJ218">
            <v>0</v>
          </cell>
          <cell r="AK218">
            <v>0</v>
          </cell>
          <cell r="AL218">
            <v>0</v>
          </cell>
          <cell r="AM218">
            <v>5.6711999999999999E-2</v>
          </cell>
          <cell r="AN218">
            <v>2.0131171928888891</v>
          </cell>
          <cell r="AO218">
            <v>2.2581909630230143E-2</v>
          </cell>
          <cell r="AP218">
            <v>0</v>
          </cell>
          <cell r="AQ218">
            <v>0</v>
          </cell>
          <cell r="AR218">
            <v>0</v>
          </cell>
          <cell r="AS218">
            <v>0</v>
          </cell>
          <cell r="AT218">
            <v>0</v>
          </cell>
          <cell r="AV218">
            <v>0</v>
          </cell>
          <cell r="AW218">
            <v>0</v>
          </cell>
          <cell r="AY218">
            <v>11.754927949038812</v>
          </cell>
          <cell r="BA218">
            <v>-0.30984199172852556</v>
          </cell>
          <cell r="BC218">
            <v>-2.568154993835043E-2</v>
          </cell>
          <cell r="BE218">
            <v>0</v>
          </cell>
          <cell r="BG218">
            <v>11.754927949038812</v>
          </cell>
          <cell r="BH218">
            <v>-2.568154993835043E-2</v>
          </cell>
          <cell r="BJ218">
            <v>11.64199103628466</v>
          </cell>
          <cell r="BK218">
            <v>11.343006662104488</v>
          </cell>
          <cell r="BL218">
            <v>-2.5681549938350388E-2</v>
          </cell>
          <cell r="BM218">
            <v>0</v>
          </cell>
          <cell r="BN218">
            <v>1</v>
          </cell>
          <cell r="BO218">
            <v>1</v>
          </cell>
        </row>
        <row r="219">
          <cell r="B219" t="str">
            <v>R603</v>
          </cell>
          <cell r="C219" t="str">
            <v>Bristol</v>
          </cell>
          <cell r="E219">
            <v>160.07618500000001</v>
          </cell>
          <cell r="G219">
            <v>201.312282743521</v>
          </cell>
          <cell r="H219">
            <v>0.96433316506001354</v>
          </cell>
          <cell r="I219">
            <v>0</v>
          </cell>
          <cell r="J219">
            <v>0</v>
          </cell>
          <cell r="K219">
            <v>5.0851E-2</v>
          </cell>
          <cell r="L219">
            <v>9.2832999999999999E-2</v>
          </cell>
          <cell r="M219">
            <v>8.5470000000000008E-3</v>
          </cell>
          <cell r="N219">
            <v>7.8549999999999991E-3</v>
          </cell>
          <cell r="O219">
            <v>1.8678030000000001</v>
          </cell>
          <cell r="P219">
            <v>0</v>
          </cell>
          <cell r="Q219">
            <v>9.479113652222221</v>
          </cell>
          <cell r="R219">
            <v>0.30333203001102554</v>
          </cell>
          <cell r="S219">
            <v>0.23793789481999922</v>
          </cell>
          <cell r="T219">
            <v>9.6443000000000001E-2</v>
          </cell>
          <cell r="W219">
            <v>0.36634</v>
          </cell>
          <cell r="X219">
            <v>29.122290183047831</v>
          </cell>
          <cell r="Y219">
            <v>2.1177314300675198</v>
          </cell>
          <cell r="Z219">
            <v>13.756184413135593</v>
          </cell>
          <cell r="AB219">
            <v>419.86006251188519</v>
          </cell>
          <cell r="AD219">
            <v>161.17288128208548</v>
          </cell>
          <cell r="AF219">
            <v>172.97093437918201</v>
          </cell>
          <cell r="AG219">
            <v>0.98685474641001225</v>
          </cell>
          <cell r="AH219">
            <v>0</v>
          </cell>
          <cell r="AI219">
            <v>0</v>
          </cell>
          <cell r="AJ219">
            <v>5.0851E-2</v>
          </cell>
          <cell r="AK219">
            <v>6.1888666666666668E-2</v>
          </cell>
          <cell r="AL219">
            <v>0</v>
          </cell>
          <cell r="AM219">
            <v>1.925959</v>
          </cell>
          <cell r="AN219">
            <v>11.668626185555555</v>
          </cell>
          <cell r="AO219">
            <v>0.77510179930690937</v>
          </cell>
          <cell r="AP219">
            <v>0</v>
          </cell>
          <cell r="AQ219">
            <v>0</v>
          </cell>
          <cell r="AR219">
            <v>0</v>
          </cell>
          <cell r="AS219">
            <v>0.36128700000000002</v>
          </cell>
          <cell r="AT219">
            <v>29.122290183047831</v>
          </cell>
          <cell r="AV219">
            <v>2.1177314300675198</v>
          </cell>
          <cell r="AW219">
            <v>27.923999999999999</v>
          </cell>
          <cell r="AY219">
            <v>409.13840567232199</v>
          </cell>
          <cell r="BA219">
            <v>-10.721656839563195</v>
          </cell>
          <cell r="BC219">
            <v>-2.5536262666706225E-2</v>
          </cell>
          <cell r="BE219">
            <v>0</v>
          </cell>
          <cell r="BG219">
            <v>409.13840567232199</v>
          </cell>
          <cell r="BH219">
            <v>-2.5536262666706225E-2</v>
          </cell>
          <cell r="BJ219">
            <v>405.14714397831273</v>
          </cell>
          <cell r="BK219">
            <v>394.80120009101665</v>
          </cell>
          <cell r="BL219">
            <v>-2.5536262666706309E-2</v>
          </cell>
          <cell r="BM219">
            <v>1</v>
          </cell>
          <cell r="BN219">
            <v>1</v>
          </cell>
          <cell r="BO219">
            <v>0</v>
          </cell>
        </row>
        <row r="220">
          <cell r="B220" t="str">
            <v>R349</v>
          </cell>
          <cell r="C220" t="str">
            <v>Barnsley</v>
          </cell>
          <cell r="E220">
            <v>71.876118000000005</v>
          </cell>
          <cell r="G220">
            <v>112.697015023395</v>
          </cell>
          <cell r="H220">
            <v>0.53828134025199714</v>
          </cell>
          <cell r="I220">
            <v>-9.9333000000000005E-2</v>
          </cell>
          <cell r="J220">
            <v>0</v>
          </cell>
          <cell r="K220">
            <v>0</v>
          </cell>
          <cell r="L220">
            <v>2.7081999999999995E-2</v>
          </cell>
          <cell r="M220">
            <v>8.5470000000000008E-3</v>
          </cell>
          <cell r="N220">
            <v>7.8549999999999991E-3</v>
          </cell>
          <cell r="O220">
            <v>0.99592800000000004</v>
          </cell>
          <cell r="P220">
            <v>0</v>
          </cell>
          <cell r="Q220">
            <v>4.5328015055555548</v>
          </cell>
          <cell r="R220">
            <v>0.17047807269086024</v>
          </cell>
          <cell r="S220">
            <v>0.14897947590734315</v>
          </cell>
          <cell r="T220">
            <v>0</v>
          </cell>
          <cell r="W220">
            <v>0.223666</v>
          </cell>
          <cell r="X220">
            <v>14.242618969196602</v>
          </cell>
          <cell r="Y220">
            <v>1.2166069679767293</v>
          </cell>
          <cell r="Z220">
            <v>8.7121598220338985</v>
          </cell>
          <cell r="AB220">
            <v>215.29880417700798</v>
          </cell>
          <cell r="AD220">
            <v>72.495940480054031</v>
          </cell>
          <cell r="AF220">
            <v>95.925322159926992</v>
          </cell>
          <cell r="AG220">
            <v>0.55085266667000199</v>
          </cell>
          <cell r="AH220">
            <v>-9.9333000000000005E-2</v>
          </cell>
          <cell r="AI220">
            <v>0</v>
          </cell>
          <cell r="AJ220">
            <v>0</v>
          </cell>
          <cell r="AK220">
            <v>1.8054666666666663E-2</v>
          </cell>
          <cell r="AL220">
            <v>0</v>
          </cell>
          <cell r="AM220">
            <v>0.88065099999999996</v>
          </cell>
          <cell r="AN220">
            <v>5.6123321722222217</v>
          </cell>
          <cell r="AO220">
            <v>0.43562119331828197</v>
          </cell>
          <cell r="AP220">
            <v>0</v>
          </cell>
          <cell r="AQ220">
            <v>0</v>
          </cell>
          <cell r="AR220">
            <v>0</v>
          </cell>
          <cell r="AS220">
            <v>0.166828</v>
          </cell>
          <cell r="AT220">
            <v>14.242618969196602</v>
          </cell>
          <cell r="AV220">
            <v>1.2166069679767293</v>
          </cell>
          <cell r="AW220">
            <v>18.358000000000001</v>
          </cell>
          <cell r="AY220">
            <v>209.80349527603153</v>
          </cell>
          <cell r="BA220">
            <v>-5.495308900976454</v>
          </cell>
          <cell r="BC220">
            <v>-2.5524103220092593E-2</v>
          </cell>
          <cell r="BE220">
            <v>0</v>
          </cell>
          <cell r="BG220">
            <v>209.80349527603153</v>
          </cell>
          <cell r="BH220">
            <v>-2.5524103220092593E-2</v>
          </cell>
          <cell r="BJ220">
            <v>207.7542100394262</v>
          </cell>
          <cell r="BK220">
            <v>202.45147013797111</v>
          </cell>
          <cell r="BL220">
            <v>-2.5524103220092461E-2</v>
          </cell>
          <cell r="BM220">
            <v>0</v>
          </cell>
          <cell r="BN220">
            <v>0</v>
          </cell>
          <cell r="BO220">
            <v>0</v>
          </cell>
        </row>
        <row r="221">
          <cell r="B221" t="str">
            <v>R399</v>
          </cell>
          <cell r="C221" t="str">
            <v>Redbridge</v>
          </cell>
          <cell r="E221">
            <v>86.279561000000001</v>
          </cell>
          <cell r="G221">
            <v>106.677965324784</v>
          </cell>
          <cell r="H221">
            <v>0.50524174761199947</v>
          </cell>
          <cell r="I221">
            <v>0</v>
          </cell>
          <cell r="J221">
            <v>0</v>
          </cell>
          <cell r="K221">
            <v>0</v>
          </cell>
          <cell r="L221">
            <v>5.1319000000000004E-2</v>
          </cell>
          <cell r="M221">
            <v>8.5470000000000008E-3</v>
          </cell>
          <cell r="N221">
            <v>7.8549999999999991E-3</v>
          </cell>
          <cell r="O221">
            <v>0.63649900000000004</v>
          </cell>
          <cell r="P221">
            <v>0</v>
          </cell>
          <cell r="Q221">
            <v>3.3101631433333338</v>
          </cell>
          <cell r="R221">
            <v>0.16031446411072317</v>
          </cell>
          <cell r="S221">
            <v>0.14714425378693397</v>
          </cell>
          <cell r="T221">
            <v>9.9250000000000005E-2</v>
          </cell>
          <cell r="W221">
            <v>0.20155500000000001</v>
          </cell>
          <cell r="X221">
            <v>11.411297160345589</v>
          </cell>
          <cell r="Y221">
            <v>1.2792552329904088</v>
          </cell>
          <cell r="Z221">
            <v>7.7285209088983056</v>
          </cell>
          <cell r="AB221">
            <v>218.50448823586129</v>
          </cell>
          <cell r="AD221">
            <v>87.201525031835047</v>
          </cell>
          <cell r="AF221">
            <v>91.035270017274001</v>
          </cell>
          <cell r="AG221">
            <v>0.51704144872500002</v>
          </cell>
          <cell r="AH221">
            <v>0</v>
          </cell>
          <cell r="AI221">
            <v>0</v>
          </cell>
          <cell r="AJ221">
            <v>0</v>
          </cell>
          <cell r="AK221">
            <v>3.4212666666666669E-2</v>
          </cell>
          <cell r="AL221">
            <v>0</v>
          </cell>
          <cell r="AM221">
            <v>1.0405249999999999</v>
          </cell>
          <cell r="AN221">
            <v>3.8295127433333342</v>
          </cell>
          <cell r="AO221">
            <v>0.40965020931890328</v>
          </cell>
          <cell r="AP221">
            <v>0</v>
          </cell>
          <cell r="AQ221">
            <v>0</v>
          </cell>
          <cell r="AR221">
            <v>0</v>
          </cell>
          <cell r="AS221">
            <v>0.150336</v>
          </cell>
          <cell r="AT221">
            <v>11.411297160345589</v>
          </cell>
          <cell r="AV221">
            <v>1.2792552329904088</v>
          </cell>
          <cell r="AW221">
            <v>16.032</v>
          </cell>
          <cell r="AY221">
            <v>212.94062551048896</v>
          </cell>
          <cell r="BA221">
            <v>-5.5638627253723314</v>
          </cell>
          <cell r="BC221">
            <v>-2.5463379586814279E-2</v>
          </cell>
          <cell r="BE221">
            <v>0</v>
          </cell>
          <cell r="BG221">
            <v>212.94062551048896</v>
          </cell>
          <cell r="BH221">
            <v>-2.5463379586814279E-2</v>
          </cell>
          <cell r="BJ221">
            <v>210.84755912619354</v>
          </cell>
          <cell r="BK221">
            <v>205.47866769321001</v>
          </cell>
          <cell r="BL221">
            <v>-2.5463379586814269E-2</v>
          </cell>
          <cell r="BM221">
            <v>0</v>
          </cell>
          <cell r="BN221">
            <v>0</v>
          </cell>
          <cell r="BO221">
            <v>0</v>
          </cell>
        </row>
        <row r="222">
          <cell r="B222" t="str">
            <v>R211</v>
          </cell>
          <cell r="C222" t="str">
            <v>Kettering</v>
          </cell>
          <cell r="E222">
            <v>5.8789999999999996</v>
          </cell>
          <cell r="G222">
            <v>4.9051245388120002</v>
          </cell>
          <cell r="H222">
            <v>2.3866042574999854E-2</v>
          </cell>
          <cell r="I222">
            <v>-9.4920000000000004E-3</v>
          </cell>
          <cell r="J222">
            <v>0</v>
          </cell>
          <cell r="K222">
            <v>0</v>
          </cell>
          <cell r="L222">
            <v>0</v>
          </cell>
          <cell r="M222">
            <v>8.5470000000000008E-3</v>
          </cell>
          <cell r="N222">
            <v>7.8549999999999991E-3</v>
          </cell>
          <cell r="O222">
            <v>0</v>
          </cell>
          <cell r="P222">
            <v>0</v>
          </cell>
          <cell r="Q222">
            <v>1.6008974853333335</v>
          </cell>
          <cell r="R222">
            <v>7.592909629729327E-3</v>
          </cell>
          <cell r="S222">
            <v>7.7531585745971687E-2</v>
          </cell>
          <cell r="T222">
            <v>0</v>
          </cell>
          <cell r="W222">
            <v>0</v>
          </cell>
          <cell r="X222">
            <v>0</v>
          </cell>
          <cell r="Y222">
            <v>0</v>
          </cell>
          <cell r="Z222">
            <v>0</v>
          </cell>
          <cell r="AB222">
            <v>12.500922562096033</v>
          </cell>
          <cell r="AD222">
            <v>5.9483504443908677</v>
          </cell>
          <cell r="AF222">
            <v>4.1550728555990002</v>
          </cell>
          <cell r="AG222">
            <v>2.4423423610999716E-2</v>
          </cell>
          <cell r="AH222">
            <v>-9.4920000000000004E-3</v>
          </cell>
          <cell r="AI222">
            <v>0</v>
          </cell>
          <cell r="AJ222">
            <v>0</v>
          </cell>
          <cell r="AK222">
            <v>0</v>
          </cell>
          <cell r="AL222">
            <v>0</v>
          </cell>
          <cell r="AM222">
            <v>6.7792000000000005E-2</v>
          </cell>
          <cell r="AN222">
            <v>1.9803955120000001</v>
          </cell>
          <cell r="AO222">
            <v>1.9402098471974889E-2</v>
          </cell>
          <cell r="AP222">
            <v>0</v>
          </cell>
          <cell r="AQ222">
            <v>0</v>
          </cell>
          <cell r="AR222">
            <v>0</v>
          </cell>
          <cell r="AS222">
            <v>0</v>
          </cell>
          <cell r="AT222">
            <v>0</v>
          </cell>
          <cell r="AV222">
            <v>0</v>
          </cell>
          <cell r="AW222">
            <v>0</v>
          </cell>
          <cell r="AY222">
            <v>12.185944334072841</v>
          </cell>
          <cell r="BA222">
            <v>-0.31497822802319142</v>
          </cell>
          <cell r="BC222">
            <v>-2.5196398622469262E-2</v>
          </cell>
          <cell r="BE222">
            <v>0</v>
          </cell>
          <cell r="BG222">
            <v>12.185944334072841</v>
          </cell>
          <cell r="BH222">
            <v>-2.5196398622469262E-2</v>
          </cell>
          <cell r="BJ222">
            <v>12.062859808162607</v>
          </cell>
          <cell r="BK222">
            <v>11.758919183909178</v>
          </cell>
          <cell r="BL222">
            <v>-2.5196398622469283E-2</v>
          </cell>
          <cell r="BM222">
            <v>0</v>
          </cell>
          <cell r="BN222">
            <v>0</v>
          </cell>
          <cell r="BO222">
            <v>0</v>
          </cell>
        </row>
        <row r="223">
          <cell r="B223" t="str">
            <v>R343</v>
          </cell>
          <cell r="C223" t="str">
            <v>Wigan</v>
          </cell>
          <cell r="E223">
            <v>99.985973999999999</v>
          </cell>
          <cell r="G223">
            <v>139.95572285368101</v>
          </cell>
          <cell r="H223">
            <v>0.66741580150499935</v>
          </cell>
          <cell r="I223">
            <v>-1.2186000000000001E-2</v>
          </cell>
          <cell r="J223">
            <v>0</v>
          </cell>
          <cell r="K223">
            <v>0</v>
          </cell>
          <cell r="L223">
            <v>6.4448999999999979E-2</v>
          </cell>
          <cell r="M223">
            <v>8.5470000000000008E-3</v>
          </cell>
          <cell r="N223">
            <v>7.8549999999999991E-3</v>
          </cell>
          <cell r="O223">
            <v>1.1832750000000001</v>
          </cell>
          <cell r="P223">
            <v>0</v>
          </cell>
          <cell r="Q223">
            <v>2.9729456733333333</v>
          </cell>
          <cell r="R223">
            <v>0.20993635526271068</v>
          </cell>
          <cell r="S223">
            <v>0.17366058516667335</v>
          </cell>
          <cell r="T223">
            <v>0</v>
          </cell>
          <cell r="W223">
            <v>0.28756799999999999</v>
          </cell>
          <cell r="X223">
            <v>23.665025884580725</v>
          </cell>
          <cell r="Y223">
            <v>1.6266595851930183</v>
          </cell>
          <cell r="Z223">
            <v>10.899158881355932</v>
          </cell>
          <cell r="AB223">
            <v>281.69600762007838</v>
          </cell>
          <cell r="AD223">
            <v>100.91516604428733</v>
          </cell>
          <cell r="AF223">
            <v>119.471453545854</v>
          </cell>
          <cell r="AG223">
            <v>0.68300300705900041</v>
          </cell>
          <cell r="AH223">
            <v>-1.2186000000000001E-2</v>
          </cell>
          <cell r="AI223">
            <v>0</v>
          </cell>
          <cell r="AJ223">
            <v>0</v>
          </cell>
          <cell r="AK223">
            <v>4.2965999999999983E-2</v>
          </cell>
          <cell r="AL223">
            <v>0</v>
          </cell>
          <cell r="AM223">
            <v>1.206934</v>
          </cell>
          <cell r="AN223">
            <v>3.9084604733333337</v>
          </cell>
          <cell r="AO223">
            <v>0.53644861275661182</v>
          </cell>
          <cell r="AP223">
            <v>0</v>
          </cell>
          <cell r="AQ223">
            <v>0</v>
          </cell>
          <cell r="AR223">
            <v>0</v>
          </cell>
          <cell r="AS223">
            <v>0.21449099999999999</v>
          </cell>
          <cell r="AT223">
            <v>23.665025884580725</v>
          </cell>
          <cell r="AV223">
            <v>1.6266595851930183</v>
          </cell>
          <cell r="AW223">
            <v>22.341000000000001</v>
          </cell>
          <cell r="AY223">
            <v>274.59942215306398</v>
          </cell>
          <cell r="BA223">
            <v>-7.0965854670143926</v>
          </cell>
          <cell r="BC223">
            <v>-2.5192353725458236E-2</v>
          </cell>
          <cell r="BE223">
            <v>0</v>
          </cell>
          <cell r="BG223">
            <v>274.59942215306398</v>
          </cell>
          <cell r="BH223">
            <v>-2.5192353725458236E-2</v>
          </cell>
          <cell r="BJ223">
            <v>271.82469386246299</v>
          </cell>
          <cell r="BK223">
            <v>264.97679002336548</v>
          </cell>
          <cell r="BL223">
            <v>-2.5192353725458045E-2</v>
          </cell>
          <cell r="BM223">
            <v>0</v>
          </cell>
          <cell r="BN223">
            <v>0</v>
          </cell>
          <cell r="BO223">
            <v>0</v>
          </cell>
        </row>
        <row r="224">
          <cell r="B224" t="str">
            <v>R100</v>
          </cell>
          <cell r="C224" t="str">
            <v>Epping Forest</v>
          </cell>
          <cell r="E224">
            <v>7.539574</v>
          </cell>
          <cell r="G224">
            <v>6.4586712393100001</v>
          </cell>
          <cell r="H224">
            <v>3.1485628099000081E-2</v>
          </cell>
          <cell r="I224">
            <v>-0.31278499999999998</v>
          </cell>
          <cell r="J224">
            <v>0</v>
          </cell>
          <cell r="K224">
            <v>0</v>
          </cell>
          <cell r="L224">
            <v>0</v>
          </cell>
          <cell r="M224">
            <v>8.5470000000000008E-3</v>
          </cell>
          <cell r="N224">
            <v>7.8549999999999991E-3</v>
          </cell>
          <cell r="O224">
            <v>0</v>
          </cell>
          <cell r="P224">
            <v>0</v>
          </cell>
          <cell r="Q224">
            <v>1.8436642323984676</v>
          </cell>
          <cell r="R224">
            <v>1.0015469537471367E-2</v>
          </cell>
          <cell r="S224">
            <v>7.9632923572169181E-2</v>
          </cell>
          <cell r="T224">
            <v>0</v>
          </cell>
          <cell r="W224">
            <v>0</v>
          </cell>
          <cell r="X224">
            <v>0</v>
          </cell>
          <cell r="Y224">
            <v>0</v>
          </cell>
          <cell r="Z224">
            <v>0</v>
          </cell>
          <cell r="AB224">
            <v>15.666660492917108</v>
          </cell>
          <cell r="AD224">
            <v>7.5789657749451402</v>
          </cell>
          <cell r="AF224">
            <v>5.4630682695369996</v>
          </cell>
          <cell r="AG224">
            <v>3.2220961239000319E-2</v>
          </cell>
          <cell r="AH224">
            <v>-0.31278499999999998</v>
          </cell>
          <cell r="AI224">
            <v>0</v>
          </cell>
          <cell r="AJ224">
            <v>0</v>
          </cell>
          <cell r="AK224">
            <v>0</v>
          </cell>
          <cell r="AL224">
            <v>0</v>
          </cell>
          <cell r="AM224">
            <v>8.3162E-2</v>
          </cell>
          <cell r="AN224">
            <v>2.4020970857318011</v>
          </cell>
          <cell r="AO224">
            <v>2.5592445542646527E-2</v>
          </cell>
          <cell r="AP224">
            <v>0</v>
          </cell>
          <cell r="AQ224">
            <v>0</v>
          </cell>
          <cell r="AR224">
            <v>0</v>
          </cell>
          <cell r="AS224">
            <v>0</v>
          </cell>
          <cell r="AT224">
            <v>0</v>
          </cell>
          <cell r="AV224">
            <v>0</v>
          </cell>
          <cell r="AW224">
            <v>0</v>
          </cell>
          <cell r="AY224">
            <v>15.272321536995587</v>
          </cell>
          <cell r="BA224">
            <v>-0.39433895592152091</v>
          </cell>
          <cell r="BC224">
            <v>-2.5170581573514112E-2</v>
          </cell>
          <cell r="BE224">
            <v>0</v>
          </cell>
          <cell r="BG224">
            <v>15.272321536995587</v>
          </cell>
          <cell r="BH224">
            <v>-2.5170581573514112E-2</v>
          </cell>
          <cell r="BJ224">
            <v>15.11766257645321</v>
          </cell>
          <cell r="BK224">
            <v>14.737142217371732</v>
          </cell>
          <cell r="BL224">
            <v>-2.5170581573514181E-2</v>
          </cell>
          <cell r="BM224">
            <v>0</v>
          </cell>
          <cell r="BN224">
            <v>0</v>
          </cell>
          <cell r="BO224">
            <v>0</v>
          </cell>
        </row>
        <row r="225">
          <cell r="B225" t="str">
            <v>R59</v>
          </cell>
          <cell r="C225" t="str">
            <v>South Derbyshire</v>
          </cell>
          <cell r="E225">
            <v>4.4658810000000004</v>
          </cell>
          <cell r="G225">
            <v>4.8611592384050004</v>
          </cell>
          <cell r="H225">
            <v>2.3860981241999195E-2</v>
          </cell>
          <cell r="I225">
            <v>-5.4805E-2</v>
          </cell>
          <cell r="J225">
            <v>0</v>
          </cell>
          <cell r="K225">
            <v>0</v>
          </cell>
          <cell r="L225">
            <v>0</v>
          </cell>
          <cell r="M225">
            <v>8.5470000000000008E-3</v>
          </cell>
          <cell r="N225">
            <v>7.8549999999999991E-3</v>
          </cell>
          <cell r="O225">
            <v>0</v>
          </cell>
          <cell r="P225">
            <v>0</v>
          </cell>
          <cell r="Q225">
            <v>1.7797570817777779</v>
          </cell>
          <cell r="R225">
            <v>7.5720602215965235E-3</v>
          </cell>
          <cell r="S225">
            <v>7.1125333865465615E-2</v>
          </cell>
          <cell r="T225">
            <v>0</v>
          </cell>
          <cell r="W225">
            <v>0</v>
          </cell>
          <cell r="X225">
            <v>0</v>
          </cell>
          <cell r="Y225">
            <v>0</v>
          </cell>
          <cell r="Z225">
            <v>0</v>
          </cell>
          <cell r="AB225">
            <v>11.170952695511838</v>
          </cell>
          <cell r="AD225">
            <v>4.5396425249005503</v>
          </cell>
          <cell r="AF225">
            <v>4.0988881399719999</v>
          </cell>
          <cell r="AG225">
            <v>2.4418244074000044E-2</v>
          </cell>
          <cell r="AH225">
            <v>-5.4805E-2</v>
          </cell>
          <cell r="AI225">
            <v>0</v>
          </cell>
          <cell r="AJ225">
            <v>0</v>
          </cell>
          <cell r="AK225">
            <v>0</v>
          </cell>
          <cell r="AL225">
            <v>0</v>
          </cell>
          <cell r="AM225">
            <v>5.0793999999999999E-2</v>
          </cell>
          <cell r="AN225">
            <v>2.2125149484444449</v>
          </cell>
          <cell r="AO225">
            <v>1.9348822153751478E-2</v>
          </cell>
          <cell r="AP225">
            <v>0</v>
          </cell>
          <cell r="AQ225">
            <v>0</v>
          </cell>
          <cell r="AR225">
            <v>0</v>
          </cell>
          <cell r="AS225">
            <v>0</v>
          </cell>
          <cell r="AT225">
            <v>0</v>
          </cell>
          <cell r="AV225">
            <v>0</v>
          </cell>
          <cell r="AW225">
            <v>0</v>
          </cell>
          <cell r="AY225">
            <v>10.890801679544749</v>
          </cell>
          <cell r="BA225">
            <v>-0.28015101596708902</v>
          </cell>
          <cell r="BC225">
            <v>-2.507852495693098E-2</v>
          </cell>
          <cell r="BE225">
            <v>0</v>
          </cell>
          <cell r="BG225">
            <v>10.890801679544749</v>
          </cell>
          <cell r="BH225">
            <v>-2.507852495693098E-2</v>
          </cell>
          <cell r="BJ225">
            <v>10.7794953228621</v>
          </cell>
          <cell r="BK225">
            <v>10.509161480384581</v>
          </cell>
          <cell r="BL225">
            <v>-2.507852495693114E-2</v>
          </cell>
          <cell r="BM225">
            <v>0</v>
          </cell>
          <cell r="BN225">
            <v>0</v>
          </cell>
          <cell r="BO225">
            <v>0</v>
          </cell>
        </row>
        <row r="226">
          <cell r="B226" t="str">
            <v>R389</v>
          </cell>
          <cell r="C226" t="str">
            <v>Ealing</v>
          </cell>
          <cell r="E226">
            <v>106.53771500000001</v>
          </cell>
          <cell r="G226">
            <v>153.744893761876</v>
          </cell>
          <cell r="H226">
            <v>0.72897927558001874</v>
          </cell>
          <cell r="I226">
            <v>0</v>
          </cell>
          <cell r="J226">
            <v>0</v>
          </cell>
          <cell r="K226">
            <v>0</v>
          </cell>
          <cell r="L226">
            <v>5.8183000000000012E-2</v>
          </cell>
          <cell r="M226">
            <v>8.5470000000000008E-3</v>
          </cell>
          <cell r="N226">
            <v>7.8549999999999991E-3</v>
          </cell>
          <cell r="O226">
            <v>1.035514</v>
          </cell>
          <cell r="P226">
            <v>0</v>
          </cell>
          <cell r="Q226">
            <v>6.8392427966666656</v>
          </cell>
          <cell r="R226">
            <v>0.23102129004988428</v>
          </cell>
          <cell r="S226">
            <v>0.18330922571970301</v>
          </cell>
          <cell r="T226">
            <v>0.1</v>
          </cell>
          <cell r="W226">
            <v>0.25602399999999997</v>
          </cell>
          <cell r="X226">
            <v>21.974205626161325</v>
          </cell>
          <cell r="Y226">
            <v>1.4049623196841836</v>
          </cell>
          <cell r="Z226">
            <v>10.276419175847458</v>
          </cell>
          <cell r="AB226">
            <v>303.38687147158532</v>
          </cell>
          <cell r="AD226">
            <v>107.24682225929052</v>
          </cell>
          <cell r="AF226">
            <v>131.51098806820499</v>
          </cell>
          <cell r="AG226">
            <v>0.74600426927800478</v>
          </cell>
          <cell r="AH226">
            <v>0</v>
          </cell>
          <cell r="AI226">
            <v>0</v>
          </cell>
          <cell r="AJ226">
            <v>0</v>
          </cell>
          <cell r="AK226">
            <v>3.8788666666666673E-2</v>
          </cell>
          <cell r="AL226">
            <v>0</v>
          </cell>
          <cell r="AM226">
            <v>1.28789</v>
          </cell>
          <cell r="AN226">
            <v>8.5344770633333322</v>
          </cell>
          <cell r="AO226">
            <v>0.59032677027005687</v>
          </cell>
          <cell r="AP226">
            <v>0</v>
          </cell>
          <cell r="AQ226">
            <v>0</v>
          </cell>
          <cell r="AR226">
            <v>0</v>
          </cell>
          <cell r="AS226">
            <v>0.19096399999999999</v>
          </cell>
          <cell r="AT226">
            <v>21.974205626161325</v>
          </cell>
          <cell r="AV226">
            <v>1.4049623196841836</v>
          </cell>
          <cell r="AW226">
            <v>22.283000000000001</v>
          </cell>
          <cell r="AY226">
            <v>295.80842904288909</v>
          </cell>
          <cell r="BA226">
            <v>-7.5784424286962349</v>
          </cell>
          <cell r="BC226">
            <v>-2.4979467278649262E-2</v>
          </cell>
          <cell r="BE226">
            <v>0</v>
          </cell>
          <cell r="BG226">
            <v>295.80842904288909</v>
          </cell>
          <cell r="BH226">
            <v>-2.4979467278649262E-2</v>
          </cell>
          <cell r="BJ226">
            <v>292.7554570488561</v>
          </cell>
          <cell r="BK226">
            <v>285.44258168885818</v>
          </cell>
          <cell r="BL226">
            <v>-2.4979467278649286E-2</v>
          </cell>
          <cell r="BM226">
            <v>0</v>
          </cell>
          <cell r="BN226">
            <v>0</v>
          </cell>
          <cell r="BO226">
            <v>0</v>
          </cell>
        </row>
        <row r="227">
          <cell r="B227" t="str">
            <v>R213</v>
          </cell>
          <cell r="C227" t="str">
            <v>South Northamptonshire</v>
          </cell>
          <cell r="E227">
            <v>5.5201413329999998</v>
          </cell>
          <cell r="G227">
            <v>3.7071824878429998</v>
          </cell>
          <cell r="H227">
            <v>1.7829177069999744E-2</v>
          </cell>
          <cell r="I227">
            <v>-0.121237</v>
          </cell>
          <cell r="J227">
            <v>0</v>
          </cell>
          <cell r="K227">
            <v>0</v>
          </cell>
          <cell r="L227">
            <v>0</v>
          </cell>
          <cell r="M227">
            <v>8.5470000000000008E-3</v>
          </cell>
          <cell r="N227">
            <v>7.8549999999999991E-3</v>
          </cell>
          <cell r="O227">
            <v>0</v>
          </cell>
          <cell r="P227">
            <v>0</v>
          </cell>
          <cell r="Q227">
            <v>1.4128533315555558</v>
          </cell>
          <cell r="R227">
            <v>5.7159395662696932E-3</v>
          </cell>
          <cell r="S227">
            <v>5.9459338653819596E-2</v>
          </cell>
          <cell r="T227">
            <v>0</v>
          </cell>
          <cell r="W227">
            <v>0</v>
          </cell>
          <cell r="X227">
            <v>0</v>
          </cell>
          <cell r="Y227">
            <v>0</v>
          </cell>
          <cell r="Z227">
            <v>0</v>
          </cell>
          <cell r="AB227">
            <v>10.618346607688645</v>
          </cell>
          <cell r="AD227">
            <v>5.5656989823384491</v>
          </cell>
          <cell r="AF227">
            <v>3.1568361576990003</v>
          </cell>
          <cell r="AG227">
            <v>1.8245569740000182E-2</v>
          </cell>
          <cell r="AH227">
            <v>-0.121237</v>
          </cell>
          <cell r="AI227">
            <v>0</v>
          </cell>
          <cell r="AJ227">
            <v>0</v>
          </cell>
          <cell r="AK227">
            <v>0</v>
          </cell>
          <cell r="AL227">
            <v>0</v>
          </cell>
          <cell r="AM227">
            <v>5.9258999999999999E-2</v>
          </cell>
          <cell r="AN227">
            <v>1.6598443715555558</v>
          </cell>
          <cell r="AO227">
            <v>1.4605892567244401E-2</v>
          </cell>
          <cell r="AP227">
            <v>0</v>
          </cell>
          <cell r="AQ227">
            <v>0</v>
          </cell>
          <cell r="AR227">
            <v>0</v>
          </cell>
          <cell r="AS227">
            <v>0</v>
          </cell>
          <cell r="AT227">
            <v>0</v>
          </cell>
          <cell r="AV227">
            <v>0</v>
          </cell>
          <cell r="AW227">
            <v>0</v>
          </cell>
          <cell r="AY227">
            <v>10.353252973900249</v>
          </cell>
          <cell r="BA227">
            <v>-0.26509363378839623</v>
          </cell>
          <cell r="BC227">
            <v>-2.4965622575970955E-2</v>
          </cell>
          <cell r="BE227">
            <v>0</v>
          </cell>
          <cell r="BG227">
            <v>10.353252973900249</v>
          </cell>
          <cell r="BH227">
            <v>-2.4965622575970955E-2</v>
          </cell>
          <cell r="BJ227">
            <v>10.246253897404403</v>
          </cell>
          <cell r="BK227">
            <v>9.9904497897842326</v>
          </cell>
          <cell r="BL227">
            <v>-2.4965622575970983E-2</v>
          </cell>
          <cell r="BM227">
            <v>0</v>
          </cell>
          <cell r="BN227">
            <v>0</v>
          </cell>
          <cell r="BO227">
            <v>1</v>
          </cell>
        </row>
        <row r="228">
          <cell r="B228" t="str">
            <v>R970</v>
          </cell>
          <cell r="C228" t="str">
            <v>Kent Fire Authority</v>
          </cell>
          <cell r="E228">
            <v>39.746273000000002</v>
          </cell>
          <cell r="G228">
            <v>30.594394347698</v>
          </cell>
          <cell r="H228">
            <v>0.14089974995499849</v>
          </cell>
          <cell r="I228">
            <v>0</v>
          </cell>
          <cell r="J228">
            <v>0</v>
          </cell>
          <cell r="K228">
            <v>0</v>
          </cell>
          <cell r="L228">
            <v>0</v>
          </cell>
          <cell r="M228">
            <v>0</v>
          </cell>
          <cell r="N228">
            <v>0</v>
          </cell>
          <cell r="O228">
            <v>0</v>
          </cell>
          <cell r="P228">
            <v>1.5428637165292503</v>
          </cell>
          <cell r="Q228">
            <v>0</v>
          </cell>
          <cell r="R228">
            <v>0</v>
          </cell>
          <cell r="S228">
            <v>0</v>
          </cell>
          <cell r="T228">
            <v>0</v>
          </cell>
          <cell r="W228">
            <v>0</v>
          </cell>
          <cell r="X228">
            <v>0</v>
          </cell>
          <cell r="Y228">
            <v>0</v>
          </cell>
          <cell r="Z228">
            <v>0</v>
          </cell>
          <cell r="AB228">
            <v>72.024430814182253</v>
          </cell>
          <cell r="AD228">
            <v>40.064978584933996</v>
          </cell>
          <cell r="AF228">
            <v>28.008527161215</v>
          </cell>
          <cell r="AG228">
            <v>0.1441904022889994</v>
          </cell>
          <cell r="AH228">
            <v>0</v>
          </cell>
          <cell r="AI228">
            <v>0</v>
          </cell>
          <cell r="AJ228">
            <v>0</v>
          </cell>
          <cell r="AK228">
            <v>0</v>
          </cell>
          <cell r="AL228">
            <v>1.5567463393422456</v>
          </cell>
          <cell r="AM228">
            <v>0.45527400000000001</v>
          </cell>
          <cell r="AN228">
            <v>0</v>
          </cell>
          <cell r="AO228">
            <v>0</v>
          </cell>
          <cell r="AP228">
            <v>0</v>
          </cell>
          <cell r="AQ228">
            <v>0</v>
          </cell>
          <cell r="AR228">
            <v>0</v>
          </cell>
          <cell r="AS228">
            <v>0</v>
          </cell>
          <cell r="AT228">
            <v>0</v>
          </cell>
          <cell r="AV228">
            <v>0</v>
          </cell>
          <cell r="AW228">
            <v>0</v>
          </cell>
          <cell r="AY228">
            <v>70.229716487780237</v>
          </cell>
          <cell r="BA228">
            <v>-1.7947143264020156</v>
          </cell>
          <cell r="BC228">
            <v>-2.4918132724050912E-2</v>
          </cell>
          <cell r="BE228">
            <v>0</v>
          </cell>
          <cell r="BG228">
            <v>70.229716487780237</v>
          </cell>
          <cell r="BH228">
            <v>-2.4918132724050912E-2</v>
          </cell>
          <cell r="BJ228">
            <v>69.500519450343035</v>
          </cell>
          <cell r="BK228">
            <v>67.768696282288914</v>
          </cell>
          <cell r="BL228">
            <v>-2.4918132724050777E-2</v>
          </cell>
          <cell r="BM228">
            <v>0</v>
          </cell>
          <cell r="BN228">
            <v>0</v>
          </cell>
          <cell r="BO228">
            <v>0</v>
          </cell>
        </row>
        <row r="229">
          <cell r="B229" t="str">
            <v>R190</v>
          </cell>
          <cell r="C229" t="str">
            <v>Melton</v>
          </cell>
          <cell r="E229">
            <v>3.1459848799999999</v>
          </cell>
          <cell r="G229">
            <v>2.6024758063219999</v>
          </cell>
          <cell r="H229">
            <v>1.2551916844000109E-2</v>
          </cell>
          <cell r="I229">
            <v>-3.6319999999999998E-2</v>
          </cell>
          <cell r="J229">
            <v>0</v>
          </cell>
          <cell r="K229">
            <v>0</v>
          </cell>
          <cell r="L229">
            <v>0</v>
          </cell>
          <cell r="M229">
            <v>8.5470000000000008E-3</v>
          </cell>
          <cell r="N229">
            <v>7.8549999999999991E-3</v>
          </cell>
          <cell r="O229">
            <v>0</v>
          </cell>
          <cell r="P229">
            <v>0</v>
          </cell>
          <cell r="Q229">
            <v>0.84688905777777768</v>
          </cell>
          <cell r="R229">
            <v>4.0186728128416291E-3</v>
          </cell>
          <cell r="S229">
            <v>5.9026877765358948E-2</v>
          </cell>
          <cell r="T229">
            <v>0</v>
          </cell>
          <cell r="W229">
            <v>0</v>
          </cell>
          <cell r="X229">
            <v>0</v>
          </cell>
          <cell r="Y229">
            <v>0</v>
          </cell>
          <cell r="Z229">
            <v>0</v>
          </cell>
          <cell r="AB229">
            <v>6.651029211521978</v>
          </cell>
          <cell r="AD229">
            <v>3.176347133959073</v>
          </cell>
          <cell r="AF229">
            <v>2.2186324345999999</v>
          </cell>
          <cell r="AG229">
            <v>1.284506139799999E-2</v>
          </cell>
          <cell r="AH229">
            <v>-3.6319999999999998E-2</v>
          </cell>
          <cell r="AI229">
            <v>0</v>
          </cell>
          <cell r="AJ229">
            <v>0</v>
          </cell>
          <cell r="AK229">
            <v>0</v>
          </cell>
          <cell r="AL229">
            <v>0</v>
          </cell>
          <cell r="AM229">
            <v>3.4366000000000001E-2</v>
          </cell>
          <cell r="AN229">
            <v>1.0712859644444443</v>
          </cell>
          <cell r="AO229">
            <v>1.0268881027651727E-2</v>
          </cell>
          <cell r="AP229">
            <v>0</v>
          </cell>
          <cell r="AQ229">
            <v>0</v>
          </cell>
          <cell r="AR229">
            <v>0</v>
          </cell>
          <cell r="AS229">
            <v>0</v>
          </cell>
          <cell r="AT229">
            <v>0</v>
          </cell>
          <cell r="AV229">
            <v>0</v>
          </cell>
          <cell r="AW229">
            <v>0</v>
          </cell>
          <cell r="AY229">
            <v>6.4874254754291689</v>
          </cell>
          <cell r="BA229">
            <v>-0.16360373609280909</v>
          </cell>
          <cell r="BC229">
            <v>-2.4598258538601588E-2</v>
          </cell>
          <cell r="BE229">
            <v>0</v>
          </cell>
          <cell r="BG229">
            <v>6.4874254754291689</v>
          </cell>
          <cell r="BH229">
            <v>-2.4598258538601588E-2</v>
          </cell>
          <cell r="BJ229">
            <v>6.4179609592855238</v>
          </cell>
          <cell r="BK229">
            <v>6.2600902963183671</v>
          </cell>
          <cell r="BL229">
            <v>-2.4598258538601574E-2</v>
          </cell>
          <cell r="BM229">
            <v>0</v>
          </cell>
          <cell r="BN229">
            <v>0</v>
          </cell>
          <cell r="BO229">
            <v>1</v>
          </cell>
        </row>
        <row r="230">
          <cell r="B230" t="str">
            <v>R751</v>
          </cell>
          <cell r="C230" t="str">
            <v>Devon &amp; Somerset Fire Authority</v>
          </cell>
          <cell r="E230">
            <v>42.962580000000003</v>
          </cell>
          <cell r="G230">
            <v>32.283532680927998</v>
          </cell>
          <cell r="H230">
            <v>0.15060747056699916</v>
          </cell>
          <cell r="I230">
            <v>0</v>
          </cell>
          <cell r="J230">
            <v>0</v>
          </cell>
          <cell r="K230">
            <v>0</v>
          </cell>
          <cell r="L230">
            <v>0</v>
          </cell>
          <cell r="M230">
            <v>0</v>
          </cell>
          <cell r="N230">
            <v>0</v>
          </cell>
          <cell r="O230">
            <v>0</v>
          </cell>
          <cell r="P230">
            <v>1.9120635118681326</v>
          </cell>
          <cell r="Q230">
            <v>0</v>
          </cell>
          <cell r="R230">
            <v>0</v>
          </cell>
          <cell r="S230">
            <v>0</v>
          </cell>
          <cell r="T230">
            <v>0</v>
          </cell>
          <cell r="W230">
            <v>0</v>
          </cell>
          <cell r="X230">
            <v>0</v>
          </cell>
          <cell r="Y230">
            <v>0</v>
          </cell>
          <cell r="Z230">
            <v>0</v>
          </cell>
          <cell r="AB230">
            <v>77.30878366336313</v>
          </cell>
          <cell r="AD230">
            <v>43.306839657466085</v>
          </cell>
          <cell r="AF230">
            <v>29.536063268068002</v>
          </cell>
          <cell r="AG230">
            <v>0.15412484249099903</v>
          </cell>
          <cell r="AH230">
            <v>0</v>
          </cell>
          <cell r="AI230">
            <v>0</v>
          </cell>
          <cell r="AJ230">
            <v>0</v>
          </cell>
          <cell r="AK230">
            <v>0</v>
          </cell>
          <cell r="AL230">
            <v>1.9333548564923266</v>
          </cell>
          <cell r="AM230">
            <v>0.48855700000000002</v>
          </cell>
          <cell r="AN230">
            <v>0</v>
          </cell>
          <cell r="AO230">
            <v>0</v>
          </cell>
          <cell r="AP230">
            <v>0</v>
          </cell>
          <cell r="AQ230">
            <v>0</v>
          </cell>
          <cell r="AR230">
            <v>0</v>
          </cell>
          <cell r="AS230">
            <v>0</v>
          </cell>
          <cell r="AT230">
            <v>0</v>
          </cell>
          <cell r="AV230">
            <v>0</v>
          </cell>
          <cell r="AW230">
            <v>0</v>
          </cell>
          <cell r="AY230">
            <v>75.418939624517421</v>
          </cell>
          <cell r="BA230">
            <v>-1.889844038845709</v>
          </cell>
          <cell r="BC230">
            <v>-2.4445398689428764E-2</v>
          </cell>
          <cell r="BE230">
            <v>0</v>
          </cell>
          <cell r="BG230">
            <v>75.418939624517421</v>
          </cell>
          <cell r="BH230">
            <v>-2.4445398689428764E-2</v>
          </cell>
          <cell r="BJ230">
            <v>74.599695713526415</v>
          </cell>
          <cell r="BK230">
            <v>72.776076409699201</v>
          </cell>
          <cell r="BL230">
            <v>-2.444539868942865E-2</v>
          </cell>
          <cell r="BM230">
            <v>0</v>
          </cell>
          <cell r="BN230">
            <v>0</v>
          </cell>
          <cell r="BO230">
            <v>1</v>
          </cell>
        </row>
        <row r="231">
          <cell r="B231" t="str">
            <v>R624</v>
          </cell>
          <cell r="C231" t="str">
            <v>Darlington</v>
          </cell>
          <cell r="E231">
            <v>37.541246999999998</v>
          </cell>
          <cell r="G231">
            <v>45.130644914618003</v>
          </cell>
          <cell r="H231">
            <v>0.21656982022699714</v>
          </cell>
          <cell r="I231">
            <v>-1.2435999999999999E-2</v>
          </cell>
          <cell r="J231">
            <v>0</v>
          </cell>
          <cell r="K231">
            <v>0</v>
          </cell>
          <cell r="L231">
            <v>1.3754000000000002E-2</v>
          </cell>
          <cell r="M231">
            <v>8.5470000000000008E-3</v>
          </cell>
          <cell r="N231">
            <v>7.8549999999999991E-3</v>
          </cell>
          <cell r="O231">
            <v>0.486153</v>
          </cell>
          <cell r="P231">
            <v>0</v>
          </cell>
          <cell r="Q231">
            <v>1.2712535533333331</v>
          </cell>
          <cell r="R231">
            <v>6.8122268930195254E-2</v>
          </cell>
          <cell r="S231">
            <v>9.3147816377938578E-2</v>
          </cell>
          <cell r="T231">
            <v>0</v>
          </cell>
          <cell r="W231">
            <v>9.0515999999999999E-2</v>
          </cell>
          <cell r="X231">
            <v>7.1843795089115474</v>
          </cell>
          <cell r="Y231">
            <v>0.56922417955293036</v>
          </cell>
          <cell r="Z231">
            <v>3.4648551737288136</v>
          </cell>
          <cell r="AB231">
            <v>96.133833235679759</v>
          </cell>
          <cell r="AD231">
            <v>37.739464343428502</v>
          </cell>
          <cell r="AF231">
            <v>38.548142187132001</v>
          </cell>
          <cell r="AG231">
            <v>0.22162771411699803</v>
          </cell>
          <cell r="AH231">
            <v>-1.2435999999999999E-2</v>
          </cell>
          <cell r="AI231">
            <v>0</v>
          </cell>
          <cell r="AJ231">
            <v>0</v>
          </cell>
          <cell r="AK231">
            <v>9.1693333333333349E-3</v>
          </cell>
          <cell r="AL231">
            <v>0</v>
          </cell>
          <cell r="AM231">
            <v>0.44020100000000001</v>
          </cell>
          <cell r="AN231">
            <v>1.6729258199999999</v>
          </cell>
          <cell r="AO231">
            <v>0.17407226404262108</v>
          </cell>
          <cell r="AP231">
            <v>0</v>
          </cell>
          <cell r="AQ231">
            <v>0</v>
          </cell>
          <cell r="AR231">
            <v>0</v>
          </cell>
          <cell r="AS231">
            <v>6.7514000000000005E-2</v>
          </cell>
          <cell r="AT231">
            <v>7.1843795089115474</v>
          </cell>
          <cell r="AV231">
            <v>0.56922417955293036</v>
          </cell>
          <cell r="AW231">
            <v>7.1749999999999998</v>
          </cell>
          <cell r="AY231">
            <v>93.789284350517946</v>
          </cell>
          <cell r="BA231">
            <v>-2.3445488851618137</v>
          </cell>
          <cell r="BC231">
            <v>-2.4388384466205202E-2</v>
          </cell>
          <cell r="BE231">
            <v>0</v>
          </cell>
          <cell r="BG231">
            <v>93.789284350517946</v>
          </cell>
          <cell r="BH231">
            <v>-2.4388384466205202E-2</v>
          </cell>
          <cell r="BJ231">
            <v>92.765069728489649</v>
          </cell>
          <cell r="BK231">
            <v>90.502679542916923</v>
          </cell>
          <cell r="BL231">
            <v>-2.4388384466205067E-2</v>
          </cell>
          <cell r="BM231">
            <v>0</v>
          </cell>
          <cell r="BN231">
            <v>0</v>
          </cell>
          <cell r="BO231">
            <v>0</v>
          </cell>
        </row>
        <row r="232">
          <cell r="B232" t="str">
            <v>R953</v>
          </cell>
          <cell r="C232" t="str">
            <v>North Yorkshire Fire Authority</v>
          </cell>
          <cell r="E232">
            <v>17.593788</v>
          </cell>
          <cell r="G232">
            <v>12.705379058093</v>
          </cell>
          <cell r="H232">
            <v>5.8188969721999016E-2</v>
          </cell>
          <cell r="I232">
            <v>0</v>
          </cell>
          <cell r="J232">
            <v>0</v>
          </cell>
          <cell r="K232">
            <v>0</v>
          </cell>
          <cell r="L232">
            <v>0</v>
          </cell>
          <cell r="M232">
            <v>0</v>
          </cell>
          <cell r="N232">
            <v>0</v>
          </cell>
          <cell r="O232">
            <v>0</v>
          </cell>
          <cell r="P232">
            <v>0.2548601338565516</v>
          </cell>
          <cell r="Q232">
            <v>0</v>
          </cell>
          <cell r="R232">
            <v>0</v>
          </cell>
          <cell r="S232">
            <v>0</v>
          </cell>
          <cell r="T232">
            <v>0</v>
          </cell>
          <cell r="W232">
            <v>0</v>
          </cell>
          <cell r="X232">
            <v>0</v>
          </cell>
          <cell r="Y232">
            <v>0</v>
          </cell>
          <cell r="Z232">
            <v>0</v>
          </cell>
          <cell r="AB232">
            <v>30.612216161671551</v>
          </cell>
          <cell r="AD232">
            <v>17.692220385376956</v>
          </cell>
          <cell r="AF232">
            <v>11.664397345014001</v>
          </cell>
          <cell r="AG232">
            <v>5.9547947784000077E-2</v>
          </cell>
          <cell r="AH232">
            <v>0</v>
          </cell>
          <cell r="AI232">
            <v>0</v>
          </cell>
          <cell r="AJ232">
            <v>0</v>
          </cell>
          <cell r="AK232">
            <v>0</v>
          </cell>
          <cell r="AL232">
            <v>0.26004965444251821</v>
          </cell>
          <cell r="AM232">
            <v>0.19415399999999999</v>
          </cell>
          <cell r="AN232">
            <v>0</v>
          </cell>
          <cell r="AO232">
            <v>0</v>
          </cell>
          <cell r="AP232">
            <v>0</v>
          </cell>
          <cell r="AQ232">
            <v>0</v>
          </cell>
          <cell r="AR232">
            <v>0</v>
          </cell>
          <cell r="AS232">
            <v>0</v>
          </cell>
          <cell r="AT232">
            <v>0</v>
          </cell>
          <cell r="AV232">
            <v>0</v>
          </cell>
          <cell r="AW232">
            <v>0</v>
          </cell>
          <cell r="AY232">
            <v>29.870369332617479</v>
          </cell>
          <cell r="BA232">
            <v>-0.74184682905407229</v>
          </cell>
          <cell r="BC232">
            <v>-2.4233685831047798E-2</v>
          </cell>
          <cell r="BE232">
            <v>0</v>
          </cell>
          <cell r="BG232">
            <v>29.870369332617479</v>
          </cell>
          <cell r="BH232">
            <v>-2.4233685831047798E-2</v>
          </cell>
          <cell r="BJ232">
            <v>29.539489596958017</v>
          </cell>
          <cell r="BK232">
            <v>28.823638886455832</v>
          </cell>
          <cell r="BL232">
            <v>-2.4233685831047777E-2</v>
          </cell>
          <cell r="BM232">
            <v>0</v>
          </cell>
          <cell r="BN232">
            <v>0</v>
          </cell>
          <cell r="BO232">
            <v>1</v>
          </cell>
        </row>
        <row r="233">
          <cell r="B233" t="str">
            <v>R135</v>
          </cell>
          <cell r="C233" t="str">
            <v>Wyre Forest</v>
          </cell>
          <cell r="E233">
            <v>6.2308499199999998</v>
          </cell>
          <cell r="G233">
            <v>5.4443747208869997</v>
          </cell>
          <cell r="H233">
            <v>2.6880780834999868E-2</v>
          </cell>
          <cell r="I233">
            <v>-6.5270999999999996E-2</v>
          </cell>
          <cell r="J233">
            <v>0</v>
          </cell>
          <cell r="K233">
            <v>0</v>
          </cell>
          <cell r="L233">
            <v>0</v>
          </cell>
          <cell r="M233">
            <v>8.5470000000000008E-3</v>
          </cell>
          <cell r="N233">
            <v>7.8549999999999991E-3</v>
          </cell>
          <cell r="O233">
            <v>0</v>
          </cell>
          <cell r="P233">
            <v>0</v>
          </cell>
          <cell r="Q233">
            <v>1.2546171031111111</v>
          </cell>
          <cell r="R233">
            <v>8.5497993120844783E-3</v>
          </cell>
          <cell r="S233">
            <v>8.2484518847115981E-2</v>
          </cell>
          <cell r="T233">
            <v>0</v>
          </cell>
          <cell r="W233">
            <v>0</v>
          </cell>
          <cell r="X233">
            <v>0</v>
          </cell>
          <cell r="Y233">
            <v>0</v>
          </cell>
          <cell r="Z233">
            <v>0</v>
          </cell>
          <cell r="AB233">
            <v>12.99888784299231</v>
          </cell>
          <cell r="AD233">
            <v>6.2757210990826655</v>
          </cell>
          <cell r="AF233">
            <v>4.5961054277360001</v>
          </cell>
          <cell r="AG233">
            <v>2.7508569773000199E-2</v>
          </cell>
          <cell r="AH233">
            <v>-6.5270999999999996E-2</v>
          </cell>
          <cell r="AI233">
            <v>0</v>
          </cell>
          <cell r="AJ233">
            <v>0</v>
          </cell>
          <cell r="AK233">
            <v>0</v>
          </cell>
          <cell r="AL233">
            <v>0</v>
          </cell>
          <cell r="AM233">
            <v>7.3220999999999994E-2</v>
          </cell>
          <cell r="AN233">
            <v>1.7558256364444442</v>
          </cell>
          <cell r="AO233">
            <v>2.1847230674151941E-2</v>
          </cell>
          <cell r="AP233">
            <v>0</v>
          </cell>
          <cell r="AQ233">
            <v>0</v>
          </cell>
          <cell r="AR233">
            <v>0</v>
          </cell>
          <cell r="AS233">
            <v>0</v>
          </cell>
          <cell r="AT233">
            <v>0</v>
          </cell>
          <cell r="AV233">
            <v>0</v>
          </cell>
          <cell r="AW233">
            <v>0</v>
          </cell>
          <cell r="AY233">
            <v>12.684957963710261</v>
          </cell>
          <cell r="BA233">
            <v>-0.31392987928204974</v>
          </cell>
          <cell r="BC233">
            <v>-2.415051834232796E-2</v>
          </cell>
          <cell r="BE233">
            <v>0</v>
          </cell>
          <cell r="BG233">
            <v>12.684957963710261</v>
          </cell>
          <cell r="BH233">
            <v>-2.415051834232796E-2</v>
          </cell>
          <cell r="BJ233">
            <v>12.543375173564321</v>
          </cell>
          <cell r="BK233">
            <v>12.240446161360456</v>
          </cell>
          <cell r="BL233">
            <v>-2.4150518342327877E-2</v>
          </cell>
          <cell r="BM233">
            <v>0</v>
          </cell>
          <cell r="BN233">
            <v>0</v>
          </cell>
          <cell r="BO233">
            <v>0</v>
          </cell>
        </row>
        <row r="234">
          <cell r="B234" t="str">
            <v>R959</v>
          </cell>
          <cell r="C234" t="str">
            <v>East Sussex Fire Authority</v>
          </cell>
          <cell r="E234">
            <v>22.306249000000001</v>
          </cell>
          <cell r="G234">
            <v>15.96537634115</v>
          </cell>
          <cell r="H234">
            <v>7.33998744680006E-2</v>
          </cell>
          <cell r="I234">
            <v>0</v>
          </cell>
          <cell r="J234">
            <v>0</v>
          </cell>
          <cell r="K234">
            <v>0</v>
          </cell>
          <cell r="L234">
            <v>0</v>
          </cell>
          <cell r="M234">
            <v>0</v>
          </cell>
          <cell r="N234">
            <v>0</v>
          </cell>
          <cell r="O234">
            <v>0</v>
          </cell>
          <cell r="P234">
            <v>0.20969085556950581</v>
          </cell>
          <cell r="Q234">
            <v>0</v>
          </cell>
          <cell r="R234">
            <v>0</v>
          </cell>
          <cell r="S234">
            <v>0</v>
          </cell>
          <cell r="T234">
            <v>0</v>
          </cell>
          <cell r="W234">
            <v>0</v>
          </cell>
          <cell r="X234">
            <v>0</v>
          </cell>
          <cell r="Y234">
            <v>0</v>
          </cell>
          <cell r="Z234">
            <v>0</v>
          </cell>
          <cell r="AB234">
            <v>38.554716071187507</v>
          </cell>
          <cell r="AD234">
            <v>22.45733533562867</v>
          </cell>
          <cell r="AF234">
            <v>14.622585815795</v>
          </cell>
          <cell r="AG234">
            <v>7.5114096588999965E-2</v>
          </cell>
          <cell r="AH234">
            <v>0</v>
          </cell>
          <cell r="AI234">
            <v>0</v>
          </cell>
          <cell r="AJ234">
            <v>0</v>
          </cell>
          <cell r="AK234">
            <v>0</v>
          </cell>
          <cell r="AL234">
            <v>0.21406338726588897</v>
          </cell>
          <cell r="AM234">
            <v>0.25851600000000002</v>
          </cell>
          <cell r="AN234">
            <v>0</v>
          </cell>
          <cell r="AO234">
            <v>0</v>
          </cell>
          <cell r="AP234">
            <v>0</v>
          </cell>
          <cell r="AQ234">
            <v>0</v>
          </cell>
          <cell r="AR234">
            <v>0</v>
          </cell>
          <cell r="AS234">
            <v>0</v>
          </cell>
          <cell r="AT234">
            <v>0</v>
          </cell>
          <cell r="AV234">
            <v>0</v>
          </cell>
          <cell r="AW234">
            <v>0</v>
          </cell>
          <cell r="AY234">
            <v>37.627614635278555</v>
          </cell>
          <cell r="BA234">
            <v>-0.927101435908952</v>
          </cell>
          <cell r="BC234">
            <v>-2.4046382139013812E-2</v>
          </cell>
          <cell r="BE234">
            <v>0</v>
          </cell>
          <cell r="BG234">
            <v>37.627614635278555</v>
          </cell>
          <cell r="BH234">
            <v>-2.4046382139013812E-2</v>
          </cell>
          <cell r="BJ234">
            <v>37.203664977528554</v>
          </cell>
          <cell r="BK234">
            <v>36.309051432507054</v>
          </cell>
          <cell r="BL234">
            <v>-2.4046382139013899E-2</v>
          </cell>
          <cell r="BM234">
            <v>0</v>
          </cell>
          <cell r="BN234">
            <v>0</v>
          </cell>
          <cell r="BO234">
            <v>0</v>
          </cell>
        </row>
        <row r="235">
          <cell r="B235" t="str">
            <v>R369</v>
          </cell>
          <cell r="C235" t="str">
            <v>Wakefield</v>
          </cell>
          <cell r="E235">
            <v>101.88005800000001</v>
          </cell>
          <cell r="G235">
            <v>142.06276052252099</v>
          </cell>
          <cell r="H235">
            <v>0.68198943165001269</v>
          </cell>
          <cell r="I235">
            <v>-0.37981700000000002</v>
          </cell>
          <cell r="J235">
            <v>0</v>
          </cell>
          <cell r="K235">
            <v>0</v>
          </cell>
          <cell r="L235">
            <v>6.399100000000002E-2</v>
          </cell>
          <cell r="M235">
            <v>8.5470000000000008E-3</v>
          </cell>
          <cell r="N235">
            <v>7.8549999999999991E-3</v>
          </cell>
          <cell r="O235">
            <v>1.1256969999999999</v>
          </cell>
          <cell r="P235">
            <v>0</v>
          </cell>
          <cell r="Q235">
            <v>5.1969351788888893</v>
          </cell>
          <cell r="R235">
            <v>0.21452050623563387</v>
          </cell>
          <cell r="S235">
            <v>0.17774472872423219</v>
          </cell>
          <cell r="T235">
            <v>0</v>
          </cell>
          <cell r="W235">
            <v>0.29780000000000001</v>
          </cell>
          <cell r="X235">
            <v>20.796746555688898</v>
          </cell>
          <cell r="Y235">
            <v>1.6195440515703348</v>
          </cell>
          <cell r="Z235">
            <v>11.559665707627117</v>
          </cell>
          <cell r="AB235">
            <v>285.31403768290613</v>
          </cell>
          <cell r="AD235">
            <v>101.81714957087343</v>
          </cell>
          <cell r="AF235">
            <v>121.37673442455099</v>
          </cell>
          <cell r="AG235">
            <v>0.6979169979939982</v>
          </cell>
          <cell r="AH235">
            <v>-0.37981700000000002</v>
          </cell>
          <cell r="AI235">
            <v>0</v>
          </cell>
          <cell r="AJ235">
            <v>0</v>
          </cell>
          <cell r="AK235">
            <v>4.266066666666668E-2</v>
          </cell>
          <cell r="AL235">
            <v>0</v>
          </cell>
          <cell r="AM235">
            <v>1.135011</v>
          </cell>
          <cell r="AN235">
            <v>6.0219391788888892</v>
          </cell>
          <cell r="AO235">
            <v>0.54816245539722619</v>
          </cell>
          <cell r="AP235">
            <v>0</v>
          </cell>
          <cell r="AQ235">
            <v>0</v>
          </cell>
          <cell r="AR235">
            <v>0</v>
          </cell>
          <cell r="AS235">
            <v>0.51141999999999999</v>
          </cell>
          <cell r="AT235">
            <v>20.796746555688898</v>
          </cell>
          <cell r="AV235">
            <v>1.6195440515703348</v>
          </cell>
          <cell r="AW235">
            <v>24.274999999999999</v>
          </cell>
          <cell r="AY235">
            <v>278.46246790163042</v>
          </cell>
          <cell r="BA235">
            <v>-6.8515697812757139</v>
          </cell>
          <cell r="BC235">
            <v>-2.401413487018977E-2</v>
          </cell>
          <cell r="BE235">
            <v>0</v>
          </cell>
          <cell r="BG235">
            <v>278.46246790163042</v>
          </cell>
          <cell r="BH235">
            <v>-2.401413487018977E-2</v>
          </cell>
          <cell r="BJ235">
            <v>275.31593934557168</v>
          </cell>
          <cell r="BK235">
            <v>268.70446524621411</v>
          </cell>
          <cell r="BL235">
            <v>-2.4014134870189843E-2</v>
          </cell>
          <cell r="BM235">
            <v>0</v>
          </cell>
          <cell r="BN235">
            <v>0</v>
          </cell>
          <cell r="BO235">
            <v>0</v>
          </cell>
        </row>
        <row r="236">
          <cell r="B236" t="str">
            <v>R355</v>
          </cell>
          <cell r="C236" t="str">
            <v>North Tyneside</v>
          </cell>
          <cell r="E236">
            <v>73.573415999999995</v>
          </cell>
          <cell r="G236">
            <v>96.976065162954001</v>
          </cell>
          <cell r="H236">
            <v>0.45665871037098765</v>
          </cell>
          <cell r="I236">
            <v>0</v>
          </cell>
          <cell r="J236">
            <v>0</v>
          </cell>
          <cell r="K236">
            <v>6.6733000000000001E-2</v>
          </cell>
          <cell r="L236">
            <v>1.8315000000000012E-2</v>
          </cell>
          <cell r="M236">
            <v>8.5470000000000008E-3</v>
          </cell>
          <cell r="N236">
            <v>7.8549999999999991E-3</v>
          </cell>
          <cell r="O236">
            <v>0.85562199999999999</v>
          </cell>
          <cell r="P236">
            <v>0</v>
          </cell>
          <cell r="Q236">
            <v>1.9403415722222226</v>
          </cell>
          <cell r="R236">
            <v>0.14480992183330141</v>
          </cell>
          <cell r="S236">
            <v>0.12985815764249672</v>
          </cell>
          <cell r="T236">
            <v>0.04</v>
          </cell>
          <cell r="W236">
            <v>0.18622</v>
          </cell>
          <cell r="X236">
            <v>10.807248041086567</v>
          </cell>
          <cell r="Y236">
            <v>1.1273008910844549</v>
          </cell>
          <cell r="Z236">
            <v>7.2412713368644059</v>
          </cell>
          <cell r="AB236">
            <v>193.58026179405846</v>
          </cell>
          <cell r="AD236">
            <v>74.011181250314365</v>
          </cell>
          <cell r="AF236">
            <v>83.282856173006991</v>
          </cell>
          <cell r="AG236">
            <v>0.46732377579399942</v>
          </cell>
          <cell r="AH236">
            <v>0</v>
          </cell>
          <cell r="AI236">
            <v>0</v>
          </cell>
          <cell r="AJ236">
            <v>6.6733000000000001E-2</v>
          </cell>
          <cell r="AK236">
            <v>1.2210000000000007E-2</v>
          </cell>
          <cell r="AL236">
            <v>0</v>
          </cell>
          <cell r="AM236">
            <v>0.87019100000000005</v>
          </cell>
          <cell r="AN236">
            <v>2.5813993055555562</v>
          </cell>
          <cell r="AO236">
            <v>0.3700315821128583</v>
          </cell>
          <cell r="AP236">
            <v>0</v>
          </cell>
          <cell r="AQ236">
            <v>0</v>
          </cell>
          <cell r="AR236">
            <v>0</v>
          </cell>
          <cell r="AS236">
            <v>0.13889799999999999</v>
          </cell>
          <cell r="AT236">
            <v>10.807248041086567</v>
          </cell>
          <cell r="AV236">
            <v>1.1273008910844549</v>
          </cell>
          <cell r="AW236">
            <v>15.233000000000001</v>
          </cell>
          <cell r="AY236">
            <v>188.96837301895479</v>
          </cell>
          <cell r="BA236">
            <v>-4.6118887751036652</v>
          </cell>
          <cell r="BC236">
            <v>-2.3824168499214302E-2</v>
          </cell>
          <cell r="BE236">
            <v>0</v>
          </cell>
          <cell r="BG236">
            <v>188.96837301895479</v>
          </cell>
          <cell r="BH236">
            <v>-2.3824168499214302E-2</v>
          </cell>
          <cell r="BJ236">
            <v>186.79673824470211</v>
          </cell>
          <cell r="BK236">
            <v>182.34646127765666</v>
          </cell>
          <cell r="BL236">
            <v>-2.3824168499214531E-2</v>
          </cell>
          <cell r="BM236">
            <v>0</v>
          </cell>
          <cell r="BN236">
            <v>1</v>
          </cell>
          <cell r="BO236">
            <v>0</v>
          </cell>
        </row>
        <row r="237">
          <cell r="B237" t="str">
            <v>R77</v>
          </cell>
          <cell r="C237" t="str">
            <v>Weymouth and Portland</v>
          </cell>
          <cell r="E237">
            <v>5.6020529999999997</v>
          </cell>
          <cell r="G237">
            <v>3.8674442120019998</v>
          </cell>
          <cell r="H237">
            <v>1.9279507772000042E-2</v>
          </cell>
          <cell r="I237">
            <v>-4.7260000000000002E-3</v>
          </cell>
          <cell r="J237">
            <v>0</v>
          </cell>
          <cell r="K237">
            <v>0</v>
          </cell>
          <cell r="L237">
            <v>0</v>
          </cell>
          <cell r="M237">
            <v>8.5470000000000008E-3</v>
          </cell>
          <cell r="N237">
            <v>7.8549999999999991E-3</v>
          </cell>
          <cell r="O237">
            <v>0</v>
          </cell>
          <cell r="P237">
            <v>0</v>
          </cell>
          <cell r="Q237">
            <v>0.81812439999999997</v>
          </cell>
          <cell r="R237">
            <v>6.0643898206116289E-3</v>
          </cell>
          <cell r="S237">
            <v>7.4208274654322226E-2</v>
          </cell>
          <cell r="T237">
            <v>0</v>
          </cell>
          <cell r="W237">
            <v>0</v>
          </cell>
          <cell r="X237">
            <v>0</v>
          </cell>
          <cell r="Y237">
            <v>0</v>
          </cell>
          <cell r="Z237">
            <v>0</v>
          </cell>
          <cell r="AB237">
            <v>10.398849784248934</v>
          </cell>
          <cell r="AD237">
            <v>5.635484358888097</v>
          </cell>
          <cell r="AF237">
            <v>3.2722557422610001</v>
          </cell>
          <cell r="AG237">
            <v>1.9729772283999948E-2</v>
          </cell>
          <cell r="AH237">
            <v>-4.7260000000000002E-3</v>
          </cell>
          <cell r="AI237">
            <v>0</v>
          </cell>
          <cell r="AJ237">
            <v>0</v>
          </cell>
          <cell r="AK237">
            <v>0</v>
          </cell>
          <cell r="AL237">
            <v>0</v>
          </cell>
          <cell r="AM237">
            <v>6.5763000000000002E-2</v>
          </cell>
          <cell r="AN237">
            <v>1.1471789066666667</v>
          </cell>
          <cell r="AO237">
            <v>1.5496284587828471E-2</v>
          </cell>
          <cell r="AP237">
            <v>0</v>
          </cell>
          <cell r="AQ237">
            <v>0</v>
          </cell>
          <cell r="AR237">
            <v>0</v>
          </cell>
          <cell r="AS237">
            <v>0</v>
          </cell>
          <cell r="AT237">
            <v>0</v>
          </cell>
          <cell r="AV237">
            <v>0</v>
          </cell>
          <cell r="AW237">
            <v>0</v>
          </cell>
          <cell r="AY237">
            <v>10.151182064687593</v>
          </cell>
          <cell r="BA237">
            <v>-0.24766771956134193</v>
          </cell>
          <cell r="BC237">
            <v>-2.3816837890713885E-2</v>
          </cell>
          <cell r="BE237">
            <v>0</v>
          </cell>
          <cell r="BG237">
            <v>10.151182064687593</v>
          </cell>
          <cell r="BH237">
            <v>-2.3816837890713885E-2</v>
          </cell>
          <cell r="BJ237">
            <v>10.034448776915257</v>
          </cell>
          <cell r="BK237">
            <v>9.7954599370727937</v>
          </cell>
          <cell r="BL237">
            <v>-2.3816837890713906E-2</v>
          </cell>
          <cell r="BM237">
            <v>0</v>
          </cell>
          <cell r="BN237">
            <v>1</v>
          </cell>
          <cell r="BO237">
            <v>0</v>
          </cell>
        </row>
        <row r="238">
          <cell r="B238" t="str">
            <v>R657</v>
          </cell>
          <cell r="C238" t="str">
            <v>Malvern Hills</v>
          </cell>
          <cell r="E238">
            <v>3.885084</v>
          </cell>
          <cell r="G238">
            <v>3.4857426886450003</v>
          </cell>
          <cell r="H238">
            <v>1.7286152474999893E-2</v>
          </cell>
          <cell r="I238">
            <v>-0.16203400000000001</v>
          </cell>
          <cell r="J238">
            <v>0</v>
          </cell>
          <cell r="K238">
            <v>0</v>
          </cell>
          <cell r="L238">
            <v>0</v>
          </cell>
          <cell r="M238">
            <v>8.5470000000000008E-3</v>
          </cell>
          <cell r="N238">
            <v>7.8549999999999991E-3</v>
          </cell>
          <cell r="O238">
            <v>0</v>
          </cell>
          <cell r="P238">
            <v>0</v>
          </cell>
          <cell r="Q238">
            <v>1.378173968888889</v>
          </cell>
          <cell r="R238">
            <v>5.4678169189214965E-3</v>
          </cell>
          <cell r="S238">
            <v>6.6200614046114478E-2</v>
          </cell>
          <cell r="T238">
            <v>0</v>
          </cell>
          <cell r="W238">
            <v>0</v>
          </cell>
          <cell r="X238">
            <v>0</v>
          </cell>
          <cell r="Y238">
            <v>0</v>
          </cell>
          <cell r="Z238">
            <v>0</v>
          </cell>
          <cell r="AB238">
            <v>8.6923232409739235</v>
          </cell>
          <cell r="AD238">
            <v>3.9188851773816507</v>
          </cell>
          <cell r="AF238">
            <v>2.9544521262349996</v>
          </cell>
          <cell r="AG238">
            <v>1.7689863041999983E-2</v>
          </cell>
          <cell r="AH238">
            <v>-0.16203400000000001</v>
          </cell>
          <cell r="AI238">
            <v>0</v>
          </cell>
          <cell r="AJ238">
            <v>0</v>
          </cell>
          <cell r="AK238">
            <v>0</v>
          </cell>
          <cell r="AL238">
            <v>0</v>
          </cell>
          <cell r="AM238">
            <v>4.3483000000000001E-2</v>
          </cell>
          <cell r="AN238">
            <v>1.6993247955555557</v>
          </cell>
          <cell r="AO238">
            <v>1.3971866841700712E-2</v>
          </cell>
          <cell r="AP238">
            <v>0</v>
          </cell>
          <cell r="AQ238">
            <v>0</v>
          </cell>
          <cell r="AR238">
            <v>0</v>
          </cell>
          <cell r="AS238">
            <v>0</v>
          </cell>
          <cell r="AT238">
            <v>0</v>
          </cell>
          <cell r="AV238">
            <v>0</v>
          </cell>
          <cell r="AW238">
            <v>0</v>
          </cell>
          <cell r="AY238">
            <v>8.4857728290559074</v>
          </cell>
          <cell r="BA238">
            <v>-0.20655041191801615</v>
          </cell>
          <cell r="BC238">
            <v>-2.3762394263524122E-2</v>
          </cell>
          <cell r="BE238">
            <v>0</v>
          </cell>
          <cell r="BG238">
            <v>8.4857728290559074</v>
          </cell>
          <cell r="BH238">
            <v>-2.3762394263524122E-2</v>
          </cell>
          <cell r="BJ238">
            <v>8.3877230774175064</v>
          </cell>
          <cell r="BK238">
            <v>8.1884106946786517</v>
          </cell>
          <cell r="BL238">
            <v>-2.3762394263524136E-2</v>
          </cell>
          <cell r="BM238">
            <v>0</v>
          </cell>
          <cell r="BN238">
            <v>0</v>
          </cell>
          <cell r="BO238">
            <v>1</v>
          </cell>
        </row>
        <row r="239">
          <cell r="B239" t="str">
            <v>R367</v>
          </cell>
          <cell r="C239" t="str">
            <v>Kirklees</v>
          </cell>
          <cell r="E239">
            <v>136.6022151</v>
          </cell>
          <cell r="G239">
            <v>163.528331997034</v>
          </cell>
          <cell r="H239">
            <v>0.78167493264001608</v>
          </cell>
          <cell r="I239">
            <v>-7.1726999999999999E-2</v>
          </cell>
          <cell r="J239">
            <v>0</v>
          </cell>
          <cell r="K239">
            <v>0</v>
          </cell>
          <cell r="L239">
            <v>9.986600000000001E-2</v>
          </cell>
          <cell r="M239">
            <v>8.5470000000000008E-3</v>
          </cell>
          <cell r="N239">
            <v>7.8549999999999991E-3</v>
          </cell>
          <cell r="O239">
            <v>1.3357669999999999</v>
          </cell>
          <cell r="P239">
            <v>0</v>
          </cell>
          <cell r="Q239">
            <v>6.0689750233333335</v>
          </cell>
          <cell r="R239">
            <v>0.24587668734990387</v>
          </cell>
          <cell r="S239">
            <v>0.21675722250871743</v>
          </cell>
          <cell r="T239">
            <v>4.3549999999999998E-2</v>
          </cell>
          <cell r="W239">
            <v>0.33590900000000001</v>
          </cell>
          <cell r="X239">
            <v>23.526633650434629</v>
          </cell>
          <cell r="Y239">
            <v>1.9914076222041226</v>
          </cell>
          <cell r="Z239">
            <v>12.841090474576273</v>
          </cell>
          <cell r="AB239">
            <v>347.56272971008099</v>
          </cell>
          <cell r="AD239">
            <v>136.96557962041678</v>
          </cell>
          <cell r="AF239">
            <v>138.894742089831</v>
          </cell>
          <cell r="AG239">
            <v>0.79993061047299208</v>
          </cell>
          <cell r="AH239">
            <v>-7.1726999999999999E-2</v>
          </cell>
          <cell r="AI239">
            <v>0</v>
          </cell>
          <cell r="AJ239">
            <v>0</v>
          </cell>
          <cell r="AK239">
            <v>6.6577333333333336E-2</v>
          </cell>
          <cell r="AL239">
            <v>0</v>
          </cell>
          <cell r="AM239">
            <v>1.6031219999999999</v>
          </cell>
          <cell r="AN239">
            <v>8.1293324899999995</v>
          </cell>
          <cell r="AO239">
            <v>0.62828664274460455</v>
          </cell>
          <cell r="AP239">
            <v>0</v>
          </cell>
          <cell r="AQ239">
            <v>0</v>
          </cell>
          <cell r="AR239">
            <v>0</v>
          </cell>
          <cell r="AS239">
            <v>0.25054799999999999</v>
          </cell>
          <cell r="AT239">
            <v>23.526633650434629</v>
          </cell>
          <cell r="AV239">
            <v>1.9914076222041226</v>
          </cell>
          <cell r="AW239">
            <v>26.555</v>
          </cell>
          <cell r="AY239">
            <v>339.33943305943745</v>
          </cell>
          <cell r="BA239">
            <v>-8.2232966506435332</v>
          </cell>
          <cell r="BC239">
            <v>-2.3659892007129146E-2</v>
          </cell>
          <cell r="BE239">
            <v>0</v>
          </cell>
          <cell r="BG239">
            <v>339.33943305943745</v>
          </cell>
          <cell r="BH239">
            <v>-2.3659892007129146E-2</v>
          </cell>
          <cell r="BJ239">
            <v>335.38328569023992</v>
          </cell>
          <cell r="BK239">
            <v>327.4481533698127</v>
          </cell>
          <cell r="BL239">
            <v>-2.3659892007129136E-2</v>
          </cell>
          <cell r="BM239">
            <v>0</v>
          </cell>
          <cell r="BN239">
            <v>0</v>
          </cell>
          <cell r="BO239">
            <v>0</v>
          </cell>
        </row>
        <row r="240">
          <cell r="B240" t="str">
            <v>R335</v>
          </cell>
          <cell r="C240" t="str">
            <v>Bury</v>
          </cell>
          <cell r="E240">
            <v>66.793087999999997</v>
          </cell>
          <cell r="G240">
            <v>71.732984698625003</v>
          </cell>
          <cell r="H240">
            <v>0.34044198115700486</v>
          </cell>
          <cell r="I240">
            <v>0</v>
          </cell>
          <cell r="J240">
            <v>0</v>
          </cell>
          <cell r="K240">
            <v>0</v>
          </cell>
          <cell r="L240">
            <v>4.0581000000000006E-2</v>
          </cell>
          <cell r="M240">
            <v>8.5470000000000008E-3</v>
          </cell>
          <cell r="N240">
            <v>7.8549999999999991E-3</v>
          </cell>
          <cell r="O240">
            <v>0.68144099999999996</v>
          </cell>
          <cell r="P240">
            <v>0</v>
          </cell>
          <cell r="Q240">
            <v>1.4757031544444446</v>
          </cell>
          <cell r="R240">
            <v>0.1070863898356928</v>
          </cell>
          <cell r="S240">
            <v>0.11800358361486997</v>
          </cell>
          <cell r="T240">
            <v>0</v>
          </cell>
          <cell r="W240">
            <v>0.147504</v>
          </cell>
          <cell r="X240">
            <v>9.6191494535238018</v>
          </cell>
          <cell r="Y240">
            <v>0.95560924166860917</v>
          </cell>
          <cell r="Z240">
            <v>5.6546199618644062</v>
          </cell>
          <cell r="AB240">
            <v>157.6826144647338</v>
          </cell>
          <cell r="AD240">
            <v>66.685370995504996</v>
          </cell>
          <cell r="AF240">
            <v>61.571577424815999</v>
          </cell>
          <cell r="AG240">
            <v>0.34839285545099902</v>
          </cell>
          <cell r="AH240">
            <v>0</v>
          </cell>
          <cell r="AI240">
            <v>0</v>
          </cell>
          <cell r="AJ240">
            <v>0</v>
          </cell>
          <cell r="AK240">
            <v>2.7054000000000005E-2</v>
          </cell>
          <cell r="AL240">
            <v>0</v>
          </cell>
          <cell r="AM240">
            <v>0.77249199999999996</v>
          </cell>
          <cell r="AN240">
            <v>1.9618468877777779</v>
          </cell>
          <cell r="AO240">
            <v>0.27363695630794288</v>
          </cell>
          <cell r="AP240">
            <v>0</v>
          </cell>
          <cell r="AQ240">
            <v>0</v>
          </cell>
          <cell r="AR240">
            <v>0</v>
          </cell>
          <cell r="AS240">
            <v>0.11002000000000001</v>
          </cell>
          <cell r="AT240">
            <v>9.6191494535238018</v>
          </cell>
          <cell r="AV240">
            <v>0.95560924166860917</v>
          </cell>
          <cell r="AW240">
            <v>11.727</v>
          </cell>
          <cell r="AY240">
            <v>154.05214981505011</v>
          </cell>
          <cell r="BA240">
            <v>-3.6304646496836881</v>
          </cell>
          <cell r="BC240">
            <v>-2.3023874014314067E-2</v>
          </cell>
          <cell r="BE240">
            <v>0</v>
          </cell>
          <cell r="BG240">
            <v>154.05214981505011</v>
          </cell>
          <cell r="BH240">
            <v>-2.3023874014314067E-2</v>
          </cell>
          <cell r="BJ240">
            <v>152.15703185299236</v>
          </cell>
          <cell r="BK240">
            <v>148.65378752121711</v>
          </cell>
          <cell r="BL240">
            <v>-2.3023874014313942E-2</v>
          </cell>
          <cell r="BM240">
            <v>0</v>
          </cell>
          <cell r="BN240">
            <v>0</v>
          </cell>
          <cell r="BO240">
            <v>0</v>
          </cell>
        </row>
        <row r="241">
          <cell r="B241" t="str">
            <v>R368</v>
          </cell>
          <cell r="C241" t="str">
            <v>Leeds</v>
          </cell>
          <cell r="E241">
            <v>242.661663</v>
          </cell>
          <cell r="G241">
            <v>313.42072221916902</v>
          </cell>
          <cell r="H241">
            <v>1.4978981100389956</v>
          </cell>
          <cell r="I241">
            <v>-0.222663</v>
          </cell>
          <cell r="J241">
            <v>0</v>
          </cell>
          <cell r="K241">
            <v>0</v>
          </cell>
          <cell r="L241">
            <v>0.12485299999999999</v>
          </cell>
          <cell r="M241">
            <v>8.5470000000000008E-3</v>
          </cell>
          <cell r="N241">
            <v>7.8549999999999991E-3</v>
          </cell>
          <cell r="O241">
            <v>3.4450759999999998</v>
          </cell>
          <cell r="P241">
            <v>0</v>
          </cell>
          <cell r="Q241">
            <v>10.984308038888889</v>
          </cell>
          <cell r="R241">
            <v>0.47492679153630218</v>
          </cell>
          <cell r="S241">
            <v>0.35663588500010712</v>
          </cell>
          <cell r="T241">
            <v>8.5000000000000006E-2</v>
          </cell>
          <cell r="W241">
            <v>0.59794400000000003</v>
          </cell>
          <cell r="X241">
            <v>40.540415617979725</v>
          </cell>
          <cell r="Y241">
            <v>3.3968912588779743</v>
          </cell>
          <cell r="Z241">
            <v>23.540682593220339</v>
          </cell>
          <cell r="AB241">
            <v>640.92075551471146</v>
          </cell>
          <cell r="AD241">
            <v>245.27251736673904</v>
          </cell>
          <cell r="AF241">
            <v>266.79673052799501</v>
          </cell>
          <cell r="AG241">
            <v>1.5328808684480191</v>
          </cell>
          <cell r="AH241">
            <v>-0.222663</v>
          </cell>
          <cell r="AI241">
            <v>0</v>
          </cell>
          <cell r="AJ241">
            <v>0</v>
          </cell>
          <cell r="AK241">
            <v>8.3235333333333328E-2</v>
          </cell>
          <cell r="AL241">
            <v>0</v>
          </cell>
          <cell r="AM241">
            <v>2.8752599999999999</v>
          </cell>
          <cell r="AN241">
            <v>13.992504705555554</v>
          </cell>
          <cell r="AO241">
            <v>1.2135764582641171</v>
          </cell>
          <cell r="AP241">
            <v>0</v>
          </cell>
          <cell r="AQ241">
            <v>0</v>
          </cell>
          <cell r="AR241">
            <v>0</v>
          </cell>
          <cell r="AS241">
            <v>0.63203900000000002</v>
          </cell>
          <cell r="AT241">
            <v>40.540415617979725</v>
          </cell>
          <cell r="AV241">
            <v>3.3968912588779743</v>
          </cell>
          <cell r="AW241">
            <v>50.121000000000002</v>
          </cell>
          <cell r="AY241">
            <v>626.23438813719281</v>
          </cell>
          <cell r="BA241">
            <v>-14.68636737751865</v>
          </cell>
          <cell r="BC241">
            <v>-2.2914482408553462E-2</v>
          </cell>
          <cell r="BE241">
            <v>0</v>
          </cell>
          <cell r="BG241">
            <v>626.23438813719281</v>
          </cell>
          <cell r="BH241">
            <v>-2.2914482408553462E-2</v>
          </cell>
          <cell r="BJ241">
            <v>618.46133223461152</v>
          </cell>
          <cell r="BK241">
            <v>604.28961091675092</v>
          </cell>
          <cell r="BL241">
            <v>-2.2914482408553555E-2</v>
          </cell>
          <cell r="BM241">
            <v>1</v>
          </cell>
          <cell r="BN241">
            <v>0</v>
          </cell>
          <cell r="BO241">
            <v>0</v>
          </cell>
        </row>
        <row r="242">
          <cell r="B242" t="str">
            <v>R267</v>
          </cell>
          <cell r="C242" t="str">
            <v>Suffolk Coastal</v>
          </cell>
          <cell r="E242">
            <v>6.8844154299999998</v>
          </cell>
          <cell r="G242">
            <v>5.6209864643960001</v>
          </cell>
          <cell r="H242">
            <v>2.7237137939000504E-2</v>
          </cell>
          <cell r="I242">
            <v>-0.203324</v>
          </cell>
          <cell r="J242">
            <v>0</v>
          </cell>
          <cell r="K242">
            <v>0</v>
          </cell>
          <cell r="L242">
            <v>0</v>
          </cell>
          <cell r="M242">
            <v>8.5470000000000008E-3</v>
          </cell>
          <cell r="N242">
            <v>7.8549999999999991E-3</v>
          </cell>
          <cell r="O242">
            <v>0</v>
          </cell>
          <cell r="P242">
            <v>0</v>
          </cell>
          <cell r="Q242">
            <v>1.2224348177777777</v>
          </cell>
          <cell r="R242">
            <v>8.709503469240076E-3</v>
          </cell>
          <cell r="S242">
            <v>7.3901670080893059E-2</v>
          </cell>
          <cell r="T242">
            <v>0</v>
          </cell>
          <cell r="W242">
            <v>0</v>
          </cell>
          <cell r="X242">
            <v>0</v>
          </cell>
          <cell r="Y242">
            <v>0</v>
          </cell>
          <cell r="Z242">
            <v>0</v>
          </cell>
          <cell r="AB242">
            <v>13.650763023662909</v>
          </cell>
          <cell r="AD242">
            <v>6.9194365706417154</v>
          </cell>
          <cell r="AF242">
            <v>4.7696963807800001</v>
          </cell>
          <cell r="AG242">
            <v>2.7873249441000166E-2</v>
          </cell>
          <cell r="AH242">
            <v>-0.203324</v>
          </cell>
          <cell r="AI242">
            <v>0</v>
          </cell>
          <cell r="AJ242">
            <v>0</v>
          </cell>
          <cell r="AK242">
            <v>0</v>
          </cell>
          <cell r="AL242">
            <v>0</v>
          </cell>
          <cell r="AM242">
            <v>7.5718999999999995E-2</v>
          </cell>
          <cell r="AN242">
            <v>1.7318229777777776</v>
          </cell>
          <cell r="AO242">
            <v>2.2255321371212843E-2</v>
          </cell>
          <cell r="AP242">
            <v>0</v>
          </cell>
          <cell r="AQ242">
            <v>0</v>
          </cell>
          <cell r="AR242">
            <v>0</v>
          </cell>
          <cell r="AS242">
            <v>0</v>
          </cell>
          <cell r="AT242">
            <v>0</v>
          </cell>
          <cell r="AV242">
            <v>0</v>
          </cell>
          <cell r="AW242">
            <v>0</v>
          </cell>
          <cell r="AY242">
            <v>13.343479500011707</v>
          </cell>
          <cell r="BA242">
            <v>-0.30728352365120237</v>
          </cell>
          <cell r="BC242">
            <v>-2.2510355144144095E-2</v>
          </cell>
          <cell r="BE242">
            <v>0</v>
          </cell>
          <cell r="BG242">
            <v>13.343479500011707</v>
          </cell>
          <cell r="BH242">
            <v>-2.2510355144144095E-2</v>
          </cell>
          <cell r="BJ242">
            <v>13.172407061234189</v>
          </cell>
          <cell r="BK242">
            <v>12.875891500182576</v>
          </cell>
          <cell r="BL242">
            <v>-2.251035514414413E-2</v>
          </cell>
          <cell r="BM242">
            <v>0</v>
          </cell>
          <cell r="BN242">
            <v>1</v>
          </cell>
          <cell r="BO242">
            <v>1</v>
          </cell>
        </row>
        <row r="243">
          <cell r="B243" t="str">
            <v>R965</v>
          </cell>
          <cell r="C243" t="str">
            <v>Cambridgeshire Fire Authority</v>
          </cell>
          <cell r="E243">
            <v>16.721546</v>
          </cell>
          <cell r="G243">
            <v>12.557593166159</v>
          </cell>
          <cell r="H243">
            <v>5.7818479979000983E-2</v>
          </cell>
          <cell r="I243">
            <v>0</v>
          </cell>
          <cell r="J243">
            <v>0</v>
          </cell>
          <cell r="K243">
            <v>0</v>
          </cell>
          <cell r="L243">
            <v>0</v>
          </cell>
          <cell r="M243">
            <v>0</v>
          </cell>
          <cell r="N243">
            <v>0</v>
          </cell>
          <cell r="O243">
            <v>0</v>
          </cell>
          <cell r="P243">
            <v>0.23036728178395011</v>
          </cell>
          <cell r="Q243">
            <v>0</v>
          </cell>
          <cell r="R243">
            <v>0</v>
          </cell>
          <cell r="S243">
            <v>0</v>
          </cell>
          <cell r="T243">
            <v>0</v>
          </cell>
          <cell r="W243">
            <v>0</v>
          </cell>
          <cell r="X243">
            <v>0</v>
          </cell>
          <cell r="Y243">
            <v>0</v>
          </cell>
          <cell r="Z243">
            <v>0</v>
          </cell>
          <cell r="AB243">
            <v>29.567324927921948</v>
          </cell>
          <cell r="AD243">
            <v>16.929568652409827</v>
          </cell>
          <cell r="AF243">
            <v>11.493103749865</v>
          </cell>
          <cell r="AG243">
            <v>5.9168805413000285E-2</v>
          </cell>
          <cell r="AH243">
            <v>0</v>
          </cell>
          <cell r="AI243">
            <v>0</v>
          </cell>
          <cell r="AJ243">
            <v>0</v>
          </cell>
          <cell r="AK243">
            <v>0</v>
          </cell>
          <cell r="AL243">
            <v>0.23517108031067152</v>
          </cell>
          <cell r="AM243">
            <v>0.18685599999999999</v>
          </cell>
          <cell r="AN243">
            <v>0</v>
          </cell>
          <cell r="AO243">
            <v>0</v>
          </cell>
          <cell r="AP243">
            <v>0</v>
          </cell>
          <cell r="AQ243">
            <v>0</v>
          </cell>
          <cell r="AR243">
            <v>0</v>
          </cell>
          <cell r="AS243">
            <v>0</v>
          </cell>
          <cell r="AT243">
            <v>0</v>
          </cell>
          <cell r="AV243">
            <v>0</v>
          </cell>
          <cell r="AW243">
            <v>0</v>
          </cell>
          <cell r="AY243">
            <v>28.903868287998499</v>
          </cell>
          <cell r="BA243">
            <v>-0.66345663992344939</v>
          </cell>
          <cell r="BC243">
            <v>-2.2438845635876687E-2</v>
          </cell>
          <cell r="BE243">
            <v>0</v>
          </cell>
          <cell r="BG243">
            <v>28.903868287998499</v>
          </cell>
          <cell r="BH243">
            <v>-2.2438845635876687E-2</v>
          </cell>
          <cell r="BJ243">
            <v>28.531213895313631</v>
          </cell>
          <cell r="BK243">
            <v>27.891006390912512</v>
          </cell>
          <cell r="BL243">
            <v>-2.2438845635876541E-2</v>
          </cell>
          <cell r="BM243">
            <v>0</v>
          </cell>
          <cell r="BN243">
            <v>0</v>
          </cell>
          <cell r="BO243">
            <v>0</v>
          </cell>
        </row>
        <row r="244">
          <cell r="B244" t="str">
            <v>R72</v>
          </cell>
          <cell r="C244" t="str">
            <v>Christchurch</v>
          </cell>
          <cell r="E244">
            <v>3.4648129999999999</v>
          </cell>
          <cell r="G244">
            <v>1.8903307009980002</v>
          </cell>
          <cell r="H244">
            <v>9.4115629920000204E-3</v>
          </cell>
          <cell r="I244">
            <v>-2.7200000000000002E-3</v>
          </cell>
          <cell r="J244">
            <v>0</v>
          </cell>
          <cell r="K244">
            <v>0</v>
          </cell>
          <cell r="L244">
            <v>0</v>
          </cell>
          <cell r="M244">
            <v>8.5470000000000008E-3</v>
          </cell>
          <cell r="N244">
            <v>7.8549999999999991E-3</v>
          </cell>
          <cell r="O244">
            <v>0</v>
          </cell>
          <cell r="P244">
            <v>0</v>
          </cell>
          <cell r="Q244">
            <v>0.4917092311111112</v>
          </cell>
          <cell r="R244">
            <v>2.9604172202588185E-3</v>
          </cell>
          <cell r="S244">
            <v>6.1344240379220288E-2</v>
          </cell>
          <cell r="T244">
            <v>0</v>
          </cell>
          <cell r="W244">
            <v>0</v>
          </cell>
          <cell r="X244">
            <v>0</v>
          </cell>
          <cell r="Y244">
            <v>0</v>
          </cell>
          <cell r="Z244">
            <v>0</v>
          </cell>
          <cell r="AB244">
            <v>5.9342511527005906</v>
          </cell>
          <cell r="AD244">
            <v>3.4916599440131342</v>
          </cell>
          <cell r="AF244">
            <v>1.602197951528</v>
          </cell>
          <cell r="AG244">
            <v>9.6313659489999995E-3</v>
          </cell>
          <cell r="AH244">
            <v>-2.7200000000000002E-3</v>
          </cell>
          <cell r="AI244">
            <v>0</v>
          </cell>
          <cell r="AJ244">
            <v>0</v>
          </cell>
          <cell r="AK244">
            <v>0</v>
          </cell>
          <cell r="AL244">
            <v>0</v>
          </cell>
          <cell r="AM244">
            <v>3.9435999999999999E-2</v>
          </cell>
          <cell r="AN244">
            <v>0.65449685777777777</v>
          </cell>
          <cell r="AO244">
            <v>7.5647293628647245E-3</v>
          </cell>
          <cell r="AP244">
            <v>0</v>
          </cell>
          <cell r="AQ244">
            <v>0</v>
          </cell>
          <cell r="AR244">
            <v>0</v>
          </cell>
          <cell r="AS244">
            <v>0</v>
          </cell>
          <cell r="AT244">
            <v>0</v>
          </cell>
          <cell r="AV244">
            <v>0</v>
          </cell>
          <cell r="AW244">
            <v>0</v>
          </cell>
          <cell r="AY244">
            <v>5.8022668486307767</v>
          </cell>
          <cell r="BA244">
            <v>-0.13198430406981387</v>
          </cell>
          <cell r="BC244">
            <v>-2.224110518304399E-2</v>
          </cell>
          <cell r="BE244">
            <v>0</v>
          </cell>
          <cell r="BG244">
            <v>5.8022668486307767</v>
          </cell>
          <cell r="BH244">
            <v>-2.224110518304399E-2</v>
          </cell>
          <cell r="BJ244">
            <v>5.7263005482894584</v>
          </cell>
          <cell r="BK244">
            <v>5.5989412954852309</v>
          </cell>
          <cell r="BL244">
            <v>-2.2241105183043855E-2</v>
          </cell>
          <cell r="BM244">
            <v>0</v>
          </cell>
          <cell r="BN244">
            <v>1</v>
          </cell>
          <cell r="BO244">
            <v>0</v>
          </cell>
        </row>
        <row r="245">
          <cell r="B245" t="str">
            <v>R366</v>
          </cell>
          <cell r="C245" t="str">
            <v>Calderdale</v>
          </cell>
          <cell r="E245">
            <v>72.412644999999998</v>
          </cell>
          <cell r="G245">
            <v>83.594049522127008</v>
          </cell>
          <cell r="H245">
            <v>0.39924424471600356</v>
          </cell>
          <cell r="I245">
            <v>-7.8007999999999994E-2</v>
          </cell>
          <cell r="J245">
            <v>0</v>
          </cell>
          <cell r="K245">
            <v>0</v>
          </cell>
          <cell r="L245">
            <v>9.3789000000000011E-2</v>
          </cell>
          <cell r="M245">
            <v>8.5470000000000008E-3</v>
          </cell>
          <cell r="N245">
            <v>7.8549999999999991E-3</v>
          </cell>
          <cell r="O245">
            <v>0.65676500000000004</v>
          </cell>
          <cell r="P245">
            <v>0</v>
          </cell>
          <cell r="Q245">
            <v>2.938619076666666</v>
          </cell>
          <cell r="R245">
            <v>0.12558270482423289</v>
          </cell>
          <cell r="S245">
            <v>0.1273935830227173</v>
          </cell>
          <cell r="T245">
            <v>0</v>
          </cell>
          <cell r="W245">
            <v>0.16627</v>
          </cell>
          <cell r="X245">
            <v>10.678751451751902</v>
          </cell>
          <cell r="Y245">
            <v>1.0179817563547815</v>
          </cell>
          <cell r="Z245">
            <v>6.5241448008474574</v>
          </cell>
          <cell r="AB245">
            <v>178.67363014031079</v>
          </cell>
          <cell r="AD245">
            <v>72.927818977376035</v>
          </cell>
          <cell r="AF245">
            <v>71.109231897878999</v>
          </cell>
          <cell r="AG245">
            <v>0.4085684202819988</v>
          </cell>
          <cell r="AH245">
            <v>-7.8007999999999994E-2</v>
          </cell>
          <cell r="AI245">
            <v>0</v>
          </cell>
          <cell r="AJ245">
            <v>0</v>
          </cell>
          <cell r="AK245">
            <v>6.2526000000000012E-2</v>
          </cell>
          <cell r="AL245">
            <v>0</v>
          </cell>
          <cell r="AM245">
            <v>0.84718599999999999</v>
          </cell>
          <cell r="AN245">
            <v>3.4685444099999994</v>
          </cell>
          <cell r="AO245">
            <v>0.32090043530039764</v>
          </cell>
          <cell r="AP245">
            <v>0</v>
          </cell>
          <cell r="AQ245">
            <v>0</v>
          </cell>
          <cell r="AR245">
            <v>0</v>
          </cell>
          <cell r="AS245">
            <v>0.124018</v>
          </cell>
          <cell r="AT245">
            <v>10.678751451751902</v>
          </cell>
          <cell r="AV245">
            <v>1.0179817563547815</v>
          </cell>
          <cell r="AW245">
            <v>13.846</v>
          </cell>
          <cell r="AY245">
            <v>174.73351934894407</v>
          </cell>
          <cell r="BA245">
            <v>-3.9401107913667204</v>
          </cell>
          <cell r="BC245">
            <v>-2.2051999437592368E-2</v>
          </cell>
          <cell r="BE245">
            <v>0</v>
          </cell>
          <cell r="BG245">
            <v>174.73351934894407</v>
          </cell>
          <cell r="BH245">
            <v>-2.2051999437592368E-2</v>
          </cell>
          <cell r="BJ245">
            <v>172.41247124697679</v>
          </cell>
          <cell r="BK245">
            <v>168.6104315280046</v>
          </cell>
          <cell r="BL245">
            <v>-2.2051999437592101E-2</v>
          </cell>
          <cell r="BM245">
            <v>0</v>
          </cell>
          <cell r="BN245">
            <v>0</v>
          </cell>
          <cell r="BO245">
            <v>0</v>
          </cell>
        </row>
        <row r="246">
          <cell r="B246" t="str">
            <v>R613</v>
          </cell>
          <cell r="C246" t="str">
            <v>North Lincolnshire</v>
          </cell>
          <cell r="E246">
            <v>57.071976999999997</v>
          </cell>
          <cell r="G246">
            <v>66.398882273059996</v>
          </cell>
          <cell r="H246">
            <v>0.31361109034200013</v>
          </cell>
          <cell r="I246">
            <v>-0.19556200000000001</v>
          </cell>
          <cell r="J246">
            <v>0</v>
          </cell>
          <cell r="K246">
            <v>1.3781E-2</v>
          </cell>
          <cell r="L246">
            <v>7.5183999999999973E-2</v>
          </cell>
          <cell r="M246">
            <v>8.5470000000000008E-3</v>
          </cell>
          <cell r="N246">
            <v>7.8549999999999991E-3</v>
          </cell>
          <cell r="O246">
            <v>0.54024399999999995</v>
          </cell>
          <cell r="P246">
            <v>0</v>
          </cell>
          <cell r="Q246">
            <v>2.2718698399999999</v>
          </cell>
          <cell r="R246">
            <v>9.9601994603437591E-2</v>
          </cell>
          <cell r="S246">
            <v>0.10627806138308354</v>
          </cell>
          <cell r="T246">
            <v>0</v>
          </cell>
          <cell r="W246">
            <v>0.13742799999999999</v>
          </cell>
          <cell r="X246">
            <v>8.4638818711662065</v>
          </cell>
          <cell r="Y246">
            <v>0.90902222398731103</v>
          </cell>
          <cell r="Z246">
            <v>5.2875148601694919</v>
          </cell>
          <cell r="AB246">
            <v>141.5101162147115</v>
          </cell>
          <cell r="AD246">
            <v>57.447818676161802</v>
          </cell>
          <cell r="AF246">
            <v>56.565122280014002</v>
          </cell>
          <cell r="AG246">
            <v>0.32093534085999803</v>
          </cell>
          <cell r="AH246">
            <v>-0.19556200000000001</v>
          </cell>
          <cell r="AI246">
            <v>0</v>
          </cell>
          <cell r="AJ246">
            <v>1.3781E-2</v>
          </cell>
          <cell r="AK246">
            <v>5.0122666666666649E-2</v>
          </cell>
          <cell r="AL246">
            <v>0</v>
          </cell>
          <cell r="AM246">
            <v>0.676369</v>
          </cell>
          <cell r="AN246">
            <v>2.7751611733333332</v>
          </cell>
          <cell r="AO246">
            <v>0.25451214376825093</v>
          </cell>
          <cell r="AP246">
            <v>0</v>
          </cell>
          <cell r="AQ246">
            <v>0</v>
          </cell>
          <cell r="AR246">
            <v>0</v>
          </cell>
          <cell r="AS246">
            <v>0.102505</v>
          </cell>
          <cell r="AT246">
            <v>8.4638818711662065</v>
          </cell>
          <cell r="AV246">
            <v>0.90902222398731103</v>
          </cell>
          <cell r="AW246">
            <v>11.006</v>
          </cell>
          <cell r="AY246">
            <v>138.38966937595757</v>
          </cell>
          <cell r="BA246">
            <v>-3.120446838753935</v>
          </cell>
          <cell r="BC246">
            <v>-2.2051051346882653E-2</v>
          </cell>
          <cell r="BE246">
            <v>0</v>
          </cell>
          <cell r="BG246">
            <v>138.38966937595757</v>
          </cell>
          <cell r="BH246">
            <v>-2.2051051346882653E-2</v>
          </cell>
          <cell r="BJ246">
            <v>136.55125730565658</v>
          </cell>
          <cell r="BK246">
            <v>133.54015851932817</v>
          </cell>
          <cell r="BL246">
            <v>-2.2051051346882549E-2</v>
          </cell>
          <cell r="BM246">
            <v>0</v>
          </cell>
          <cell r="BN246">
            <v>0</v>
          </cell>
          <cell r="BO246">
            <v>1</v>
          </cell>
        </row>
        <row r="247">
          <cell r="B247" t="str">
            <v>R123</v>
          </cell>
          <cell r="C247" t="str">
            <v>Rushmoor</v>
          </cell>
          <cell r="E247">
            <v>5.4374589999999996</v>
          </cell>
          <cell r="G247">
            <v>4.6236679503940001</v>
          </cell>
          <cell r="H247">
            <v>2.2510259732000531E-2</v>
          </cell>
          <cell r="I247">
            <v>0</v>
          </cell>
          <cell r="J247">
            <v>0</v>
          </cell>
          <cell r="K247">
            <v>0</v>
          </cell>
          <cell r="L247">
            <v>0</v>
          </cell>
          <cell r="M247">
            <v>8.5470000000000008E-3</v>
          </cell>
          <cell r="N247">
            <v>7.8549999999999991E-3</v>
          </cell>
          <cell r="O247">
            <v>0</v>
          </cell>
          <cell r="P247">
            <v>0</v>
          </cell>
          <cell r="Q247">
            <v>1.4011083493333334</v>
          </cell>
          <cell r="R247">
            <v>7.1609346726442596E-3</v>
          </cell>
          <cell r="S247">
            <v>7.165936086998459E-2</v>
          </cell>
          <cell r="T247">
            <v>0</v>
          </cell>
          <cell r="W247">
            <v>0</v>
          </cell>
          <cell r="X247">
            <v>0</v>
          </cell>
          <cell r="Y247">
            <v>0</v>
          </cell>
          <cell r="Z247">
            <v>0</v>
          </cell>
          <cell r="AB247">
            <v>11.579967855001961</v>
          </cell>
          <cell r="AD247">
            <v>5.5307262236667949</v>
          </cell>
          <cell r="AF247">
            <v>3.9144941364580004</v>
          </cell>
          <cell r="AG247">
            <v>2.3035977049999871E-2</v>
          </cell>
          <cell r="AH247">
            <v>0</v>
          </cell>
          <cell r="AI247">
            <v>0</v>
          </cell>
          <cell r="AJ247">
            <v>0</v>
          </cell>
          <cell r="AK247">
            <v>0</v>
          </cell>
          <cell r="AL247">
            <v>0</v>
          </cell>
          <cell r="AM247">
            <v>6.3566999999999999E-2</v>
          </cell>
          <cell r="AN247">
            <v>1.7828565093333333</v>
          </cell>
          <cell r="AO247">
            <v>1.8298276477047449E-2</v>
          </cell>
          <cell r="AP247">
            <v>0</v>
          </cell>
          <cell r="AQ247">
            <v>0</v>
          </cell>
          <cell r="AR247">
            <v>0</v>
          </cell>
          <cell r="AS247">
            <v>0</v>
          </cell>
          <cell r="AT247">
            <v>0</v>
          </cell>
          <cell r="AV247">
            <v>0</v>
          </cell>
          <cell r="AW247">
            <v>0</v>
          </cell>
          <cell r="AY247">
            <v>11.332978122985176</v>
          </cell>
          <cell r="BA247">
            <v>-0.2469897320167842</v>
          </cell>
          <cell r="BC247">
            <v>-2.1329051609594678E-2</v>
          </cell>
          <cell r="BE247">
            <v>0</v>
          </cell>
          <cell r="BG247">
            <v>11.332978122985176</v>
          </cell>
          <cell r="BH247">
            <v>-2.1329051609594678E-2</v>
          </cell>
          <cell r="BJ247">
            <v>11.174177595617124</v>
          </cell>
          <cell r="BK247">
            <v>10.935842984985429</v>
          </cell>
          <cell r="BL247">
            <v>-2.1329051609594713E-2</v>
          </cell>
          <cell r="BM247">
            <v>0</v>
          </cell>
          <cell r="BN247">
            <v>0</v>
          </cell>
          <cell r="BO247">
            <v>0</v>
          </cell>
        </row>
        <row r="248">
          <cell r="B248" t="str">
            <v>R957</v>
          </cell>
          <cell r="C248" t="str">
            <v>Dorset Fire Authority</v>
          </cell>
          <cell r="E248">
            <v>18.082091780000003</v>
          </cell>
          <cell r="G248">
            <v>11.581938601499001</v>
          </cell>
          <cell r="H248">
            <v>5.4096932279998435E-2</v>
          </cell>
          <cell r="I248">
            <v>0</v>
          </cell>
          <cell r="J248">
            <v>0</v>
          </cell>
          <cell r="K248">
            <v>0</v>
          </cell>
          <cell r="L248">
            <v>0</v>
          </cell>
          <cell r="M248">
            <v>0</v>
          </cell>
          <cell r="N248">
            <v>0</v>
          </cell>
          <cell r="O248">
            <v>0</v>
          </cell>
          <cell r="P248">
            <v>0.26916393789547555</v>
          </cell>
          <cell r="Q248">
            <v>0</v>
          </cell>
          <cell r="R248">
            <v>0</v>
          </cell>
          <cell r="S248">
            <v>0</v>
          </cell>
          <cell r="T248">
            <v>0</v>
          </cell>
          <cell r="W248">
            <v>0</v>
          </cell>
          <cell r="X248">
            <v>0</v>
          </cell>
          <cell r="Y248">
            <v>0</v>
          </cell>
          <cell r="Z248">
            <v>0</v>
          </cell>
          <cell r="AB248">
            <v>29.987291251674474</v>
          </cell>
          <cell r="AD248">
            <v>18.224850160976512</v>
          </cell>
          <cell r="AF248">
            <v>10.591630704861</v>
          </cell>
          <cell r="AG248">
            <v>5.5360342588000003E-2</v>
          </cell>
          <cell r="AH248">
            <v>0</v>
          </cell>
          <cell r="AI248">
            <v>0</v>
          </cell>
          <cell r="AJ248">
            <v>0</v>
          </cell>
          <cell r="AK248">
            <v>0</v>
          </cell>
          <cell r="AL248">
            <v>0.27475609529570566</v>
          </cell>
          <cell r="AM248">
            <v>0.204374</v>
          </cell>
          <cell r="AN248">
            <v>0</v>
          </cell>
          <cell r="AO248">
            <v>0</v>
          </cell>
          <cell r="AP248">
            <v>0</v>
          </cell>
          <cell r="AQ248">
            <v>0</v>
          </cell>
          <cell r="AR248">
            <v>0</v>
          </cell>
          <cell r="AS248">
            <v>0</v>
          </cell>
          <cell r="AT248">
            <v>0</v>
          </cell>
          <cell r="AV248">
            <v>0</v>
          </cell>
          <cell r="AW248">
            <v>0</v>
          </cell>
          <cell r="AY248">
            <v>29.35097130372122</v>
          </cell>
          <cell r="BA248">
            <v>-0.63631994795325397</v>
          </cell>
          <cell r="BC248">
            <v>-2.1219654106561632E-2</v>
          </cell>
          <cell r="BE248">
            <v>0</v>
          </cell>
          <cell r="BG248">
            <v>29.35097130372122</v>
          </cell>
          <cell r="BH248">
            <v>-2.1219654106561632E-2</v>
          </cell>
          <cell r="BJ248">
            <v>28.936463576880076</v>
          </cell>
          <cell r="BK248">
            <v>28.322441828711558</v>
          </cell>
          <cell r="BL248">
            <v>-2.1219654106561771E-2</v>
          </cell>
          <cell r="BM248">
            <v>0</v>
          </cell>
          <cell r="BN248">
            <v>0</v>
          </cell>
          <cell r="BO248">
            <v>0</v>
          </cell>
        </row>
        <row r="249">
          <cell r="B249" t="str">
            <v>R625</v>
          </cell>
          <cell r="C249" t="str">
            <v>Brighton &amp; Hove</v>
          </cell>
          <cell r="E249">
            <v>106.816</v>
          </cell>
          <cell r="G249">
            <v>116.10773132260901</v>
          </cell>
          <cell r="H249">
            <v>0.55908634660600121</v>
          </cell>
          <cell r="I249">
            <v>-5.6649999999999999E-3</v>
          </cell>
          <cell r="J249">
            <v>0</v>
          </cell>
          <cell r="K249">
            <v>0</v>
          </cell>
          <cell r="L249">
            <v>0.10799300000000001</v>
          </cell>
          <cell r="M249">
            <v>8.5470000000000008E-3</v>
          </cell>
          <cell r="N249">
            <v>7.8549999999999991E-3</v>
          </cell>
          <cell r="O249">
            <v>0.75141000000000002</v>
          </cell>
          <cell r="P249">
            <v>0</v>
          </cell>
          <cell r="Q249">
            <v>2.6706645744444444</v>
          </cell>
          <cell r="R249">
            <v>0.17586120918789935</v>
          </cell>
          <cell r="S249">
            <v>0.1661788600326792</v>
          </cell>
          <cell r="T249">
            <v>0</v>
          </cell>
          <cell r="W249">
            <v>0.22190599999999999</v>
          </cell>
          <cell r="X249">
            <v>18.694566102004377</v>
          </cell>
          <cell r="Y249">
            <v>1.2828868991111335</v>
          </cell>
          <cell r="Z249">
            <v>8.6080569512711858</v>
          </cell>
          <cell r="AB249">
            <v>256.17307826526672</v>
          </cell>
          <cell r="AD249">
            <v>107.4880080170642</v>
          </cell>
          <cell r="AF249">
            <v>99.348442071907002</v>
          </cell>
          <cell r="AG249">
            <v>0.57214356489200147</v>
          </cell>
          <cell r="AH249">
            <v>-5.6649999999999999E-3</v>
          </cell>
          <cell r="AI249">
            <v>0</v>
          </cell>
          <cell r="AJ249">
            <v>0</v>
          </cell>
          <cell r="AK249">
            <v>7.1995333333333342E-2</v>
          </cell>
          <cell r="AL249">
            <v>0</v>
          </cell>
          <cell r="AM249">
            <v>1.26115</v>
          </cell>
          <cell r="AN249">
            <v>3.3504941744444445</v>
          </cell>
          <cell r="AO249">
            <v>0.44937667698618883</v>
          </cell>
          <cell r="AP249">
            <v>0</v>
          </cell>
          <cell r="AQ249">
            <v>0</v>
          </cell>
          <cell r="AR249">
            <v>0</v>
          </cell>
          <cell r="AS249">
            <v>0.165516</v>
          </cell>
          <cell r="AT249">
            <v>18.694566102004377</v>
          </cell>
          <cell r="AV249">
            <v>1.2828868991111335</v>
          </cell>
          <cell r="AW249">
            <v>18.065000000000001</v>
          </cell>
          <cell r="AY249">
            <v>250.74391383974267</v>
          </cell>
          <cell r="BA249">
            <v>-5.4291644255240499</v>
          </cell>
          <cell r="BC249">
            <v>-2.1193344992724648E-2</v>
          </cell>
          <cell r="BE249">
            <v>0</v>
          </cell>
          <cell r="BG249">
            <v>250.74391383974267</v>
          </cell>
          <cell r="BH249">
            <v>-2.1193344992724648E-2</v>
          </cell>
          <cell r="BJ249">
            <v>247.19615007528282</v>
          </cell>
          <cell r="BK249">
            <v>241.95723678586398</v>
          </cell>
          <cell r="BL249">
            <v>-2.1193344992724756E-2</v>
          </cell>
          <cell r="BM249">
            <v>0</v>
          </cell>
          <cell r="BN249">
            <v>1</v>
          </cell>
          <cell r="BO249">
            <v>0</v>
          </cell>
        </row>
        <row r="250">
          <cell r="B250" t="str">
            <v>R963</v>
          </cell>
          <cell r="C250" t="str">
            <v>Wiltshire Fire Authority</v>
          </cell>
          <cell r="E250">
            <v>14.860300000000001</v>
          </cell>
          <cell r="G250">
            <v>9.7446648789310011</v>
          </cell>
          <cell r="H250">
            <v>4.4737811290999872E-2</v>
          </cell>
          <cell r="I250">
            <v>0</v>
          </cell>
          <cell r="J250">
            <v>0</v>
          </cell>
          <cell r="K250">
            <v>0</v>
          </cell>
          <cell r="L250">
            <v>0</v>
          </cell>
          <cell r="M250">
            <v>0</v>
          </cell>
          <cell r="N250">
            <v>0</v>
          </cell>
          <cell r="O250">
            <v>0</v>
          </cell>
          <cell r="P250">
            <v>0.28084501166568493</v>
          </cell>
          <cell r="Q250">
            <v>0</v>
          </cell>
          <cell r="R250">
            <v>0</v>
          </cell>
          <cell r="S250">
            <v>0</v>
          </cell>
          <cell r="T250">
            <v>0</v>
          </cell>
          <cell r="W250">
            <v>0</v>
          </cell>
          <cell r="X250">
            <v>0</v>
          </cell>
          <cell r="Y250">
            <v>0</v>
          </cell>
          <cell r="Z250">
            <v>0</v>
          </cell>
          <cell r="AB250">
            <v>24.930547701887686</v>
          </cell>
          <cell r="AD250">
            <v>14.976918734007015</v>
          </cell>
          <cell r="AF250">
            <v>8.9298830156009998</v>
          </cell>
          <cell r="AG250">
            <v>4.5782643400999717E-2</v>
          </cell>
          <cell r="AH250">
            <v>0</v>
          </cell>
          <cell r="AI250">
            <v>0</v>
          </cell>
          <cell r="AJ250">
            <v>0</v>
          </cell>
          <cell r="AK250">
            <v>0</v>
          </cell>
          <cell r="AL250">
            <v>0.28582681703450658</v>
          </cell>
          <cell r="AM250">
            <v>0.16478499999999999</v>
          </cell>
          <cell r="AN250">
            <v>0</v>
          </cell>
          <cell r="AO250">
            <v>0</v>
          </cell>
          <cell r="AP250">
            <v>0</v>
          </cell>
          <cell r="AQ250">
            <v>0</v>
          </cell>
          <cell r="AR250">
            <v>0</v>
          </cell>
          <cell r="AS250">
            <v>0</v>
          </cell>
          <cell r="AT250">
            <v>0</v>
          </cell>
          <cell r="AV250">
            <v>0</v>
          </cell>
          <cell r="AW250">
            <v>0</v>
          </cell>
          <cell r="AY250">
            <v>24.403196210043522</v>
          </cell>
          <cell r="BA250">
            <v>-0.52735149184416485</v>
          </cell>
          <cell r="BC250">
            <v>-2.1152824163756134E-2</v>
          </cell>
          <cell r="BE250">
            <v>0</v>
          </cell>
          <cell r="BG250">
            <v>24.403196210043522</v>
          </cell>
          <cell r="BH250">
            <v>-2.1152824163756134E-2</v>
          </cell>
          <cell r="BJ250">
            <v>24.056920629236945</v>
          </cell>
          <cell r="BK250">
            <v>23.54804881724526</v>
          </cell>
          <cell r="BL250">
            <v>-2.1152824163756086E-2</v>
          </cell>
          <cell r="BM250">
            <v>0</v>
          </cell>
          <cell r="BN250">
            <v>0</v>
          </cell>
          <cell r="BO250">
            <v>1</v>
          </cell>
        </row>
        <row r="251">
          <cell r="B251" t="str">
            <v>R655</v>
          </cell>
          <cell r="C251" t="str">
            <v>Thurrock</v>
          </cell>
          <cell r="E251">
            <v>52.232779999999998</v>
          </cell>
          <cell r="G251">
            <v>66.036097728359991</v>
          </cell>
          <cell r="H251">
            <v>0.31395207325600089</v>
          </cell>
          <cell r="I251">
            <v>0</v>
          </cell>
          <cell r="J251">
            <v>0</v>
          </cell>
          <cell r="K251">
            <v>1.4943E-2</v>
          </cell>
          <cell r="L251">
            <v>6.7507000000000011E-2</v>
          </cell>
          <cell r="M251">
            <v>8.5470000000000008E-3</v>
          </cell>
          <cell r="N251">
            <v>7.8549999999999991E-3</v>
          </cell>
          <cell r="O251">
            <v>0.44018000000000002</v>
          </cell>
          <cell r="P251">
            <v>0</v>
          </cell>
          <cell r="Q251">
            <v>1.9664175966666668</v>
          </cell>
          <cell r="R251">
            <v>9.8753960931227874E-2</v>
          </cell>
          <cell r="S251">
            <v>0.10458659481506126</v>
          </cell>
          <cell r="T251">
            <v>0.1</v>
          </cell>
          <cell r="W251">
            <v>0.118154</v>
          </cell>
          <cell r="X251">
            <v>7.6244257854784747</v>
          </cell>
          <cell r="Y251">
            <v>0.69904576437408583</v>
          </cell>
          <cell r="Z251">
            <v>4.6076239915254238</v>
          </cell>
          <cell r="AB251">
            <v>134.44086949540696</v>
          </cell>
          <cell r="AD251">
            <v>52.700906643689855</v>
          </cell>
          <cell r="AF251">
            <v>56.681919203856999</v>
          </cell>
          <cell r="AG251">
            <v>0.32128428728099911</v>
          </cell>
          <cell r="AH251">
            <v>0</v>
          </cell>
          <cell r="AI251">
            <v>0</v>
          </cell>
          <cell r="AJ251">
            <v>1.4943E-2</v>
          </cell>
          <cell r="AK251">
            <v>4.5004666666666672E-2</v>
          </cell>
          <cell r="AL251">
            <v>0</v>
          </cell>
          <cell r="AM251">
            <v>0.61274799999999996</v>
          </cell>
          <cell r="AN251">
            <v>2.8651961300000002</v>
          </cell>
          <cell r="AO251">
            <v>0.25234517041835874</v>
          </cell>
          <cell r="AP251">
            <v>0</v>
          </cell>
          <cell r="AQ251">
            <v>0</v>
          </cell>
          <cell r="AR251">
            <v>0</v>
          </cell>
          <cell r="AS251">
            <v>8.8128999999999999E-2</v>
          </cell>
          <cell r="AT251">
            <v>7.6244257854784747</v>
          </cell>
          <cell r="AV251">
            <v>0.69904576437408583</v>
          </cell>
          <cell r="AW251">
            <v>9.7200000000000006</v>
          </cell>
          <cell r="AY251">
            <v>131.62594765176547</v>
          </cell>
          <cell r="BA251">
            <v>-2.8149218436414856</v>
          </cell>
          <cell r="BC251">
            <v>-2.093799195294296E-2</v>
          </cell>
          <cell r="BE251">
            <v>0</v>
          </cell>
          <cell r="BG251">
            <v>131.62594765176547</v>
          </cell>
          <cell r="BH251">
            <v>-2.093799195294296E-2</v>
          </cell>
          <cell r="BJ251">
            <v>129.72973419800635</v>
          </cell>
          <cell r="BK251">
            <v>127.01345406731106</v>
          </cell>
          <cell r="BL251">
            <v>-2.0937991952943033E-2</v>
          </cell>
          <cell r="BM251">
            <v>0</v>
          </cell>
          <cell r="BN251">
            <v>0</v>
          </cell>
          <cell r="BO251">
            <v>0</v>
          </cell>
        </row>
        <row r="252">
          <cell r="B252" t="str">
            <v>R191</v>
          </cell>
          <cell r="C252" t="str">
            <v>North West Leicestershire</v>
          </cell>
          <cell r="E252">
            <v>5.1946940000000001</v>
          </cell>
          <cell r="G252">
            <v>4.6516053587749999</v>
          </cell>
          <cell r="H252">
            <v>2.2724695093000308E-2</v>
          </cell>
          <cell r="I252">
            <v>-0.14004800000000001</v>
          </cell>
          <cell r="J252">
            <v>0</v>
          </cell>
          <cell r="K252">
            <v>0</v>
          </cell>
          <cell r="L252">
            <v>0</v>
          </cell>
          <cell r="M252">
            <v>8.5470000000000008E-3</v>
          </cell>
          <cell r="N252">
            <v>7.8549999999999991E-3</v>
          </cell>
          <cell r="O252">
            <v>0</v>
          </cell>
          <cell r="P252">
            <v>0</v>
          </cell>
          <cell r="Q252">
            <v>1.3954842782222223</v>
          </cell>
          <cell r="R252">
            <v>7.2243123960211006E-3</v>
          </cell>
          <cell r="S252">
            <v>7.1980352911082124E-2</v>
          </cell>
          <cell r="T252">
            <v>0</v>
          </cell>
          <cell r="W252">
            <v>0</v>
          </cell>
          <cell r="X252">
            <v>0</v>
          </cell>
          <cell r="Y252">
            <v>0</v>
          </cell>
          <cell r="Z252">
            <v>0</v>
          </cell>
          <cell r="AB252">
            <v>11.220066997397323</v>
          </cell>
          <cell r="AD252">
            <v>5.232193575276062</v>
          </cell>
          <cell r="AF252">
            <v>3.927949211799</v>
          </cell>
          <cell r="AG252">
            <v>2.3255420455999671E-2</v>
          </cell>
          <cell r="AH252">
            <v>-0.14004800000000001</v>
          </cell>
          <cell r="AI252">
            <v>0</v>
          </cell>
          <cell r="AJ252">
            <v>0</v>
          </cell>
          <cell r="AK252">
            <v>0</v>
          </cell>
          <cell r="AL252">
            <v>0</v>
          </cell>
          <cell r="AM252">
            <v>5.8056000000000003E-2</v>
          </cell>
          <cell r="AN252">
            <v>1.8679132915555556</v>
          </cell>
          <cell r="AO252">
            <v>1.846022504351957E-2</v>
          </cell>
          <cell r="AP252">
            <v>0</v>
          </cell>
          <cell r="AQ252">
            <v>0</v>
          </cell>
          <cell r="AR252">
            <v>0</v>
          </cell>
          <cell r="AS252">
            <v>0</v>
          </cell>
          <cell r="AT252">
            <v>0</v>
          </cell>
          <cell r="AV252">
            <v>0</v>
          </cell>
          <cell r="AW252">
            <v>0</v>
          </cell>
          <cell r="AY252">
            <v>10.987779724130137</v>
          </cell>
          <cell r="BA252">
            <v>-0.23228727326718612</v>
          </cell>
          <cell r="BC252">
            <v>-2.0702841910041084E-2</v>
          </cell>
          <cell r="BE252">
            <v>0</v>
          </cell>
          <cell r="BG252">
            <v>10.987779724130137</v>
          </cell>
          <cell r="BH252">
            <v>-2.0702841910041084E-2</v>
          </cell>
          <cell r="BJ252">
            <v>10.826888540064868</v>
          </cell>
          <cell r="BK252">
            <v>10.602741178242269</v>
          </cell>
          <cell r="BL252">
            <v>-2.0702841910041122E-2</v>
          </cell>
          <cell r="BM252">
            <v>0</v>
          </cell>
          <cell r="BN252">
            <v>0</v>
          </cell>
          <cell r="BO252">
            <v>0</v>
          </cell>
        </row>
        <row r="253">
          <cell r="B253" t="str">
            <v>R275</v>
          </cell>
          <cell r="C253" t="str">
            <v>Spelthorne</v>
          </cell>
          <cell r="E253">
            <v>6.5414430000000001</v>
          </cell>
          <cell r="G253">
            <v>3.6505470243940001</v>
          </cell>
          <cell r="H253">
            <v>1.8236251828999725E-2</v>
          </cell>
          <cell r="I253">
            <v>0</v>
          </cell>
          <cell r="J253">
            <v>0</v>
          </cell>
          <cell r="K253">
            <v>0</v>
          </cell>
          <cell r="L253">
            <v>0</v>
          </cell>
          <cell r="M253">
            <v>8.5470000000000008E-3</v>
          </cell>
          <cell r="N253">
            <v>7.8549999999999991E-3</v>
          </cell>
          <cell r="O253">
            <v>0</v>
          </cell>
          <cell r="P253">
            <v>0</v>
          </cell>
          <cell r="Q253">
            <v>1.2185954417777778</v>
          </cell>
          <cell r="R253">
            <v>5.7362325462673889E-3</v>
          </cell>
          <cell r="S253">
            <v>6.9668819605294932E-2</v>
          </cell>
          <cell r="T253">
            <v>0</v>
          </cell>
          <cell r="W253">
            <v>0</v>
          </cell>
          <cell r="X253">
            <v>0</v>
          </cell>
          <cell r="Y253">
            <v>0</v>
          </cell>
          <cell r="Z253">
            <v>0</v>
          </cell>
          <cell r="AB253">
            <v>11.52062877015234</v>
          </cell>
          <cell r="AD253">
            <v>6.5577524958628599</v>
          </cell>
          <cell r="AF253">
            <v>3.0789731896009997</v>
          </cell>
          <cell r="AG253">
            <v>1.8662151553000092E-2</v>
          </cell>
          <cell r="AH253">
            <v>0</v>
          </cell>
          <cell r="AI253">
            <v>0</v>
          </cell>
          <cell r="AJ253">
            <v>0</v>
          </cell>
          <cell r="AK253">
            <v>0</v>
          </cell>
          <cell r="AL253">
            <v>0</v>
          </cell>
          <cell r="AM253">
            <v>7.2964000000000001E-2</v>
          </cell>
          <cell r="AN253">
            <v>1.5411158684444446</v>
          </cell>
          <cell r="AO253">
            <v>1.4657747049307973E-2</v>
          </cell>
          <cell r="AP253">
            <v>0</v>
          </cell>
          <cell r="AQ253">
            <v>0</v>
          </cell>
          <cell r="AR253">
            <v>0</v>
          </cell>
          <cell r="AS253">
            <v>0</v>
          </cell>
          <cell r="AT253">
            <v>0</v>
          </cell>
          <cell r="AV253">
            <v>0</v>
          </cell>
          <cell r="AW253">
            <v>0</v>
          </cell>
          <cell r="AY253">
            <v>11.284125452510613</v>
          </cell>
          <cell r="BA253">
            <v>-0.23650331764172705</v>
          </cell>
          <cell r="BC253">
            <v>-2.0528681407950593E-2</v>
          </cell>
          <cell r="BE253">
            <v>0</v>
          </cell>
          <cell r="BG253">
            <v>11.284125452510613</v>
          </cell>
          <cell r="BH253">
            <v>-2.0528681407950593E-2</v>
          </cell>
          <cell r="BJ253">
            <v>11.116917896732499</v>
          </cell>
          <cell r="BK253">
            <v>10.888702230992132</v>
          </cell>
          <cell r="BL253">
            <v>-2.0528681407950663E-2</v>
          </cell>
          <cell r="BM253">
            <v>0</v>
          </cell>
          <cell r="BN253">
            <v>0</v>
          </cell>
          <cell r="BO253">
            <v>0</v>
          </cell>
        </row>
        <row r="254">
          <cell r="B254" t="str">
            <v>R258</v>
          </cell>
          <cell r="C254" t="str">
            <v>Stafford</v>
          </cell>
          <cell r="E254">
            <v>6.3462449999999997</v>
          </cell>
          <cell r="G254">
            <v>5.4745090751419996</v>
          </cell>
          <cell r="H254">
            <v>2.6703148096000776E-2</v>
          </cell>
          <cell r="I254">
            <v>-5.9017E-2</v>
          </cell>
          <cell r="J254">
            <v>0</v>
          </cell>
          <cell r="K254">
            <v>0</v>
          </cell>
          <cell r="L254">
            <v>0</v>
          </cell>
          <cell r="M254">
            <v>8.5470000000000008E-3</v>
          </cell>
          <cell r="N254">
            <v>7.8549999999999991E-3</v>
          </cell>
          <cell r="O254">
            <v>0</v>
          </cell>
          <cell r="P254">
            <v>0</v>
          </cell>
          <cell r="Q254">
            <v>1.3389512951111109</v>
          </cell>
          <cell r="R254">
            <v>8.4939682632195236E-3</v>
          </cell>
          <cell r="S254">
            <v>7.5798230422442062E-2</v>
          </cell>
          <cell r="T254">
            <v>0</v>
          </cell>
          <cell r="W254">
            <v>0</v>
          </cell>
          <cell r="X254">
            <v>0</v>
          </cell>
          <cell r="Y254">
            <v>0</v>
          </cell>
          <cell r="Z254">
            <v>0</v>
          </cell>
          <cell r="AB254">
            <v>13.228085717034771</v>
          </cell>
          <cell r="AD254">
            <v>6.3651468310548491</v>
          </cell>
          <cell r="AF254">
            <v>4.6250170790050005</v>
          </cell>
          <cell r="AG254">
            <v>2.7326788498000243E-2</v>
          </cell>
          <cell r="AH254">
            <v>-5.9017E-2</v>
          </cell>
          <cell r="AI254">
            <v>0</v>
          </cell>
          <cell r="AJ254">
            <v>0</v>
          </cell>
          <cell r="AK254">
            <v>0</v>
          </cell>
          <cell r="AL254">
            <v>0</v>
          </cell>
          <cell r="AM254">
            <v>6.8871000000000002E-2</v>
          </cell>
          <cell r="AN254">
            <v>1.9084173217777778</v>
          </cell>
          <cell r="AO254">
            <v>2.1704566061941863E-2</v>
          </cell>
          <cell r="AP254">
            <v>0</v>
          </cell>
          <cell r="AQ254">
            <v>0</v>
          </cell>
          <cell r="AR254">
            <v>0</v>
          </cell>
          <cell r="AS254">
            <v>0</v>
          </cell>
          <cell r="AT254">
            <v>0</v>
          </cell>
          <cell r="AV254">
            <v>0</v>
          </cell>
          <cell r="AW254">
            <v>0</v>
          </cell>
          <cell r="AY254">
            <v>12.957466586397567</v>
          </cell>
          <cell r="BA254">
            <v>-0.27061913063720411</v>
          </cell>
          <cell r="BC254">
            <v>-2.0457920853106364E-2</v>
          </cell>
          <cell r="BE254">
            <v>0</v>
          </cell>
          <cell r="BG254">
            <v>12.957466586397567</v>
          </cell>
          <cell r="BH254">
            <v>-2.0457920853106364E-2</v>
          </cell>
          <cell r="BJ254">
            <v>12.764541396230655</v>
          </cell>
          <cell r="BK254">
            <v>12.503405418620369</v>
          </cell>
          <cell r="BL254">
            <v>-2.0457920853106284E-2</v>
          </cell>
          <cell r="BM254">
            <v>0</v>
          </cell>
          <cell r="BN254">
            <v>0</v>
          </cell>
          <cell r="BO254">
            <v>1</v>
          </cell>
        </row>
        <row r="255">
          <cell r="B255" t="str">
            <v>R117</v>
          </cell>
          <cell r="C255" t="str">
            <v>Fareham</v>
          </cell>
          <cell r="E255">
            <v>5.745374</v>
          </cell>
          <cell r="G255">
            <v>3.7706133608369998</v>
          </cell>
          <cell r="H255">
            <v>1.8233815682000016E-2</v>
          </cell>
          <cell r="I255">
            <v>0</v>
          </cell>
          <cell r="J255">
            <v>0</v>
          </cell>
          <cell r="K255">
            <v>0</v>
          </cell>
          <cell r="L255">
            <v>0</v>
          </cell>
          <cell r="M255">
            <v>8.5470000000000008E-3</v>
          </cell>
          <cell r="N255">
            <v>7.8549999999999991E-3</v>
          </cell>
          <cell r="O255">
            <v>0</v>
          </cell>
          <cell r="P255">
            <v>0</v>
          </cell>
          <cell r="Q255">
            <v>1.4159363688888886</v>
          </cell>
          <cell r="R255">
            <v>5.8184211432828151E-3</v>
          </cell>
          <cell r="S255">
            <v>6.5452729451908123E-2</v>
          </cell>
          <cell r="T255">
            <v>0</v>
          </cell>
          <cell r="W255">
            <v>0</v>
          </cell>
          <cell r="X255">
            <v>0</v>
          </cell>
          <cell r="Y255">
            <v>0</v>
          </cell>
          <cell r="Z255">
            <v>0</v>
          </cell>
          <cell r="AB255">
            <v>11.037830696003081</v>
          </cell>
          <cell r="AD255">
            <v>5.7812957109534571</v>
          </cell>
          <cell r="AF255">
            <v>3.19742113569</v>
          </cell>
          <cell r="AG255">
            <v>1.865965851100022E-2</v>
          </cell>
          <cell r="AH255">
            <v>0</v>
          </cell>
          <cell r="AI255">
            <v>0</v>
          </cell>
          <cell r="AJ255">
            <v>0</v>
          </cell>
          <cell r="AK255">
            <v>0</v>
          </cell>
          <cell r="AL255">
            <v>0</v>
          </cell>
          <cell r="AM255">
            <v>6.1695E-2</v>
          </cell>
          <cell r="AN255">
            <v>1.7391350888888888</v>
          </cell>
          <cell r="AO255">
            <v>1.4867762883860136E-2</v>
          </cell>
          <cell r="AP255">
            <v>0</v>
          </cell>
          <cell r="AQ255">
            <v>0</v>
          </cell>
          <cell r="AR255">
            <v>0</v>
          </cell>
          <cell r="AS255">
            <v>0</v>
          </cell>
          <cell r="AT255">
            <v>0</v>
          </cell>
          <cell r="AV255">
            <v>0</v>
          </cell>
          <cell r="AW255">
            <v>0</v>
          </cell>
          <cell r="AY255">
            <v>10.813074356927206</v>
          </cell>
          <cell r="BA255">
            <v>-0.22475633907587422</v>
          </cell>
          <cell r="BC255">
            <v>-2.0362365148186314E-2</v>
          </cell>
          <cell r="BE255">
            <v>0</v>
          </cell>
          <cell r="BG255">
            <v>10.813074356927206</v>
          </cell>
          <cell r="BH255">
            <v>-2.0362365148186314E-2</v>
          </cell>
          <cell r="BJ255">
            <v>10.651038242236268</v>
          </cell>
          <cell r="BK255">
            <v>10.434157912340558</v>
          </cell>
          <cell r="BL255">
            <v>-2.0362365148186228E-2</v>
          </cell>
          <cell r="BM255">
            <v>0</v>
          </cell>
          <cell r="BN255">
            <v>1</v>
          </cell>
          <cell r="BO255">
            <v>0</v>
          </cell>
        </row>
        <row r="256">
          <cell r="B256" t="str">
            <v>R654</v>
          </cell>
          <cell r="C256" t="str">
            <v>Southend-on-Sea</v>
          </cell>
          <cell r="E256">
            <v>61.143002000000003</v>
          </cell>
          <cell r="G256">
            <v>70.31006001135799</v>
          </cell>
          <cell r="H256">
            <v>0.33368767695100604</v>
          </cell>
          <cell r="I256">
            <v>-3.3210000000000003E-2</v>
          </cell>
          <cell r="J256">
            <v>0</v>
          </cell>
          <cell r="K256">
            <v>0</v>
          </cell>
          <cell r="L256">
            <v>4.3379000000000001E-2</v>
          </cell>
          <cell r="M256">
            <v>8.5470000000000008E-3</v>
          </cell>
          <cell r="N256">
            <v>7.8549999999999991E-3</v>
          </cell>
          <cell r="O256">
            <v>0.60227200000000003</v>
          </cell>
          <cell r="P256">
            <v>0</v>
          </cell>
          <cell r="Q256">
            <v>1.9307654866666668</v>
          </cell>
          <cell r="R256">
            <v>0.10496181621329806</v>
          </cell>
          <cell r="S256">
            <v>0.12543368321051962</v>
          </cell>
          <cell r="T256">
            <v>0</v>
          </cell>
          <cell r="W256">
            <v>0.14882100000000001</v>
          </cell>
          <cell r="X256">
            <v>8.0597402336840087</v>
          </cell>
          <cell r="Y256">
            <v>1.0861730169381749</v>
          </cell>
          <cell r="Z256">
            <v>5.6541754491525422</v>
          </cell>
          <cell r="AB256">
            <v>149.5256633741742</v>
          </cell>
          <cell r="AD256">
            <v>61.436811266272549</v>
          </cell>
          <cell r="AF256">
            <v>60.387980828174001</v>
          </cell>
          <cell r="AG256">
            <v>0.34148080741100012</v>
          </cell>
          <cell r="AH256">
            <v>-3.3210000000000003E-2</v>
          </cell>
          <cell r="AI256">
            <v>0</v>
          </cell>
          <cell r="AJ256">
            <v>0</v>
          </cell>
          <cell r="AK256">
            <v>2.8919333333333335E-2</v>
          </cell>
          <cell r="AL256">
            <v>0</v>
          </cell>
          <cell r="AM256">
            <v>0.71206599999999998</v>
          </cell>
          <cell r="AN256">
            <v>2.4991153533333335</v>
          </cell>
          <cell r="AO256">
            <v>0.26820805109994916</v>
          </cell>
          <cell r="AP256">
            <v>0</v>
          </cell>
          <cell r="AQ256">
            <v>0</v>
          </cell>
          <cell r="AR256">
            <v>0</v>
          </cell>
          <cell r="AS256">
            <v>0.111003</v>
          </cell>
          <cell r="AT256">
            <v>8.0597402336840087</v>
          </cell>
          <cell r="AV256">
            <v>1.0861730169381749</v>
          </cell>
          <cell r="AW256">
            <v>11.619</v>
          </cell>
          <cell r="AY256">
            <v>146.51728789024634</v>
          </cell>
          <cell r="BA256">
            <v>-3.008375483927864</v>
          </cell>
          <cell r="BC256">
            <v>-2.0119459202128275E-2</v>
          </cell>
          <cell r="BE256">
            <v>0</v>
          </cell>
          <cell r="BG256">
            <v>146.51728789024634</v>
          </cell>
          <cell r="BH256">
            <v>-2.0119459202128275E-2</v>
          </cell>
          <cell r="BJ256">
            <v>144.28592018273807</v>
          </cell>
          <cell r="BK256">
            <v>141.38296549817994</v>
          </cell>
          <cell r="BL256">
            <v>-2.0119459202128206E-2</v>
          </cell>
          <cell r="BM256">
            <v>0</v>
          </cell>
          <cell r="BN256">
            <v>1</v>
          </cell>
          <cell r="BO256">
            <v>0</v>
          </cell>
        </row>
        <row r="257">
          <cell r="B257" t="str">
            <v>R114</v>
          </cell>
          <cell r="C257" t="str">
            <v>Basingstoke and Deane</v>
          </cell>
          <cell r="E257">
            <v>6.3496699999999997</v>
          </cell>
          <cell r="G257">
            <v>5.9040628679660001</v>
          </cell>
          <cell r="H257">
            <v>2.8856427253999749E-2</v>
          </cell>
          <cell r="I257">
            <v>-8.6467000000000002E-2</v>
          </cell>
          <cell r="J257">
            <v>0</v>
          </cell>
          <cell r="K257">
            <v>0</v>
          </cell>
          <cell r="L257">
            <v>0</v>
          </cell>
          <cell r="M257">
            <v>8.5470000000000008E-3</v>
          </cell>
          <cell r="N257">
            <v>7.8549999999999991E-3</v>
          </cell>
          <cell r="O257">
            <v>0</v>
          </cell>
          <cell r="P257">
            <v>0</v>
          </cell>
          <cell r="Q257">
            <v>4.068726904</v>
          </cell>
          <cell r="R257">
            <v>9.1707350955940094E-3</v>
          </cell>
          <cell r="S257">
            <v>8.582273935187848E-2</v>
          </cell>
          <cell r="T257">
            <v>0</v>
          </cell>
          <cell r="W257">
            <v>0</v>
          </cell>
          <cell r="X257">
            <v>0</v>
          </cell>
          <cell r="Y257">
            <v>0</v>
          </cell>
          <cell r="Z257">
            <v>0</v>
          </cell>
          <cell r="AB257">
            <v>16.376244673667475</v>
          </cell>
          <cell r="AD257">
            <v>6.4241703952731557</v>
          </cell>
          <cell r="AF257">
            <v>4.9888988158579997</v>
          </cell>
          <cell r="AG257">
            <v>2.9530356552999931E-2</v>
          </cell>
          <cell r="AH257">
            <v>-8.6467000000000002E-2</v>
          </cell>
          <cell r="AI257">
            <v>0</v>
          </cell>
          <cell r="AJ257">
            <v>0</v>
          </cell>
          <cell r="AK257">
            <v>0</v>
          </cell>
          <cell r="AL257">
            <v>0</v>
          </cell>
          <cell r="AM257">
            <v>7.0183999999999996E-2</v>
          </cell>
          <cell r="AN257">
            <v>4.5987573040000003</v>
          </cell>
          <cell r="AO257">
            <v>2.34339026884288E-2</v>
          </cell>
          <cell r="AP257">
            <v>0</v>
          </cell>
          <cell r="AQ257">
            <v>0</v>
          </cell>
          <cell r="AR257">
            <v>0</v>
          </cell>
          <cell r="AS257">
            <v>0</v>
          </cell>
          <cell r="AT257">
            <v>0</v>
          </cell>
          <cell r="AV257">
            <v>0</v>
          </cell>
          <cell r="AW257">
            <v>0</v>
          </cell>
          <cell r="AY257">
            <v>16.048507774372581</v>
          </cell>
          <cell r="BA257">
            <v>-0.32773689929489436</v>
          </cell>
          <cell r="BC257">
            <v>-2.0012945936371221E-2</v>
          </cell>
          <cell r="BE257">
            <v>0</v>
          </cell>
          <cell r="BG257">
            <v>16.048507774372581</v>
          </cell>
          <cell r="BH257">
            <v>-2.0012945936371221E-2</v>
          </cell>
          <cell r="BJ257">
            <v>15.802381200375827</v>
          </cell>
          <cell r="BK257">
            <v>15.486128999746775</v>
          </cell>
          <cell r="BL257">
            <v>-2.0012945936371297E-2</v>
          </cell>
          <cell r="BM257">
            <v>0</v>
          </cell>
          <cell r="BN257">
            <v>0</v>
          </cell>
          <cell r="BO257">
            <v>0</v>
          </cell>
        </row>
        <row r="258">
          <cell r="B258" t="str">
            <v>R21</v>
          </cell>
          <cell r="C258" t="str">
            <v>Wycombe</v>
          </cell>
          <cell r="E258">
            <v>8.5893606299999998</v>
          </cell>
          <cell r="G258">
            <v>6.5092710180580005</v>
          </cell>
          <cell r="H258">
            <v>3.1636419970999474E-2</v>
          </cell>
          <cell r="I258">
            <v>-0.19453500000000001</v>
          </cell>
          <cell r="J258">
            <v>0</v>
          </cell>
          <cell r="K258">
            <v>0</v>
          </cell>
          <cell r="L258">
            <v>0</v>
          </cell>
          <cell r="M258">
            <v>8.5470000000000008E-3</v>
          </cell>
          <cell r="N258">
            <v>7.8549999999999991E-3</v>
          </cell>
          <cell r="O258">
            <v>0</v>
          </cell>
          <cell r="P258">
            <v>0</v>
          </cell>
          <cell r="Q258">
            <v>2.8069353760000002</v>
          </cell>
          <cell r="R258">
            <v>1.0077356542853031E-2</v>
          </cell>
          <cell r="S258">
            <v>8.5006508605215192E-2</v>
          </cell>
          <cell r="T258">
            <v>0</v>
          </cell>
          <cell r="W258">
            <v>0</v>
          </cell>
          <cell r="X258">
            <v>0</v>
          </cell>
          <cell r="Y258">
            <v>0</v>
          </cell>
          <cell r="Z258">
            <v>0</v>
          </cell>
          <cell r="AB258">
            <v>17.854154309177069</v>
          </cell>
          <cell r="AD258">
            <v>8.6418442764127779</v>
          </cell>
          <cell r="AF258">
            <v>5.5079005441960005</v>
          </cell>
          <cell r="AG258">
            <v>3.2375274790000172E-2</v>
          </cell>
          <cell r="AH258">
            <v>-0.19453500000000001</v>
          </cell>
          <cell r="AI258">
            <v>0</v>
          </cell>
          <cell r="AJ258">
            <v>0</v>
          </cell>
          <cell r="AK258">
            <v>0</v>
          </cell>
          <cell r="AL258">
            <v>0</v>
          </cell>
          <cell r="AM258">
            <v>9.3773999999999996E-2</v>
          </cell>
          <cell r="AN258">
            <v>3.391225296</v>
          </cell>
          <cell r="AO258">
            <v>2.575058488989351E-2</v>
          </cell>
          <cell r="AP258">
            <v>0</v>
          </cell>
          <cell r="AQ258">
            <v>0</v>
          </cell>
          <cell r="AR258">
            <v>0</v>
          </cell>
          <cell r="AS258">
            <v>0</v>
          </cell>
          <cell r="AT258">
            <v>0</v>
          </cell>
          <cell r="AV258">
            <v>0</v>
          </cell>
          <cell r="AW258">
            <v>0</v>
          </cell>
          <cell r="AY258">
            <v>17.498334976288671</v>
          </cell>
          <cell r="BA258">
            <v>-0.35581933288839807</v>
          </cell>
          <cell r="BC258">
            <v>-1.992921796948435E-2</v>
          </cell>
          <cell r="BE258">
            <v>0</v>
          </cell>
          <cell r="BG258">
            <v>17.498334976288671</v>
          </cell>
          <cell r="BH258">
            <v>-1.992921796948435E-2</v>
          </cell>
          <cell r="BJ258">
            <v>17.228501285011863</v>
          </cell>
          <cell r="BK258">
            <v>16.885150727615319</v>
          </cell>
          <cell r="BL258">
            <v>-1.9929217969484433E-2</v>
          </cell>
          <cell r="BM258">
            <v>0</v>
          </cell>
          <cell r="BN258">
            <v>0</v>
          </cell>
          <cell r="BO258">
            <v>0</v>
          </cell>
        </row>
        <row r="259">
          <cell r="B259" t="str">
            <v>R609</v>
          </cell>
          <cell r="C259" t="str">
            <v>Stockton-on-Tees</v>
          </cell>
          <cell r="E259">
            <v>67.595650000000006</v>
          </cell>
          <cell r="G259">
            <v>77.701536421341004</v>
          </cell>
          <cell r="H259">
            <v>0.37505610511299969</v>
          </cell>
          <cell r="I259">
            <v>-0.10234799999999999</v>
          </cell>
          <cell r="J259">
            <v>0</v>
          </cell>
          <cell r="K259">
            <v>6.8357000000000001E-2</v>
          </cell>
          <cell r="L259">
            <v>2.1815000000000001E-2</v>
          </cell>
          <cell r="M259">
            <v>8.5470000000000008E-3</v>
          </cell>
          <cell r="N259">
            <v>7.8549999999999991E-3</v>
          </cell>
          <cell r="O259">
            <v>0.88719999999999999</v>
          </cell>
          <cell r="P259">
            <v>0</v>
          </cell>
          <cell r="Q259">
            <v>3.0803381722222221</v>
          </cell>
          <cell r="R259">
            <v>0.11797429960294738</v>
          </cell>
          <cell r="S259">
            <v>0.13156912899230738</v>
          </cell>
          <cell r="T259">
            <v>0</v>
          </cell>
          <cell r="W259">
            <v>0.15265699999999999</v>
          </cell>
          <cell r="X259">
            <v>13.066841658230747</v>
          </cell>
          <cell r="Y259">
            <v>0.91997294326626222</v>
          </cell>
          <cell r="Z259">
            <v>6.0990542161016945</v>
          </cell>
          <cell r="AB259">
            <v>170.13207594487017</v>
          </cell>
          <cell r="AD259">
            <v>68.286991740151052</v>
          </cell>
          <cell r="AF259">
            <v>65.818617919624998</v>
          </cell>
          <cell r="AG259">
            <v>0.3838153772069961</v>
          </cell>
          <cell r="AH259">
            <v>-0.10234799999999999</v>
          </cell>
          <cell r="AI259">
            <v>0</v>
          </cell>
          <cell r="AJ259">
            <v>6.8357000000000001E-2</v>
          </cell>
          <cell r="AK259">
            <v>1.4543333333333333E-2</v>
          </cell>
          <cell r="AL259">
            <v>0</v>
          </cell>
          <cell r="AM259">
            <v>0.80910199999999999</v>
          </cell>
          <cell r="AN259">
            <v>3.9061243055555557</v>
          </cell>
          <cell r="AO259">
            <v>0.30145874107291981</v>
          </cell>
          <cell r="AP259">
            <v>0</v>
          </cell>
          <cell r="AQ259">
            <v>0</v>
          </cell>
          <cell r="AR259">
            <v>0</v>
          </cell>
          <cell r="AS259">
            <v>0.24676799999999999</v>
          </cell>
          <cell r="AT259">
            <v>13.066841658230747</v>
          </cell>
          <cell r="AV259">
            <v>0.91997294326626222</v>
          </cell>
          <cell r="AW259">
            <v>13.167999999999999</v>
          </cell>
          <cell r="AY259">
            <v>166.88824501844184</v>
          </cell>
          <cell r="BA259">
            <v>-3.2438309264283305</v>
          </cell>
          <cell r="BC259">
            <v>-1.9066545261455965E-2</v>
          </cell>
          <cell r="BE259">
            <v>0</v>
          </cell>
          <cell r="BG259">
            <v>166.88824501844184</v>
          </cell>
          <cell r="BH259">
            <v>-1.9066545261455965E-2</v>
          </cell>
          <cell r="BJ259">
            <v>164.17023390076389</v>
          </cell>
          <cell r="BK259">
            <v>161.04007470551119</v>
          </cell>
          <cell r="BL259">
            <v>-1.9066545261455813E-2</v>
          </cell>
          <cell r="BM259">
            <v>0</v>
          </cell>
          <cell r="BN259">
            <v>0</v>
          </cell>
          <cell r="BO259">
            <v>0</v>
          </cell>
        </row>
        <row r="260">
          <cell r="B260" t="str">
            <v>R392</v>
          </cell>
          <cell r="C260" t="str">
            <v>Harrow</v>
          </cell>
          <cell r="E260">
            <v>95.067493999999996</v>
          </cell>
          <cell r="G260">
            <v>79.023179675903009</v>
          </cell>
          <cell r="H260">
            <v>0.37510711301499605</v>
          </cell>
          <cell r="I260">
            <v>0</v>
          </cell>
          <cell r="J260">
            <v>0</v>
          </cell>
          <cell r="K260">
            <v>0</v>
          </cell>
          <cell r="L260">
            <v>5.0925999999999999E-2</v>
          </cell>
          <cell r="M260">
            <v>8.5470000000000008E-3</v>
          </cell>
          <cell r="N260">
            <v>7.8549999999999991E-3</v>
          </cell>
          <cell r="O260">
            <v>0.48341499999999998</v>
          </cell>
          <cell r="P260">
            <v>0</v>
          </cell>
          <cell r="Q260">
            <v>2.9455884633333334</v>
          </cell>
          <cell r="R260">
            <v>0.11799034419330391</v>
          </cell>
          <cell r="S260">
            <v>0.11972940906163777</v>
          </cell>
          <cell r="T260">
            <v>0.1</v>
          </cell>
          <cell r="W260">
            <v>0.17515900000000001</v>
          </cell>
          <cell r="X260">
            <v>9.1458413909036889</v>
          </cell>
          <cell r="Y260">
            <v>1.2009006267452769</v>
          </cell>
          <cell r="Z260">
            <v>6.5369721885593215</v>
          </cell>
          <cell r="AB260">
            <v>195.35870521171461</v>
          </cell>
          <cell r="AD260">
            <v>95.286582157981925</v>
          </cell>
          <cell r="AF260">
            <v>67.766017570697997</v>
          </cell>
          <cell r="AG260">
            <v>0.38386757637599855</v>
          </cell>
          <cell r="AH260">
            <v>0</v>
          </cell>
          <cell r="AI260">
            <v>0</v>
          </cell>
          <cell r="AJ260">
            <v>0</v>
          </cell>
          <cell r="AK260">
            <v>3.3950666666666671E-2</v>
          </cell>
          <cell r="AL260">
            <v>0</v>
          </cell>
          <cell r="AM260">
            <v>1.0523100000000001</v>
          </cell>
          <cell r="AN260">
            <v>3.1600023300000002</v>
          </cell>
          <cell r="AO260">
            <v>0.30149973968046567</v>
          </cell>
          <cell r="AP260">
            <v>0</v>
          </cell>
          <cell r="AQ260">
            <v>0</v>
          </cell>
          <cell r="AR260">
            <v>0</v>
          </cell>
          <cell r="AS260">
            <v>0.13064799999999999</v>
          </cell>
          <cell r="AT260">
            <v>9.1458413909036889</v>
          </cell>
          <cell r="AV260">
            <v>1.2009006267452769</v>
          </cell>
          <cell r="AW260">
            <v>13.183</v>
          </cell>
          <cell r="AY260">
            <v>191.64462005905199</v>
          </cell>
          <cell r="BA260">
            <v>-3.7140851526626193</v>
          </cell>
          <cell r="BC260">
            <v>-1.9011618390066529E-2</v>
          </cell>
          <cell r="BE260">
            <v>0</v>
          </cell>
          <cell r="BG260">
            <v>191.64462005905199</v>
          </cell>
          <cell r="BH260">
            <v>-1.9011618390066529E-2</v>
          </cell>
          <cell r="BJ260">
            <v>188.51286067625637</v>
          </cell>
          <cell r="BK260">
            <v>184.92892610745957</v>
          </cell>
          <cell r="BL260">
            <v>-1.9011618390066674E-2</v>
          </cell>
          <cell r="BM260">
            <v>0</v>
          </cell>
          <cell r="BN260">
            <v>0</v>
          </cell>
          <cell r="BO260">
            <v>0</v>
          </cell>
        </row>
        <row r="261">
          <cell r="B261" t="str">
            <v>R955</v>
          </cell>
          <cell r="C261" t="str">
            <v>Buckinghamshire Fire Authority</v>
          </cell>
          <cell r="E261">
            <v>16.632173000000002</v>
          </cell>
          <cell r="G261">
            <v>10.776291316882</v>
          </cell>
          <cell r="H261">
            <v>4.8648409210000187E-2</v>
          </cell>
          <cell r="I261">
            <v>0</v>
          </cell>
          <cell r="J261">
            <v>0</v>
          </cell>
          <cell r="K261">
            <v>0</v>
          </cell>
          <cell r="L261">
            <v>0</v>
          </cell>
          <cell r="M261">
            <v>0</v>
          </cell>
          <cell r="N261">
            <v>0</v>
          </cell>
          <cell r="O261">
            <v>0</v>
          </cell>
          <cell r="P261">
            <v>1.1784823582767985</v>
          </cell>
          <cell r="Q261">
            <v>0</v>
          </cell>
          <cell r="R261">
            <v>0</v>
          </cell>
          <cell r="S261">
            <v>0</v>
          </cell>
          <cell r="T261">
            <v>0</v>
          </cell>
          <cell r="W261">
            <v>0</v>
          </cell>
          <cell r="X261">
            <v>0</v>
          </cell>
          <cell r="Y261">
            <v>0</v>
          </cell>
          <cell r="Z261">
            <v>0</v>
          </cell>
          <cell r="AB261">
            <v>28.635595084368802</v>
          </cell>
          <cell r="AD261">
            <v>16.790434468234785</v>
          </cell>
          <cell r="AF261">
            <v>9.8886574962570002</v>
          </cell>
          <cell r="AG261">
            <v>4.978457163299993E-2</v>
          </cell>
          <cell r="AH261">
            <v>0</v>
          </cell>
          <cell r="AI261">
            <v>0</v>
          </cell>
          <cell r="AJ261">
            <v>0</v>
          </cell>
          <cell r="AK261">
            <v>0</v>
          </cell>
          <cell r="AL261">
            <v>1.1844148836574999</v>
          </cell>
          <cell r="AM261">
            <v>0.18254000000000001</v>
          </cell>
          <cell r="AN261">
            <v>0</v>
          </cell>
          <cell r="AO261">
            <v>0</v>
          </cell>
          <cell r="AP261">
            <v>0</v>
          </cell>
          <cell r="AQ261">
            <v>0</v>
          </cell>
          <cell r="AR261">
            <v>0</v>
          </cell>
          <cell r="AS261">
            <v>0</v>
          </cell>
          <cell r="AT261">
            <v>0</v>
          </cell>
          <cell r="AV261">
            <v>0</v>
          </cell>
          <cell r="AW261">
            <v>0</v>
          </cell>
          <cell r="AY261">
            <v>28.095831419782286</v>
          </cell>
          <cell r="BA261">
            <v>-0.53976366458651626</v>
          </cell>
          <cell r="BC261">
            <v>-1.8849395760633412E-2</v>
          </cell>
          <cell r="BE261">
            <v>0</v>
          </cell>
          <cell r="BG261">
            <v>28.095831419782286</v>
          </cell>
          <cell r="BH261">
            <v>-1.8849395760633412E-2</v>
          </cell>
          <cell r="BJ261">
            <v>27.632134133317379</v>
          </cell>
          <cell r="BK261">
            <v>27.111285101327574</v>
          </cell>
          <cell r="BL261">
            <v>-1.8849395760633349E-2</v>
          </cell>
          <cell r="BM261">
            <v>0</v>
          </cell>
          <cell r="BN261">
            <v>0</v>
          </cell>
          <cell r="BO261">
            <v>0</v>
          </cell>
        </row>
        <row r="262">
          <cell r="B262" t="str">
            <v>R395</v>
          </cell>
          <cell r="C262" t="str">
            <v>Hounslow</v>
          </cell>
          <cell r="E262">
            <v>81.924578999999994</v>
          </cell>
          <cell r="G262">
            <v>98.870032789497998</v>
          </cell>
          <cell r="H262">
            <v>0.46611197586899994</v>
          </cell>
          <cell r="I262">
            <v>0</v>
          </cell>
          <cell r="J262">
            <v>0</v>
          </cell>
          <cell r="K262">
            <v>0</v>
          </cell>
          <cell r="L262">
            <v>7.2288999999999992E-2</v>
          </cell>
          <cell r="M262">
            <v>8.5470000000000008E-3</v>
          </cell>
          <cell r="N262">
            <v>7.8549999999999991E-3</v>
          </cell>
          <cell r="O262">
            <v>0.71505099999999999</v>
          </cell>
          <cell r="P262">
            <v>0</v>
          </cell>
          <cell r="Q262">
            <v>5.2250400755555546</v>
          </cell>
          <cell r="R262">
            <v>0.14794014707512593</v>
          </cell>
          <cell r="S262">
            <v>0.14147660073902885</v>
          </cell>
          <cell r="T262">
            <v>7.4999999999999997E-2</v>
          </cell>
          <cell r="W262">
            <v>0.18048900000000001</v>
          </cell>
          <cell r="X262">
            <v>14.08432660240069</v>
          </cell>
          <cell r="Y262">
            <v>0.9347451461637144</v>
          </cell>
          <cell r="Z262">
            <v>7.1438081440677959</v>
          </cell>
          <cell r="AB262">
            <v>209.99729148136893</v>
          </cell>
          <cell r="AD262">
            <v>82.892349870062915</v>
          </cell>
          <cell r="AF262">
            <v>85.045393300451991</v>
          </cell>
          <cell r="AG262">
            <v>0.47699781819299608</v>
          </cell>
          <cell r="AH262">
            <v>0</v>
          </cell>
          <cell r="AI262">
            <v>0</v>
          </cell>
          <cell r="AJ262">
            <v>0</v>
          </cell>
          <cell r="AK262">
            <v>4.8192666666666661E-2</v>
          </cell>
          <cell r="AL262">
            <v>0</v>
          </cell>
          <cell r="AM262">
            <v>0.98865199999999998</v>
          </cell>
          <cell r="AN262">
            <v>5.7439828755555542</v>
          </cell>
          <cell r="AO262">
            <v>0.37803022049300528</v>
          </cell>
          <cell r="AP262">
            <v>0</v>
          </cell>
          <cell r="AQ262">
            <v>0</v>
          </cell>
          <cell r="AR262">
            <v>0</v>
          </cell>
          <cell r="AS262">
            <v>0.18737500000000001</v>
          </cell>
          <cell r="AT262">
            <v>14.08432660240069</v>
          </cell>
          <cell r="AV262">
            <v>0.9347451461637144</v>
          </cell>
          <cell r="AW262">
            <v>15.288</v>
          </cell>
          <cell r="AY262">
            <v>206.06804549998756</v>
          </cell>
          <cell r="BA262">
            <v>-3.9292459813813707</v>
          </cell>
          <cell r="BC262">
            <v>-1.8710936477625832E-2</v>
          </cell>
          <cell r="BE262">
            <v>0</v>
          </cell>
          <cell r="BG262">
            <v>206.06804549998756</v>
          </cell>
          <cell r="BH262">
            <v>-1.8710936477625832E-2</v>
          </cell>
          <cell r="BJ262">
            <v>202.63847525257177</v>
          </cell>
          <cell r="BK262">
            <v>198.84691961419796</v>
          </cell>
          <cell r="BL262">
            <v>-1.8710936477625749E-2</v>
          </cell>
          <cell r="BM262">
            <v>0</v>
          </cell>
          <cell r="BN262">
            <v>0</v>
          </cell>
          <cell r="BO262">
            <v>0</v>
          </cell>
        </row>
        <row r="263">
          <cell r="B263" t="str">
            <v>R127</v>
          </cell>
          <cell r="C263" t="str">
            <v>Bromsgrove</v>
          </cell>
          <cell r="E263">
            <v>6.8317782400000002</v>
          </cell>
          <cell r="G263">
            <v>3.3165833309370001</v>
          </cell>
          <cell r="H263">
            <v>1.650898105299985E-2</v>
          </cell>
          <cell r="I263">
            <v>-5.2174999999999999E-2</v>
          </cell>
          <cell r="J263">
            <v>0</v>
          </cell>
          <cell r="K263">
            <v>0</v>
          </cell>
          <cell r="L263">
            <v>0</v>
          </cell>
          <cell r="M263">
            <v>8.5470000000000008E-3</v>
          </cell>
          <cell r="N263">
            <v>7.8549999999999991E-3</v>
          </cell>
          <cell r="O263">
            <v>0</v>
          </cell>
          <cell r="P263">
            <v>0</v>
          </cell>
          <cell r="Q263">
            <v>0.95047442488888911</v>
          </cell>
          <cell r="R263">
            <v>5.1929176736738311E-3</v>
          </cell>
          <cell r="S263">
            <v>6.5700012661763368E-2</v>
          </cell>
          <cell r="T263">
            <v>0</v>
          </cell>
          <cell r="W263">
            <v>0</v>
          </cell>
          <cell r="X263">
            <v>0</v>
          </cell>
          <cell r="Y263">
            <v>0</v>
          </cell>
          <cell r="Z263">
            <v>0</v>
          </cell>
          <cell r="AB263">
            <v>11.150464907214324</v>
          </cell>
          <cell r="AD263">
            <v>6.8642980925216044</v>
          </cell>
          <cell r="AF263">
            <v>2.811768428807</v>
          </cell>
          <cell r="AG263">
            <v>1.689454111999995E-2</v>
          </cell>
          <cell r="AH263">
            <v>-5.2174999999999999E-2</v>
          </cell>
          <cell r="AI263">
            <v>0</v>
          </cell>
          <cell r="AJ263">
            <v>0</v>
          </cell>
          <cell r="AK263">
            <v>0</v>
          </cell>
          <cell r="AL263">
            <v>0</v>
          </cell>
          <cell r="AM263">
            <v>7.4768000000000001E-2</v>
          </cell>
          <cell r="AN263">
            <v>1.2133789582222225</v>
          </cell>
          <cell r="AO263">
            <v>1.3269419099496129E-2</v>
          </cell>
          <cell r="AP263">
            <v>0</v>
          </cell>
          <cell r="AQ263">
            <v>0</v>
          </cell>
          <cell r="AR263">
            <v>0</v>
          </cell>
          <cell r="AS263">
            <v>0</v>
          </cell>
          <cell r="AT263">
            <v>0</v>
          </cell>
          <cell r="AV263">
            <v>0</v>
          </cell>
          <cell r="AW263">
            <v>0</v>
          </cell>
          <cell r="AY263">
            <v>10.942202439770321</v>
          </cell>
          <cell r="BA263">
            <v>-0.20826246744400301</v>
          </cell>
          <cell r="BC263">
            <v>-1.8677469430826842E-2</v>
          </cell>
          <cell r="BE263">
            <v>0</v>
          </cell>
          <cell r="BG263">
            <v>10.942202439770321</v>
          </cell>
          <cell r="BH263">
            <v>-1.8677469430826842E-2</v>
          </cell>
          <cell r="BJ263">
            <v>10.759725476533992</v>
          </cell>
          <cell r="BK263">
            <v>10.558761032861939</v>
          </cell>
          <cell r="BL263">
            <v>-1.8677469430826876E-2</v>
          </cell>
          <cell r="BM263">
            <v>0</v>
          </cell>
          <cell r="BN263">
            <v>0</v>
          </cell>
          <cell r="BO263">
            <v>0</v>
          </cell>
        </row>
        <row r="264">
          <cell r="B264" t="str">
            <v>R969</v>
          </cell>
          <cell r="C264" t="str">
            <v>Hereford and Worcester Fire Authority</v>
          </cell>
          <cell r="E264">
            <v>19.325209999999998</v>
          </cell>
          <cell r="G264">
            <v>11.740699768387</v>
          </cell>
          <cell r="H264">
            <v>5.3773607273999602E-2</v>
          </cell>
          <cell r="I264">
            <v>0</v>
          </cell>
          <cell r="J264">
            <v>0</v>
          </cell>
          <cell r="K264">
            <v>0</v>
          </cell>
          <cell r="L264">
            <v>0</v>
          </cell>
          <cell r="M264">
            <v>0</v>
          </cell>
          <cell r="N264">
            <v>0</v>
          </cell>
          <cell r="O264">
            <v>0</v>
          </cell>
          <cell r="P264">
            <v>1.2712567666746375</v>
          </cell>
          <cell r="Q264">
            <v>0</v>
          </cell>
          <cell r="R264">
            <v>0</v>
          </cell>
          <cell r="S264">
            <v>0</v>
          </cell>
          <cell r="T264">
            <v>0</v>
          </cell>
          <cell r="W264">
            <v>0</v>
          </cell>
          <cell r="X264">
            <v>0</v>
          </cell>
          <cell r="Y264">
            <v>0</v>
          </cell>
          <cell r="Z264">
            <v>0</v>
          </cell>
          <cell r="AB264">
            <v>32.390940142335637</v>
          </cell>
          <cell r="AD264">
            <v>19.471854526394502</v>
          </cell>
          <cell r="AF264">
            <v>10.767616469056</v>
          </cell>
          <cell r="AG264">
            <v>5.5029466466999612E-2</v>
          </cell>
          <cell r="AH264">
            <v>0</v>
          </cell>
          <cell r="AI264">
            <v>0</v>
          </cell>
          <cell r="AJ264">
            <v>0</v>
          </cell>
          <cell r="AK264">
            <v>0</v>
          </cell>
          <cell r="AL264">
            <v>1.2797477499882601</v>
          </cell>
          <cell r="AM264">
            <v>0.21815799999999999</v>
          </cell>
          <cell r="AN264">
            <v>0</v>
          </cell>
          <cell r="AO264">
            <v>0</v>
          </cell>
          <cell r="AP264">
            <v>0</v>
          </cell>
          <cell r="AQ264">
            <v>0</v>
          </cell>
          <cell r="AR264">
            <v>0</v>
          </cell>
          <cell r="AS264">
            <v>0</v>
          </cell>
          <cell r="AT264">
            <v>0</v>
          </cell>
          <cell r="AV264">
            <v>0</v>
          </cell>
          <cell r="AW264">
            <v>0</v>
          </cell>
          <cell r="AY264">
            <v>31.792406211905764</v>
          </cell>
          <cell r="BA264">
            <v>-0.59853393042987335</v>
          </cell>
          <cell r="BC264">
            <v>-1.847843649488818E-2</v>
          </cell>
          <cell r="BE264">
            <v>0</v>
          </cell>
          <cell r="BG264">
            <v>31.792406211905764</v>
          </cell>
          <cell r="BH264">
            <v>-1.847843649488818E-2</v>
          </cell>
          <cell r="BJ264">
            <v>31.255882759909518</v>
          </cell>
          <cell r="BK264">
            <v>30.678322915238862</v>
          </cell>
          <cell r="BL264">
            <v>-1.8478436494888107E-2</v>
          </cell>
          <cell r="BM264">
            <v>0</v>
          </cell>
          <cell r="BN264">
            <v>0</v>
          </cell>
          <cell r="BO264">
            <v>1</v>
          </cell>
        </row>
        <row r="265">
          <cell r="B265" t="str">
            <v>R954</v>
          </cell>
          <cell r="C265" t="str">
            <v>Bedfordshire Fire Authority</v>
          </cell>
          <cell r="E265">
            <v>16.421614380000001</v>
          </cell>
          <cell r="G265">
            <v>12.024744245576001</v>
          </cell>
          <cell r="H265">
            <v>5.6177557211998852E-2</v>
          </cell>
          <cell r="I265">
            <v>0</v>
          </cell>
          <cell r="J265">
            <v>0</v>
          </cell>
          <cell r="K265">
            <v>0</v>
          </cell>
          <cell r="L265">
            <v>0</v>
          </cell>
          <cell r="M265">
            <v>0</v>
          </cell>
          <cell r="N265">
            <v>0</v>
          </cell>
          <cell r="O265">
            <v>0</v>
          </cell>
          <cell r="P265">
            <v>0.22131552432805579</v>
          </cell>
          <cell r="Q265">
            <v>0</v>
          </cell>
          <cell r="R265">
            <v>0</v>
          </cell>
          <cell r="S265">
            <v>0</v>
          </cell>
          <cell r="T265">
            <v>0</v>
          </cell>
          <cell r="W265">
            <v>0</v>
          </cell>
          <cell r="X265">
            <v>0</v>
          </cell>
          <cell r="Y265">
            <v>0</v>
          </cell>
          <cell r="Z265">
            <v>0</v>
          </cell>
          <cell r="AB265">
            <v>28.723851707116058</v>
          </cell>
          <cell r="AD265">
            <v>16.72952525763419</v>
          </cell>
          <cell r="AF265">
            <v>10.993520253630999</v>
          </cell>
          <cell r="AG265">
            <v>5.748955960999988E-2</v>
          </cell>
          <cell r="AH265">
            <v>0</v>
          </cell>
          <cell r="AI265">
            <v>0</v>
          </cell>
          <cell r="AJ265">
            <v>0</v>
          </cell>
          <cell r="AK265">
            <v>0</v>
          </cell>
          <cell r="AL265">
            <v>0.22563851160293794</v>
          </cell>
          <cell r="AM265">
            <v>0.19966200000000001</v>
          </cell>
          <cell r="AN265">
            <v>0</v>
          </cell>
          <cell r="AO265">
            <v>0</v>
          </cell>
          <cell r="AP265">
            <v>0</v>
          </cell>
          <cell r="AQ265">
            <v>0</v>
          </cell>
          <cell r="AR265">
            <v>0</v>
          </cell>
          <cell r="AS265">
            <v>0</v>
          </cell>
          <cell r="AT265">
            <v>0</v>
          </cell>
          <cell r="AV265">
            <v>0</v>
          </cell>
          <cell r="AW265">
            <v>0</v>
          </cell>
          <cell r="AY265">
            <v>28.20583558247813</v>
          </cell>
          <cell r="BA265">
            <v>-0.51801612463792779</v>
          </cell>
          <cell r="BC265">
            <v>-1.8034354512058502E-2</v>
          </cell>
          <cell r="BE265">
            <v>0</v>
          </cell>
          <cell r="BG265">
            <v>28.20583558247813</v>
          </cell>
          <cell r="BH265">
            <v>-1.8034354512058502E-2</v>
          </cell>
          <cell r="BJ265">
            <v>27.717298029186161</v>
          </cell>
          <cell r="BK265">
            <v>27.217434450411439</v>
          </cell>
          <cell r="BL265">
            <v>-1.8034354512058436E-2</v>
          </cell>
          <cell r="BM265">
            <v>0</v>
          </cell>
          <cell r="BN265">
            <v>0</v>
          </cell>
          <cell r="BO265">
            <v>0</v>
          </cell>
        </row>
        <row r="266">
          <cell r="B266" t="str">
            <v>R973</v>
          </cell>
          <cell r="C266" t="str">
            <v>Shropshire Fire Authority</v>
          </cell>
          <cell r="E266">
            <v>13.091142</v>
          </cell>
          <cell r="G266">
            <v>7.9773220932919999</v>
          </cell>
          <cell r="H266">
            <v>3.707495852999948E-2</v>
          </cell>
          <cell r="I266">
            <v>0</v>
          </cell>
          <cell r="J266">
            <v>0</v>
          </cell>
          <cell r="K266">
            <v>0</v>
          </cell>
          <cell r="L266">
            <v>0</v>
          </cell>
          <cell r="M266">
            <v>0</v>
          </cell>
          <cell r="N266">
            <v>0</v>
          </cell>
          <cell r="O266">
            <v>0</v>
          </cell>
          <cell r="P266">
            <v>4.8000000000000001E-2</v>
          </cell>
          <cell r="Q266">
            <v>0</v>
          </cell>
          <cell r="R266">
            <v>0</v>
          </cell>
          <cell r="S266">
            <v>0</v>
          </cell>
          <cell r="T266">
            <v>0</v>
          </cell>
          <cell r="W266">
            <v>0</v>
          </cell>
          <cell r="X266">
            <v>0</v>
          </cell>
          <cell r="Y266">
            <v>0</v>
          </cell>
          <cell r="Z266">
            <v>0</v>
          </cell>
          <cell r="AB266">
            <v>21.153539051821998</v>
          </cell>
          <cell r="AD266">
            <v>13.218572081712466</v>
          </cell>
          <cell r="AF266">
            <v>7.3167755448989995</v>
          </cell>
          <cell r="AG266">
            <v>3.7940828050000125E-2</v>
          </cell>
          <cell r="AH266">
            <v>0</v>
          </cell>
          <cell r="AI266">
            <v>0</v>
          </cell>
          <cell r="AJ266">
            <v>0</v>
          </cell>
          <cell r="AK266">
            <v>0</v>
          </cell>
          <cell r="AL266">
            <v>4.9000000000000002E-2</v>
          </cell>
          <cell r="AM266">
            <v>0.15068699999999999</v>
          </cell>
          <cell r="AN266">
            <v>0</v>
          </cell>
          <cell r="AO266">
            <v>0</v>
          </cell>
          <cell r="AP266">
            <v>0</v>
          </cell>
          <cell r="AQ266">
            <v>0</v>
          </cell>
          <cell r="AR266">
            <v>0</v>
          </cell>
          <cell r="AS266">
            <v>0</v>
          </cell>
          <cell r="AT266">
            <v>0</v>
          </cell>
          <cell r="AV266">
            <v>0</v>
          </cell>
          <cell r="AW266">
            <v>0</v>
          </cell>
          <cell r="AY266">
            <v>20.772975454661466</v>
          </cell>
          <cell r="BA266">
            <v>-0.38056359716053123</v>
          </cell>
          <cell r="BC266">
            <v>-1.7990540317070609E-2</v>
          </cell>
          <cell r="BE266">
            <v>0</v>
          </cell>
          <cell r="BG266">
            <v>20.772975454661466</v>
          </cell>
          <cell r="BH266">
            <v>-1.7990540317070609E-2</v>
          </cell>
          <cell r="BJ266">
            <v>20.412267555542474</v>
          </cell>
          <cell r="BK266">
            <v>20.045039833121649</v>
          </cell>
          <cell r="BL266">
            <v>-1.79905403170709E-2</v>
          </cell>
          <cell r="BM266">
            <v>0</v>
          </cell>
          <cell r="BN266">
            <v>0</v>
          </cell>
          <cell r="BO266">
            <v>1</v>
          </cell>
        </row>
        <row r="267">
          <cell r="B267" t="str">
            <v>R66</v>
          </cell>
          <cell r="C267" t="str">
            <v>Teignbridge</v>
          </cell>
          <cell r="E267">
            <v>6.6897729999999997</v>
          </cell>
          <cell r="G267">
            <v>6.567829257504</v>
          </cell>
          <cell r="H267">
            <v>3.2086203460000455E-2</v>
          </cell>
          <cell r="I267">
            <v>-0.26082699999999998</v>
          </cell>
          <cell r="J267">
            <v>0</v>
          </cell>
          <cell r="K267">
            <v>0</v>
          </cell>
          <cell r="L267">
            <v>0</v>
          </cell>
          <cell r="M267">
            <v>8.5470000000000008E-3</v>
          </cell>
          <cell r="N267">
            <v>7.8549999999999991E-3</v>
          </cell>
          <cell r="O267">
            <v>0</v>
          </cell>
          <cell r="P267">
            <v>0</v>
          </cell>
          <cell r="Q267">
            <v>2.0803575324444443</v>
          </cell>
          <cell r="R267">
            <v>1.0198399954873925E-2</v>
          </cell>
          <cell r="S267">
            <v>8.1244646344308585E-2</v>
          </cell>
          <cell r="T267">
            <v>0</v>
          </cell>
          <cell r="W267">
            <v>0</v>
          </cell>
          <cell r="X267">
            <v>0</v>
          </cell>
          <cell r="Y267">
            <v>0</v>
          </cell>
          <cell r="Z267">
            <v>0</v>
          </cell>
          <cell r="AB267">
            <v>15.217064039707624</v>
          </cell>
          <cell r="AD267">
            <v>6.7410538262451372</v>
          </cell>
          <cell r="AF267">
            <v>5.5522793394560006</v>
          </cell>
          <cell r="AG267">
            <v>3.2835562776000242E-2</v>
          </cell>
          <cell r="AH267">
            <v>-0.26082699999999998</v>
          </cell>
          <cell r="AI267">
            <v>0</v>
          </cell>
          <cell r="AJ267">
            <v>0</v>
          </cell>
          <cell r="AK267">
            <v>0</v>
          </cell>
          <cell r="AL267">
            <v>0</v>
          </cell>
          <cell r="AM267">
            <v>7.6723E-2</v>
          </cell>
          <cell r="AN267">
            <v>2.7762352924444444</v>
          </cell>
          <cell r="AO267">
            <v>2.6059886108258851E-2</v>
          </cell>
          <cell r="AP267">
            <v>0</v>
          </cell>
          <cell r="AQ267">
            <v>0</v>
          </cell>
          <cell r="AR267">
            <v>0</v>
          </cell>
          <cell r="AS267">
            <v>0</v>
          </cell>
          <cell r="AT267">
            <v>0</v>
          </cell>
          <cell r="AV267">
            <v>0</v>
          </cell>
          <cell r="AW267">
            <v>0</v>
          </cell>
          <cell r="AY267">
            <v>14.94435990702984</v>
          </cell>
          <cell r="BA267">
            <v>-0.27270413267778437</v>
          </cell>
          <cell r="BC267">
            <v>-1.7920942697368318E-2</v>
          </cell>
          <cell r="BE267">
            <v>0</v>
          </cell>
          <cell r="BG267">
            <v>14.94435990702984</v>
          </cell>
          <cell r="BH267">
            <v>-1.7920942697368318E-2</v>
          </cell>
          <cell r="BJ267">
            <v>14.683821077285982</v>
          </cell>
          <cell r="BK267">
            <v>14.420673161181533</v>
          </cell>
          <cell r="BL267">
            <v>-1.7920942697368183E-2</v>
          </cell>
          <cell r="BM267">
            <v>0</v>
          </cell>
          <cell r="BN267">
            <v>1</v>
          </cell>
          <cell r="BO267">
            <v>1</v>
          </cell>
        </row>
        <row r="268">
          <cell r="B268" t="str">
            <v>R65</v>
          </cell>
          <cell r="C268" t="str">
            <v>South Hams</v>
          </cell>
          <cell r="E268">
            <v>5.2715129999999997</v>
          </cell>
          <cell r="G268">
            <v>3.6962139784300003</v>
          </cell>
          <cell r="H268">
            <v>1.823139631099999E-2</v>
          </cell>
          <cell r="I268">
            <v>-0.14377999999999999</v>
          </cell>
          <cell r="J268">
            <v>0</v>
          </cell>
          <cell r="K268">
            <v>0</v>
          </cell>
          <cell r="L268">
            <v>0</v>
          </cell>
          <cell r="M268">
            <v>8.5470000000000008E-3</v>
          </cell>
          <cell r="N268">
            <v>7.8549999999999991E-3</v>
          </cell>
          <cell r="O268">
            <v>0</v>
          </cell>
          <cell r="P268">
            <v>0</v>
          </cell>
          <cell r="Q268">
            <v>1.3653253840000001</v>
          </cell>
          <cell r="R268">
            <v>5.785489727155025E-3</v>
          </cell>
          <cell r="S268">
            <v>6.8923719178764498E-2</v>
          </cell>
          <cell r="T268">
            <v>0</v>
          </cell>
          <cell r="W268">
            <v>0</v>
          </cell>
          <cell r="X268">
            <v>0</v>
          </cell>
          <cell r="Y268">
            <v>0</v>
          </cell>
          <cell r="Z268">
            <v>0</v>
          </cell>
          <cell r="AB268">
            <v>10.29861496764692</v>
          </cell>
          <cell r="AD268">
            <v>5.3197398737833392</v>
          </cell>
          <cell r="AF268">
            <v>3.1440832144590001</v>
          </cell>
          <cell r="AG268">
            <v>1.8657182636999992E-2</v>
          </cell>
          <cell r="AH268">
            <v>-0.14377999999999999</v>
          </cell>
          <cell r="AI268">
            <v>0</v>
          </cell>
          <cell r="AJ268">
            <v>0</v>
          </cell>
          <cell r="AK268">
            <v>0</v>
          </cell>
          <cell r="AL268">
            <v>0</v>
          </cell>
          <cell r="AM268">
            <v>5.7789E-2</v>
          </cell>
          <cell r="AN268">
            <v>1.7046327973333335</v>
          </cell>
          <cell r="AO268">
            <v>1.4783613511657513E-2</v>
          </cell>
          <cell r="AP268">
            <v>0</v>
          </cell>
          <cell r="AQ268">
            <v>0</v>
          </cell>
          <cell r="AR268">
            <v>0</v>
          </cell>
          <cell r="AS268">
            <v>0</v>
          </cell>
          <cell r="AT268">
            <v>0</v>
          </cell>
          <cell r="AV268">
            <v>0</v>
          </cell>
          <cell r="AW268">
            <v>0</v>
          </cell>
          <cell r="AY268">
            <v>10.11590568172433</v>
          </cell>
          <cell r="BA268">
            <v>-0.18270928592258961</v>
          </cell>
          <cell r="BC268">
            <v>-1.7741151261268677E-2</v>
          </cell>
          <cell r="BE268">
            <v>0</v>
          </cell>
          <cell r="BG268">
            <v>10.11590568172433</v>
          </cell>
          <cell r="BH268">
            <v>-1.7741151261268677E-2</v>
          </cell>
          <cell r="BJ268">
            <v>9.937726432259419</v>
          </cell>
          <cell r="BK268">
            <v>9.7614197244315974</v>
          </cell>
          <cell r="BL268">
            <v>-1.7741151261268604E-2</v>
          </cell>
          <cell r="BM268">
            <v>0</v>
          </cell>
          <cell r="BN268">
            <v>1</v>
          </cell>
          <cell r="BO268">
            <v>1</v>
          </cell>
        </row>
        <row r="269">
          <cell r="B269" t="str">
            <v>R263</v>
          </cell>
          <cell r="C269" t="str">
            <v>Forest Heath</v>
          </cell>
          <cell r="E269">
            <v>2.2527525600000002</v>
          </cell>
          <cell r="G269">
            <v>3.8290947483649997</v>
          </cell>
          <cell r="H269">
            <v>1.8947517567000353E-2</v>
          </cell>
          <cell r="I269">
            <v>-0.17572399999999999</v>
          </cell>
          <cell r="J269">
            <v>0</v>
          </cell>
          <cell r="K269">
            <v>0</v>
          </cell>
          <cell r="L269">
            <v>0</v>
          </cell>
          <cell r="M269">
            <v>8.5470000000000008E-3</v>
          </cell>
          <cell r="N269">
            <v>7.8549999999999991E-3</v>
          </cell>
          <cell r="O269">
            <v>0</v>
          </cell>
          <cell r="P269">
            <v>0</v>
          </cell>
          <cell r="Q269">
            <v>2.1551364266666662</v>
          </cell>
          <cell r="R269">
            <v>5.997969394031348E-3</v>
          </cell>
          <cell r="S269">
            <v>6.4091074057299871E-2</v>
          </cell>
          <cell r="T269">
            <v>0</v>
          </cell>
          <cell r="W269">
            <v>0</v>
          </cell>
          <cell r="X269">
            <v>0</v>
          </cell>
          <cell r="Y269">
            <v>0</v>
          </cell>
          <cell r="Z269">
            <v>0</v>
          </cell>
          <cell r="AB269">
            <v>8.166698296049999</v>
          </cell>
          <cell r="AD269">
            <v>2.2877520096497816</v>
          </cell>
          <cell r="AF269">
            <v>3.2200284005479998</v>
          </cell>
          <cell r="AG269">
            <v>1.9390028593000024E-2</v>
          </cell>
          <cell r="AH269">
            <v>-0.17572399999999999</v>
          </cell>
          <cell r="AI269">
            <v>0</v>
          </cell>
          <cell r="AJ269">
            <v>0</v>
          </cell>
          <cell r="AK269">
            <v>0</v>
          </cell>
          <cell r="AL269">
            <v>0</v>
          </cell>
          <cell r="AM269">
            <v>2.5224E-2</v>
          </cell>
          <cell r="AN269">
            <v>2.631519893333333</v>
          </cell>
          <cell r="AO269">
            <v>1.5326561027308875E-2</v>
          </cell>
          <cell r="AP269">
            <v>0</v>
          </cell>
          <cell r="AQ269">
            <v>0</v>
          </cell>
          <cell r="AR269">
            <v>0</v>
          </cell>
          <cell r="AS269">
            <v>0</v>
          </cell>
          <cell r="AT269">
            <v>0</v>
          </cell>
          <cell r="AV269">
            <v>0</v>
          </cell>
          <cell r="AW269">
            <v>0</v>
          </cell>
          <cell r="AY269">
            <v>8.0235168931514238</v>
          </cell>
          <cell r="BA269">
            <v>-0.14318140289857517</v>
          </cell>
          <cell r="BC269">
            <v>-1.7532348778921829E-2</v>
          </cell>
          <cell r="BE269">
            <v>0</v>
          </cell>
          <cell r="BG269">
            <v>8.0235168931514238</v>
          </cell>
          <cell r="BH269">
            <v>-1.7532348778921829E-2</v>
          </cell>
          <cell r="BJ269">
            <v>7.8805173099395445</v>
          </cell>
          <cell r="BK269">
            <v>7.7423533319033533</v>
          </cell>
          <cell r="BL269">
            <v>-1.7532348778921864E-2</v>
          </cell>
          <cell r="BM269">
            <v>0</v>
          </cell>
          <cell r="BN269">
            <v>0</v>
          </cell>
          <cell r="BO269">
            <v>1</v>
          </cell>
        </row>
        <row r="270">
          <cell r="B270" t="str">
            <v>R616</v>
          </cell>
          <cell r="C270" t="str">
            <v>Selby</v>
          </cell>
          <cell r="E270">
            <v>4.5502972999999995</v>
          </cell>
          <cell r="G270">
            <v>4.7102239900240006</v>
          </cell>
          <cell r="H270">
            <v>2.3245805865000004E-2</v>
          </cell>
          <cell r="I270">
            <v>-0.130553</v>
          </cell>
          <cell r="J270">
            <v>0</v>
          </cell>
          <cell r="K270">
            <v>0</v>
          </cell>
          <cell r="L270">
            <v>0</v>
          </cell>
          <cell r="M270">
            <v>8.5470000000000008E-3</v>
          </cell>
          <cell r="N270">
            <v>7.8549999999999991E-3</v>
          </cell>
          <cell r="O270">
            <v>0</v>
          </cell>
          <cell r="P270">
            <v>0</v>
          </cell>
          <cell r="Q270">
            <v>1.7251096915555555</v>
          </cell>
          <cell r="R270">
            <v>7.3955491366966188E-3</v>
          </cell>
          <cell r="S270">
            <v>6.7319526283386916E-2</v>
          </cell>
          <cell r="T270">
            <v>0</v>
          </cell>
          <cell r="W270">
            <v>0</v>
          </cell>
          <cell r="X270">
            <v>0</v>
          </cell>
          <cell r="Y270">
            <v>0</v>
          </cell>
          <cell r="Z270">
            <v>0</v>
          </cell>
          <cell r="AB270">
            <v>10.969440862864637</v>
          </cell>
          <cell r="AD270">
            <v>4.5766294401461289</v>
          </cell>
          <cell r="AF270">
            <v>3.9816538842939999</v>
          </cell>
          <cell r="AG270">
            <v>2.3788701543999837E-2</v>
          </cell>
          <cell r="AH270">
            <v>-0.130553</v>
          </cell>
          <cell r="AI270">
            <v>0</v>
          </cell>
          <cell r="AJ270">
            <v>0</v>
          </cell>
          <cell r="AK270">
            <v>0</v>
          </cell>
          <cell r="AL270">
            <v>0</v>
          </cell>
          <cell r="AM270">
            <v>4.9296E-2</v>
          </cell>
          <cell r="AN270">
            <v>2.2670325715555553</v>
          </cell>
          <cell r="AO270">
            <v>1.8897784854793771E-2</v>
          </cell>
          <cell r="AP270">
            <v>0</v>
          </cell>
          <cell r="AQ270">
            <v>0</v>
          </cell>
          <cell r="AR270">
            <v>0</v>
          </cell>
          <cell r="AS270">
            <v>0</v>
          </cell>
          <cell r="AT270">
            <v>0</v>
          </cell>
          <cell r="AV270">
            <v>0</v>
          </cell>
          <cell r="AW270">
            <v>0</v>
          </cell>
          <cell r="AY270">
            <v>10.786745382394477</v>
          </cell>
          <cell r="BA270">
            <v>-0.18269548047016038</v>
          </cell>
          <cell r="BC270">
            <v>-1.6654949213377682E-2</v>
          </cell>
          <cell r="BE270">
            <v>0</v>
          </cell>
          <cell r="BG270">
            <v>10.786745382394477</v>
          </cell>
          <cell r="BH270">
            <v>-1.6654949213377682E-2</v>
          </cell>
          <cell r="BJ270">
            <v>10.585044955312465</v>
          </cell>
          <cell r="BK270">
            <v>10.408751569160417</v>
          </cell>
          <cell r="BL270">
            <v>-1.6654949213377648E-2</v>
          </cell>
          <cell r="BM270">
            <v>0</v>
          </cell>
          <cell r="BN270">
            <v>0</v>
          </cell>
          <cell r="BO270">
            <v>1</v>
          </cell>
        </row>
        <row r="271">
          <cell r="B271" t="str">
            <v>R137</v>
          </cell>
          <cell r="C271" t="str">
            <v>Dacorum</v>
          </cell>
          <cell r="E271">
            <v>9.5053951799999989</v>
          </cell>
          <cell r="G271">
            <v>5.7044335303330005</v>
          </cell>
          <cell r="H271">
            <v>2.8525123832999728E-2</v>
          </cell>
          <cell r="I271">
            <v>-6.0768999999999997E-2</v>
          </cell>
          <cell r="J271">
            <v>0</v>
          </cell>
          <cell r="K271">
            <v>0</v>
          </cell>
          <cell r="L271">
            <v>0</v>
          </cell>
          <cell r="M271">
            <v>8.5470000000000008E-3</v>
          </cell>
          <cell r="N271">
            <v>7.8549999999999991E-3</v>
          </cell>
          <cell r="O271">
            <v>0</v>
          </cell>
          <cell r="P271">
            <v>0</v>
          </cell>
          <cell r="Q271">
            <v>2.134464766222222</v>
          </cell>
          <cell r="R271">
            <v>8.9726082562180606E-3</v>
          </cell>
          <cell r="S271">
            <v>8.6051039725390063E-2</v>
          </cell>
          <cell r="T271">
            <v>7.4499999999999997E-2</v>
          </cell>
          <cell r="W271">
            <v>0</v>
          </cell>
          <cell r="X271">
            <v>0</v>
          </cell>
          <cell r="Y271">
            <v>0</v>
          </cell>
          <cell r="Z271">
            <v>0</v>
          </cell>
          <cell r="AB271">
            <v>17.49797524836983</v>
          </cell>
          <cell r="AD271">
            <v>9.5506032277243342</v>
          </cell>
          <cell r="AF271">
            <v>4.804281438586</v>
          </cell>
          <cell r="AG271">
            <v>2.9191315684999806E-2</v>
          </cell>
          <cell r="AH271">
            <v>-6.0768999999999997E-2</v>
          </cell>
          <cell r="AI271">
            <v>0</v>
          </cell>
          <cell r="AJ271">
            <v>0</v>
          </cell>
          <cell r="AK271">
            <v>0</v>
          </cell>
          <cell r="AL271">
            <v>0</v>
          </cell>
          <cell r="AM271">
            <v>0.10435999999999999</v>
          </cell>
          <cell r="AN271">
            <v>2.7620931395555557</v>
          </cell>
          <cell r="AO271">
            <v>2.29276308328463E-2</v>
          </cell>
          <cell r="AP271">
            <v>0</v>
          </cell>
          <cell r="AQ271">
            <v>0</v>
          </cell>
          <cell r="AR271">
            <v>0</v>
          </cell>
          <cell r="AS271">
            <v>0</v>
          </cell>
          <cell r="AT271">
            <v>0</v>
          </cell>
          <cell r="AV271">
            <v>0</v>
          </cell>
          <cell r="AW271">
            <v>0</v>
          </cell>
          <cell r="AY271">
            <v>17.212687752383733</v>
          </cell>
          <cell r="BA271">
            <v>-0.28528749598609693</v>
          </cell>
          <cell r="BC271">
            <v>-1.6304029005451661E-2</v>
          </cell>
          <cell r="BE271">
            <v>0</v>
          </cell>
          <cell r="BG271">
            <v>17.212687752383733</v>
          </cell>
          <cell r="BH271">
            <v>-1.6304029005451661E-2</v>
          </cell>
          <cell r="BJ271">
            <v>16.884803605438336</v>
          </cell>
          <cell r="BK271">
            <v>16.609513277703915</v>
          </cell>
          <cell r="BL271">
            <v>-1.6304029005451633E-2</v>
          </cell>
          <cell r="BM271">
            <v>0</v>
          </cell>
          <cell r="BN271">
            <v>0</v>
          </cell>
          <cell r="BO271">
            <v>0</v>
          </cell>
        </row>
        <row r="272">
          <cell r="B272" t="str">
            <v>R620</v>
          </cell>
          <cell r="C272" t="str">
            <v>Milton Keynes</v>
          </cell>
          <cell r="E272">
            <v>86.789028999999999</v>
          </cell>
          <cell r="G272">
            <v>92.270790154741007</v>
          </cell>
          <cell r="H272">
            <v>0.43935219420701266</v>
          </cell>
          <cell r="I272">
            <v>-0.67694699999999997</v>
          </cell>
          <cell r="J272">
            <v>0</v>
          </cell>
          <cell r="K272">
            <v>0</v>
          </cell>
          <cell r="L272">
            <v>3.7000000000000005E-2</v>
          </cell>
          <cell r="M272">
            <v>8.5470000000000008E-3</v>
          </cell>
          <cell r="N272">
            <v>7.8549999999999991E-3</v>
          </cell>
          <cell r="O272">
            <v>0.891764</v>
          </cell>
          <cell r="P272">
            <v>0</v>
          </cell>
          <cell r="Q272">
            <v>8.6464899399999986</v>
          </cell>
          <cell r="R272">
            <v>0.13819870329804049</v>
          </cell>
          <cell r="S272">
            <v>0.13559142799133872</v>
          </cell>
          <cell r="T272">
            <v>0</v>
          </cell>
          <cell r="W272">
            <v>0.16400600000000001</v>
          </cell>
          <cell r="X272">
            <v>8.78792935364981</v>
          </cell>
          <cell r="Y272">
            <v>0.94549292085841952</v>
          </cell>
          <cell r="Z272">
            <v>6.3817979152542375</v>
          </cell>
          <cell r="AB272">
            <v>204.96689660999982</v>
          </cell>
          <cell r="AD272">
            <v>87.799135077091165</v>
          </cell>
          <cell r="AF272">
            <v>78.770262847387997</v>
          </cell>
          <cell r="AG272">
            <v>0.44961307347700002</v>
          </cell>
          <cell r="AH272">
            <v>-0.67694699999999997</v>
          </cell>
          <cell r="AI272">
            <v>0</v>
          </cell>
          <cell r="AJ272">
            <v>0</v>
          </cell>
          <cell r="AK272">
            <v>2.466666666666667E-2</v>
          </cell>
          <cell r="AL272">
            <v>0</v>
          </cell>
          <cell r="AM272">
            <v>0.98514800000000002</v>
          </cell>
          <cell r="AN272">
            <v>10.565815673333333</v>
          </cell>
          <cell r="AO272">
            <v>0.35313799068400176</v>
          </cell>
          <cell r="AP272">
            <v>0</v>
          </cell>
          <cell r="AQ272">
            <v>0</v>
          </cell>
          <cell r="AR272">
            <v>0</v>
          </cell>
          <cell r="AS272">
            <v>0.21451600000000001</v>
          </cell>
          <cell r="AT272">
            <v>8.78792935364981</v>
          </cell>
          <cell r="AV272">
            <v>0.94549292085841952</v>
          </cell>
          <cell r="AW272">
            <v>13.433999999999999</v>
          </cell>
          <cell r="AY272">
            <v>201.65277060314838</v>
          </cell>
          <cell r="BA272">
            <v>-3.3141260068514384</v>
          </cell>
          <cell r="BC272">
            <v>-1.6169079308242552E-2</v>
          </cell>
          <cell r="BE272">
            <v>0</v>
          </cell>
          <cell r="BG272">
            <v>201.65277060314838</v>
          </cell>
          <cell r="BH272">
            <v>-1.6169079308242552E-2</v>
          </cell>
          <cell r="BJ272">
            <v>197.78435766152165</v>
          </cell>
          <cell r="BK272">
            <v>194.58636669656269</v>
          </cell>
          <cell r="BL272">
            <v>-1.6169079308242591E-2</v>
          </cell>
          <cell r="BM272">
            <v>0</v>
          </cell>
          <cell r="BN272">
            <v>0</v>
          </cell>
          <cell r="BO272">
            <v>0</v>
          </cell>
        </row>
        <row r="273">
          <cell r="B273" t="str">
            <v>R272</v>
          </cell>
          <cell r="C273" t="str">
            <v>Mole Valley</v>
          </cell>
          <cell r="E273">
            <v>6.0832240000000004</v>
          </cell>
          <cell r="G273">
            <v>2.4420806071429997</v>
          </cell>
          <cell r="H273">
            <v>1.2160310446000192E-2</v>
          </cell>
          <cell r="I273">
            <v>-9.384E-3</v>
          </cell>
          <cell r="J273">
            <v>0</v>
          </cell>
          <cell r="K273">
            <v>0</v>
          </cell>
          <cell r="L273">
            <v>0</v>
          </cell>
          <cell r="M273">
            <v>8.5470000000000008E-3</v>
          </cell>
          <cell r="N273">
            <v>7.8549999999999991E-3</v>
          </cell>
          <cell r="O273">
            <v>0</v>
          </cell>
          <cell r="P273">
            <v>0</v>
          </cell>
          <cell r="Q273">
            <v>0.95175537866666682</v>
          </cell>
          <cell r="R273">
            <v>3.8250386761268253E-3</v>
          </cell>
          <cell r="S273">
            <v>6.1845925362559631E-2</v>
          </cell>
          <cell r="T273">
            <v>0</v>
          </cell>
          <cell r="W273">
            <v>0</v>
          </cell>
          <cell r="X273">
            <v>0</v>
          </cell>
          <cell r="Y273">
            <v>0</v>
          </cell>
          <cell r="Z273">
            <v>0</v>
          </cell>
          <cell r="AB273">
            <v>9.5619092602943514</v>
          </cell>
          <cell r="AD273">
            <v>6.11545276328689</v>
          </cell>
          <cell r="AF273">
            <v>2.0690086741989999</v>
          </cell>
          <cell r="AG273">
            <v>1.2444309203000041E-2</v>
          </cell>
          <cell r="AH273">
            <v>-9.384E-3</v>
          </cell>
          <cell r="AI273">
            <v>0</v>
          </cell>
          <cell r="AJ273">
            <v>0</v>
          </cell>
          <cell r="AK273">
            <v>0</v>
          </cell>
          <cell r="AL273">
            <v>0</v>
          </cell>
          <cell r="AM273">
            <v>6.5434999999999993E-2</v>
          </cell>
          <cell r="AN273">
            <v>1.1505721253333334</v>
          </cell>
          <cell r="AO273">
            <v>9.7740893376036028E-3</v>
          </cell>
          <cell r="AP273">
            <v>0</v>
          </cell>
          <cell r="AQ273">
            <v>0</v>
          </cell>
          <cell r="AR273">
            <v>0</v>
          </cell>
          <cell r="AS273">
            <v>0</v>
          </cell>
          <cell r="AT273">
            <v>0</v>
          </cell>
          <cell r="AV273">
            <v>0</v>
          </cell>
          <cell r="AW273">
            <v>0</v>
          </cell>
          <cell r="AY273">
            <v>9.4133029613598271</v>
          </cell>
          <cell r="BA273">
            <v>-0.14860629893452426</v>
          </cell>
          <cell r="BC273">
            <v>-1.5541488095019802E-2</v>
          </cell>
          <cell r="BE273">
            <v>0</v>
          </cell>
          <cell r="BG273">
            <v>9.4133029613598271</v>
          </cell>
          <cell r="BH273">
            <v>-1.5541488095019802E-2</v>
          </cell>
          <cell r="BJ273">
            <v>9.2268366860407802</v>
          </cell>
          <cell r="BK273">
            <v>9.0834379135299859</v>
          </cell>
          <cell r="BL273">
            <v>-1.554148809501976E-2</v>
          </cell>
          <cell r="BM273">
            <v>0</v>
          </cell>
          <cell r="BN273">
            <v>0</v>
          </cell>
          <cell r="BO273">
            <v>0</v>
          </cell>
        </row>
        <row r="274">
          <cell r="B274" t="str">
            <v>R175</v>
          </cell>
          <cell r="C274" t="str">
            <v>Fylde</v>
          </cell>
          <cell r="E274">
            <v>5.2308539999999999</v>
          </cell>
          <cell r="G274">
            <v>3.7743174134530002</v>
          </cell>
          <cell r="H274">
            <v>1.8297296227999964E-2</v>
          </cell>
          <cell r="I274">
            <v>-7.3784000000000002E-2</v>
          </cell>
          <cell r="J274">
            <v>0</v>
          </cell>
          <cell r="K274">
            <v>0</v>
          </cell>
          <cell r="L274">
            <v>0</v>
          </cell>
          <cell r="M274">
            <v>8.5470000000000008E-3</v>
          </cell>
          <cell r="N274">
            <v>7.8549999999999991E-3</v>
          </cell>
          <cell r="O274">
            <v>0</v>
          </cell>
          <cell r="P274">
            <v>0</v>
          </cell>
          <cell r="Q274">
            <v>1.268972503111111</v>
          </cell>
          <cell r="R274">
            <v>5.8324458908263948E-3</v>
          </cell>
          <cell r="S274">
            <v>6.7522603199347733E-2</v>
          </cell>
          <cell r="T274">
            <v>0</v>
          </cell>
          <cell r="W274">
            <v>0</v>
          </cell>
          <cell r="X274">
            <v>0</v>
          </cell>
          <cell r="Y274">
            <v>0</v>
          </cell>
          <cell r="Z274">
            <v>0</v>
          </cell>
          <cell r="AB274">
            <v>10.308414261882287</v>
          </cell>
          <cell r="AD274">
            <v>5.2884506862079768</v>
          </cell>
          <cell r="AF274">
            <v>3.1967009806119999</v>
          </cell>
          <cell r="AG274">
            <v>1.8724621617000083E-2</v>
          </cell>
          <cell r="AH274">
            <v>-7.3784000000000002E-2</v>
          </cell>
          <cell r="AI274">
            <v>0</v>
          </cell>
          <cell r="AJ274">
            <v>0</v>
          </cell>
          <cell r="AK274">
            <v>0</v>
          </cell>
          <cell r="AL274">
            <v>0</v>
          </cell>
          <cell r="AM274">
            <v>5.9658999999999997E-2</v>
          </cell>
          <cell r="AN274">
            <v>1.644610263111111</v>
          </cell>
          <cell r="AO274">
            <v>1.4903600203959365E-2</v>
          </cell>
          <cell r="AP274">
            <v>0</v>
          </cell>
          <cell r="AQ274">
            <v>0</v>
          </cell>
          <cell r="AR274">
            <v>0</v>
          </cell>
          <cell r="AS274">
            <v>0</v>
          </cell>
          <cell r="AT274">
            <v>0</v>
          </cell>
          <cell r="AV274">
            <v>0</v>
          </cell>
          <cell r="AW274">
            <v>0</v>
          </cell>
          <cell r="AY274">
            <v>10.149265151752049</v>
          </cell>
          <cell r="BA274">
            <v>-0.15914911013023847</v>
          </cell>
          <cell r="BC274">
            <v>-1.5438757706772476E-2</v>
          </cell>
          <cell r="BE274">
            <v>0</v>
          </cell>
          <cell r="BG274">
            <v>10.149265151752049</v>
          </cell>
          <cell r="BH274">
            <v>-1.5438757706772476E-2</v>
          </cell>
          <cell r="BJ274">
            <v>9.9471823353732081</v>
          </cell>
          <cell r="BK274">
            <v>9.7936101974322955</v>
          </cell>
          <cell r="BL274">
            <v>-1.5438757706772312E-2</v>
          </cell>
          <cell r="BM274">
            <v>0</v>
          </cell>
          <cell r="BN274">
            <v>1</v>
          </cell>
          <cell r="BO274">
            <v>0</v>
          </cell>
        </row>
        <row r="275">
          <cell r="B275" t="str">
            <v>R644</v>
          </cell>
          <cell r="C275" t="str">
            <v>Reading</v>
          </cell>
          <cell r="E275">
            <v>65.076509999999999</v>
          </cell>
          <cell r="G275">
            <v>60.516226731064997</v>
          </cell>
          <cell r="H275">
            <v>0.29020184572400154</v>
          </cell>
          <cell r="I275">
            <v>0</v>
          </cell>
          <cell r="J275">
            <v>0</v>
          </cell>
          <cell r="K275">
            <v>0</v>
          </cell>
          <cell r="L275">
            <v>4.9356000000000011E-2</v>
          </cell>
          <cell r="M275">
            <v>8.5470000000000008E-3</v>
          </cell>
          <cell r="N275">
            <v>7.8549999999999991E-3</v>
          </cell>
          <cell r="O275">
            <v>0.44805400000000001</v>
          </cell>
          <cell r="P275">
            <v>0</v>
          </cell>
          <cell r="Q275">
            <v>2.9255275388888888</v>
          </cell>
          <cell r="R275">
            <v>9.128330142100391E-2</v>
          </cell>
          <cell r="S275">
            <v>0.10424899279216301</v>
          </cell>
          <cell r="T275">
            <v>0</v>
          </cell>
          <cell r="W275">
            <v>0.102858</v>
          </cell>
          <cell r="X275">
            <v>8.2120845019518196</v>
          </cell>
          <cell r="Y275">
            <v>0.65614187595916407</v>
          </cell>
          <cell r="Z275">
            <v>4.1457208940677965</v>
          </cell>
          <cell r="AB275">
            <v>142.63461568186983</v>
          </cell>
          <cell r="AD275">
            <v>65.462978330005328</v>
          </cell>
          <cell r="AF275">
            <v>51.943302593399999</v>
          </cell>
          <cell r="AG275">
            <v>0.29697938352299852</v>
          </cell>
          <cell r="AH275">
            <v>0</v>
          </cell>
          <cell r="AI275">
            <v>0</v>
          </cell>
          <cell r="AJ275">
            <v>0</v>
          </cell>
          <cell r="AK275">
            <v>3.290400000000001E-2</v>
          </cell>
          <cell r="AL275">
            <v>0</v>
          </cell>
          <cell r="AM275">
            <v>0.72843400000000003</v>
          </cell>
          <cell r="AN275">
            <v>3.7836831388888892</v>
          </cell>
          <cell r="AO275">
            <v>0.2332554566542917</v>
          </cell>
          <cell r="AP275">
            <v>0</v>
          </cell>
          <cell r="AQ275">
            <v>0</v>
          </cell>
          <cell r="AR275">
            <v>0</v>
          </cell>
          <cell r="AS275">
            <v>7.6719999999999997E-2</v>
          </cell>
          <cell r="AT275">
            <v>8.2120845019518196</v>
          </cell>
          <cell r="AV275">
            <v>0.65614187595916407</v>
          </cell>
          <cell r="AW275">
            <v>9.0239999999999991</v>
          </cell>
          <cell r="AY275">
            <v>140.45048328038246</v>
          </cell>
          <cell r="BA275">
            <v>-2.1841324014873749</v>
          </cell>
          <cell r="BC275">
            <v>-1.5312779377194326E-2</v>
          </cell>
          <cell r="BE275">
            <v>0</v>
          </cell>
          <cell r="BG275">
            <v>140.45048328038246</v>
          </cell>
          <cell r="BH275">
            <v>-1.5312779377194326E-2</v>
          </cell>
          <cell r="BJ275">
            <v>137.63635157444389</v>
          </cell>
          <cell r="BK275">
            <v>135.52875648850249</v>
          </cell>
          <cell r="BL275">
            <v>-1.5312779377194222E-2</v>
          </cell>
          <cell r="BM275">
            <v>0</v>
          </cell>
          <cell r="BN275">
            <v>0</v>
          </cell>
          <cell r="BO275">
            <v>0</v>
          </cell>
        </row>
        <row r="276">
          <cell r="B276" t="str">
            <v>R236</v>
          </cell>
          <cell r="C276" t="str">
            <v>Rushcliffe</v>
          </cell>
          <cell r="E276">
            <v>5.3587400000000001</v>
          </cell>
          <cell r="G276">
            <v>4.5589222590530003</v>
          </cell>
          <cell r="H276">
            <v>2.2542281238999217E-2</v>
          </cell>
          <cell r="I276">
            <v>-0.12810299999999999</v>
          </cell>
          <cell r="J276">
            <v>0</v>
          </cell>
          <cell r="K276">
            <v>0</v>
          </cell>
          <cell r="L276">
            <v>0</v>
          </cell>
          <cell r="M276">
            <v>8.5470000000000008E-3</v>
          </cell>
          <cell r="N276">
            <v>7.8549999999999991E-3</v>
          </cell>
          <cell r="O276">
            <v>0</v>
          </cell>
          <cell r="P276">
            <v>0</v>
          </cell>
          <cell r="Q276">
            <v>1.467214800888889</v>
          </cell>
          <cell r="R276">
            <v>7.0906987095787598E-3</v>
          </cell>
          <cell r="S276">
            <v>6.7316069829855732E-2</v>
          </cell>
          <cell r="T276">
            <v>0</v>
          </cell>
          <cell r="W276">
            <v>0</v>
          </cell>
          <cell r="X276">
            <v>0</v>
          </cell>
          <cell r="Y276">
            <v>0</v>
          </cell>
          <cell r="Z276">
            <v>0</v>
          </cell>
          <cell r="AB276">
            <v>11.370125109720323</v>
          </cell>
          <cell r="AD276">
            <v>5.4070379727919144</v>
          </cell>
          <cell r="AF276">
            <v>3.8404496971740003</v>
          </cell>
          <cell r="AG276">
            <v>2.3068746405999641E-2</v>
          </cell>
          <cell r="AH276">
            <v>-0.12810299999999999</v>
          </cell>
          <cell r="AI276">
            <v>0</v>
          </cell>
          <cell r="AJ276">
            <v>0</v>
          </cell>
          <cell r="AK276">
            <v>0</v>
          </cell>
          <cell r="AL276">
            <v>0</v>
          </cell>
          <cell r="AM276">
            <v>5.8597000000000003E-2</v>
          </cell>
          <cell r="AN276">
            <v>1.9778453075555555</v>
          </cell>
          <cell r="AO276">
            <v>1.81188031080592E-2</v>
          </cell>
          <cell r="AP276">
            <v>0</v>
          </cell>
          <cell r="AQ276">
            <v>0</v>
          </cell>
          <cell r="AR276">
            <v>0</v>
          </cell>
          <cell r="AS276">
            <v>0</v>
          </cell>
          <cell r="AT276">
            <v>0</v>
          </cell>
          <cell r="AV276">
            <v>0</v>
          </cell>
          <cell r="AW276">
            <v>0</v>
          </cell>
          <cell r="AY276">
            <v>11.197014527035531</v>
          </cell>
          <cell r="BA276">
            <v>-0.17311058268479229</v>
          </cell>
          <cell r="BC276">
            <v>-1.5225037632769757E-2</v>
          </cell>
          <cell r="BE276">
            <v>0</v>
          </cell>
          <cell r="BG276">
            <v>11.197014527035531</v>
          </cell>
          <cell r="BH276">
            <v>-1.5225037632769757E-2</v>
          </cell>
          <cell r="BJ276">
            <v>10.971688250889278</v>
          </cell>
          <cell r="BK276">
            <v>10.804643884374471</v>
          </cell>
          <cell r="BL276">
            <v>-1.5225037632769726E-2</v>
          </cell>
          <cell r="BM276">
            <v>0</v>
          </cell>
          <cell r="BN276">
            <v>0</v>
          </cell>
          <cell r="BO276">
            <v>0</v>
          </cell>
        </row>
        <row r="277">
          <cell r="B277" t="str">
            <v>R601</v>
          </cell>
          <cell r="C277" t="str">
            <v>Isle of Wight Council</v>
          </cell>
          <cell r="E277">
            <v>64.079175000000006</v>
          </cell>
          <cell r="G277">
            <v>65.141303359649996</v>
          </cell>
          <cell r="H277">
            <v>0.30982026760799436</v>
          </cell>
          <cell r="I277">
            <v>-0.258851</v>
          </cell>
          <cell r="J277">
            <v>0</v>
          </cell>
          <cell r="K277">
            <v>1.3663E-2</v>
          </cell>
          <cell r="L277">
            <v>3.5415000000000002E-2</v>
          </cell>
          <cell r="M277">
            <v>8.5470000000000008E-3</v>
          </cell>
          <cell r="N277">
            <v>7.8549999999999991E-3</v>
          </cell>
          <cell r="O277">
            <v>0.41095100000000001</v>
          </cell>
          <cell r="P277">
            <v>0.10292236133573496</v>
          </cell>
          <cell r="Q277">
            <v>2.4942224900000003</v>
          </cell>
          <cell r="R277">
            <v>9.8439981514487254E-2</v>
          </cell>
          <cell r="S277">
            <v>0.10273851984720378</v>
          </cell>
          <cell r="T277">
            <v>0</v>
          </cell>
          <cell r="W277">
            <v>0.13841999999999999</v>
          </cell>
          <cell r="X277">
            <v>6.0876889186173448</v>
          </cell>
          <cell r="Y277">
            <v>1.1140464728184623</v>
          </cell>
          <cell r="Z277">
            <v>5.2580753877118642</v>
          </cell>
          <cell r="AB277">
            <v>145.14443275910313</v>
          </cell>
          <cell r="AD277">
            <v>64.420611220461666</v>
          </cell>
          <cell r="AF277">
            <v>55.589900466572999</v>
          </cell>
          <cell r="AG277">
            <v>0.31705598510999977</v>
          </cell>
          <cell r="AH277">
            <v>-0.258851</v>
          </cell>
          <cell r="AI277">
            <v>0</v>
          </cell>
          <cell r="AJ277">
            <v>1.3663E-2</v>
          </cell>
          <cell r="AK277">
            <v>2.3610000000000003E-2</v>
          </cell>
          <cell r="AL277">
            <v>0.10406792645623958</v>
          </cell>
          <cell r="AM277">
            <v>0.74548999999999999</v>
          </cell>
          <cell r="AN277">
            <v>3.2603480900000004</v>
          </cell>
          <cell r="AO277">
            <v>0.2515428614407933</v>
          </cell>
          <cell r="AP277">
            <v>0</v>
          </cell>
          <cell r="AQ277">
            <v>0</v>
          </cell>
          <cell r="AR277">
            <v>0</v>
          </cell>
          <cell r="AS277">
            <v>0.46684399999999998</v>
          </cell>
          <cell r="AT277">
            <v>6.0876889186173448</v>
          </cell>
          <cell r="AV277">
            <v>1.1140464728184623</v>
          </cell>
          <cell r="AW277">
            <v>10.803000000000001</v>
          </cell>
          <cell r="AY277">
            <v>142.93901794147749</v>
          </cell>
          <cell r="BA277">
            <v>-2.2054148176256376</v>
          </cell>
          <cell r="BC277">
            <v>-1.5194622182209183E-2</v>
          </cell>
          <cell r="BE277">
            <v>0</v>
          </cell>
          <cell r="BG277">
            <v>142.93901794147749</v>
          </cell>
          <cell r="BH277">
            <v>-1.5194622182209183E-2</v>
          </cell>
          <cell r="BJ277">
            <v>140.05821855237366</v>
          </cell>
          <cell r="BK277">
            <v>137.93008683795708</v>
          </cell>
          <cell r="BL277">
            <v>-1.5194622182209069E-2</v>
          </cell>
          <cell r="BM277">
            <v>0</v>
          </cell>
          <cell r="BN277">
            <v>1</v>
          </cell>
          <cell r="BO277">
            <v>0</v>
          </cell>
        </row>
        <row r="278">
          <cell r="B278" t="str">
            <v>R99</v>
          </cell>
          <cell r="C278" t="str">
            <v>Colchester</v>
          </cell>
          <cell r="E278">
            <v>10.047473</v>
          </cell>
          <cell r="G278">
            <v>8.4035744573560009</v>
          </cell>
          <cell r="H278">
            <v>4.0908218135000209E-2</v>
          </cell>
          <cell r="I278">
            <v>-0.122572</v>
          </cell>
          <cell r="J278">
            <v>0</v>
          </cell>
          <cell r="K278">
            <v>0</v>
          </cell>
          <cell r="L278">
            <v>0</v>
          </cell>
          <cell r="M278">
            <v>8.5470000000000008E-3</v>
          </cell>
          <cell r="N278">
            <v>7.8549999999999991E-3</v>
          </cell>
          <cell r="O278">
            <v>0</v>
          </cell>
          <cell r="P278">
            <v>0</v>
          </cell>
          <cell r="Q278">
            <v>3.4099058408888885</v>
          </cell>
          <cell r="R278">
            <v>1.301313186688368E-2</v>
          </cell>
          <cell r="S278">
            <v>0.10096575925502149</v>
          </cell>
          <cell r="T278">
            <v>0</v>
          </cell>
          <cell r="W278">
            <v>0</v>
          </cell>
          <cell r="X278">
            <v>0</v>
          </cell>
          <cell r="Y278">
            <v>0</v>
          </cell>
          <cell r="Z278">
            <v>0</v>
          </cell>
          <cell r="AB278">
            <v>21.909670407501796</v>
          </cell>
          <cell r="AD278">
            <v>10.1906187234096</v>
          </cell>
          <cell r="AF278">
            <v>7.1174003568900002</v>
          </cell>
          <cell r="AG278">
            <v>4.1863611764000261E-2</v>
          </cell>
          <cell r="AH278">
            <v>-0.122572</v>
          </cell>
          <cell r="AI278">
            <v>0</v>
          </cell>
          <cell r="AJ278">
            <v>0</v>
          </cell>
          <cell r="AK278">
            <v>0</v>
          </cell>
          <cell r="AL278">
            <v>0</v>
          </cell>
          <cell r="AM278">
            <v>0.114066</v>
          </cell>
          <cell r="AN278">
            <v>4.203669680888888</v>
          </cell>
          <cell r="AO278">
            <v>3.3252347021423996E-2</v>
          </cell>
          <cell r="AP278">
            <v>0</v>
          </cell>
          <cell r="AQ278">
            <v>0</v>
          </cell>
          <cell r="AR278">
            <v>0</v>
          </cell>
          <cell r="AS278">
            <v>0</v>
          </cell>
          <cell r="AT278">
            <v>0</v>
          </cell>
          <cell r="AV278">
            <v>0</v>
          </cell>
          <cell r="AW278">
            <v>0</v>
          </cell>
          <cell r="AY278">
            <v>21.578298719973915</v>
          </cell>
          <cell r="BA278">
            <v>-0.33137168752788071</v>
          </cell>
          <cell r="BC278">
            <v>-1.5124448764615838E-2</v>
          </cell>
          <cell r="BE278">
            <v>0</v>
          </cell>
          <cell r="BG278">
            <v>21.578298719973915</v>
          </cell>
          <cell r="BH278">
            <v>-1.5124448764615838E-2</v>
          </cell>
          <cell r="BJ278">
            <v>21.14190222808875</v>
          </cell>
          <cell r="BK278">
            <v>20.822142611053508</v>
          </cell>
          <cell r="BL278">
            <v>-1.5124448764615658E-2</v>
          </cell>
          <cell r="BM278">
            <v>0</v>
          </cell>
          <cell r="BN278">
            <v>1</v>
          </cell>
          <cell r="BO278">
            <v>0</v>
          </cell>
        </row>
        <row r="279">
          <cell r="B279" t="str">
            <v>R140</v>
          </cell>
          <cell r="C279" t="str">
            <v>North Hertfordshire</v>
          </cell>
          <cell r="E279">
            <v>9.5895989999999998</v>
          </cell>
          <cell r="G279">
            <v>5.1623579607779995</v>
          </cell>
          <cell r="H279">
            <v>2.5772168295000678E-2</v>
          </cell>
          <cell r="I279">
            <v>-9.0842000000000006E-2</v>
          </cell>
          <cell r="J279">
            <v>0</v>
          </cell>
          <cell r="K279">
            <v>0</v>
          </cell>
          <cell r="L279">
            <v>0</v>
          </cell>
          <cell r="M279">
            <v>8.5470000000000008E-3</v>
          </cell>
          <cell r="N279">
            <v>7.8549999999999991E-3</v>
          </cell>
          <cell r="O279">
            <v>0</v>
          </cell>
          <cell r="P279">
            <v>0</v>
          </cell>
          <cell r="Q279">
            <v>1.9824549591111109</v>
          </cell>
          <cell r="R279">
            <v>8.1066631427884357E-3</v>
          </cell>
          <cell r="S279">
            <v>8.1744630758960268E-2</v>
          </cell>
          <cell r="T279">
            <v>0</v>
          </cell>
          <cell r="W279">
            <v>0</v>
          </cell>
          <cell r="X279">
            <v>0</v>
          </cell>
          <cell r="Y279">
            <v>0</v>
          </cell>
          <cell r="Z279">
            <v>0</v>
          </cell>
          <cell r="AB279">
            <v>16.775595382085861</v>
          </cell>
          <cell r="AD279">
            <v>9.6745576614410655</v>
          </cell>
          <cell r="AF279">
            <v>4.3580630975820007</v>
          </cell>
          <cell r="AG279">
            <v>2.6374066068000159E-2</v>
          </cell>
          <cell r="AH279">
            <v>-9.0842000000000006E-2</v>
          </cell>
          <cell r="AI279">
            <v>0</v>
          </cell>
          <cell r="AJ279">
            <v>0</v>
          </cell>
          <cell r="AK279">
            <v>0</v>
          </cell>
          <cell r="AL279">
            <v>0</v>
          </cell>
          <cell r="AM279">
            <v>0.106452</v>
          </cell>
          <cell r="AN279">
            <v>2.4309889324444445</v>
          </cell>
          <cell r="AO279">
            <v>2.0714888527010901E-2</v>
          </cell>
          <cell r="AP279">
            <v>0</v>
          </cell>
          <cell r="AQ279">
            <v>0</v>
          </cell>
          <cell r="AR279">
            <v>0</v>
          </cell>
          <cell r="AS279">
            <v>0</v>
          </cell>
          <cell r="AT279">
            <v>0</v>
          </cell>
          <cell r="AV279">
            <v>0</v>
          </cell>
          <cell r="AW279">
            <v>0</v>
          </cell>
          <cell r="AY279">
            <v>16.526308646062521</v>
          </cell>
          <cell r="BA279">
            <v>-0.24928673602333973</v>
          </cell>
          <cell r="BC279">
            <v>-1.4860082777720385E-2</v>
          </cell>
          <cell r="BE279">
            <v>0</v>
          </cell>
          <cell r="BG279">
            <v>16.526308646062521</v>
          </cell>
          <cell r="BH279">
            <v>-1.4860082777720385E-2</v>
          </cell>
          <cell r="BJ279">
            <v>16.187737687948029</v>
          </cell>
          <cell r="BK279">
            <v>15.947186565921095</v>
          </cell>
          <cell r="BL279">
            <v>-1.4860082777720544E-2</v>
          </cell>
          <cell r="BM279">
            <v>0</v>
          </cell>
          <cell r="BN279">
            <v>0</v>
          </cell>
          <cell r="BO279">
            <v>0</v>
          </cell>
        </row>
        <row r="280">
          <cell r="B280" t="str">
            <v>R255</v>
          </cell>
          <cell r="C280" t="str">
            <v>Lichfield</v>
          </cell>
          <cell r="E280">
            <v>5.3637800000000002</v>
          </cell>
          <cell r="G280">
            <v>4.0011336269999997</v>
          </cell>
          <cell r="H280">
            <v>2.0012567068000323E-2</v>
          </cell>
          <cell r="I280">
            <v>-0.134683</v>
          </cell>
          <cell r="J280">
            <v>0</v>
          </cell>
          <cell r="K280">
            <v>0</v>
          </cell>
          <cell r="L280">
            <v>0</v>
          </cell>
          <cell r="M280">
            <v>8.5470000000000008E-3</v>
          </cell>
          <cell r="N280">
            <v>7.8549999999999991E-3</v>
          </cell>
          <cell r="O280">
            <v>0</v>
          </cell>
          <cell r="P280">
            <v>0</v>
          </cell>
          <cell r="Q280">
            <v>1.1963013422222222</v>
          </cell>
          <cell r="R280">
            <v>6.2949744075027712E-3</v>
          </cell>
          <cell r="S280">
            <v>6.9949061806029236E-2</v>
          </cell>
          <cell r="T280">
            <v>0</v>
          </cell>
          <cell r="W280">
            <v>0</v>
          </cell>
          <cell r="X280">
            <v>0</v>
          </cell>
          <cell r="Y280">
            <v>0</v>
          </cell>
          <cell r="Z280">
            <v>0</v>
          </cell>
          <cell r="AB280">
            <v>10.539190572503754</v>
          </cell>
          <cell r="AD280">
            <v>5.3797517907510581</v>
          </cell>
          <cell r="AF280">
            <v>3.3690150935960004</v>
          </cell>
          <cell r="AG280">
            <v>2.047995186099992E-2</v>
          </cell>
          <cell r="AH280">
            <v>-0.134683</v>
          </cell>
          <cell r="AI280">
            <v>0</v>
          </cell>
          <cell r="AJ280">
            <v>0</v>
          </cell>
          <cell r="AK280">
            <v>0</v>
          </cell>
          <cell r="AL280">
            <v>0</v>
          </cell>
          <cell r="AM280">
            <v>5.8833000000000003E-2</v>
          </cell>
          <cell r="AN280">
            <v>1.6762419288888888</v>
          </cell>
          <cell r="AO280">
            <v>1.608549545416945E-2</v>
          </cell>
          <cell r="AP280">
            <v>0</v>
          </cell>
          <cell r="AQ280">
            <v>0</v>
          </cell>
          <cell r="AR280">
            <v>0</v>
          </cell>
          <cell r="AS280">
            <v>0</v>
          </cell>
          <cell r="AT280">
            <v>0</v>
          </cell>
          <cell r="AV280">
            <v>0</v>
          </cell>
          <cell r="AW280">
            <v>0</v>
          </cell>
          <cell r="AY280">
            <v>10.385724260551116</v>
          </cell>
          <cell r="BA280">
            <v>-0.15346631195263782</v>
          </cell>
          <cell r="BC280">
            <v>-1.4561489413904718E-2</v>
          </cell>
          <cell r="BE280">
            <v>0</v>
          </cell>
          <cell r="BG280">
            <v>10.385724260551116</v>
          </cell>
          <cell r="BH280">
            <v>-1.4561489413904718E-2</v>
          </cell>
          <cell r="BJ280">
            <v>10.16987168235889</v>
          </cell>
          <cell r="BK280">
            <v>10.021783203515453</v>
          </cell>
          <cell r="BL280">
            <v>-1.4561489413904619E-2</v>
          </cell>
          <cell r="BM280">
            <v>0</v>
          </cell>
          <cell r="BN280">
            <v>0</v>
          </cell>
          <cell r="BO280">
            <v>0</v>
          </cell>
        </row>
        <row r="281">
          <cell r="B281" t="str">
            <v>R158</v>
          </cell>
          <cell r="C281" t="str">
            <v>Canterbury</v>
          </cell>
          <cell r="E281">
            <v>8.6496225199999994</v>
          </cell>
          <cell r="G281">
            <v>8.8724121790890003</v>
          </cell>
          <cell r="H281">
            <v>4.4315946224000306E-2</v>
          </cell>
          <cell r="I281">
            <v>-7.3180999999999996E-2</v>
          </cell>
          <cell r="J281">
            <v>0</v>
          </cell>
          <cell r="K281">
            <v>0</v>
          </cell>
          <cell r="L281">
            <v>0</v>
          </cell>
          <cell r="M281">
            <v>8.5470000000000008E-3</v>
          </cell>
          <cell r="N281">
            <v>7.8549999999999991E-3</v>
          </cell>
          <cell r="O281">
            <v>0</v>
          </cell>
          <cell r="P281">
            <v>0</v>
          </cell>
          <cell r="Q281">
            <v>2.5268425848888891</v>
          </cell>
          <cell r="R281">
            <v>1.3939628353554182E-2</v>
          </cell>
          <cell r="S281">
            <v>8.8886025018536152E-2</v>
          </cell>
          <cell r="T281">
            <v>0</v>
          </cell>
          <cell r="W281">
            <v>0</v>
          </cell>
          <cell r="X281">
            <v>0</v>
          </cell>
          <cell r="Y281">
            <v>0</v>
          </cell>
          <cell r="Z281">
            <v>0</v>
          </cell>
          <cell r="AB281">
            <v>20.139239883573975</v>
          </cell>
          <cell r="AD281">
            <v>8.7082362300553857</v>
          </cell>
          <cell r="AF281">
            <v>7.4867962458109991</v>
          </cell>
          <cell r="AG281">
            <v>4.5350925858999601E-2</v>
          </cell>
          <cell r="AH281">
            <v>-7.3180999999999996E-2</v>
          </cell>
          <cell r="AI281">
            <v>0</v>
          </cell>
          <cell r="AJ281">
            <v>0</v>
          </cell>
          <cell r="AK281">
            <v>0</v>
          </cell>
          <cell r="AL281">
            <v>0</v>
          </cell>
          <cell r="AM281">
            <v>9.9652000000000004E-2</v>
          </cell>
          <cell r="AN281">
            <v>3.5491073315555557</v>
          </cell>
          <cell r="AO281">
            <v>3.5619815744867847E-2</v>
          </cell>
          <cell r="AP281">
            <v>0</v>
          </cell>
          <cell r="AQ281">
            <v>0</v>
          </cell>
          <cell r="AR281">
            <v>0</v>
          </cell>
          <cell r="AS281">
            <v>0</v>
          </cell>
          <cell r="AT281">
            <v>0</v>
          </cell>
          <cell r="AV281">
            <v>0</v>
          </cell>
          <cell r="AW281">
            <v>0</v>
          </cell>
          <cell r="AY281">
            <v>19.851581549025806</v>
          </cell>
          <cell r="BA281">
            <v>-0.28765833454816914</v>
          </cell>
          <cell r="BC281">
            <v>-1.4283475255825811E-2</v>
          </cell>
          <cell r="BE281">
            <v>0</v>
          </cell>
          <cell r="BG281">
            <v>19.851581549025806</v>
          </cell>
          <cell r="BH281">
            <v>-1.4283475255825811E-2</v>
          </cell>
          <cell r="BJ281">
            <v>19.433511898963125</v>
          </cell>
          <cell r="BK281">
            <v>19.155933812620489</v>
          </cell>
          <cell r="BL281">
            <v>-1.4283475255825811E-2</v>
          </cell>
          <cell r="BM281">
            <v>0</v>
          </cell>
          <cell r="BN281">
            <v>1</v>
          </cell>
          <cell r="BO281">
            <v>0</v>
          </cell>
        </row>
        <row r="282">
          <cell r="B282" t="str">
            <v>R112</v>
          </cell>
          <cell r="C282" t="str">
            <v>Stroud</v>
          </cell>
          <cell r="E282">
            <v>7.6401839999999996</v>
          </cell>
          <cell r="G282">
            <v>4.8380556900049996</v>
          </cell>
          <cell r="H282">
            <v>2.3353851625000126E-2</v>
          </cell>
          <cell r="I282">
            <v>-0.23428599999999999</v>
          </cell>
          <cell r="J282">
            <v>0</v>
          </cell>
          <cell r="K282">
            <v>0</v>
          </cell>
          <cell r="L282">
            <v>0</v>
          </cell>
          <cell r="M282">
            <v>8.5470000000000008E-3</v>
          </cell>
          <cell r="N282">
            <v>7.8549999999999991E-3</v>
          </cell>
          <cell r="O282">
            <v>0</v>
          </cell>
          <cell r="P282">
            <v>0</v>
          </cell>
          <cell r="Q282">
            <v>1.6101052317854405</v>
          </cell>
          <cell r="R282">
            <v>7.4567156681923314E-3</v>
          </cell>
          <cell r="S282">
            <v>7.3064550272631965E-2</v>
          </cell>
          <cell r="T282">
            <v>0</v>
          </cell>
          <cell r="W282">
            <v>0</v>
          </cell>
          <cell r="X282">
            <v>0</v>
          </cell>
          <cell r="Y282">
            <v>0</v>
          </cell>
          <cell r="Z282">
            <v>0</v>
          </cell>
          <cell r="AB282">
            <v>13.974336039356263</v>
          </cell>
          <cell r="AD282">
            <v>7.6963087271555137</v>
          </cell>
          <cell r="AF282">
            <v>4.1049861429129999</v>
          </cell>
          <cell r="AG282">
            <v>2.3899270663999952E-2</v>
          </cell>
          <cell r="AH282">
            <v>-0.23428599999999999</v>
          </cell>
          <cell r="AI282">
            <v>0</v>
          </cell>
          <cell r="AJ282">
            <v>0</v>
          </cell>
          <cell r="AK282">
            <v>0</v>
          </cell>
          <cell r="AL282">
            <v>0</v>
          </cell>
          <cell r="AM282">
            <v>8.3406999999999995E-2</v>
          </cell>
          <cell r="AN282">
            <v>2.0862803784521073</v>
          </cell>
          <cell r="AO282">
            <v>1.9054083181145813E-2</v>
          </cell>
          <cell r="AP282">
            <v>0</v>
          </cell>
          <cell r="AQ282">
            <v>0</v>
          </cell>
          <cell r="AR282">
            <v>0</v>
          </cell>
          <cell r="AS282">
            <v>0</v>
          </cell>
          <cell r="AT282">
            <v>0</v>
          </cell>
          <cell r="AV282">
            <v>0</v>
          </cell>
          <cell r="AW282">
            <v>0</v>
          </cell>
          <cell r="AY282">
            <v>13.779649602365765</v>
          </cell>
          <cell r="BA282">
            <v>-0.19468643699049792</v>
          </cell>
          <cell r="BC282">
            <v>-1.3931712851487024E-2</v>
          </cell>
          <cell r="BE282">
            <v>0</v>
          </cell>
          <cell r="BG282">
            <v>13.779649602365765</v>
          </cell>
          <cell r="BH282">
            <v>-1.3931712851487024E-2</v>
          </cell>
          <cell r="BJ282">
            <v>13.484641290878027</v>
          </cell>
          <cell r="BK282">
            <v>13.296777140508208</v>
          </cell>
          <cell r="BL282">
            <v>-1.3931712851487104E-2</v>
          </cell>
          <cell r="BM282">
            <v>0</v>
          </cell>
          <cell r="BN282">
            <v>0</v>
          </cell>
          <cell r="BO282">
            <v>0</v>
          </cell>
        </row>
        <row r="283">
          <cell r="B283" t="str">
            <v>R78</v>
          </cell>
          <cell r="C283" t="str">
            <v>East Dorset</v>
          </cell>
          <cell r="E283">
            <v>7.1825580000000002</v>
          </cell>
          <cell r="G283">
            <v>2.6273122500069999</v>
          </cell>
          <cell r="H283">
            <v>1.3058716878000181E-2</v>
          </cell>
          <cell r="I283">
            <v>-0.12083000000000001</v>
          </cell>
          <cell r="J283">
            <v>0</v>
          </cell>
          <cell r="K283">
            <v>0</v>
          </cell>
          <cell r="L283">
            <v>0</v>
          </cell>
          <cell r="M283">
            <v>8.5470000000000008E-3</v>
          </cell>
          <cell r="N283">
            <v>7.8549999999999991E-3</v>
          </cell>
          <cell r="O283">
            <v>0</v>
          </cell>
          <cell r="P283">
            <v>0</v>
          </cell>
          <cell r="Q283">
            <v>0.64765096444444448</v>
          </cell>
          <cell r="R283">
            <v>4.107633381763183E-3</v>
          </cell>
          <cell r="S283">
            <v>6.3108181839086022E-2</v>
          </cell>
          <cell r="T283">
            <v>0</v>
          </cell>
          <cell r="W283">
            <v>0</v>
          </cell>
          <cell r="X283">
            <v>0</v>
          </cell>
          <cell r="Y283">
            <v>0</v>
          </cell>
          <cell r="Z283">
            <v>0</v>
          </cell>
          <cell r="AB283">
            <v>10.433367746550292</v>
          </cell>
          <cell r="AD283">
            <v>7.2173983849645742</v>
          </cell>
          <cell r="AF283">
            <v>2.2317140366699997</v>
          </cell>
          <cell r="AG283">
            <v>1.3363697526999983E-2</v>
          </cell>
          <cell r="AH283">
            <v>-0.12083000000000001</v>
          </cell>
          <cell r="AI283">
            <v>0</v>
          </cell>
          <cell r="AJ283">
            <v>0</v>
          </cell>
          <cell r="AK283">
            <v>0</v>
          </cell>
          <cell r="AL283">
            <v>0</v>
          </cell>
          <cell r="AM283">
            <v>7.8498999999999999E-2</v>
          </cell>
          <cell r="AN283">
            <v>0.86071944444444448</v>
          </cell>
          <cell r="AO283">
            <v>1.0496201225376832E-2</v>
          </cell>
          <cell r="AP283">
            <v>0</v>
          </cell>
          <cell r="AQ283">
            <v>0</v>
          </cell>
          <cell r="AR283">
            <v>0</v>
          </cell>
          <cell r="AS283">
            <v>0</v>
          </cell>
          <cell r="AT283">
            <v>0</v>
          </cell>
          <cell r="AV283">
            <v>0</v>
          </cell>
          <cell r="AW283">
            <v>0</v>
          </cell>
          <cell r="AY283">
            <v>10.291360764831397</v>
          </cell>
          <cell r="BA283">
            <v>-0.14200698171889492</v>
          </cell>
          <cell r="BC283">
            <v>-1.3610847922603741E-2</v>
          </cell>
          <cell r="BE283">
            <v>0</v>
          </cell>
          <cell r="BG283">
            <v>10.291360764831397</v>
          </cell>
          <cell r="BH283">
            <v>-1.3610847922603741E-2</v>
          </cell>
          <cell r="BJ283">
            <v>10.067757145800545</v>
          </cell>
          <cell r="BK283">
            <v>9.9307264343673474</v>
          </cell>
          <cell r="BL283">
            <v>-1.3610847922603699E-2</v>
          </cell>
          <cell r="BM283">
            <v>0</v>
          </cell>
          <cell r="BN283">
            <v>0</v>
          </cell>
          <cell r="BO283">
            <v>0</v>
          </cell>
        </row>
        <row r="284">
          <cell r="B284" t="str">
            <v>R282</v>
          </cell>
          <cell r="C284" t="str">
            <v>Rugby</v>
          </cell>
          <cell r="E284">
            <v>5.63673</v>
          </cell>
          <cell r="G284">
            <v>4.6856259144339996</v>
          </cell>
          <cell r="H284">
            <v>2.2826252611000093E-2</v>
          </cell>
          <cell r="I284">
            <v>-6.4839999999999995E-2</v>
          </cell>
          <cell r="J284">
            <v>0</v>
          </cell>
          <cell r="K284">
            <v>0</v>
          </cell>
          <cell r="L284">
            <v>0</v>
          </cell>
          <cell r="M284">
            <v>8.5470000000000008E-3</v>
          </cell>
          <cell r="N284">
            <v>7.8549999999999991E-3</v>
          </cell>
          <cell r="O284">
            <v>0</v>
          </cell>
          <cell r="P284">
            <v>0</v>
          </cell>
          <cell r="Q284">
            <v>1.7977722808888887</v>
          </cell>
          <cell r="R284">
            <v>7.2634898124736566E-3</v>
          </cell>
          <cell r="S284">
            <v>7.4869913858716219E-2</v>
          </cell>
          <cell r="T284">
            <v>0</v>
          </cell>
          <cell r="W284">
            <v>0</v>
          </cell>
          <cell r="X284">
            <v>0</v>
          </cell>
          <cell r="Y284">
            <v>0</v>
          </cell>
          <cell r="Z284">
            <v>0</v>
          </cell>
          <cell r="AB284">
            <v>12.176649851605077</v>
          </cell>
          <cell r="AD284">
            <v>5.696904528737285</v>
          </cell>
          <cell r="AF284">
            <v>3.9628367675250002</v>
          </cell>
          <cell r="AG284">
            <v>2.3359349806999788E-2</v>
          </cell>
          <cell r="AH284">
            <v>-6.4839999999999995E-2</v>
          </cell>
          <cell r="AI284">
            <v>0</v>
          </cell>
          <cell r="AJ284">
            <v>0</v>
          </cell>
          <cell r="AK284">
            <v>0</v>
          </cell>
          <cell r="AL284">
            <v>0</v>
          </cell>
          <cell r="AM284">
            <v>6.2916E-2</v>
          </cell>
          <cell r="AN284">
            <v>2.3125926542222222</v>
          </cell>
          <cell r="AO284">
            <v>1.8560334768112353E-2</v>
          </cell>
          <cell r="AP284">
            <v>0</v>
          </cell>
          <cell r="AQ284">
            <v>0</v>
          </cell>
          <cell r="AR284">
            <v>0</v>
          </cell>
          <cell r="AS284">
            <v>0</v>
          </cell>
          <cell r="AT284">
            <v>0</v>
          </cell>
          <cell r="AV284">
            <v>0</v>
          </cell>
          <cell r="AW284">
            <v>0</v>
          </cell>
          <cell r="AY284">
            <v>12.01232963505962</v>
          </cell>
          <cell r="BA284">
            <v>-0.16432021654545714</v>
          </cell>
          <cell r="BC284">
            <v>-1.3494698340512527E-2</v>
          </cell>
          <cell r="BE284">
            <v>0</v>
          </cell>
          <cell r="BG284">
            <v>12.01232963505962</v>
          </cell>
          <cell r="BH284">
            <v>-1.3494698340512527E-2</v>
          </cell>
          <cell r="BJ284">
            <v>11.749950402729938</v>
          </cell>
          <cell r="BK284">
            <v>11.591388366529115</v>
          </cell>
          <cell r="BL284">
            <v>-1.3494698340512472E-2</v>
          </cell>
          <cell r="BM284">
            <v>0</v>
          </cell>
          <cell r="BN284">
            <v>0</v>
          </cell>
          <cell r="BO284">
            <v>0</v>
          </cell>
        </row>
        <row r="285">
          <cell r="B285" t="str">
            <v>R159</v>
          </cell>
          <cell r="C285" t="str">
            <v>Dartford</v>
          </cell>
          <cell r="E285">
            <v>5.2697690000000001</v>
          </cell>
          <cell r="G285">
            <v>5.2476137854589995</v>
          </cell>
          <cell r="H285">
            <v>2.5677202604000457E-2</v>
          </cell>
          <cell r="I285">
            <v>-0.10948099999999999</v>
          </cell>
          <cell r="J285">
            <v>0</v>
          </cell>
          <cell r="K285">
            <v>0</v>
          </cell>
          <cell r="L285">
            <v>0</v>
          </cell>
          <cell r="M285">
            <v>8.5470000000000008E-3</v>
          </cell>
          <cell r="N285">
            <v>7.8549999999999991E-3</v>
          </cell>
          <cell r="O285">
            <v>0</v>
          </cell>
          <cell r="P285">
            <v>0</v>
          </cell>
          <cell r="Q285">
            <v>1.9390209217777779</v>
          </cell>
          <cell r="R285">
            <v>8.1554448459568302E-3</v>
          </cell>
          <cell r="S285">
            <v>7.6345205298664079E-2</v>
          </cell>
          <cell r="T285">
            <v>0</v>
          </cell>
          <cell r="W285">
            <v>0</v>
          </cell>
          <cell r="X285">
            <v>0</v>
          </cell>
          <cell r="Y285">
            <v>0</v>
          </cell>
          <cell r="Z285">
            <v>0</v>
          </cell>
          <cell r="AB285">
            <v>12.473502559985395</v>
          </cell>
          <cell r="AD285">
            <v>5.3272849596196981</v>
          </cell>
          <cell r="AF285">
            <v>4.4341703400809998</v>
          </cell>
          <cell r="AG285">
            <v>2.6276882495000028E-2</v>
          </cell>
          <cell r="AH285">
            <v>-0.10948099999999999</v>
          </cell>
          <cell r="AI285">
            <v>0</v>
          </cell>
          <cell r="AJ285">
            <v>0</v>
          </cell>
          <cell r="AK285">
            <v>0</v>
          </cell>
          <cell r="AL285">
            <v>0</v>
          </cell>
          <cell r="AM285">
            <v>5.9284000000000003E-2</v>
          </cell>
          <cell r="AN285">
            <v>2.552300495111111</v>
          </cell>
          <cell r="AO285">
            <v>2.0839540005121223E-2</v>
          </cell>
          <cell r="AP285">
            <v>0</v>
          </cell>
          <cell r="AQ285">
            <v>0</v>
          </cell>
          <cell r="AR285">
            <v>0</v>
          </cell>
          <cell r="AS285">
            <v>0</v>
          </cell>
          <cell r="AT285">
            <v>0</v>
          </cell>
          <cell r="AV285">
            <v>0</v>
          </cell>
          <cell r="AW285">
            <v>0</v>
          </cell>
          <cell r="AY285">
            <v>12.31067521731193</v>
          </cell>
          <cell r="BA285">
            <v>-0.16282734267346477</v>
          </cell>
          <cell r="BC285">
            <v>-1.3053858921375443E-2</v>
          </cell>
          <cell r="BE285">
            <v>0</v>
          </cell>
          <cell r="BG285">
            <v>12.31067521731193</v>
          </cell>
          <cell r="BH285">
            <v>-1.3053858921375443E-2</v>
          </cell>
          <cell r="BJ285">
            <v>12.036400669666456</v>
          </cell>
          <cell r="BK285">
            <v>11.879279193403482</v>
          </cell>
          <cell r="BL285">
            <v>-1.3053858921375375E-2</v>
          </cell>
          <cell r="BM285">
            <v>0</v>
          </cell>
          <cell r="BN285">
            <v>0</v>
          </cell>
          <cell r="BO285">
            <v>0</v>
          </cell>
        </row>
        <row r="286">
          <cell r="B286" t="str">
            <v>R388</v>
          </cell>
          <cell r="C286" t="str">
            <v>Croydon</v>
          </cell>
          <cell r="E286">
            <v>129.31354999999999</v>
          </cell>
          <cell r="G286">
            <v>148.005910860564</v>
          </cell>
          <cell r="H286">
            <v>0.70004182204300169</v>
          </cell>
          <cell r="I286">
            <v>0</v>
          </cell>
          <cell r="J286">
            <v>0</v>
          </cell>
          <cell r="K286">
            <v>0</v>
          </cell>
          <cell r="L286">
            <v>0.111764</v>
          </cell>
          <cell r="M286">
            <v>8.5470000000000008E-3</v>
          </cell>
          <cell r="N286">
            <v>7.8549999999999991E-3</v>
          </cell>
          <cell r="O286">
            <v>1.374968</v>
          </cell>
          <cell r="P286">
            <v>0</v>
          </cell>
          <cell r="Q286">
            <v>8.3122586888888872</v>
          </cell>
          <cell r="R286">
            <v>0.22019890497028649</v>
          </cell>
          <cell r="S286">
            <v>0.21205751255781424</v>
          </cell>
          <cell r="T286">
            <v>0.1</v>
          </cell>
          <cell r="W286">
            <v>0.25309300000000001</v>
          </cell>
          <cell r="X286">
            <v>18.824625773975939</v>
          </cell>
          <cell r="Y286">
            <v>1.5977697208206447</v>
          </cell>
          <cell r="Z286">
            <v>10.031908887711865</v>
          </cell>
          <cell r="AB286">
            <v>319.07454917153245</v>
          </cell>
          <cell r="AD286">
            <v>130.70890951108447</v>
          </cell>
          <cell r="AF286">
            <v>128.07686271766701</v>
          </cell>
          <cell r="AG286">
            <v>0.71639099410700802</v>
          </cell>
          <cell r="AH286">
            <v>0</v>
          </cell>
          <cell r="AI286">
            <v>0</v>
          </cell>
          <cell r="AJ286">
            <v>0</v>
          </cell>
          <cell r="AK286">
            <v>7.450933333333333E-2</v>
          </cell>
          <cell r="AL286">
            <v>0</v>
          </cell>
          <cell r="AM286">
            <v>1.5742240000000001</v>
          </cell>
          <cell r="AN286">
            <v>11.184852155555554</v>
          </cell>
          <cell r="AO286">
            <v>0.56267242019142005</v>
          </cell>
          <cell r="AP286">
            <v>0</v>
          </cell>
          <cell r="AQ286">
            <v>0</v>
          </cell>
          <cell r="AR286">
            <v>0</v>
          </cell>
          <cell r="AS286">
            <v>0.188778</v>
          </cell>
          <cell r="AT286">
            <v>18.824625773975939</v>
          </cell>
          <cell r="AV286">
            <v>1.5977697208206447</v>
          </cell>
          <cell r="AW286">
            <v>21.498000000000001</v>
          </cell>
          <cell r="AY286">
            <v>315.0075946267354</v>
          </cell>
          <cell r="BA286">
            <v>-4.0669545447970563</v>
          </cell>
          <cell r="BC286">
            <v>-1.2746095090808034E-2</v>
          </cell>
          <cell r="BE286">
            <v>0</v>
          </cell>
          <cell r="BG286">
            <v>315.0075946267354</v>
          </cell>
          <cell r="BH286">
            <v>-1.2746095090808034E-2</v>
          </cell>
          <cell r="BJ286">
            <v>307.89340033824897</v>
          </cell>
          <cell r="BK286">
            <v>303.96896177970541</v>
          </cell>
          <cell r="BL286">
            <v>-1.2746095090808063E-2</v>
          </cell>
          <cell r="BM286">
            <v>0</v>
          </cell>
          <cell r="BN286">
            <v>0</v>
          </cell>
          <cell r="BO286">
            <v>0</v>
          </cell>
        </row>
        <row r="287">
          <cell r="B287" t="str">
            <v>R165</v>
          </cell>
          <cell r="C287" t="str">
            <v>Sevenoaks</v>
          </cell>
          <cell r="E287">
            <v>9.0104579999999999</v>
          </cell>
          <cell r="G287">
            <v>4.3689218344259997</v>
          </cell>
          <cell r="H287">
            <v>2.1785194500999524E-2</v>
          </cell>
          <cell r="I287">
            <v>-0.27104899999999998</v>
          </cell>
          <cell r="J287">
            <v>0</v>
          </cell>
          <cell r="K287">
            <v>0</v>
          </cell>
          <cell r="L287">
            <v>0</v>
          </cell>
          <cell r="M287">
            <v>8.5470000000000008E-3</v>
          </cell>
          <cell r="N287">
            <v>7.8549999999999991E-3</v>
          </cell>
          <cell r="O287">
            <v>0</v>
          </cell>
          <cell r="P287">
            <v>0</v>
          </cell>
          <cell r="Q287">
            <v>1.3889736871111111</v>
          </cell>
          <cell r="R287">
            <v>6.8525562655677632E-3</v>
          </cell>
          <cell r="S287">
            <v>7.1225144096680404E-2</v>
          </cell>
          <cell r="T287">
            <v>0</v>
          </cell>
          <cell r="W287">
            <v>0</v>
          </cell>
          <cell r="X287">
            <v>0</v>
          </cell>
          <cell r="Y287">
            <v>0</v>
          </cell>
          <cell r="Z287">
            <v>0</v>
          </cell>
          <cell r="AB287">
            <v>14.613569416400358</v>
          </cell>
          <cell r="AD287">
            <v>9.0662501373512079</v>
          </cell>
          <cell r="AF287">
            <v>3.6944700191590001</v>
          </cell>
          <cell r="AG287">
            <v>2.2293978236999829E-2</v>
          </cell>
          <cell r="AH287">
            <v>-0.27104899999999998</v>
          </cell>
          <cell r="AI287">
            <v>0</v>
          </cell>
          <cell r="AJ287">
            <v>0</v>
          </cell>
          <cell r="AK287">
            <v>0</v>
          </cell>
          <cell r="AL287">
            <v>0</v>
          </cell>
          <cell r="AM287">
            <v>9.8199999999999996E-2</v>
          </cell>
          <cell r="AN287">
            <v>1.8023751804444446</v>
          </cell>
          <cell r="AO287">
            <v>1.7510279712631562E-2</v>
          </cell>
          <cell r="AP287">
            <v>0</v>
          </cell>
          <cell r="AQ287">
            <v>0</v>
          </cell>
          <cell r="AR287">
            <v>0</v>
          </cell>
          <cell r="AS287">
            <v>0</v>
          </cell>
          <cell r="AT287">
            <v>0</v>
          </cell>
          <cell r="AV287">
            <v>0</v>
          </cell>
          <cell r="AW287">
            <v>0</v>
          </cell>
          <cell r="AY287">
            <v>14.430050594904285</v>
          </cell>
          <cell r="BA287">
            <v>-0.18351882149607235</v>
          </cell>
          <cell r="BC287">
            <v>-1.2558110634498019E-2</v>
          </cell>
          <cell r="BE287">
            <v>0</v>
          </cell>
          <cell r="BG287">
            <v>14.430050594904285</v>
          </cell>
          <cell r="BH287">
            <v>-1.2558110634498019E-2</v>
          </cell>
          <cell r="BJ287">
            <v>14.101474374490728</v>
          </cell>
          <cell r="BK287">
            <v>13.924386499186333</v>
          </cell>
          <cell r="BL287">
            <v>-1.2558110634498104E-2</v>
          </cell>
          <cell r="BM287">
            <v>0</v>
          </cell>
          <cell r="BN287">
            <v>0</v>
          </cell>
          <cell r="BO287">
            <v>0</v>
          </cell>
        </row>
        <row r="288">
          <cell r="B288" t="str">
            <v>R672</v>
          </cell>
          <cell r="C288" t="str">
            <v>Cornwall</v>
          </cell>
          <cell r="E288">
            <v>223.21397899999999</v>
          </cell>
          <cell r="G288">
            <v>223.119867153879</v>
          </cell>
          <cell r="H288">
            <v>1.0601736136300266</v>
          </cell>
          <cell r="I288">
            <v>-1.7542329999999999</v>
          </cell>
          <cell r="J288">
            <v>4.4949999999999999E-3</v>
          </cell>
          <cell r="K288">
            <v>0.32483800000000002</v>
          </cell>
          <cell r="L288">
            <v>0.16064499999999995</v>
          </cell>
          <cell r="M288">
            <v>8.5470000000000008E-3</v>
          </cell>
          <cell r="N288">
            <v>7.8549999999999991E-3</v>
          </cell>
          <cell r="O288">
            <v>1.1758690000000001</v>
          </cell>
          <cell r="P288">
            <v>0.50740356337864456</v>
          </cell>
          <cell r="Q288">
            <v>12.496327026666668</v>
          </cell>
          <cell r="R288">
            <v>0.33746091094087061</v>
          </cell>
          <cell r="S288">
            <v>0.23003124292029872</v>
          </cell>
          <cell r="T288">
            <v>0</v>
          </cell>
          <cell r="W288">
            <v>0.50450799999999996</v>
          </cell>
          <cell r="X288">
            <v>18.338602938369458</v>
          </cell>
          <cell r="Y288">
            <v>3.6179357916126089</v>
          </cell>
          <cell r="Z288">
            <v>18.800386843220338</v>
          </cell>
          <cell r="AB288">
            <v>502.15469208461786</v>
          </cell>
          <cell r="AD288">
            <v>225.76639238316062</v>
          </cell>
          <cell r="AF288">
            <v>190.79962055499601</v>
          </cell>
          <cell r="AG288">
            <v>1.084933506941989</v>
          </cell>
          <cell r="AH288">
            <v>-1.7542329999999999</v>
          </cell>
          <cell r="AI288">
            <v>4.4949999999999999E-3</v>
          </cell>
          <cell r="AJ288">
            <v>0.32483800000000002</v>
          </cell>
          <cell r="AK288">
            <v>0.10709666666666663</v>
          </cell>
          <cell r="AL288">
            <v>0.51813058306324</v>
          </cell>
          <cell r="AM288">
            <v>2.61503</v>
          </cell>
          <cell r="AN288">
            <v>15.374744893333334</v>
          </cell>
          <cell r="AO288">
            <v>0.86231104330297736</v>
          </cell>
          <cell r="AP288">
            <v>0</v>
          </cell>
          <cell r="AQ288">
            <v>0</v>
          </cell>
          <cell r="AR288">
            <v>0</v>
          </cell>
          <cell r="AS288">
            <v>0.376303</v>
          </cell>
          <cell r="AT288">
            <v>18.338602938369458</v>
          </cell>
          <cell r="AV288">
            <v>3.6179357916126089</v>
          </cell>
          <cell r="AW288">
            <v>37.853999999999999</v>
          </cell>
          <cell r="AY288">
            <v>495.89020136144683</v>
          </cell>
          <cell r="BA288">
            <v>-6.2644907231710363</v>
          </cell>
          <cell r="BC288">
            <v>-1.247522092677252E-2</v>
          </cell>
          <cell r="BE288">
            <v>0</v>
          </cell>
          <cell r="BG288">
            <v>495.89020136144683</v>
          </cell>
          <cell r="BH288">
            <v>-1.247522092677252E-2</v>
          </cell>
          <cell r="BJ288">
            <v>484.55796942495078</v>
          </cell>
          <cell r="BK288">
            <v>478.51300170454618</v>
          </cell>
          <cell r="BL288">
            <v>-1.2475220926772633E-2</v>
          </cell>
          <cell r="BM288">
            <v>0</v>
          </cell>
          <cell r="BN288">
            <v>1</v>
          </cell>
          <cell r="BO288">
            <v>1</v>
          </cell>
        </row>
        <row r="289">
          <cell r="B289" t="str">
            <v>R250</v>
          </cell>
          <cell r="C289" t="str">
            <v>Taunton Deane</v>
          </cell>
          <cell r="E289">
            <v>5.2352622999999996</v>
          </cell>
          <cell r="G289">
            <v>5.1781776980360004</v>
          </cell>
          <cell r="H289">
            <v>2.5603662184000016E-2</v>
          </cell>
          <cell r="I289">
            <v>-5.0439999999999999E-2</v>
          </cell>
          <cell r="J289">
            <v>0</v>
          </cell>
          <cell r="K289">
            <v>0</v>
          </cell>
          <cell r="L289">
            <v>0</v>
          </cell>
          <cell r="M289">
            <v>8.5470000000000008E-3</v>
          </cell>
          <cell r="N289">
            <v>7.8549999999999991E-3</v>
          </cell>
          <cell r="O289">
            <v>0</v>
          </cell>
          <cell r="P289">
            <v>0</v>
          </cell>
          <cell r="Q289">
            <v>2.3028510035555558</v>
          </cell>
          <cell r="R289">
            <v>8.1308343264306533E-3</v>
          </cell>
          <cell r="S289">
            <v>7.8865644828486223E-2</v>
          </cell>
          <cell r="T289">
            <v>0</v>
          </cell>
          <cell r="W289">
            <v>0</v>
          </cell>
          <cell r="X289">
            <v>0</v>
          </cell>
          <cell r="Y289">
            <v>0</v>
          </cell>
          <cell r="Z289">
            <v>0</v>
          </cell>
          <cell r="AB289">
            <v>12.794853142930474</v>
          </cell>
          <cell r="AD289">
            <v>5.328090580794612</v>
          </cell>
          <cell r="AF289">
            <v>4.3703625227599998</v>
          </cell>
          <cell r="AG289">
            <v>2.6201624569999984E-2</v>
          </cell>
          <cell r="AH289">
            <v>-5.0439999999999999E-2</v>
          </cell>
          <cell r="AI289">
            <v>0</v>
          </cell>
          <cell r="AJ289">
            <v>0</v>
          </cell>
          <cell r="AK289">
            <v>0</v>
          </cell>
          <cell r="AL289">
            <v>0</v>
          </cell>
          <cell r="AM289">
            <v>6.2400999999999998E-2</v>
          </cell>
          <cell r="AN289">
            <v>2.8790309502222224</v>
          </cell>
          <cell r="AO289">
            <v>2.0776652950411159E-2</v>
          </cell>
          <cell r="AP289">
            <v>0</v>
          </cell>
          <cell r="AQ289">
            <v>0</v>
          </cell>
          <cell r="AR289">
            <v>0</v>
          </cell>
          <cell r="AS289">
            <v>0</v>
          </cell>
          <cell r="AT289">
            <v>0</v>
          </cell>
          <cell r="AV289">
            <v>0</v>
          </cell>
          <cell r="AW289">
            <v>0</v>
          </cell>
          <cell r="AY289">
            <v>12.636423331297246</v>
          </cell>
          <cell r="BA289">
            <v>-0.15842981163322811</v>
          </cell>
          <cell r="BC289">
            <v>-1.2382307937685487E-2</v>
          </cell>
          <cell r="BE289">
            <v>0</v>
          </cell>
          <cell r="BG289">
            <v>12.636423331297246</v>
          </cell>
          <cell r="BH289">
            <v>-1.2382307937685487E-2</v>
          </cell>
          <cell r="BJ289">
            <v>12.34649034601494</v>
          </cell>
          <cell r="BK289">
            <v>12.193612300600924</v>
          </cell>
          <cell r="BL289">
            <v>-1.238230793768539E-2</v>
          </cell>
          <cell r="BM289">
            <v>0</v>
          </cell>
          <cell r="BN289">
            <v>0</v>
          </cell>
          <cell r="BO289">
            <v>1</v>
          </cell>
        </row>
        <row r="290">
          <cell r="B290" t="str">
            <v>R397</v>
          </cell>
          <cell r="C290" t="str">
            <v>Merton</v>
          </cell>
          <cell r="E290">
            <v>75.342521000000005</v>
          </cell>
          <cell r="G290">
            <v>72.617292242714001</v>
          </cell>
          <cell r="H290">
            <v>0.33998629539701342</v>
          </cell>
          <cell r="I290">
            <v>0</v>
          </cell>
          <cell r="J290">
            <v>0</v>
          </cell>
          <cell r="K290">
            <v>0</v>
          </cell>
          <cell r="L290">
            <v>6.121299999999999E-2</v>
          </cell>
          <cell r="M290">
            <v>8.5470000000000008E-3</v>
          </cell>
          <cell r="N290">
            <v>7.8549999999999991E-3</v>
          </cell>
          <cell r="O290">
            <v>0.43797700000000001</v>
          </cell>
          <cell r="P290">
            <v>0</v>
          </cell>
          <cell r="Q290">
            <v>3.0909052344444441</v>
          </cell>
          <cell r="R290">
            <v>0.10809609466876297</v>
          </cell>
          <cell r="S290">
            <v>0.10558413547366581</v>
          </cell>
          <cell r="T290">
            <v>0</v>
          </cell>
          <cell r="W290">
            <v>0.135078</v>
          </cell>
          <cell r="X290">
            <v>9.2362087047234098</v>
          </cell>
          <cell r="Y290">
            <v>0.86430368697759374</v>
          </cell>
          <cell r="Z290">
            <v>5.3015366101694914</v>
          </cell>
          <cell r="AB290">
            <v>167.65710400456837</v>
          </cell>
          <cell r="AD290">
            <v>76.148186765845139</v>
          </cell>
          <cell r="AF290">
            <v>62.842741935287002</v>
          </cell>
          <cell r="AG290">
            <v>0.34792652734899893</v>
          </cell>
          <cell r="AH290">
            <v>0</v>
          </cell>
          <cell r="AI290">
            <v>0</v>
          </cell>
          <cell r="AJ290">
            <v>0</v>
          </cell>
          <cell r="AK290">
            <v>4.0808666666666653E-2</v>
          </cell>
          <cell r="AL290">
            <v>0</v>
          </cell>
          <cell r="AM290">
            <v>0.86134100000000002</v>
          </cell>
          <cell r="AN290">
            <v>3.724063234444444</v>
          </cell>
          <cell r="AO290">
            <v>0.27621704662301155</v>
          </cell>
          <cell r="AP290">
            <v>0</v>
          </cell>
          <cell r="AQ290">
            <v>0</v>
          </cell>
          <cell r="AR290">
            <v>0</v>
          </cell>
          <cell r="AS290">
            <v>0.10075199999999999</v>
          </cell>
          <cell r="AT290">
            <v>9.2362087047234098</v>
          </cell>
          <cell r="AV290">
            <v>0.86430368697759374</v>
          </cell>
          <cell r="AW290">
            <v>11.254</v>
          </cell>
          <cell r="AY290">
            <v>165.69654956791624</v>
          </cell>
          <cell r="BA290">
            <v>-1.9605544366521315</v>
          </cell>
          <cell r="BC290">
            <v>-1.1693834557697656E-2</v>
          </cell>
          <cell r="BE290">
            <v>0</v>
          </cell>
          <cell r="BG290">
            <v>165.69654956791624</v>
          </cell>
          <cell r="BH290">
            <v>-1.1693834557697656E-2</v>
          </cell>
          <cell r="BJ290">
            <v>161.78199100135419</v>
          </cell>
          <cell r="BK290">
            <v>159.8901391641694</v>
          </cell>
          <cell r="BL290">
            <v>-1.1693834557697787E-2</v>
          </cell>
          <cell r="BM290">
            <v>0</v>
          </cell>
          <cell r="BN290">
            <v>0</v>
          </cell>
          <cell r="BO290">
            <v>0</v>
          </cell>
        </row>
        <row r="291">
          <cell r="B291" t="str">
            <v>R385</v>
          </cell>
          <cell r="C291" t="str">
            <v>Bexley</v>
          </cell>
          <cell r="E291">
            <v>85.289804000000004</v>
          </cell>
          <cell r="G291">
            <v>74.203212491143006</v>
          </cell>
          <cell r="H291">
            <v>0.34652010345999895</v>
          </cell>
          <cell r="I291">
            <v>0</v>
          </cell>
          <cell r="J291">
            <v>0</v>
          </cell>
          <cell r="K291">
            <v>0</v>
          </cell>
          <cell r="L291">
            <v>7.2817000000000021E-2</v>
          </cell>
          <cell r="M291">
            <v>8.5470000000000008E-3</v>
          </cell>
          <cell r="N291">
            <v>7.8549999999999991E-3</v>
          </cell>
          <cell r="O291">
            <v>0.59699500000000005</v>
          </cell>
          <cell r="P291">
            <v>0</v>
          </cell>
          <cell r="Q291">
            <v>2.0703682411111113</v>
          </cell>
          <cell r="R291">
            <v>0.11030210728036867</v>
          </cell>
          <cell r="S291">
            <v>0.11950884422145451</v>
          </cell>
          <cell r="T291">
            <v>0</v>
          </cell>
          <cell r="W291">
            <v>0.16767199999999999</v>
          </cell>
          <cell r="X291">
            <v>7.5741287947142091</v>
          </cell>
          <cell r="Y291">
            <v>1.312948788787953</v>
          </cell>
          <cell r="Z291">
            <v>6.5181503177966107</v>
          </cell>
          <cell r="AB291">
            <v>178.3988296885147</v>
          </cell>
          <cell r="AD291">
            <v>85.81975608255668</v>
          </cell>
          <cell r="AF291">
            <v>64.032746972026999</v>
          </cell>
          <cell r="AG291">
            <v>0.35461292965500057</v>
          </cell>
          <cell r="AH291">
            <v>0</v>
          </cell>
          <cell r="AI291">
            <v>0</v>
          </cell>
          <cell r="AJ291">
            <v>0</v>
          </cell>
          <cell r="AK291">
            <v>4.854466666666668E-2</v>
          </cell>
          <cell r="AL291">
            <v>0</v>
          </cell>
          <cell r="AM291">
            <v>0.97417900000000002</v>
          </cell>
          <cell r="AN291">
            <v>2.154263441111111</v>
          </cell>
          <cell r="AO291">
            <v>0.28185405219900417</v>
          </cell>
          <cell r="AP291">
            <v>0</v>
          </cell>
          <cell r="AQ291">
            <v>0</v>
          </cell>
          <cell r="AR291">
            <v>0</v>
          </cell>
          <cell r="AS291">
            <v>0.12506400000000001</v>
          </cell>
          <cell r="AT291">
            <v>7.5741287947142091</v>
          </cell>
          <cell r="AV291">
            <v>1.312948788787953</v>
          </cell>
          <cell r="AW291">
            <v>13.708</v>
          </cell>
          <cell r="AY291">
            <v>176.38609872771761</v>
          </cell>
          <cell r="BA291">
            <v>-2.0127309607970858</v>
          </cell>
          <cell r="BC291">
            <v>-1.1282198231408382E-2</v>
          </cell>
          <cell r="BE291">
            <v>0</v>
          </cell>
          <cell r="BG291">
            <v>176.38609872771761</v>
          </cell>
          <cell r="BH291">
            <v>-1.1282198231408382E-2</v>
          </cell>
          <cell r="BJ291">
            <v>172.14730047187842</v>
          </cell>
          <cell r="BK291">
            <v>170.20510050295286</v>
          </cell>
          <cell r="BL291">
            <v>-1.1282198231408441E-2</v>
          </cell>
          <cell r="BM291">
            <v>0</v>
          </cell>
          <cell r="BN291">
            <v>0</v>
          </cell>
          <cell r="BO291">
            <v>0</v>
          </cell>
        </row>
        <row r="292">
          <cell r="B292" t="str">
            <v>R340</v>
          </cell>
          <cell r="C292" t="str">
            <v>Stockport</v>
          </cell>
          <cell r="E292">
            <v>123.68600600000001</v>
          </cell>
          <cell r="G292">
            <v>95.88209066105</v>
          </cell>
          <cell r="H292">
            <v>0.45301213842500748</v>
          </cell>
          <cell r="I292">
            <v>0</v>
          </cell>
          <cell r="J292">
            <v>0</v>
          </cell>
          <cell r="K292">
            <v>0</v>
          </cell>
          <cell r="L292">
            <v>4.1365000000000013E-2</v>
          </cell>
          <cell r="M292">
            <v>8.5470000000000008E-3</v>
          </cell>
          <cell r="N292">
            <v>7.8549999999999991E-3</v>
          </cell>
          <cell r="O292">
            <v>0.885683</v>
          </cell>
          <cell r="P292">
            <v>0</v>
          </cell>
          <cell r="Q292">
            <v>1.8469021555555556</v>
          </cell>
          <cell r="R292">
            <v>0.14249545338357639</v>
          </cell>
          <cell r="S292">
            <v>0.13914556265145334</v>
          </cell>
          <cell r="T292">
            <v>0.08</v>
          </cell>
          <cell r="W292">
            <v>0.23175999999999999</v>
          </cell>
          <cell r="X292">
            <v>12.834341065427145</v>
          </cell>
          <cell r="Y292">
            <v>1.7336957556716615</v>
          </cell>
          <cell r="Z292">
            <v>8.8793983813559318</v>
          </cell>
          <cell r="AB292">
            <v>246.85229717352041</v>
          </cell>
          <cell r="AD292">
            <v>123.85790813977347</v>
          </cell>
          <cell r="AF292">
            <v>82.303838222045997</v>
          </cell>
          <cell r="AG292">
            <v>0.46359203974699975</v>
          </cell>
          <cell r="AH292">
            <v>0</v>
          </cell>
          <cell r="AI292">
            <v>0</v>
          </cell>
          <cell r="AJ292">
            <v>0</v>
          </cell>
          <cell r="AK292">
            <v>2.7576666666666676E-2</v>
          </cell>
          <cell r="AL292">
            <v>0</v>
          </cell>
          <cell r="AM292">
            <v>1.3947799999999999</v>
          </cell>
          <cell r="AN292">
            <v>2.5197278888888892</v>
          </cell>
          <cell r="AO292">
            <v>0.36411744024081227</v>
          </cell>
          <cell r="AP292">
            <v>0</v>
          </cell>
          <cell r="AQ292">
            <v>0</v>
          </cell>
          <cell r="AR292">
            <v>0</v>
          </cell>
          <cell r="AS292">
            <v>0.17286499999999999</v>
          </cell>
          <cell r="AT292">
            <v>12.834341065427145</v>
          </cell>
          <cell r="AV292">
            <v>1.7336957556716615</v>
          </cell>
          <cell r="AW292">
            <v>18.404</v>
          </cell>
          <cell r="AY292">
            <v>244.07644221846166</v>
          </cell>
          <cell r="BA292">
            <v>-2.7758549550587475</v>
          </cell>
          <cell r="BC292">
            <v>-1.1245003537915266E-2</v>
          </cell>
          <cell r="BE292">
            <v>0</v>
          </cell>
          <cell r="BG292">
            <v>244.07644221846166</v>
          </cell>
          <cell r="BH292">
            <v>-1.1245003537915266E-2</v>
          </cell>
          <cell r="BJ292">
            <v>238.20199183985602</v>
          </cell>
          <cell r="BK292">
            <v>235.5234095988784</v>
          </cell>
          <cell r="BL292">
            <v>-1.1245003537915159E-2</v>
          </cell>
          <cell r="BM292">
            <v>0</v>
          </cell>
          <cell r="BN292">
            <v>0</v>
          </cell>
          <cell r="BO292">
            <v>0</v>
          </cell>
        </row>
        <row r="293">
          <cell r="B293" t="str">
            <v>R283</v>
          </cell>
          <cell r="C293" t="str">
            <v>Stratford-on-Avon</v>
          </cell>
          <cell r="E293">
            <v>6.2484190000000002</v>
          </cell>
          <cell r="G293">
            <v>4.8447967623079995</v>
          </cell>
          <cell r="H293">
            <v>2.3356187229000031E-2</v>
          </cell>
          <cell r="I293">
            <v>-0.22764599999999999</v>
          </cell>
          <cell r="J293">
            <v>0</v>
          </cell>
          <cell r="K293">
            <v>0</v>
          </cell>
          <cell r="L293">
            <v>0</v>
          </cell>
          <cell r="M293">
            <v>8.5470000000000008E-3</v>
          </cell>
          <cell r="N293">
            <v>7.8549999999999991E-3</v>
          </cell>
          <cell r="O293">
            <v>0</v>
          </cell>
          <cell r="P293">
            <v>0</v>
          </cell>
          <cell r="Q293">
            <v>1.6042070951111111</v>
          </cell>
          <cell r="R293">
            <v>7.4814853165007522E-3</v>
          </cell>
          <cell r="S293">
            <v>7.2806692045616656E-2</v>
          </cell>
          <cell r="T293">
            <v>0</v>
          </cell>
          <cell r="W293">
            <v>0</v>
          </cell>
          <cell r="X293">
            <v>0</v>
          </cell>
          <cell r="Y293">
            <v>0</v>
          </cell>
          <cell r="Z293">
            <v>0</v>
          </cell>
          <cell r="AB293">
            <v>12.589823222010226</v>
          </cell>
          <cell r="AD293">
            <v>6.3136426961296426</v>
          </cell>
          <cell r="AF293">
            <v>4.1255735732280003</v>
          </cell>
          <cell r="AG293">
            <v>2.3901660815999842E-2</v>
          </cell>
          <cell r="AH293">
            <v>-0.22764599999999999</v>
          </cell>
          <cell r="AI293">
            <v>0</v>
          </cell>
          <cell r="AJ293">
            <v>0</v>
          </cell>
          <cell r="AK293">
            <v>0</v>
          </cell>
          <cell r="AL293">
            <v>0</v>
          </cell>
          <cell r="AM293">
            <v>6.9954000000000002E-2</v>
          </cell>
          <cell r="AN293">
            <v>2.1265723217777777</v>
          </cell>
          <cell r="AO293">
            <v>1.9117376856302236E-2</v>
          </cell>
          <cell r="AP293">
            <v>0</v>
          </cell>
          <cell r="AQ293">
            <v>0</v>
          </cell>
          <cell r="AR293">
            <v>0</v>
          </cell>
          <cell r="AS293">
            <v>0</v>
          </cell>
          <cell r="AT293">
            <v>0</v>
          </cell>
          <cell r="AV293">
            <v>0</v>
          </cell>
          <cell r="AW293">
            <v>0</v>
          </cell>
          <cell r="AY293">
            <v>12.451115628807722</v>
          </cell>
          <cell r="BA293">
            <v>-0.13870759320250414</v>
          </cell>
          <cell r="BC293">
            <v>-1.1017437715885307E-2</v>
          </cell>
          <cell r="BE293">
            <v>0</v>
          </cell>
          <cell r="BG293">
            <v>12.451115628807722</v>
          </cell>
          <cell r="BH293">
            <v>-1.1017437715885307E-2</v>
          </cell>
          <cell r="BJ293">
            <v>12.148645172568404</v>
          </cell>
          <cell r="BK293">
            <v>12.014798231047239</v>
          </cell>
          <cell r="BL293">
            <v>-1.1017437715885477E-2</v>
          </cell>
          <cell r="BM293">
            <v>0</v>
          </cell>
          <cell r="BN293">
            <v>0</v>
          </cell>
          <cell r="BO293">
            <v>1</v>
          </cell>
        </row>
        <row r="294">
          <cell r="B294" t="str">
            <v>R610</v>
          </cell>
          <cell r="C294" t="str">
            <v>East Riding of Yorkshire</v>
          </cell>
          <cell r="E294">
            <v>130.73560318999998</v>
          </cell>
          <cell r="G294">
            <v>107.573727180449</v>
          </cell>
          <cell r="H294">
            <v>0.50324826098799702</v>
          </cell>
          <cell r="I294">
            <v>-0.55311399999999999</v>
          </cell>
          <cell r="J294">
            <v>0</v>
          </cell>
          <cell r="K294">
            <v>5.4898000000000002E-2</v>
          </cell>
          <cell r="L294">
            <v>0.18402399999999999</v>
          </cell>
          <cell r="M294">
            <v>8.5470000000000008E-3</v>
          </cell>
          <cell r="N294">
            <v>7.8549999999999991E-3</v>
          </cell>
          <cell r="O294">
            <v>0.664968</v>
          </cell>
          <cell r="P294">
            <v>0</v>
          </cell>
          <cell r="Q294">
            <v>4.1832634922222214</v>
          </cell>
          <cell r="R294">
            <v>0.16058202124447796</v>
          </cell>
          <cell r="S294">
            <v>0.13246607650153011</v>
          </cell>
          <cell r="T294">
            <v>0</v>
          </cell>
          <cell r="W294">
            <v>0.261154</v>
          </cell>
          <cell r="X294">
            <v>9.1751701210183292</v>
          </cell>
          <cell r="Y294">
            <v>2.01324781361535</v>
          </cell>
          <cell r="Z294">
            <v>9.9327594173728819</v>
          </cell>
          <cell r="AB294">
            <v>265.03839957341177</v>
          </cell>
          <cell r="AD294">
            <v>130.66774030139658</v>
          </cell>
          <cell r="AF294">
            <v>92.238523156010999</v>
          </cell>
          <cell r="AG294">
            <v>0.51500140508700165</v>
          </cell>
          <cell r="AH294">
            <v>-0.55311399999999999</v>
          </cell>
          <cell r="AI294">
            <v>0</v>
          </cell>
          <cell r="AJ294">
            <v>5.4898000000000002E-2</v>
          </cell>
          <cell r="AK294">
            <v>0.12268266666666666</v>
          </cell>
          <cell r="AL294">
            <v>0</v>
          </cell>
          <cell r="AM294">
            <v>1.4271659999999999</v>
          </cell>
          <cell r="AN294">
            <v>5.2946480255555546</v>
          </cell>
          <cell r="AO294">
            <v>0.41033389582501728</v>
          </cell>
          <cell r="AP294">
            <v>0</v>
          </cell>
          <cell r="AQ294">
            <v>0</v>
          </cell>
          <cell r="AR294">
            <v>0</v>
          </cell>
          <cell r="AS294">
            <v>0.376585</v>
          </cell>
          <cell r="AT294">
            <v>9.1751701210183292</v>
          </cell>
          <cell r="AV294">
            <v>2.01324781361535</v>
          </cell>
          <cell r="AW294">
            <v>20.434000000000001</v>
          </cell>
          <cell r="AY294">
            <v>262.17688238517553</v>
          </cell>
          <cell r="BA294">
            <v>-2.8615171882362347</v>
          </cell>
          <cell r="BC294">
            <v>-1.0796613595773077E-2</v>
          </cell>
          <cell r="BE294">
            <v>0</v>
          </cell>
          <cell r="BG294">
            <v>262.17688238517553</v>
          </cell>
          <cell r="BH294">
            <v>-1.0796613595773077E-2</v>
          </cell>
          <cell r="BJ294">
            <v>255.75080894651893</v>
          </cell>
          <cell r="BK294">
            <v>252.98956628551696</v>
          </cell>
          <cell r="BL294">
            <v>-1.0796613595773169E-2</v>
          </cell>
          <cell r="BM294">
            <v>0</v>
          </cell>
          <cell r="BN294">
            <v>1</v>
          </cell>
          <cell r="BO294">
            <v>1</v>
          </cell>
        </row>
        <row r="295">
          <cell r="B295" t="str">
            <v>R276</v>
          </cell>
          <cell r="C295" t="str">
            <v>Surrey Heath</v>
          </cell>
          <cell r="E295">
            <v>7.1508890000000003</v>
          </cell>
          <cell r="G295">
            <v>2.9747611741119999</v>
          </cell>
          <cell r="H295">
            <v>1.4828088847000152E-2</v>
          </cell>
          <cell r="I295">
            <v>-2.6218999999999999E-2</v>
          </cell>
          <cell r="J295">
            <v>0</v>
          </cell>
          <cell r="K295">
            <v>0</v>
          </cell>
          <cell r="L295">
            <v>0</v>
          </cell>
          <cell r="M295">
            <v>8.5470000000000008E-3</v>
          </cell>
          <cell r="N295">
            <v>7.8549999999999991E-3</v>
          </cell>
          <cell r="O295">
            <v>0</v>
          </cell>
          <cell r="P295">
            <v>0</v>
          </cell>
          <cell r="Q295">
            <v>0.9182332373333334</v>
          </cell>
          <cell r="R295">
            <v>4.664191230054778E-3</v>
          </cell>
          <cell r="S295">
            <v>6.1214255324802326E-2</v>
          </cell>
          <cell r="T295">
            <v>0</v>
          </cell>
          <cell r="W295">
            <v>0</v>
          </cell>
          <cell r="X295">
            <v>0</v>
          </cell>
          <cell r="Y295">
            <v>0</v>
          </cell>
          <cell r="Z295">
            <v>0</v>
          </cell>
          <cell r="AB295">
            <v>11.114772946847191</v>
          </cell>
          <cell r="AD295">
            <v>7.1979540011222198</v>
          </cell>
          <cell r="AF295">
            <v>2.5166270666069996</v>
          </cell>
          <cell r="AG295">
            <v>1.517439240900008E-2</v>
          </cell>
          <cell r="AH295">
            <v>-2.6218999999999999E-2</v>
          </cell>
          <cell r="AI295">
            <v>0</v>
          </cell>
          <cell r="AJ295">
            <v>0</v>
          </cell>
          <cell r="AK295">
            <v>0</v>
          </cell>
          <cell r="AL295">
            <v>0</v>
          </cell>
          <cell r="AM295">
            <v>7.6102000000000003E-2</v>
          </cell>
          <cell r="AN295">
            <v>1.2059557973333335</v>
          </cell>
          <cell r="AO295">
            <v>1.1918368840229496E-2</v>
          </cell>
          <cell r="AP295">
            <v>0</v>
          </cell>
          <cell r="AQ295">
            <v>0</v>
          </cell>
          <cell r="AR295">
            <v>0</v>
          </cell>
          <cell r="AS295">
            <v>0</v>
          </cell>
          <cell r="AT295">
            <v>0</v>
          </cell>
          <cell r="AV295">
            <v>0</v>
          </cell>
          <cell r="AW295">
            <v>0</v>
          </cell>
          <cell r="AY295">
            <v>10.997512626311783</v>
          </cell>
          <cell r="BA295">
            <v>-0.11726032053540791</v>
          </cell>
          <cell r="BC295">
            <v>-1.0549951950990587E-2</v>
          </cell>
          <cell r="BE295">
            <v>0</v>
          </cell>
          <cell r="BG295">
            <v>10.997512626311783</v>
          </cell>
          <cell r="BH295">
            <v>-1.0549951950990587E-2</v>
          </cell>
          <cell r="BJ295">
            <v>10.725284249332674</v>
          </cell>
          <cell r="BK295">
            <v>10.612133015841499</v>
          </cell>
          <cell r="BL295">
            <v>-1.0549951950990514E-2</v>
          </cell>
          <cell r="BM295">
            <v>0</v>
          </cell>
          <cell r="BN295">
            <v>0</v>
          </cell>
          <cell r="BO295">
            <v>0</v>
          </cell>
        </row>
        <row r="296">
          <cell r="B296" t="str">
            <v>R674</v>
          </cell>
          <cell r="C296" t="str">
            <v>Northumberland</v>
          </cell>
          <cell r="E296">
            <v>135.500587</v>
          </cell>
          <cell r="G296">
            <v>137.91459863468901</v>
          </cell>
          <cell r="H296">
            <v>0.65154372039300201</v>
          </cell>
          <cell r="I296">
            <v>-0.66011200000000003</v>
          </cell>
          <cell r="J296">
            <v>0</v>
          </cell>
          <cell r="K296">
            <v>8.7906999999999999E-2</v>
          </cell>
          <cell r="L296">
            <v>7.1328000000000003E-2</v>
          </cell>
          <cell r="M296">
            <v>8.5470000000000008E-3</v>
          </cell>
          <cell r="N296">
            <v>7.8549999999999991E-3</v>
          </cell>
          <cell r="O296">
            <v>1.038295</v>
          </cell>
          <cell r="P296">
            <v>0.17569450474781464</v>
          </cell>
          <cell r="Q296">
            <v>3.6923803422222221</v>
          </cell>
          <cell r="R296">
            <v>0.20738343116213181</v>
          </cell>
          <cell r="S296">
            <v>0.15314526948603907</v>
          </cell>
          <cell r="T296">
            <v>0</v>
          </cell>
          <cell r="W296">
            <v>0.274787</v>
          </cell>
          <cell r="X296">
            <v>13.407947062722561</v>
          </cell>
          <cell r="Y296">
            <v>1.8128952870375699</v>
          </cell>
          <cell r="Z296">
            <v>10.634732959745763</v>
          </cell>
          <cell r="AB296">
            <v>304.97951521220614</v>
          </cell>
          <cell r="AD296">
            <v>137.99475440196119</v>
          </cell>
          <cell r="AF296">
            <v>119.002009942274</v>
          </cell>
          <cell r="AG296">
            <v>0.66676024040199822</v>
          </cell>
          <cell r="AH296">
            <v>-0.66011200000000003</v>
          </cell>
          <cell r="AI296">
            <v>0</v>
          </cell>
          <cell r="AJ296">
            <v>8.7906999999999999E-2</v>
          </cell>
          <cell r="AK296">
            <v>4.7552000000000004E-2</v>
          </cell>
          <cell r="AL296">
            <v>0.17935794395839405</v>
          </cell>
          <cell r="AM296">
            <v>1.688817</v>
          </cell>
          <cell r="AN296">
            <v>4.601003142222222</v>
          </cell>
          <cell r="AO296">
            <v>0.52992514715431205</v>
          </cell>
          <cell r="AP296">
            <v>0</v>
          </cell>
          <cell r="AQ296">
            <v>0</v>
          </cell>
          <cell r="AR296">
            <v>0</v>
          </cell>
          <cell r="AS296">
            <v>0.368979</v>
          </cell>
          <cell r="AT296">
            <v>13.407947062722561</v>
          </cell>
          <cell r="AV296">
            <v>1.8128952870375699</v>
          </cell>
          <cell r="AW296">
            <v>22.266999999999999</v>
          </cell>
          <cell r="AY296">
            <v>301.99479616773215</v>
          </cell>
          <cell r="BA296">
            <v>-2.9847190444739908</v>
          </cell>
          <cell r="BC296">
            <v>-9.7866213814301918E-3</v>
          </cell>
          <cell r="BE296">
            <v>0</v>
          </cell>
          <cell r="BG296">
            <v>301.99479616773215</v>
          </cell>
          <cell r="BH296">
            <v>-9.7866213814301918E-3</v>
          </cell>
          <cell r="BJ296">
            <v>294.29229067629643</v>
          </cell>
          <cell r="BK296">
            <v>291.4121634519737</v>
          </cell>
          <cell r="BL296">
            <v>-9.7866213814302699E-3</v>
          </cell>
          <cell r="BM296">
            <v>0</v>
          </cell>
          <cell r="BN296">
            <v>1</v>
          </cell>
          <cell r="BO296">
            <v>1</v>
          </cell>
        </row>
        <row r="297">
          <cell r="B297" t="str">
            <v>R279</v>
          </cell>
          <cell r="C297" t="str">
            <v>Woking</v>
          </cell>
          <cell r="E297">
            <v>8.2154249999999998</v>
          </cell>
          <cell r="G297">
            <v>4.0449020914279998</v>
          </cell>
          <cell r="H297">
            <v>2.0181544047000351E-2</v>
          </cell>
          <cell r="I297">
            <v>0</v>
          </cell>
          <cell r="J297">
            <v>0</v>
          </cell>
          <cell r="K297">
            <v>0</v>
          </cell>
          <cell r="L297">
            <v>0</v>
          </cell>
          <cell r="M297">
            <v>8.5470000000000008E-3</v>
          </cell>
          <cell r="N297">
            <v>7.8549999999999991E-3</v>
          </cell>
          <cell r="O297">
            <v>0</v>
          </cell>
          <cell r="P297">
            <v>0</v>
          </cell>
          <cell r="Q297">
            <v>1.3094941813333332</v>
          </cell>
          <cell r="R297">
            <v>6.3481262972631793E-3</v>
          </cell>
          <cell r="S297">
            <v>6.7115160111871394E-2</v>
          </cell>
          <cell r="T297">
            <v>0</v>
          </cell>
          <cell r="W297">
            <v>0</v>
          </cell>
          <cell r="X297">
            <v>0</v>
          </cell>
          <cell r="Y297">
            <v>0</v>
          </cell>
          <cell r="Z297">
            <v>0</v>
          </cell>
          <cell r="AB297">
            <v>13.679868103217467</v>
          </cell>
          <cell r="AD297">
            <v>8.2550222749944542</v>
          </cell>
          <cell r="AF297">
            <v>3.417512466162</v>
          </cell>
          <cell r="AG297">
            <v>2.0652875224000077E-2</v>
          </cell>
          <cell r="AH297">
            <v>0</v>
          </cell>
          <cell r="AI297">
            <v>0</v>
          </cell>
          <cell r="AJ297">
            <v>0</v>
          </cell>
          <cell r="AK297">
            <v>0</v>
          </cell>
          <cell r="AL297">
            <v>0</v>
          </cell>
          <cell r="AM297">
            <v>8.8329000000000005E-2</v>
          </cell>
          <cell r="AN297">
            <v>1.7506562079999999</v>
          </cell>
          <cell r="AO297">
            <v>1.6221314033527383E-2</v>
          </cell>
          <cell r="AP297">
            <v>0</v>
          </cell>
          <cell r="AQ297">
            <v>0</v>
          </cell>
          <cell r="AR297">
            <v>0</v>
          </cell>
          <cell r="AS297">
            <v>0</v>
          </cell>
          <cell r="AT297">
            <v>0</v>
          </cell>
          <cell r="AV297">
            <v>0</v>
          </cell>
          <cell r="AW297">
            <v>0</v>
          </cell>
          <cell r="AY297">
            <v>13.548394138413983</v>
          </cell>
          <cell r="BA297">
            <v>-0.13147396480348483</v>
          </cell>
          <cell r="BC297">
            <v>-9.6107626046893335E-3</v>
          </cell>
          <cell r="BE297">
            <v>0</v>
          </cell>
          <cell r="BG297">
            <v>13.548394138413983</v>
          </cell>
          <cell r="BH297">
            <v>-9.6107626046893335E-3</v>
          </cell>
          <cell r="BJ297">
            <v>13.200492227959131</v>
          </cell>
          <cell r="BK297">
            <v>13.07362543089117</v>
          </cell>
          <cell r="BL297">
            <v>-9.6107626046893144E-3</v>
          </cell>
          <cell r="BM297">
            <v>0</v>
          </cell>
          <cell r="BN297">
            <v>0</v>
          </cell>
          <cell r="BO297">
            <v>0</v>
          </cell>
        </row>
        <row r="298">
          <cell r="B298" t="str">
            <v>R278</v>
          </cell>
          <cell r="C298" t="str">
            <v>Waverley</v>
          </cell>
          <cell r="E298">
            <v>8.4253110000000007</v>
          </cell>
          <cell r="G298">
            <v>3.9762994699930001</v>
          </cell>
          <cell r="H298">
            <v>1.8933744857000188E-2</v>
          </cell>
          <cell r="I298">
            <v>-0.15343599999999999</v>
          </cell>
          <cell r="J298">
            <v>0</v>
          </cell>
          <cell r="K298">
            <v>0</v>
          </cell>
          <cell r="L298">
            <v>0</v>
          </cell>
          <cell r="M298">
            <v>8.5470000000000008E-3</v>
          </cell>
          <cell r="N298">
            <v>7.8549999999999991E-3</v>
          </cell>
          <cell r="O298">
            <v>0</v>
          </cell>
          <cell r="P298">
            <v>0</v>
          </cell>
          <cell r="Q298">
            <v>1.3829039457777779</v>
          </cell>
          <cell r="R298">
            <v>6.076634222611739E-3</v>
          </cell>
          <cell r="S298">
            <v>6.8281268467280637E-2</v>
          </cell>
          <cell r="T298">
            <v>0</v>
          </cell>
          <cell r="W298">
            <v>0</v>
          </cell>
          <cell r="X298">
            <v>0</v>
          </cell>
          <cell r="Y298">
            <v>0</v>
          </cell>
          <cell r="Z298">
            <v>0</v>
          </cell>
          <cell r="AB298">
            <v>13.740772063317673</v>
          </cell>
          <cell r="AD298">
            <v>8.4904203273934673</v>
          </cell>
          <cell r="AF298">
            <v>3.3889309092670001</v>
          </cell>
          <cell r="AG298">
            <v>1.9375934227999998E-2</v>
          </cell>
          <cell r="AH298">
            <v>-0.15343599999999999</v>
          </cell>
          <cell r="AI298">
            <v>0</v>
          </cell>
          <cell r="AJ298">
            <v>0</v>
          </cell>
          <cell r="AK298">
            <v>0</v>
          </cell>
          <cell r="AL298">
            <v>0</v>
          </cell>
          <cell r="AM298">
            <v>9.1824000000000003E-2</v>
          </cell>
          <cell r="AN298">
            <v>1.7608251191111111</v>
          </cell>
          <cell r="AO298">
            <v>1.5527572605850757E-2</v>
          </cell>
          <cell r="AP298">
            <v>0</v>
          </cell>
          <cell r="AQ298">
            <v>0</v>
          </cell>
          <cell r="AR298">
            <v>0</v>
          </cell>
          <cell r="AS298">
            <v>0</v>
          </cell>
          <cell r="AT298">
            <v>0</v>
          </cell>
          <cell r="AV298">
            <v>0</v>
          </cell>
          <cell r="AW298">
            <v>0</v>
          </cell>
          <cell r="AY298">
            <v>13.613467862605431</v>
          </cell>
          <cell r="BA298">
            <v>-0.12730420071224202</v>
          </cell>
          <cell r="BC298">
            <v>-9.2647050781151496E-3</v>
          </cell>
          <cell r="BE298">
            <v>0</v>
          </cell>
          <cell r="BG298">
            <v>13.613467862605431</v>
          </cell>
          <cell r="BH298">
            <v>-9.2647050781151496E-3</v>
          </cell>
          <cell r="BJ298">
            <v>13.259261965056639</v>
          </cell>
          <cell r="BK298">
            <v>13.13641881339692</v>
          </cell>
          <cell r="BL298">
            <v>-9.2647050781151305E-3</v>
          </cell>
          <cell r="BM298">
            <v>0</v>
          </cell>
          <cell r="BN298">
            <v>0</v>
          </cell>
          <cell r="BO298">
            <v>0</v>
          </cell>
        </row>
        <row r="299">
          <cell r="B299" t="str">
            <v>R342</v>
          </cell>
          <cell r="C299" t="str">
            <v>Trafford</v>
          </cell>
          <cell r="E299">
            <v>79.510245999999995</v>
          </cell>
          <cell r="G299">
            <v>73.633326255067999</v>
          </cell>
          <cell r="H299">
            <v>0.344310622040987</v>
          </cell>
          <cell r="I299">
            <v>-1.0007E-2</v>
          </cell>
          <cell r="J299">
            <v>0</v>
          </cell>
          <cell r="K299">
            <v>0</v>
          </cell>
          <cell r="L299">
            <v>2.4910000000000002E-2</v>
          </cell>
          <cell r="M299">
            <v>8.5470000000000008E-3</v>
          </cell>
          <cell r="N299">
            <v>7.8549999999999991E-3</v>
          </cell>
          <cell r="O299">
            <v>0.55403999999999998</v>
          </cell>
          <cell r="P299">
            <v>0</v>
          </cell>
          <cell r="Q299">
            <v>1.77092011</v>
          </cell>
          <cell r="R299">
            <v>0.1095185259539305</v>
          </cell>
          <cell r="S299">
            <v>0.11393517209669006</v>
          </cell>
          <cell r="T299">
            <v>0</v>
          </cell>
          <cell r="W299">
            <v>0.17080200000000001</v>
          </cell>
          <cell r="X299">
            <v>10.45580306865874</v>
          </cell>
          <cell r="Y299">
            <v>1.2275547708038366</v>
          </cell>
          <cell r="Z299">
            <v>6.6731299152542372</v>
          </cell>
          <cell r="AB299">
            <v>174.59489143987639</v>
          </cell>
          <cell r="AD299">
            <v>79.898604986125662</v>
          </cell>
          <cell r="AF299">
            <v>63.434196655704994</v>
          </cell>
          <cell r="AG299">
            <v>0.35235184676000103</v>
          </cell>
          <cell r="AH299">
            <v>-1.0007E-2</v>
          </cell>
          <cell r="AI299">
            <v>0</v>
          </cell>
          <cell r="AJ299">
            <v>0</v>
          </cell>
          <cell r="AK299">
            <v>1.6606666666666669E-2</v>
          </cell>
          <cell r="AL299">
            <v>0</v>
          </cell>
          <cell r="AM299">
            <v>0.90303999999999995</v>
          </cell>
          <cell r="AN299">
            <v>2.1955407766666668</v>
          </cell>
          <cell r="AO299">
            <v>0.27985177338920142</v>
          </cell>
          <cell r="AP299">
            <v>0</v>
          </cell>
          <cell r="AQ299">
            <v>0</v>
          </cell>
          <cell r="AR299">
            <v>0</v>
          </cell>
          <cell r="AS299">
            <v>0.12739800000000001</v>
          </cell>
          <cell r="AT299">
            <v>10.45580306865874</v>
          </cell>
          <cell r="AV299">
            <v>1.2275547708038366</v>
          </cell>
          <cell r="AW299">
            <v>14.103</v>
          </cell>
          <cell r="AY299">
            <v>172.98394154477577</v>
          </cell>
          <cell r="BA299">
            <v>-1.6109498951006174</v>
          </cell>
          <cell r="BC299">
            <v>-9.2267871173960722E-3</v>
          </cell>
          <cell r="BE299">
            <v>0</v>
          </cell>
          <cell r="BG299">
            <v>172.98394154477577</v>
          </cell>
          <cell r="BH299">
            <v>-9.2267871173960722E-3</v>
          </cell>
          <cell r="BJ299">
            <v>168.47666147829221</v>
          </cell>
          <cell r="BK299">
            <v>166.9221631885824</v>
          </cell>
          <cell r="BL299">
            <v>-9.2267871173961121E-3</v>
          </cell>
          <cell r="BM299">
            <v>0</v>
          </cell>
          <cell r="BN299">
            <v>0</v>
          </cell>
          <cell r="BO299">
            <v>0</v>
          </cell>
        </row>
        <row r="300">
          <cell r="B300" t="str">
            <v>R27</v>
          </cell>
          <cell r="C300" t="str">
            <v>South Cambridgeshire</v>
          </cell>
          <cell r="E300">
            <v>7.1556800000000003</v>
          </cell>
          <cell r="G300">
            <v>5.0147711247960007</v>
          </cell>
          <cell r="H300">
            <v>2.5027226933999919E-2</v>
          </cell>
          <cell r="I300">
            <v>-0.245725</v>
          </cell>
          <cell r="J300">
            <v>0</v>
          </cell>
          <cell r="K300">
            <v>0</v>
          </cell>
          <cell r="L300">
            <v>0</v>
          </cell>
          <cell r="M300">
            <v>8.5470000000000008E-3</v>
          </cell>
          <cell r="N300">
            <v>7.8549999999999991E-3</v>
          </cell>
          <cell r="O300">
            <v>0</v>
          </cell>
          <cell r="P300">
            <v>0</v>
          </cell>
          <cell r="Q300">
            <v>3.193103556444445</v>
          </cell>
          <cell r="R300">
            <v>7.892641507757335E-3</v>
          </cell>
          <cell r="S300">
            <v>7.0580526187220077E-2</v>
          </cell>
          <cell r="T300">
            <v>0</v>
          </cell>
          <cell r="W300">
            <v>0</v>
          </cell>
          <cell r="X300">
            <v>0</v>
          </cell>
          <cell r="Y300">
            <v>0</v>
          </cell>
          <cell r="Z300">
            <v>0</v>
          </cell>
          <cell r="AB300">
            <v>15.237732075869422</v>
          </cell>
          <cell r="AD300">
            <v>7.2539283536634231</v>
          </cell>
          <cell r="AF300">
            <v>4.2259915695519998</v>
          </cell>
          <cell r="AG300">
            <v>2.5611726926000323E-2</v>
          </cell>
          <cell r="AH300">
            <v>-0.245725</v>
          </cell>
          <cell r="AI300">
            <v>0</v>
          </cell>
          <cell r="AJ300">
            <v>0</v>
          </cell>
          <cell r="AK300">
            <v>0</v>
          </cell>
          <cell r="AL300">
            <v>0</v>
          </cell>
          <cell r="AM300">
            <v>7.7671000000000004E-2</v>
          </cell>
          <cell r="AN300">
            <v>3.7399086764444451</v>
          </cell>
          <cell r="AO300">
            <v>2.0168000833030209E-2</v>
          </cell>
          <cell r="AP300">
            <v>0</v>
          </cell>
          <cell r="AQ300">
            <v>0</v>
          </cell>
          <cell r="AR300">
            <v>0</v>
          </cell>
          <cell r="AS300">
            <v>0</v>
          </cell>
          <cell r="AT300">
            <v>0</v>
          </cell>
          <cell r="AV300">
            <v>0</v>
          </cell>
          <cell r="AW300">
            <v>0</v>
          </cell>
          <cell r="AY300">
            <v>15.097554327418898</v>
          </cell>
          <cell r="BA300">
            <v>-0.14017774845052422</v>
          </cell>
          <cell r="BC300">
            <v>-9.1993839865783349E-3</v>
          </cell>
          <cell r="BE300">
            <v>0</v>
          </cell>
          <cell r="BG300">
            <v>15.097554327418898</v>
          </cell>
          <cell r="BH300">
            <v>-9.1993839865783349E-3</v>
          </cell>
          <cell r="BJ300">
            <v>14.703764855154486</v>
          </cell>
          <cell r="BK300">
            <v>14.568499276203566</v>
          </cell>
          <cell r="BL300">
            <v>-9.1993839865782082E-3</v>
          </cell>
          <cell r="BM300">
            <v>0</v>
          </cell>
          <cell r="BN300">
            <v>0</v>
          </cell>
          <cell r="BO300">
            <v>1</v>
          </cell>
        </row>
        <row r="301">
          <cell r="B301" t="str">
            <v>R394</v>
          </cell>
          <cell r="C301" t="str">
            <v>Hillingdon</v>
          </cell>
          <cell r="E301">
            <v>99.326777000000007</v>
          </cell>
          <cell r="G301">
            <v>95.211303860355002</v>
          </cell>
          <cell r="H301">
            <v>0.44644717936900258</v>
          </cell>
          <cell r="I301">
            <v>0</v>
          </cell>
          <cell r="J301">
            <v>0</v>
          </cell>
          <cell r="K301">
            <v>0</v>
          </cell>
          <cell r="L301">
            <v>5.7916999999999996E-2</v>
          </cell>
          <cell r="M301">
            <v>8.5470000000000008E-3</v>
          </cell>
          <cell r="N301">
            <v>7.8549999999999991E-3</v>
          </cell>
          <cell r="O301">
            <v>0.84659799999999996</v>
          </cell>
          <cell r="P301">
            <v>0</v>
          </cell>
          <cell r="Q301">
            <v>6.7860681622222225</v>
          </cell>
          <cell r="R301">
            <v>0.14195217117731598</v>
          </cell>
          <cell r="S301">
            <v>0.14103227557785342</v>
          </cell>
          <cell r="T301">
            <v>0.1</v>
          </cell>
          <cell r="W301">
            <v>0.188032</v>
          </cell>
          <cell r="X301">
            <v>15.709099176143644</v>
          </cell>
          <cell r="Y301">
            <v>1.2871331717189574</v>
          </cell>
          <cell r="Z301">
            <v>7.3741562224576267</v>
          </cell>
          <cell r="AB301">
            <v>227.63291821902163</v>
          </cell>
          <cell r="AD301">
            <v>100.47198220905193</v>
          </cell>
          <cell r="AF301">
            <v>82.036734190005006</v>
          </cell>
          <cell r="AG301">
            <v>0.45687375892899929</v>
          </cell>
          <cell r="AH301">
            <v>0</v>
          </cell>
          <cell r="AI301">
            <v>0</v>
          </cell>
          <cell r="AJ301">
            <v>0</v>
          </cell>
          <cell r="AK301">
            <v>3.8611333333333331E-2</v>
          </cell>
          <cell r="AL301">
            <v>0</v>
          </cell>
          <cell r="AM301">
            <v>1.150865</v>
          </cell>
          <cell r="AN301">
            <v>8.2488360288888884</v>
          </cell>
          <cell r="AO301">
            <v>0.36272919576300838</v>
          </cell>
          <cell r="AP301">
            <v>0</v>
          </cell>
          <cell r="AQ301">
            <v>0</v>
          </cell>
          <cell r="AR301">
            <v>0</v>
          </cell>
          <cell r="AS301">
            <v>0.14025000000000001</v>
          </cell>
          <cell r="AT301">
            <v>15.709099176143644</v>
          </cell>
          <cell r="AV301">
            <v>1.2871331717189574</v>
          </cell>
          <cell r="AW301">
            <v>15.641999999999999</v>
          </cell>
          <cell r="AY301">
            <v>225.54511406383375</v>
          </cell>
          <cell r="BA301">
            <v>-2.0878041551878823</v>
          </cell>
          <cell r="BC301">
            <v>-9.1718024419432127E-3</v>
          </cell>
          <cell r="BE301">
            <v>0</v>
          </cell>
          <cell r="BG301">
            <v>225.54511406383375</v>
          </cell>
          <cell r="BH301">
            <v>-9.1718024419432127E-3</v>
          </cell>
          <cell r="BJ301">
            <v>219.65610670406355</v>
          </cell>
          <cell r="BK301">
            <v>217.64146428820749</v>
          </cell>
          <cell r="BL301">
            <v>-9.1718024419431676E-3</v>
          </cell>
          <cell r="BM301">
            <v>0</v>
          </cell>
          <cell r="BN301">
            <v>0</v>
          </cell>
          <cell r="BO301">
            <v>0</v>
          </cell>
        </row>
        <row r="302">
          <cell r="B302" t="str">
            <v>R622</v>
          </cell>
          <cell r="C302" t="str">
            <v>Bournemouth</v>
          </cell>
          <cell r="E302">
            <v>72.045168930000003</v>
          </cell>
          <cell r="G302">
            <v>63.442795399768002</v>
          </cell>
          <cell r="H302">
            <v>0.29882443448399754</v>
          </cell>
          <cell r="I302">
            <v>0</v>
          </cell>
          <cell r="J302">
            <v>0</v>
          </cell>
          <cell r="K302">
            <v>0</v>
          </cell>
          <cell r="L302">
            <v>2.2479000000000013E-2</v>
          </cell>
          <cell r="M302">
            <v>8.5470000000000008E-3</v>
          </cell>
          <cell r="N302">
            <v>7.8549999999999991E-3</v>
          </cell>
          <cell r="O302">
            <v>0.59189499999999995</v>
          </cell>
          <cell r="P302">
            <v>0</v>
          </cell>
          <cell r="Q302">
            <v>3.562366647777778</v>
          </cell>
          <cell r="R302">
            <v>9.5083283559447673E-2</v>
          </cell>
          <cell r="S302">
            <v>0.12088989376553937</v>
          </cell>
          <cell r="T302">
            <v>0</v>
          </cell>
          <cell r="W302">
            <v>0.15964100000000001</v>
          </cell>
          <cell r="X302">
            <v>8.2962254154750443</v>
          </cell>
          <cell r="Y302">
            <v>1.1549646400148841</v>
          </cell>
          <cell r="Z302">
            <v>5.9609555233050848</v>
          </cell>
          <cell r="AB302">
            <v>155.76769116814978</v>
          </cell>
          <cell r="AD302">
            <v>72.948512360761171</v>
          </cell>
          <cell r="AF302">
            <v>53.907019075769</v>
          </cell>
          <cell r="AG302">
            <v>0.30580334908900036</v>
          </cell>
          <cell r="AH302">
            <v>0</v>
          </cell>
          <cell r="AI302">
            <v>0</v>
          </cell>
          <cell r="AJ302">
            <v>0</v>
          </cell>
          <cell r="AK302">
            <v>1.4986000000000008E-2</v>
          </cell>
          <cell r="AL302">
            <v>0</v>
          </cell>
          <cell r="AM302">
            <v>0.85038400000000003</v>
          </cell>
          <cell r="AN302">
            <v>4.4775789144444449</v>
          </cell>
          <cell r="AO302">
            <v>0.24296551923071932</v>
          </cell>
          <cell r="AP302">
            <v>0</v>
          </cell>
          <cell r="AQ302">
            <v>0</v>
          </cell>
          <cell r="AR302">
            <v>0</v>
          </cell>
          <cell r="AS302">
            <v>0.119073</v>
          </cell>
          <cell r="AT302">
            <v>8.2962254154750443</v>
          </cell>
          <cell r="AV302">
            <v>1.1549646400148841</v>
          </cell>
          <cell r="AW302">
            <v>12.028</v>
          </cell>
          <cell r="AY302">
            <v>154.34551227478426</v>
          </cell>
          <cell r="BA302">
            <v>-1.4221788933655262</v>
          </cell>
          <cell r="BC302">
            <v>-9.1301275810161241E-3</v>
          </cell>
          <cell r="BE302">
            <v>0</v>
          </cell>
          <cell r="BG302">
            <v>154.34551227478426</v>
          </cell>
          <cell r="BH302">
            <v>-9.1301275810161241E-3</v>
          </cell>
          <cell r="BJ302">
            <v>150.30921212966112</v>
          </cell>
          <cell r="BK302">
            <v>148.93686984631532</v>
          </cell>
          <cell r="BL302">
            <v>-9.1301275810159871E-3</v>
          </cell>
          <cell r="BM302">
            <v>0</v>
          </cell>
          <cell r="BN302">
            <v>1</v>
          </cell>
          <cell r="BO302">
            <v>0</v>
          </cell>
        </row>
        <row r="303">
          <cell r="B303" t="str">
            <v>R429</v>
          </cell>
          <cell r="C303" t="str">
            <v>Norfolk</v>
          </cell>
          <cell r="E303">
            <v>305.073443</v>
          </cell>
          <cell r="G303">
            <v>317.70670874550405</v>
          </cell>
          <cell r="H303">
            <v>1.465603232810974</v>
          </cell>
          <cell r="I303">
            <v>0</v>
          </cell>
          <cell r="J303">
            <v>0</v>
          </cell>
          <cell r="K303">
            <v>0.151999</v>
          </cell>
          <cell r="L303">
            <v>0.310643</v>
          </cell>
          <cell r="M303">
            <v>8.5470000000000008E-3</v>
          </cell>
          <cell r="N303">
            <v>0</v>
          </cell>
          <cell r="O303">
            <v>2.2745880000000001</v>
          </cell>
          <cell r="P303">
            <v>1.1063294172398828</v>
          </cell>
          <cell r="Q303">
            <v>3.213265824444445</v>
          </cell>
          <cell r="R303">
            <v>0.46631547929357514</v>
          </cell>
          <cell r="S303">
            <v>0</v>
          </cell>
          <cell r="T303">
            <v>0</v>
          </cell>
          <cell r="W303">
            <v>0.75470199999999998</v>
          </cell>
          <cell r="X303">
            <v>30.632680045701694</v>
          </cell>
          <cell r="Y303">
            <v>5.5251239332596223</v>
          </cell>
          <cell r="Z303">
            <v>28.051437216101689</v>
          </cell>
          <cell r="AB303">
            <v>696.74138589435597</v>
          </cell>
          <cell r="AD303">
            <v>307.71153475221433</v>
          </cell>
          <cell r="AF303">
            <v>277.85268417353001</v>
          </cell>
          <cell r="AG303">
            <v>1.4998317584179939</v>
          </cell>
          <cell r="AH303">
            <v>0</v>
          </cell>
          <cell r="AI303">
            <v>0</v>
          </cell>
          <cell r="AJ303">
            <v>0.151999</v>
          </cell>
          <cell r="AK303">
            <v>0.20709533333333333</v>
          </cell>
          <cell r="AL303">
            <v>1.1102146783917306</v>
          </cell>
          <cell r="AM303">
            <v>3.542351</v>
          </cell>
          <cell r="AN303">
            <v>4.1164545977777784</v>
          </cell>
          <cell r="AO303">
            <v>1.1915720441127704</v>
          </cell>
          <cell r="AP303">
            <v>0</v>
          </cell>
          <cell r="AQ303">
            <v>0</v>
          </cell>
          <cell r="AR303">
            <v>0</v>
          </cell>
          <cell r="AS303">
            <v>0.991734</v>
          </cell>
          <cell r="AT303">
            <v>30.632680045701694</v>
          </cell>
          <cell r="AV303">
            <v>5.5251239332596223</v>
          </cell>
          <cell r="AW303">
            <v>56.323999999999998</v>
          </cell>
          <cell r="AY303">
            <v>690.85727531673911</v>
          </cell>
          <cell r="BA303">
            <v>-5.8841105776168661</v>
          </cell>
          <cell r="BC303">
            <v>-8.4451859710671026E-3</v>
          </cell>
          <cell r="BE303">
            <v>0</v>
          </cell>
          <cell r="BG303">
            <v>690.85727531673911</v>
          </cell>
          <cell r="BH303">
            <v>-8.4451859710671026E-3</v>
          </cell>
          <cell r="BJ303">
            <v>672.32587185783859</v>
          </cell>
          <cell r="BK303">
            <v>666.64795483683929</v>
          </cell>
          <cell r="BL303">
            <v>-8.4451859710671408E-3</v>
          </cell>
          <cell r="BM303">
            <v>0</v>
          </cell>
          <cell r="BN303">
            <v>0</v>
          </cell>
          <cell r="BO303">
            <v>1</v>
          </cell>
        </row>
        <row r="304">
          <cell r="B304" t="str">
            <v>R265</v>
          </cell>
          <cell r="C304" t="str">
            <v>Mid Suffolk</v>
          </cell>
          <cell r="E304">
            <v>5.2687730000000004</v>
          </cell>
          <cell r="G304">
            <v>4.4013713874329996</v>
          </cell>
          <cell r="H304">
            <v>2.1501112122999506E-2</v>
          </cell>
          <cell r="I304">
            <v>-0.156059</v>
          </cell>
          <cell r="J304">
            <v>0</v>
          </cell>
          <cell r="K304">
            <v>0</v>
          </cell>
          <cell r="L304">
            <v>0</v>
          </cell>
          <cell r="M304">
            <v>8.5470000000000008E-3</v>
          </cell>
          <cell r="N304">
            <v>7.8549999999999991E-3</v>
          </cell>
          <cell r="O304">
            <v>0</v>
          </cell>
          <cell r="P304">
            <v>0</v>
          </cell>
          <cell r="Q304">
            <v>1.7144783795555556</v>
          </cell>
          <cell r="R304">
            <v>6.8944498186004066E-3</v>
          </cell>
          <cell r="S304">
            <v>6.5117911596685812E-2</v>
          </cell>
          <cell r="T304">
            <v>0</v>
          </cell>
          <cell r="W304">
            <v>0</v>
          </cell>
          <cell r="X304">
            <v>0</v>
          </cell>
          <cell r="Y304">
            <v>0</v>
          </cell>
          <cell r="Z304">
            <v>0</v>
          </cell>
          <cell r="AB304">
            <v>11.338479240526841</v>
          </cell>
          <cell r="AD304">
            <v>5.3295177903493247</v>
          </cell>
          <cell r="AF304">
            <v>3.7396151268910001</v>
          </cell>
          <cell r="AG304">
            <v>2.200326123799989E-2</v>
          </cell>
          <cell r="AH304">
            <v>-0.156059</v>
          </cell>
          <cell r="AI304">
            <v>0</v>
          </cell>
          <cell r="AJ304">
            <v>0</v>
          </cell>
          <cell r="AK304">
            <v>0</v>
          </cell>
          <cell r="AL304">
            <v>0</v>
          </cell>
          <cell r="AM304">
            <v>5.8001999999999998E-2</v>
          </cell>
          <cell r="AN304">
            <v>2.2351110195555557</v>
          </cell>
          <cell r="AO304">
            <v>1.7617329958310463E-2</v>
          </cell>
          <cell r="AP304">
            <v>0</v>
          </cell>
          <cell r="AQ304">
            <v>0</v>
          </cell>
          <cell r="AR304">
            <v>0</v>
          </cell>
          <cell r="AS304">
            <v>0</v>
          </cell>
          <cell r="AT304">
            <v>0</v>
          </cell>
          <cell r="AV304">
            <v>0</v>
          </cell>
          <cell r="AW304">
            <v>0</v>
          </cell>
          <cell r="AY304">
            <v>11.24580752799219</v>
          </cell>
          <cell r="BA304">
            <v>-9.2671712534651007E-2</v>
          </cell>
          <cell r="BC304">
            <v>-8.1732047630705927E-3</v>
          </cell>
          <cell r="BE304">
            <v>0</v>
          </cell>
          <cell r="BG304">
            <v>11.24580752799219</v>
          </cell>
          <cell r="BH304">
            <v>-8.1732047630705927E-3</v>
          </cell>
          <cell r="BJ304">
            <v>10.941151329978666</v>
          </cell>
          <cell r="BK304">
            <v>10.851727059815007</v>
          </cell>
          <cell r="BL304">
            <v>-8.1732047630707592E-3</v>
          </cell>
          <cell r="BM304">
            <v>0</v>
          </cell>
          <cell r="BN304">
            <v>0</v>
          </cell>
          <cell r="BO304">
            <v>1</v>
          </cell>
        </row>
        <row r="305">
          <cell r="B305" t="str">
            <v>R61</v>
          </cell>
          <cell r="C305" t="str">
            <v>East Devon</v>
          </cell>
          <cell r="E305">
            <v>6.5818399999999997</v>
          </cell>
          <cell r="G305">
            <v>5.2120083859030002</v>
          </cell>
          <cell r="H305">
            <v>2.5217802188999952E-2</v>
          </cell>
          <cell r="I305">
            <v>-0.18439900000000001</v>
          </cell>
          <cell r="J305">
            <v>0</v>
          </cell>
          <cell r="K305">
            <v>0</v>
          </cell>
          <cell r="L305">
            <v>0</v>
          </cell>
          <cell r="M305">
            <v>8.5470000000000008E-3</v>
          </cell>
          <cell r="N305">
            <v>7.8549999999999991E-3</v>
          </cell>
          <cell r="O305">
            <v>0</v>
          </cell>
          <cell r="P305">
            <v>0</v>
          </cell>
          <cell r="Q305">
            <v>1.8224950942222224</v>
          </cell>
          <cell r="R305">
            <v>8.054332934494448E-3</v>
          </cell>
          <cell r="S305">
            <v>7.8668136247877218E-2</v>
          </cell>
          <cell r="T305">
            <v>0</v>
          </cell>
          <cell r="W305">
            <v>0</v>
          </cell>
          <cell r="X305">
            <v>0</v>
          </cell>
          <cell r="Y305">
            <v>0</v>
          </cell>
          <cell r="Z305">
            <v>0</v>
          </cell>
          <cell r="AB305">
            <v>13.560286751496593</v>
          </cell>
          <cell r="AD305">
            <v>6.6190665895086305</v>
          </cell>
          <cell r="AF305">
            <v>4.4284790747059999</v>
          </cell>
          <cell r="AG305">
            <v>2.5806752982999663E-2</v>
          </cell>
          <cell r="AH305">
            <v>-0.18439900000000001</v>
          </cell>
          <cell r="AI305">
            <v>0</v>
          </cell>
          <cell r="AJ305">
            <v>0</v>
          </cell>
          <cell r="AK305">
            <v>0</v>
          </cell>
          <cell r="AL305">
            <v>0</v>
          </cell>
          <cell r="AM305">
            <v>7.1514999999999995E-2</v>
          </cell>
          <cell r="AN305">
            <v>2.4686156275555557</v>
          </cell>
          <cell r="AO305">
            <v>2.0581169583431817E-2</v>
          </cell>
          <cell r="AP305">
            <v>0</v>
          </cell>
          <cell r="AQ305">
            <v>0</v>
          </cell>
          <cell r="AR305">
            <v>0</v>
          </cell>
          <cell r="AS305">
            <v>0</v>
          </cell>
          <cell r="AT305">
            <v>0</v>
          </cell>
          <cell r="AV305">
            <v>0</v>
          </cell>
          <cell r="AW305">
            <v>0</v>
          </cell>
          <cell r="AY305">
            <v>13.449665214336617</v>
          </cell>
          <cell r="BA305">
            <v>-0.11062153715997525</v>
          </cell>
          <cell r="BC305">
            <v>-8.1577579580141557E-3</v>
          </cell>
          <cell r="BE305">
            <v>0</v>
          </cell>
          <cell r="BG305">
            <v>13.449665214336617</v>
          </cell>
          <cell r="BH305">
            <v>-8.1577579580141557E-3</v>
          </cell>
          <cell r="BJ305">
            <v>13.085101297864638</v>
          </cell>
          <cell r="BK305">
            <v>12.978356208620561</v>
          </cell>
          <cell r="BL305">
            <v>-8.1577579580141939E-3</v>
          </cell>
          <cell r="BM305">
            <v>0</v>
          </cell>
          <cell r="BN305">
            <v>1</v>
          </cell>
          <cell r="BO305">
            <v>1</v>
          </cell>
        </row>
        <row r="306">
          <cell r="B306" t="str">
            <v>R134</v>
          </cell>
          <cell r="C306" t="str">
            <v>Wychavon</v>
          </cell>
          <cell r="E306">
            <v>5.0247700000000002</v>
          </cell>
          <cell r="G306">
            <v>5.0674568119519998</v>
          </cell>
          <cell r="H306">
            <v>2.5075399658999405E-2</v>
          </cell>
          <cell r="I306">
            <v>-0.171545</v>
          </cell>
          <cell r="J306">
            <v>0</v>
          </cell>
          <cell r="K306">
            <v>0</v>
          </cell>
          <cell r="L306">
            <v>0</v>
          </cell>
          <cell r="M306">
            <v>8.5470000000000008E-3</v>
          </cell>
          <cell r="N306">
            <v>7.8549999999999991E-3</v>
          </cell>
          <cell r="O306">
            <v>0</v>
          </cell>
          <cell r="P306">
            <v>0</v>
          </cell>
          <cell r="Q306">
            <v>1.9377342097777779</v>
          </cell>
          <cell r="R306">
            <v>7.9649530199010932E-3</v>
          </cell>
          <cell r="S306">
            <v>7.4559441518622899E-2</v>
          </cell>
          <cell r="T306">
            <v>0</v>
          </cell>
          <cell r="W306">
            <v>0</v>
          </cell>
          <cell r="X306">
            <v>0</v>
          </cell>
          <cell r="Y306">
            <v>0</v>
          </cell>
          <cell r="Z306">
            <v>0</v>
          </cell>
          <cell r="AB306">
            <v>11.982417815927299</v>
          </cell>
          <cell r="AD306">
            <v>5.0683026233997381</v>
          </cell>
          <cell r="AF306">
            <v>4.2726760650079996</v>
          </cell>
          <cell r="AG306">
            <v>2.5661024703999981E-2</v>
          </cell>
          <cell r="AH306">
            <v>-0.171545</v>
          </cell>
          <cell r="AI306">
            <v>0</v>
          </cell>
          <cell r="AJ306">
            <v>0</v>
          </cell>
          <cell r="AK306">
            <v>0</v>
          </cell>
          <cell r="AL306">
            <v>0</v>
          </cell>
          <cell r="AM306">
            <v>5.5287999999999997E-2</v>
          </cell>
          <cell r="AN306">
            <v>2.6147184231111109</v>
          </cell>
          <cell r="AO306">
            <v>2.0352777835218844E-2</v>
          </cell>
          <cell r="AP306">
            <v>0</v>
          </cell>
          <cell r="AQ306">
            <v>0</v>
          </cell>
          <cell r="AR306">
            <v>0</v>
          </cell>
          <cell r="AS306">
            <v>0</v>
          </cell>
          <cell r="AT306">
            <v>0</v>
          </cell>
          <cell r="AV306">
            <v>0</v>
          </cell>
          <cell r="AW306">
            <v>0</v>
          </cell>
          <cell r="AY306">
            <v>11.885453914058067</v>
          </cell>
          <cell r="BA306">
            <v>-9.6963901869232316E-2</v>
          </cell>
          <cell r="BC306">
            <v>-8.0921816747489567E-3</v>
          </cell>
          <cell r="BE306">
            <v>0</v>
          </cell>
          <cell r="BG306">
            <v>11.885453914058067</v>
          </cell>
          <cell r="BH306">
            <v>-8.0921816747489567E-3</v>
          </cell>
          <cell r="BJ306">
            <v>11.562524730344826</v>
          </cell>
          <cell r="BK306">
            <v>11.468958679608098</v>
          </cell>
          <cell r="BL306">
            <v>-8.0921816747489324E-3</v>
          </cell>
          <cell r="BM306">
            <v>0</v>
          </cell>
          <cell r="BN306">
            <v>0</v>
          </cell>
          <cell r="BO306">
            <v>1</v>
          </cell>
        </row>
        <row r="307">
          <cell r="B307" t="str">
            <v>R208</v>
          </cell>
          <cell r="C307" t="str">
            <v>Corby</v>
          </cell>
          <cell r="E307">
            <v>2.9626670000000002</v>
          </cell>
          <cell r="G307">
            <v>4.0578770782840001</v>
          </cell>
          <cell r="H307">
            <v>1.9991547621999867E-2</v>
          </cell>
          <cell r="I307">
            <v>-1.1983000000000001E-2</v>
          </cell>
          <cell r="J307">
            <v>0</v>
          </cell>
          <cell r="K307">
            <v>0</v>
          </cell>
          <cell r="L307">
            <v>0</v>
          </cell>
          <cell r="M307">
            <v>8.5470000000000008E-3</v>
          </cell>
          <cell r="N307">
            <v>7.8549999999999991E-3</v>
          </cell>
          <cell r="O307">
            <v>0</v>
          </cell>
          <cell r="P307">
            <v>0</v>
          </cell>
          <cell r="Q307">
            <v>2.1429077759999999</v>
          </cell>
          <cell r="R307">
            <v>6.3337603144653426E-3</v>
          </cell>
          <cell r="S307">
            <v>7.3607863038756313E-2</v>
          </cell>
          <cell r="T307">
            <v>0</v>
          </cell>
          <cell r="W307">
            <v>0</v>
          </cell>
          <cell r="X307">
            <v>0</v>
          </cell>
          <cell r="Y307">
            <v>0</v>
          </cell>
          <cell r="Z307">
            <v>0</v>
          </cell>
          <cell r="AB307">
            <v>9.2678040252592222</v>
          </cell>
          <cell r="AD307">
            <v>3.0314776836891815</v>
          </cell>
          <cell r="AF307">
            <v>3.419081104904</v>
          </cell>
          <cell r="AG307">
            <v>2.0458441515000071E-2</v>
          </cell>
          <cell r="AH307">
            <v>-1.1983000000000001E-2</v>
          </cell>
          <cell r="AI307">
            <v>0</v>
          </cell>
          <cell r="AJ307">
            <v>0</v>
          </cell>
          <cell r="AK307">
            <v>0</v>
          </cell>
          <cell r="AL307">
            <v>0</v>
          </cell>
          <cell r="AM307">
            <v>3.5652000000000003E-2</v>
          </cell>
          <cell r="AN307">
            <v>2.6849953493333332</v>
          </cell>
          <cell r="AO307">
            <v>1.6184604757836944E-2</v>
          </cell>
          <cell r="AP307">
            <v>0</v>
          </cell>
          <cell r="AQ307">
            <v>0</v>
          </cell>
          <cell r="AR307">
            <v>0</v>
          </cell>
          <cell r="AS307">
            <v>0</v>
          </cell>
          <cell r="AT307">
            <v>0</v>
          </cell>
          <cell r="AV307">
            <v>0</v>
          </cell>
          <cell r="AW307">
            <v>0</v>
          </cell>
          <cell r="AY307">
            <v>9.1958661841993514</v>
          </cell>
          <cell r="BA307">
            <v>-7.1937841059870777E-2</v>
          </cell>
          <cell r="BC307">
            <v>-7.7621236771737477E-3</v>
          </cell>
          <cell r="BE307">
            <v>0</v>
          </cell>
          <cell r="BG307">
            <v>9.1958661841993514</v>
          </cell>
          <cell r="BH307">
            <v>-7.7621236771737477E-3</v>
          </cell>
          <cell r="BJ307">
            <v>8.9430376142960597</v>
          </cell>
          <cell r="BK307">
            <v>8.8736206502842769</v>
          </cell>
          <cell r="BL307">
            <v>-7.7621236771737365E-3</v>
          </cell>
          <cell r="BM307">
            <v>0</v>
          </cell>
          <cell r="BN307">
            <v>0</v>
          </cell>
          <cell r="BO307">
            <v>0</v>
          </cell>
        </row>
        <row r="308">
          <cell r="B308" t="str">
            <v>R656</v>
          </cell>
          <cell r="C308" t="str">
            <v xml:space="preserve">Herefordshire </v>
          </cell>
          <cell r="E308">
            <v>81.263335999999995</v>
          </cell>
          <cell r="G308">
            <v>64.881637645157994</v>
          </cell>
          <cell r="H308">
            <v>0.30859888995300233</v>
          </cell>
          <cell r="I308">
            <v>-0.291989</v>
          </cell>
          <cell r="J308">
            <v>3.6549999999999998E-3</v>
          </cell>
          <cell r="K308">
            <v>0</v>
          </cell>
          <cell r="L308">
            <v>6.9735999999999992E-2</v>
          </cell>
          <cell r="M308">
            <v>8.5470000000000008E-3</v>
          </cell>
          <cell r="N308">
            <v>7.8549999999999991E-3</v>
          </cell>
          <cell r="O308">
            <v>0.36559900000000001</v>
          </cell>
          <cell r="P308">
            <v>0</v>
          </cell>
          <cell r="Q308">
            <v>2.8069786088888891</v>
          </cell>
          <cell r="R308">
            <v>9.7792771052145289E-2</v>
          </cell>
          <cell r="S308">
            <v>9.755594180083732E-2</v>
          </cell>
          <cell r="T308">
            <v>0</v>
          </cell>
          <cell r="W308">
            <v>0.15904599999999999</v>
          </cell>
          <cell r="X308">
            <v>7.9697561251191607</v>
          </cell>
          <cell r="Y308">
            <v>1.1966655616118498</v>
          </cell>
          <cell r="Z308">
            <v>5.8694881652542374</v>
          </cell>
          <cell r="AB308">
            <v>164.81425870883811</v>
          </cell>
          <cell r="AD308">
            <v>81.926620291636894</v>
          </cell>
          <cell r="AF308">
            <v>55.935355735907002</v>
          </cell>
          <cell r="AG308">
            <v>0.31580608271199839</v>
          </cell>
          <cell r="AH308">
            <v>-0.291989</v>
          </cell>
          <cell r="AI308">
            <v>3.6549999999999998E-3</v>
          </cell>
          <cell r="AJ308">
            <v>0</v>
          </cell>
          <cell r="AK308">
            <v>4.6490666666666666E-2</v>
          </cell>
          <cell r="AL308">
            <v>0</v>
          </cell>
          <cell r="AM308">
            <v>0.920516</v>
          </cell>
          <cell r="AN308">
            <v>3.5444812755555559</v>
          </cell>
          <cell r="AO308">
            <v>0.24988904995944966</v>
          </cell>
          <cell r="AP308">
            <v>0</v>
          </cell>
          <cell r="AQ308">
            <v>0</v>
          </cell>
          <cell r="AR308">
            <v>0</v>
          </cell>
          <cell r="AS308">
            <v>0.11863</v>
          </cell>
          <cell r="AT308">
            <v>7.9697561251191607</v>
          </cell>
          <cell r="AV308">
            <v>1.1966655616118498</v>
          </cell>
          <cell r="AW308">
            <v>11.694000000000001</v>
          </cell>
          <cell r="AY308">
            <v>163.62987678916855</v>
          </cell>
          <cell r="BA308">
            <v>-1.184381919669562</v>
          </cell>
          <cell r="BC308">
            <v>-7.1861617371461678E-3</v>
          </cell>
          <cell r="BE308">
            <v>0</v>
          </cell>
          <cell r="BG308">
            <v>163.62987678916855</v>
          </cell>
          <cell r="BH308">
            <v>-7.1861617371461678E-3</v>
          </cell>
          <cell r="BJ308">
            <v>159.03876592429725</v>
          </cell>
          <cell r="BK308">
            <v>157.8958876298891</v>
          </cell>
          <cell r="BL308">
            <v>-7.1861617371462832E-3</v>
          </cell>
          <cell r="BM308">
            <v>0</v>
          </cell>
          <cell r="BN308">
            <v>0</v>
          </cell>
          <cell r="BO308">
            <v>1</v>
          </cell>
        </row>
        <row r="309">
          <cell r="B309" t="str">
            <v>R126</v>
          </cell>
          <cell r="C309" t="str">
            <v>Winchester</v>
          </cell>
          <cell r="E309">
            <v>6.5736250999999992</v>
          </cell>
          <cell r="G309">
            <v>4.3864030710400002</v>
          </cell>
          <cell r="H309">
            <v>2.1083667806999759E-2</v>
          </cell>
          <cell r="I309">
            <v>-0.15478900000000001</v>
          </cell>
          <cell r="J309">
            <v>0</v>
          </cell>
          <cell r="K309">
            <v>0</v>
          </cell>
          <cell r="L309">
            <v>0</v>
          </cell>
          <cell r="M309">
            <v>8.5470000000000008E-3</v>
          </cell>
          <cell r="N309">
            <v>7.8549999999999991E-3</v>
          </cell>
          <cell r="O309">
            <v>0</v>
          </cell>
          <cell r="P309">
            <v>0</v>
          </cell>
          <cell r="Q309">
            <v>2.0978930302222225</v>
          </cell>
          <cell r="R309">
            <v>6.7395982342186474E-3</v>
          </cell>
          <cell r="S309">
            <v>6.8164848254265137E-2</v>
          </cell>
          <cell r="T309">
            <v>0</v>
          </cell>
          <cell r="W309">
            <v>0</v>
          </cell>
          <cell r="X309">
            <v>0</v>
          </cell>
          <cell r="Y309">
            <v>0</v>
          </cell>
          <cell r="Z309">
            <v>0</v>
          </cell>
          <cell r="AB309">
            <v>13.015522315557705</v>
          </cell>
          <cell r="AD309">
            <v>6.6266426527142483</v>
          </cell>
          <cell r="AF309">
            <v>3.748624466861</v>
          </cell>
          <cell r="AG309">
            <v>2.1576067690999946E-2</v>
          </cell>
          <cell r="AH309">
            <v>-0.15478900000000001</v>
          </cell>
          <cell r="AI309">
            <v>0</v>
          </cell>
          <cell r="AJ309">
            <v>0</v>
          </cell>
          <cell r="AK309">
            <v>0</v>
          </cell>
          <cell r="AL309">
            <v>0</v>
          </cell>
          <cell r="AM309">
            <v>7.1274000000000004E-2</v>
          </cell>
          <cell r="AN309">
            <v>2.5972183635555561</v>
          </cell>
          <cell r="AO309">
            <v>1.7221638999873057E-2</v>
          </cell>
          <cell r="AP309">
            <v>0</v>
          </cell>
          <cell r="AQ309">
            <v>0</v>
          </cell>
          <cell r="AR309">
            <v>0</v>
          </cell>
          <cell r="AS309">
            <v>0</v>
          </cell>
          <cell r="AT309">
            <v>0</v>
          </cell>
          <cell r="AV309">
            <v>0</v>
          </cell>
          <cell r="AW309">
            <v>0</v>
          </cell>
          <cell r="AY309">
            <v>12.927768189821679</v>
          </cell>
          <cell r="BA309">
            <v>-8.7754125736026367E-2</v>
          </cell>
          <cell r="BC309">
            <v>-6.7422669339310464E-3</v>
          </cell>
          <cell r="BE309">
            <v>0</v>
          </cell>
          <cell r="BG309">
            <v>12.927768189821679</v>
          </cell>
          <cell r="BH309">
            <v>-6.7422669339310464E-3</v>
          </cell>
          <cell r="BJ309">
            <v>12.559426733722569</v>
          </cell>
          <cell r="BK309">
            <v>12.474747726146662</v>
          </cell>
          <cell r="BL309">
            <v>-6.742266933931056E-3</v>
          </cell>
          <cell r="BM309">
            <v>0</v>
          </cell>
          <cell r="BN309">
            <v>0</v>
          </cell>
          <cell r="BO309">
            <v>1</v>
          </cell>
        </row>
        <row r="310">
          <cell r="B310" t="str">
            <v>R668</v>
          </cell>
          <cell r="C310" t="str">
            <v>Lancashire</v>
          </cell>
          <cell r="E310">
            <v>372.25558389999998</v>
          </cell>
          <cell r="G310">
            <v>381.34371306410901</v>
          </cell>
          <cell r="H310">
            <v>1.7914036035550236</v>
          </cell>
          <cell r="I310">
            <v>0</v>
          </cell>
          <cell r="J310">
            <v>4.4949999999999999E-3</v>
          </cell>
          <cell r="K310">
            <v>0.20185700000000001</v>
          </cell>
          <cell r="L310">
            <v>0.31612800000000002</v>
          </cell>
          <cell r="M310">
            <v>8.5470000000000008E-3</v>
          </cell>
          <cell r="N310">
            <v>0</v>
          </cell>
          <cell r="O310">
            <v>3.5056180000000001</v>
          </cell>
          <cell r="P310">
            <v>0</v>
          </cell>
          <cell r="Q310">
            <v>2.8633853422222222</v>
          </cell>
          <cell r="R310">
            <v>0.569309967870406</v>
          </cell>
          <cell r="S310">
            <v>0</v>
          </cell>
          <cell r="T310">
            <v>0</v>
          </cell>
          <cell r="W310">
            <v>0.99662300000000004</v>
          </cell>
          <cell r="X310">
            <v>59.800693422207509</v>
          </cell>
          <cell r="Y310">
            <v>6.9463697537820286</v>
          </cell>
          <cell r="Z310">
            <v>38.267489218220341</v>
          </cell>
          <cell r="AB310">
            <v>868.87121627196677</v>
          </cell>
          <cell r="AD310">
            <v>374.36204104131502</v>
          </cell>
          <cell r="AF310">
            <v>329.27283464372897</v>
          </cell>
          <cell r="AG310">
            <v>1.8332410550180078</v>
          </cell>
          <cell r="AH310">
            <v>0</v>
          </cell>
          <cell r="AI310">
            <v>4.4949999999999999E-3</v>
          </cell>
          <cell r="AJ310">
            <v>0.20185700000000001</v>
          </cell>
          <cell r="AK310">
            <v>0.21075199999999999</v>
          </cell>
          <cell r="AL310">
            <v>0</v>
          </cell>
          <cell r="AM310">
            <v>4.3734419999999998</v>
          </cell>
          <cell r="AN310">
            <v>3.9325516888888887</v>
          </cell>
          <cell r="AO310">
            <v>1.4547529993574067</v>
          </cell>
          <cell r="AP310">
            <v>0</v>
          </cell>
          <cell r="AQ310">
            <v>0</v>
          </cell>
          <cell r="AR310">
            <v>0</v>
          </cell>
          <cell r="AS310">
            <v>1.2778449999999999</v>
          </cell>
          <cell r="AT310">
            <v>59.800693422207509</v>
          </cell>
          <cell r="AV310">
            <v>6.9463697537820286</v>
          </cell>
          <cell r="AW310">
            <v>79.492000000000004</v>
          </cell>
          <cell r="AY310">
            <v>863.16287560429771</v>
          </cell>
          <cell r="BA310">
            <v>-5.7083406676690629</v>
          </cell>
          <cell r="BC310">
            <v>-6.5698351617189329E-3</v>
          </cell>
          <cell r="BE310">
            <v>0</v>
          </cell>
          <cell r="BG310">
            <v>863.16287560429771</v>
          </cell>
          <cell r="BH310">
            <v>-6.5698351617189329E-3</v>
          </cell>
          <cell r="BJ310">
            <v>838.42385401346758</v>
          </cell>
          <cell r="BK310">
            <v>832.91554749694615</v>
          </cell>
          <cell r="BL310">
            <v>-6.5698351617187525E-3</v>
          </cell>
          <cell r="BM310">
            <v>0</v>
          </cell>
          <cell r="BN310">
            <v>0</v>
          </cell>
          <cell r="BO310">
            <v>0</v>
          </cell>
        </row>
        <row r="311">
          <cell r="B311" t="str">
            <v>R401</v>
          </cell>
          <cell r="C311" t="str">
            <v>Sutton</v>
          </cell>
          <cell r="E311">
            <v>76.086410000000001</v>
          </cell>
          <cell r="G311">
            <v>74.999851281632004</v>
          </cell>
          <cell r="H311">
            <v>0.34430284799699484</v>
          </cell>
          <cell r="I311">
            <v>0</v>
          </cell>
          <cell r="J311">
            <v>0</v>
          </cell>
          <cell r="K311">
            <v>0</v>
          </cell>
          <cell r="L311">
            <v>5.282400000000001E-2</v>
          </cell>
          <cell r="M311">
            <v>8.5470000000000008E-3</v>
          </cell>
          <cell r="N311">
            <v>7.8549999999999991E-3</v>
          </cell>
          <cell r="O311">
            <v>0.50394899999999998</v>
          </cell>
          <cell r="P311">
            <v>0</v>
          </cell>
          <cell r="Q311">
            <v>2.5187737922222224</v>
          </cell>
          <cell r="R311">
            <v>0.10942576278213033</v>
          </cell>
          <cell r="S311">
            <v>0.10600927214193109</v>
          </cell>
          <cell r="T311">
            <v>0.1</v>
          </cell>
          <cell r="W311">
            <v>0.13316</v>
          </cell>
          <cell r="X311">
            <v>8.6191606705492205</v>
          </cell>
          <cell r="Y311">
            <v>1.0205496871861803</v>
          </cell>
          <cell r="Z311">
            <v>5.2266626038135584</v>
          </cell>
          <cell r="AB311">
            <v>169.83748091832427</v>
          </cell>
          <cell r="AD311">
            <v>76.481406955744745</v>
          </cell>
          <cell r="AF311">
            <v>66.683389329309009</v>
          </cell>
          <cell r="AG311">
            <v>0.35234389115699755</v>
          </cell>
          <cell r="AH311">
            <v>0</v>
          </cell>
          <cell r="AI311">
            <v>0</v>
          </cell>
          <cell r="AJ311">
            <v>0</v>
          </cell>
          <cell r="AK311">
            <v>3.5216000000000004E-2</v>
          </cell>
          <cell r="AL311">
            <v>0</v>
          </cell>
          <cell r="AM311">
            <v>0.86383799999999999</v>
          </cell>
          <cell r="AN311">
            <v>3.2309411255555553</v>
          </cell>
          <cell r="AO311">
            <v>0.27961473643214446</v>
          </cell>
          <cell r="AP311">
            <v>0</v>
          </cell>
          <cell r="AQ311">
            <v>0</v>
          </cell>
          <cell r="AR311">
            <v>0</v>
          </cell>
          <cell r="AS311">
            <v>9.9321000000000007E-2</v>
          </cell>
          <cell r="AT311">
            <v>8.6191606705492205</v>
          </cell>
          <cell r="AV311">
            <v>1.0205496871861803</v>
          </cell>
          <cell r="AW311">
            <v>11.096</v>
          </cell>
          <cell r="AY311">
            <v>168.76178139593384</v>
          </cell>
          <cell r="BA311">
            <v>-1.0756995223904369</v>
          </cell>
          <cell r="BC311">
            <v>-6.3336992316068699E-3</v>
          </cell>
          <cell r="BE311">
            <v>0</v>
          </cell>
          <cell r="BG311">
            <v>168.76178139593384</v>
          </cell>
          <cell r="BH311">
            <v>-6.3336992316068699E-3</v>
          </cell>
          <cell r="BJ311">
            <v>163.88596220099515</v>
          </cell>
          <cell r="BK311">
            <v>162.84795780813155</v>
          </cell>
          <cell r="BL311">
            <v>-6.3336992316068881E-3</v>
          </cell>
          <cell r="BM311">
            <v>0</v>
          </cell>
          <cell r="BN311">
            <v>0</v>
          </cell>
          <cell r="BO311">
            <v>0</v>
          </cell>
        </row>
        <row r="312">
          <cell r="B312" t="str">
            <v>R658</v>
          </cell>
          <cell r="C312" t="str">
            <v xml:space="preserve">Medway </v>
          </cell>
          <cell r="E312">
            <v>91.285150999999999</v>
          </cell>
          <cell r="G312">
            <v>95.330868627460006</v>
          </cell>
          <cell r="H312">
            <v>0.4558349358920008</v>
          </cell>
          <cell r="I312">
            <v>-5.2393000000000002E-2</v>
          </cell>
          <cell r="J312">
            <v>0</v>
          </cell>
          <cell r="K312">
            <v>3.2495000000000003E-2</v>
          </cell>
          <cell r="L312">
            <v>7.6784999999999992E-2</v>
          </cell>
          <cell r="M312">
            <v>8.5470000000000008E-3</v>
          </cell>
          <cell r="N312">
            <v>7.8549999999999991E-3</v>
          </cell>
          <cell r="O312">
            <v>0.79171499999999995</v>
          </cell>
          <cell r="P312">
            <v>0</v>
          </cell>
          <cell r="Q312">
            <v>5.4026160966666668</v>
          </cell>
          <cell r="R312">
            <v>0.14338336735017629</v>
          </cell>
          <cell r="S312">
            <v>0.14526987176253744</v>
          </cell>
          <cell r="T312">
            <v>0</v>
          </cell>
          <cell r="W312">
            <v>0.18022299999999999</v>
          </cell>
          <cell r="X312">
            <v>14.280296278377779</v>
          </cell>
          <cell r="Y312">
            <v>1.2191715841675992</v>
          </cell>
          <cell r="Z312">
            <v>7.346008777542373</v>
          </cell>
          <cell r="AB312">
            <v>216.65382753921918</v>
          </cell>
          <cell r="AD312">
            <v>92.017897152486157</v>
          </cell>
          <cell r="AF312">
            <v>82.205936570883011</v>
          </cell>
          <cell r="AG312">
            <v>0.46648076241900027</v>
          </cell>
          <cell r="AH312">
            <v>-5.2393000000000002E-2</v>
          </cell>
          <cell r="AI312">
            <v>0</v>
          </cell>
          <cell r="AJ312">
            <v>3.2495000000000003E-2</v>
          </cell>
          <cell r="AK312">
            <v>5.1189999999999992E-2</v>
          </cell>
          <cell r="AL312">
            <v>0</v>
          </cell>
          <cell r="AM312">
            <v>1.0516479999999999</v>
          </cell>
          <cell r="AN312">
            <v>7.3102996966666671</v>
          </cell>
          <cell r="AO312">
            <v>0.36638631937341265</v>
          </cell>
          <cell r="AP312">
            <v>0</v>
          </cell>
          <cell r="AQ312">
            <v>0</v>
          </cell>
          <cell r="AR312">
            <v>0</v>
          </cell>
          <cell r="AS312">
            <v>0.188639</v>
          </cell>
          <cell r="AT312">
            <v>14.280296278377779</v>
          </cell>
          <cell r="AV312">
            <v>1.2191715841675992</v>
          </cell>
          <cell r="AW312">
            <v>16.154</v>
          </cell>
          <cell r="AY312">
            <v>215.29204736437367</v>
          </cell>
          <cell r="BA312">
            <v>-1.3617801748455065</v>
          </cell>
          <cell r="BC312">
            <v>-6.2855117323002011E-3</v>
          </cell>
          <cell r="BE312">
            <v>0</v>
          </cell>
          <cell r="BG312">
            <v>215.29204736437367</v>
          </cell>
          <cell r="BH312">
            <v>-6.2855117323002011E-3</v>
          </cell>
          <cell r="BJ312">
            <v>209.06175008488651</v>
          </cell>
          <cell r="BK312">
            <v>207.74769000195275</v>
          </cell>
          <cell r="BL312">
            <v>-6.2855117323001898E-3</v>
          </cell>
          <cell r="BM312">
            <v>0</v>
          </cell>
          <cell r="BN312">
            <v>1</v>
          </cell>
          <cell r="BO312">
            <v>0</v>
          </cell>
        </row>
        <row r="313">
          <cell r="B313" t="str">
            <v>R412</v>
          </cell>
          <cell r="C313" t="str">
            <v>Cumbria</v>
          </cell>
          <cell r="E313">
            <v>185.77889400000001</v>
          </cell>
          <cell r="G313">
            <v>182.02463972782601</v>
          </cell>
          <cell r="H313">
            <v>0.84001315773800012</v>
          </cell>
          <cell r="I313">
            <v>0</v>
          </cell>
          <cell r="J313">
            <v>0</v>
          </cell>
          <cell r="K313">
            <v>0</v>
          </cell>
          <cell r="L313">
            <v>0.17809700000000001</v>
          </cell>
          <cell r="M313">
            <v>8.5470000000000008E-3</v>
          </cell>
          <cell r="N313">
            <v>0</v>
          </cell>
          <cell r="O313">
            <v>1.370625</v>
          </cell>
          <cell r="P313">
            <v>0.24567650848344499</v>
          </cell>
          <cell r="Q313">
            <v>0.97530525977777782</v>
          </cell>
          <cell r="R313">
            <v>0.26789066983287296</v>
          </cell>
          <cell r="S313">
            <v>0</v>
          </cell>
          <cell r="T313">
            <v>0</v>
          </cell>
          <cell r="W313">
            <v>0.452824</v>
          </cell>
          <cell r="X313">
            <v>15.593792937127184</v>
          </cell>
          <cell r="Y313">
            <v>3.3343712137420636</v>
          </cell>
          <cell r="Z313">
            <v>17.357992472457628</v>
          </cell>
          <cell r="AB313">
            <v>408.428668946985</v>
          </cell>
          <cell r="AD313">
            <v>186.78922033963551</v>
          </cell>
          <cell r="AF313">
            <v>158.42642893876999</v>
          </cell>
          <cell r="AG313">
            <v>0.85963129942600425</v>
          </cell>
          <cell r="AH313">
            <v>0</v>
          </cell>
          <cell r="AI313">
            <v>0</v>
          </cell>
          <cell r="AJ313">
            <v>0</v>
          </cell>
          <cell r="AK313">
            <v>0.11873133333333333</v>
          </cell>
          <cell r="AL313">
            <v>0.25127699862974184</v>
          </cell>
          <cell r="AM313">
            <v>2.1149239999999998</v>
          </cell>
          <cell r="AN313">
            <v>1.3682037131111111</v>
          </cell>
          <cell r="AO313">
            <v>0.68453878806483304</v>
          </cell>
          <cell r="AP313">
            <v>0</v>
          </cell>
          <cell r="AQ313">
            <v>0</v>
          </cell>
          <cell r="AR313">
            <v>0</v>
          </cell>
          <cell r="AS313">
            <v>0.38617699999999999</v>
          </cell>
          <cell r="AT313">
            <v>15.593792937127184</v>
          </cell>
          <cell r="AV313">
            <v>3.3343712137420636</v>
          </cell>
          <cell r="AW313">
            <v>35.996000000000002</v>
          </cell>
          <cell r="AY313">
            <v>405.92329656183978</v>
          </cell>
          <cell r="BA313">
            <v>-2.5053723851452219</v>
          </cell>
          <cell r="BC313">
            <v>-6.1341736651459823E-3</v>
          </cell>
          <cell r="BE313">
            <v>0</v>
          </cell>
          <cell r="BG313">
            <v>405.92329656183978</v>
          </cell>
          <cell r="BH313">
            <v>-6.1341736651459823E-3</v>
          </cell>
          <cell r="BJ313">
            <v>394.11633426804104</v>
          </cell>
          <cell r="BK313">
            <v>391.69875622937019</v>
          </cell>
          <cell r="BL313">
            <v>-6.1341736651458947E-3</v>
          </cell>
          <cell r="BM313">
            <v>0</v>
          </cell>
          <cell r="BN313">
            <v>0</v>
          </cell>
          <cell r="BO313">
            <v>1</v>
          </cell>
        </row>
        <row r="314">
          <cell r="B314" t="str">
            <v>R428</v>
          </cell>
          <cell r="C314" t="str">
            <v>Lincolnshire</v>
          </cell>
          <cell r="E314">
            <v>224.79788500000001</v>
          </cell>
          <cell r="G314">
            <v>226.42977504228301</v>
          </cell>
          <cell r="H314">
            <v>1.0538214049650132</v>
          </cell>
          <cell r="I314">
            <v>0</v>
          </cell>
          <cell r="J314">
            <v>0</v>
          </cell>
          <cell r="K314">
            <v>0.12772600000000001</v>
          </cell>
          <cell r="L314">
            <v>0.45077</v>
          </cell>
          <cell r="M314">
            <v>8.5470000000000008E-3</v>
          </cell>
          <cell r="N314">
            <v>0</v>
          </cell>
          <cell r="O314">
            <v>1.775234</v>
          </cell>
          <cell r="P314">
            <v>1.2902194131244158</v>
          </cell>
          <cell r="Q314">
            <v>2.8080027773333334</v>
          </cell>
          <cell r="R314">
            <v>0.33597103986760579</v>
          </cell>
          <cell r="S314">
            <v>0</v>
          </cell>
          <cell r="T314">
            <v>0</v>
          </cell>
          <cell r="W314">
            <v>0.60827900000000001</v>
          </cell>
          <cell r="X314">
            <v>28.50589890545691</v>
          </cell>
          <cell r="Y314">
            <v>4.3019556629529916</v>
          </cell>
          <cell r="Z314">
            <v>23.327898057203388</v>
          </cell>
          <cell r="AB314">
            <v>515.82198330318658</v>
          </cell>
          <cell r="AD314">
            <v>226.9152729587725</v>
          </cell>
          <cell r="AF314">
            <v>194.69910302927101</v>
          </cell>
          <cell r="AG314">
            <v>1.0784329452069998</v>
          </cell>
          <cell r="AH314">
            <v>0</v>
          </cell>
          <cell r="AI314">
            <v>0</v>
          </cell>
          <cell r="AJ314">
            <v>0.12772600000000001</v>
          </cell>
          <cell r="AK314">
            <v>0.3005133333333333</v>
          </cell>
          <cell r="AL314">
            <v>1.2979402334214232</v>
          </cell>
          <cell r="AM314">
            <v>2.609035</v>
          </cell>
          <cell r="AN314">
            <v>3.5772963240000002</v>
          </cell>
          <cell r="AO314">
            <v>0.85850398821030893</v>
          </cell>
          <cell r="AP314">
            <v>0</v>
          </cell>
          <cell r="AQ314">
            <v>0</v>
          </cell>
          <cell r="AR314">
            <v>0</v>
          </cell>
          <cell r="AS314">
            <v>0.64019300000000001</v>
          </cell>
          <cell r="AT314">
            <v>28.50589890545691</v>
          </cell>
          <cell r="AV314">
            <v>4.3019556629529916</v>
          </cell>
          <cell r="AW314">
            <v>48.399000000000001</v>
          </cell>
          <cell r="AY314">
            <v>513.31087138062549</v>
          </cell>
          <cell r="BA314">
            <v>-2.5111119225610992</v>
          </cell>
          <cell r="BC314">
            <v>-4.8681754633267222E-3</v>
          </cell>
          <cell r="BE314">
            <v>0</v>
          </cell>
          <cell r="BG314">
            <v>513.31087138062549</v>
          </cell>
          <cell r="BH314">
            <v>-4.8681754633267222E-3</v>
          </cell>
          <cell r="BJ314">
            <v>497.74632549291147</v>
          </cell>
          <cell r="BK314">
            <v>495.32320904418583</v>
          </cell>
          <cell r="BL314">
            <v>-4.8681754633267396E-3</v>
          </cell>
          <cell r="BM314">
            <v>0</v>
          </cell>
          <cell r="BN314">
            <v>0</v>
          </cell>
          <cell r="BO314">
            <v>1</v>
          </cell>
        </row>
        <row r="315">
          <cell r="B315" t="str">
            <v>R96</v>
          </cell>
          <cell r="C315" t="str">
            <v>Brentwood</v>
          </cell>
          <cell r="E315">
            <v>5.1944157999999998</v>
          </cell>
          <cell r="G315">
            <v>3.2540338810790002</v>
          </cell>
          <cell r="H315">
            <v>1.5687076493000145E-2</v>
          </cell>
          <cell r="I315">
            <v>-1.9668000000000001E-2</v>
          </cell>
          <cell r="J315">
            <v>0</v>
          </cell>
          <cell r="K315">
            <v>0</v>
          </cell>
          <cell r="L315">
            <v>0</v>
          </cell>
          <cell r="M315">
            <v>8.5470000000000008E-3</v>
          </cell>
          <cell r="N315">
            <v>7.8549999999999991E-3</v>
          </cell>
          <cell r="O315">
            <v>0</v>
          </cell>
          <cell r="P315">
            <v>0</v>
          </cell>
          <cell r="Q315">
            <v>1.2142484115555556</v>
          </cell>
          <cell r="R315">
            <v>5.0115086358675648E-3</v>
          </cell>
          <cell r="S315">
            <v>6.3635968222397907E-2</v>
          </cell>
          <cell r="T315">
            <v>0</v>
          </cell>
          <cell r="W315">
            <v>0</v>
          </cell>
          <cell r="X315">
            <v>0</v>
          </cell>
          <cell r="Y315">
            <v>0</v>
          </cell>
          <cell r="Z315">
            <v>0</v>
          </cell>
          <cell r="AB315">
            <v>9.7437666459858203</v>
          </cell>
          <cell r="AD315">
            <v>5.2429379953421789</v>
          </cell>
          <cell r="AF315">
            <v>2.762694147785</v>
          </cell>
          <cell r="AG315">
            <v>1.6053441337000113E-2</v>
          </cell>
          <cell r="AH315">
            <v>-1.9668000000000001E-2</v>
          </cell>
          <cell r="AI315">
            <v>0</v>
          </cell>
          <cell r="AJ315">
            <v>0</v>
          </cell>
          <cell r="AK315">
            <v>0</v>
          </cell>
          <cell r="AL315">
            <v>0</v>
          </cell>
          <cell r="AM315">
            <v>5.6485E-2</v>
          </cell>
          <cell r="AN315">
            <v>1.6298120382222223</v>
          </cell>
          <cell r="AO315">
            <v>1.2805866102441842E-2</v>
          </cell>
          <cell r="AP315">
            <v>0</v>
          </cell>
          <cell r="AQ315">
            <v>0</v>
          </cell>
          <cell r="AR315">
            <v>0</v>
          </cell>
          <cell r="AS315">
            <v>0</v>
          </cell>
          <cell r="AT315">
            <v>0</v>
          </cell>
          <cell r="AV315">
            <v>0</v>
          </cell>
          <cell r="AW315">
            <v>0</v>
          </cell>
          <cell r="AY315">
            <v>9.7011204887888454</v>
          </cell>
          <cell r="BA315">
            <v>-4.2646157196974954E-2</v>
          </cell>
          <cell r="BC315">
            <v>-4.3767629856513515E-3</v>
          </cell>
          <cell r="BE315">
            <v>0</v>
          </cell>
          <cell r="BG315">
            <v>9.7011204887888454</v>
          </cell>
          <cell r="BH315">
            <v>-4.3767629856513515E-3</v>
          </cell>
          <cell r="BJ315">
            <v>9.4023213462951123</v>
          </cell>
          <cell r="BK315">
            <v>9.3611696142474496</v>
          </cell>
          <cell r="BL315">
            <v>-4.3767629856512041E-3</v>
          </cell>
          <cell r="BM315">
            <v>0</v>
          </cell>
          <cell r="BN315">
            <v>0</v>
          </cell>
          <cell r="BO315">
            <v>0</v>
          </cell>
        </row>
        <row r="316">
          <cell r="B316" t="str">
            <v>R144</v>
          </cell>
          <cell r="C316" t="str">
            <v>Watford</v>
          </cell>
          <cell r="E316">
            <v>7.52318</v>
          </cell>
          <cell r="G316">
            <v>5.5587907801540002</v>
          </cell>
          <cell r="H316">
            <v>2.6842140781000258E-2</v>
          </cell>
          <cell r="I316">
            <v>0</v>
          </cell>
          <cell r="J316">
            <v>0</v>
          </cell>
          <cell r="K316">
            <v>0</v>
          </cell>
          <cell r="L316">
            <v>0</v>
          </cell>
          <cell r="M316">
            <v>8.5470000000000008E-3</v>
          </cell>
          <cell r="N316">
            <v>7.8549999999999991E-3</v>
          </cell>
          <cell r="O316">
            <v>0</v>
          </cell>
          <cell r="P316">
            <v>0</v>
          </cell>
          <cell r="Q316">
            <v>2.7314544106666667</v>
          </cell>
          <cell r="R316">
            <v>8.5552173832416315E-3</v>
          </cell>
          <cell r="S316">
            <v>7.4780678644661466E-2</v>
          </cell>
          <cell r="T316">
            <v>0</v>
          </cell>
          <cell r="W316">
            <v>0</v>
          </cell>
          <cell r="X316">
            <v>0</v>
          </cell>
          <cell r="Y316">
            <v>0</v>
          </cell>
          <cell r="Z316">
            <v>0</v>
          </cell>
          <cell r="AB316">
            <v>15.940005227629568</v>
          </cell>
          <cell r="AD316">
            <v>7.5865729425754695</v>
          </cell>
          <cell r="AF316">
            <v>4.7400458748270005</v>
          </cell>
          <cell r="AG316">
            <v>2.7469027296000162E-2</v>
          </cell>
          <cell r="AH316">
            <v>0</v>
          </cell>
          <cell r="AI316">
            <v>0</v>
          </cell>
          <cell r="AJ316">
            <v>0</v>
          </cell>
          <cell r="AK316">
            <v>0</v>
          </cell>
          <cell r="AL316">
            <v>0</v>
          </cell>
          <cell r="AM316">
            <v>8.3659999999999998E-2</v>
          </cell>
          <cell r="AN316">
            <v>3.4147785706666669</v>
          </cell>
          <cell r="AO316">
            <v>2.1861075426064656E-2</v>
          </cell>
          <cell r="AP316">
            <v>0</v>
          </cell>
          <cell r="AQ316">
            <v>0</v>
          </cell>
          <cell r="AR316">
            <v>0</v>
          </cell>
          <cell r="AS316">
            <v>0</v>
          </cell>
          <cell r="AT316">
            <v>0</v>
          </cell>
          <cell r="AV316">
            <v>0</v>
          </cell>
          <cell r="AW316">
            <v>0</v>
          </cell>
          <cell r="AY316">
            <v>15.874387490791202</v>
          </cell>
          <cell r="BA316">
            <v>-6.5617736838365914E-2</v>
          </cell>
          <cell r="BC316">
            <v>-4.116544248343631E-3</v>
          </cell>
          <cell r="BE316">
            <v>0</v>
          </cell>
          <cell r="BG316">
            <v>15.874387490791202</v>
          </cell>
          <cell r="BH316">
            <v>-4.116544248343631E-3</v>
          </cell>
          <cell r="BJ316">
            <v>15.38142864633781</v>
          </cell>
          <cell r="BK316">
            <v>15.318110314712419</v>
          </cell>
          <cell r="BL316">
            <v>-4.1165442483436987E-3</v>
          </cell>
          <cell r="BM316">
            <v>0</v>
          </cell>
          <cell r="BN316">
            <v>0</v>
          </cell>
          <cell r="BO316">
            <v>0</v>
          </cell>
        </row>
        <row r="317">
          <cell r="B317" t="str">
            <v>R277</v>
          </cell>
          <cell r="C317" t="str">
            <v>Tandridge</v>
          </cell>
          <cell r="E317">
            <v>7.0077999999999996</v>
          </cell>
          <cell r="G317">
            <v>2.9206456501339999</v>
          </cell>
          <cell r="H317">
            <v>1.3795448608000298E-2</v>
          </cell>
          <cell r="I317">
            <v>-4.0537999999999998E-2</v>
          </cell>
          <cell r="J317">
            <v>0</v>
          </cell>
          <cell r="K317">
            <v>0</v>
          </cell>
          <cell r="L317">
            <v>0</v>
          </cell>
          <cell r="M317">
            <v>8.5470000000000008E-3</v>
          </cell>
          <cell r="N317">
            <v>7.8549999999999991E-3</v>
          </cell>
          <cell r="O317">
            <v>0</v>
          </cell>
          <cell r="P317">
            <v>0</v>
          </cell>
          <cell r="Q317">
            <v>1.2422610595555557</v>
          </cell>
          <cell r="R317">
            <v>4.4403695618240643E-3</v>
          </cell>
          <cell r="S317">
            <v>6.3815988878784438E-2</v>
          </cell>
          <cell r="T317">
            <v>0</v>
          </cell>
          <cell r="W317">
            <v>0</v>
          </cell>
          <cell r="X317">
            <v>0</v>
          </cell>
          <cell r="Y317">
            <v>0</v>
          </cell>
          <cell r="Z317">
            <v>0</v>
          </cell>
          <cell r="AB317">
            <v>11.228622516738165</v>
          </cell>
          <cell r="AD317">
            <v>7.0658986535944708</v>
          </cell>
          <cell r="AF317">
            <v>2.4976261790510002</v>
          </cell>
          <cell r="AG317">
            <v>1.4117635305000003E-2</v>
          </cell>
          <cell r="AH317">
            <v>-4.0537999999999998E-2</v>
          </cell>
          <cell r="AI317">
            <v>0</v>
          </cell>
          <cell r="AJ317">
            <v>0</v>
          </cell>
          <cell r="AK317">
            <v>0</v>
          </cell>
          <cell r="AL317">
            <v>0</v>
          </cell>
          <cell r="AM317">
            <v>7.6268000000000002E-2</v>
          </cell>
          <cell r="AN317">
            <v>1.5584891128888889</v>
          </cell>
          <cell r="AO317">
            <v>1.1346439203378437E-2</v>
          </cell>
          <cell r="AP317">
            <v>0</v>
          </cell>
          <cell r="AQ317">
            <v>0</v>
          </cell>
          <cell r="AR317">
            <v>0</v>
          </cell>
          <cell r="AS317">
            <v>0</v>
          </cell>
          <cell r="AT317">
            <v>0</v>
          </cell>
          <cell r="AV317">
            <v>0</v>
          </cell>
          <cell r="AW317">
            <v>0</v>
          </cell>
          <cell r="AY317">
            <v>11.18320802004274</v>
          </cell>
          <cell r="BA317">
            <v>-4.5414496695425299E-2</v>
          </cell>
          <cell r="BC317">
            <v>-4.0445296498058687E-3</v>
          </cell>
          <cell r="BE317">
            <v>0</v>
          </cell>
          <cell r="BG317">
            <v>11.18320802004274</v>
          </cell>
          <cell r="BH317">
            <v>-4.0445296498058687E-3</v>
          </cell>
          <cell r="BJ317">
            <v>10.835144253183794</v>
          </cell>
          <cell r="BK317">
            <v>10.791321190991869</v>
          </cell>
          <cell r="BL317">
            <v>-4.044529649805749E-3</v>
          </cell>
          <cell r="BM317">
            <v>0</v>
          </cell>
          <cell r="BN317">
            <v>0</v>
          </cell>
          <cell r="BO317">
            <v>0</v>
          </cell>
        </row>
        <row r="318">
          <cell r="B318" t="str">
            <v>R675</v>
          </cell>
          <cell r="C318" t="str">
            <v>Shropshire</v>
          </cell>
          <cell r="E318">
            <v>117.02546301999999</v>
          </cell>
          <cell r="G318">
            <v>103.857189585407</v>
          </cell>
          <cell r="H318">
            <v>0.48292747321699558</v>
          </cell>
          <cell r="I318">
            <v>-0.64800000000000002</v>
          </cell>
          <cell r="J318">
            <v>0</v>
          </cell>
          <cell r="K318">
            <v>0</v>
          </cell>
          <cell r="L318">
            <v>8.9263000000000009E-2</v>
          </cell>
          <cell r="M318">
            <v>8.5470000000000008E-3</v>
          </cell>
          <cell r="N318">
            <v>7.8549999999999991E-3</v>
          </cell>
          <cell r="O318">
            <v>0.55863600000000002</v>
          </cell>
          <cell r="P318">
            <v>0</v>
          </cell>
          <cell r="Q318">
            <v>5.7579476366666666</v>
          </cell>
          <cell r="R318">
            <v>0.1545575372803045</v>
          </cell>
          <cell r="S318">
            <v>0.12262293280019078</v>
          </cell>
          <cell r="T318">
            <v>0</v>
          </cell>
          <cell r="W318">
            <v>0.25173499999999999</v>
          </cell>
          <cell r="X318">
            <v>9.8430286996158767</v>
          </cell>
          <cell r="Y318">
            <v>1.9504866427123428</v>
          </cell>
          <cell r="Z318">
            <v>9.4785342436440683</v>
          </cell>
          <cell r="AB318">
            <v>248.94079377134344</v>
          </cell>
          <cell r="AD318">
            <v>118.15184664716067</v>
          </cell>
          <cell r="AF318">
            <v>89.556604024262995</v>
          </cell>
          <cell r="AG318">
            <v>0.49420603416199982</v>
          </cell>
          <cell r="AH318">
            <v>-0.64800000000000002</v>
          </cell>
          <cell r="AI318">
            <v>0</v>
          </cell>
          <cell r="AJ318">
            <v>0</v>
          </cell>
          <cell r="AK318">
            <v>5.9508666666666668E-2</v>
          </cell>
          <cell r="AL318">
            <v>0</v>
          </cell>
          <cell r="AM318">
            <v>1.319947</v>
          </cell>
          <cell r="AN318">
            <v>7.312520703333333</v>
          </cell>
          <cell r="AO318">
            <v>0.39493958233838444</v>
          </cell>
          <cell r="AP318">
            <v>0</v>
          </cell>
          <cell r="AQ318">
            <v>0</v>
          </cell>
          <cell r="AR318">
            <v>0</v>
          </cell>
          <cell r="AS318">
            <v>0.229575</v>
          </cell>
          <cell r="AT318">
            <v>9.8430286996158767</v>
          </cell>
          <cell r="AV318">
            <v>1.9504866427123428</v>
          </cell>
          <cell r="AW318">
            <v>19.295999999999999</v>
          </cell>
          <cell r="AY318">
            <v>247.96066300025228</v>
          </cell>
          <cell r="BA318">
            <v>-0.98013077109115443</v>
          </cell>
          <cell r="BC318">
            <v>-3.9372043297629319E-3</v>
          </cell>
          <cell r="BE318">
            <v>0</v>
          </cell>
          <cell r="BG318">
            <v>247.96066300025228</v>
          </cell>
          <cell r="BH318">
            <v>-3.9372043297629319E-3</v>
          </cell>
          <cell r="BJ318">
            <v>240.21730243347187</v>
          </cell>
          <cell r="BK318">
            <v>239.27151783024686</v>
          </cell>
          <cell r="BL318">
            <v>-3.9372043297628088E-3</v>
          </cell>
          <cell r="BM318">
            <v>0</v>
          </cell>
          <cell r="BN318">
            <v>0</v>
          </cell>
          <cell r="BO318">
            <v>1</v>
          </cell>
        </row>
        <row r="319">
          <cell r="B319" t="str">
            <v>R615</v>
          </cell>
          <cell r="C319" t="str">
            <v>Ryedale</v>
          </cell>
          <cell r="E319">
            <v>3.5837780000000001</v>
          </cell>
          <cell r="G319">
            <v>3.2442333362549998</v>
          </cell>
          <cell r="H319">
            <v>1.5492269737000111E-2</v>
          </cell>
          <cell r="I319">
            <v>-6.0970000000000003E-2</v>
          </cell>
          <cell r="J319">
            <v>0</v>
          </cell>
          <cell r="K319">
            <v>0</v>
          </cell>
          <cell r="L319">
            <v>0</v>
          </cell>
          <cell r="M319">
            <v>8.5470000000000008E-3</v>
          </cell>
          <cell r="N319">
            <v>7.8549999999999991E-3</v>
          </cell>
          <cell r="O319">
            <v>0</v>
          </cell>
          <cell r="P319">
            <v>0</v>
          </cell>
          <cell r="Q319">
            <v>1.1272514177777779</v>
          </cell>
          <cell r="R319">
            <v>5.0086024370910899E-3</v>
          </cell>
          <cell r="S319">
            <v>5.9284063706518966E-2</v>
          </cell>
          <cell r="T319">
            <v>0</v>
          </cell>
          <cell r="W319">
            <v>0</v>
          </cell>
          <cell r="X319">
            <v>0</v>
          </cell>
          <cell r="Y319">
            <v>0</v>
          </cell>
          <cell r="Z319">
            <v>0</v>
          </cell>
          <cell r="AB319">
            <v>7.9904796899133883</v>
          </cell>
          <cell r="AD319">
            <v>3.6199374693496273</v>
          </cell>
          <cell r="AF319">
            <v>2.7859204247589999</v>
          </cell>
          <cell r="AG319">
            <v>1.5854084953999845E-2</v>
          </cell>
          <cell r="AH319">
            <v>-6.0970000000000003E-2</v>
          </cell>
          <cell r="AI319">
            <v>0</v>
          </cell>
          <cell r="AJ319">
            <v>0</v>
          </cell>
          <cell r="AK319">
            <v>0</v>
          </cell>
          <cell r="AL319">
            <v>0</v>
          </cell>
          <cell r="AM319">
            <v>3.9550000000000002E-2</v>
          </cell>
          <cell r="AN319">
            <v>1.5465611777777779</v>
          </cell>
          <cell r="AO319">
            <v>1.2798439917014914E-2</v>
          </cell>
          <cell r="AP319">
            <v>0</v>
          </cell>
          <cell r="AQ319">
            <v>0</v>
          </cell>
          <cell r="AR319">
            <v>0</v>
          </cell>
          <cell r="AS319">
            <v>0</v>
          </cell>
          <cell r="AT319">
            <v>0</v>
          </cell>
          <cell r="AV319">
            <v>0</v>
          </cell>
          <cell r="AW319">
            <v>0</v>
          </cell>
          <cell r="AY319">
            <v>7.9596515967574195</v>
          </cell>
          <cell r="BA319">
            <v>-3.0828093155968794E-2</v>
          </cell>
          <cell r="BC319">
            <v>-3.8581029365338331E-3</v>
          </cell>
          <cell r="BE319">
            <v>0</v>
          </cell>
          <cell r="BG319">
            <v>7.9596515967574195</v>
          </cell>
          <cell r="BH319">
            <v>-3.8581029365338331E-3</v>
          </cell>
          <cell r="BJ319">
            <v>7.7104738326796278</v>
          </cell>
          <cell r="BK319">
            <v>7.6807260309436991</v>
          </cell>
          <cell r="BL319">
            <v>-3.8581029365338556E-3</v>
          </cell>
          <cell r="BM319">
            <v>0</v>
          </cell>
          <cell r="BN319">
            <v>0</v>
          </cell>
          <cell r="BO319">
            <v>1</v>
          </cell>
        </row>
        <row r="320">
          <cell r="B320" t="str">
            <v>R19</v>
          </cell>
          <cell r="C320" t="str">
            <v>Chiltern</v>
          </cell>
          <cell r="E320">
            <v>6.9577960000000001</v>
          </cell>
          <cell r="G320">
            <v>2.9107252563079999</v>
          </cell>
          <cell r="H320">
            <v>1.4117306301999838E-2</v>
          </cell>
          <cell r="I320">
            <v>-0.14652499999999999</v>
          </cell>
          <cell r="J320">
            <v>0</v>
          </cell>
          <cell r="K320">
            <v>0</v>
          </cell>
          <cell r="L320">
            <v>0</v>
          </cell>
          <cell r="M320">
            <v>8.5470000000000008E-3</v>
          </cell>
          <cell r="N320">
            <v>7.8549999999999991E-3</v>
          </cell>
          <cell r="O320">
            <v>0</v>
          </cell>
          <cell r="P320">
            <v>0</v>
          </cell>
          <cell r="Q320">
            <v>0.72262880000000007</v>
          </cell>
          <cell r="R320">
            <v>4.4406138187542774E-3</v>
          </cell>
          <cell r="S320">
            <v>6.4005706609909285E-2</v>
          </cell>
          <cell r="T320">
            <v>0</v>
          </cell>
          <cell r="W320">
            <v>0</v>
          </cell>
          <cell r="X320">
            <v>0</v>
          </cell>
          <cell r="Y320">
            <v>0</v>
          </cell>
          <cell r="Z320">
            <v>0</v>
          </cell>
          <cell r="AB320">
            <v>10.543590683038664</v>
          </cell>
          <cell r="AD320">
            <v>7.0073711452289098</v>
          </cell>
          <cell r="AF320">
            <v>2.4791528938940002</v>
          </cell>
          <cell r="AG320">
            <v>1.4447009844999994E-2</v>
          </cell>
          <cell r="AH320">
            <v>-0.14652499999999999</v>
          </cell>
          <cell r="AI320">
            <v>0</v>
          </cell>
          <cell r="AJ320">
            <v>0</v>
          </cell>
          <cell r="AK320">
            <v>0</v>
          </cell>
          <cell r="AL320">
            <v>0</v>
          </cell>
          <cell r="AM320">
            <v>7.4773000000000006E-2</v>
          </cell>
          <cell r="AN320">
            <v>1.0767448533333333</v>
          </cell>
          <cell r="AO320">
            <v>1.1347063351069315E-2</v>
          </cell>
          <cell r="AP320">
            <v>0</v>
          </cell>
          <cell r="AQ320">
            <v>0</v>
          </cell>
          <cell r="AR320">
            <v>0</v>
          </cell>
          <cell r="AS320">
            <v>0</v>
          </cell>
          <cell r="AT320">
            <v>0</v>
          </cell>
          <cell r="AV320">
            <v>0</v>
          </cell>
          <cell r="AW320">
            <v>0</v>
          </cell>
          <cell r="AY320">
            <v>10.517310965652312</v>
          </cell>
          <cell r="BA320">
            <v>-2.627971738635182E-2</v>
          </cell>
          <cell r="BC320">
            <v>-2.4924827012326699E-3</v>
          </cell>
          <cell r="BE320">
            <v>0</v>
          </cell>
          <cell r="BG320">
            <v>10.517310965652312</v>
          </cell>
          <cell r="BH320">
            <v>-2.4924827012326699E-3</v>
          </cell>
          <cell r="BJ320">
            <v>10.174117602310748</v>
          </cell>
          <cell r="BK320">
            <v>10.148758790186681</v>
          </cell>
          <cell r="BL320">
            <v>-2.4924827012326781E-3</v>
          </cell>
          <cell r="BM320">
            <v>0</v>
          </cell>
          <cell r="BN320">
            <v>0</v>
          </cell>
          <cell r="BO320">
            <v>0</v>
          </cell>
        </row>
        <row r="321">
          <cell r="B321" t="str">
            <v>R679</v>
          </cell>
          <cell r="C321" t="str">
            <v>Bedford</v>
          </cell>
          <cell r="E321">
            <v>67.666775010000009</v>
          </cell>
          <cell r="G321">
            <v>65.564445557078002</v>
          </cell>
          <cell r="H321">
            <v>0.30385691934699566</v>
          </cell>
          <cell r="I321">
            <v>-0.16563</v>
          </cell>
          <cell r="J321">
            <v>0</v>
          </cell>
          <cell r="K321">
            <v>0</v>
          </cell>
          <cell r="L321">
            <v>5.4093999999999975E-2</v>
          </cell>
          <cell r="M321">
            <v>8.5470000000000008E-3</v>
          </cell>
          <cell r="N321">
            <v>7.8549999999999991E-3</v>
          </cell>
          <cell r="O321">
            <v>0.47727000000000003</v>
          </cell>
          <cell r="P321">
            <v>0</v>
          </cell>
          <cell r="Q321">
            <v>5.2515915111111102</v>
          </cell>
          <cell r="R321">
            <v>9.659736983918335E-2</v>
          </cell>
          <cell r="S321">
            <v>9.9984828578217652E-2</v>
          </cell>
          <cell r="T321">
            <v>0</v>
          </cell>
          <cell r="W321">
            <v>0.112123</v>
          </cell>
          <cell r="X321">
            <v>7.3433237876289414</v>
          </cell>
          <cell r="Y321">
            <v>0.84147578469984108</v>
          </cell>
          <cell r="Z321">
            <v>4.378696294491526</v>
          </cell>
          <cell r="AB321">
            <v>152.04100606277385</v>
          </cell>
          <cell r="AD321">
            <v>68.706837293834582</v>
          </cell>
          <cell r="AF321">
            <v>57.435190198065001</v>
          </cell>
          <cell r="AG321">
            <v>0.31095336544499919</v>
          </cell>
          <cell r="AH321">
            <v>-0.16563</v>
          </cell>
          <cell r="AI321">
            <v>0</v>
          </cell>
          <cell r="AJ321">
            <v>0</v>
          </cell>
          <cell r="AK321">
            <v>3.6062666666666653E-2</v>
          </cell>
          <cell r="AL321">
            <v>0</v>
          </cell>
          <cell r="AM321">
            <v>0.78417000000000003</v>
          </cell>
          <cell r="AN321">
            <v>6.7761313777777765</v>
          </cell>
          <cell r="AO321">
            <v>0.24683445123795364</v>
          </cell>
          <cell r="AP321">
            <v>0</v>
          </cell>
          <cell r="AQ321">
            <v>0</v>
          </cell>
          <cell r="AR321">
            <v>0</v>
          </cell>
          <cell r="AS321">
            <v>0.148567</v>
          </cell>
          <cell r="AT321">
            <v>7.3433237876289414</v>
          </cell>
          <cell r="AV321">
            <v>0.84147578469984108</v>
          </cell>
          <cell r="AW321">
            <v>9.25</v>
          </cell>
          <cell r="AY321">
            <v>151.71391592535579</v>
          </cell>
          <cell r="BA321">
            <v>-0.32709013741805393</v>
          </cell>
          <cell r="BC321">
            <v>-2.1513284204591936E-3</v>
          </cell>
          <cell r="BE321">
            <v>0</v>
          </cell>
          <cell r="BG321">
            <v>151.71391592535579</v>
          </cell>
          <cell r="BH321">
            <v>-2.1513284204591936E-3</v>
          </cell>
          <cell r="BJ321">
            <v>146.71311914116251</v>
          </cell>
          <cell r="BK321">
            <v>146.39749103829993</v>
          </cell>
          <cell r="BL321">
            <v>-2.1513284204590366E-3</v>
          </cell>
          <cell r="BM321">
            <v>0</v>
          </cell>
          <cell r="BN321">
            <v>0</v>
          </cell>
          <cell r="BO321">
            <v>0</v>
          </cell>
        </row>
        <row r="322">
          <cell r="B322" t="str">
            <v>R634</v>
          </cell>
          <cell r="C322" t="str">
            <v>Derbyshire</v>
          </cell>
          <cell r="E322">
            <v>253.75282200000001</v>
          </cell>
          <cell r="G322">
            <v>226.751481426444</v>
          </cell>
          <cell r="H322">
            <v>1.0671583030169904</v>
          </cell>
          <cell r="I322">
            <v>0</v>
          </cell>
          <cell r="J322">
            <v>0</v>
          </cell>
          <cell r="K322">
            <v>0</v>
          </cell>
          <cell r="L322">
            <v>0.207562</v>
          </cell>
          <cell r="M322">
            <v>8.5470000000000008E-3</v>
          </cell>
          <cell r="N322">
            <v>0</v>
          </cell>
          <cell r="O322">
            <v>1.827582</v>
          </cell>
          <cell r="P322">
            <v>0</v>
          </cell>
          <cell r="Q322">
            <v>1.7156238962222221</v>
          </cell>
          <cell r="R322">
            <v>0.33950011282984183</v>
          </cell>
          <cell r="S322">
            <v>0</v>
          </cell>
          <cell r="T322">
            <v>0</v>
          </cell>
          <cell r="W322">
            <v>0.65512199999999998</v>
          </cell>
          <cell r="X322">
            <v>35.651298259254233</v>
          </cell>
          <cell r="Y322">
            <v>4.5132361124701621</v>
          </cell>
          <cell r="Z322">
            <v>25.163319000000001</v>
          </cell>
          <cell r="AB322">
            <v>551.65325211023753</v>
          </cell>
          <cell r="AD322">
            <v>255.75145199359969</v>
          </cell>
          <cell r="AF322">
            <v>194.657248983589</v>
          </cell>
          <cell r="AG322">
            <v>1.0920813207099884</v>
          </cell>
          <cell r="AH322">
            <v>0</v>
          </cell>
          <cell r="AI322">
            <v>0</v>
          </cell>
          <cell r="AJ322">
            <v>0</v>
          </cell>
          <cell r="AK322">
            <v>0.13837466666666665</v>
          </cell>
          <cell r="AL322">
            <v>0</v>
          </cell>
          <cell r="AM322">
            <v>2.9396260000000001</v>
          </cell>
          <cell r="AN322">
            <v>2.1254065362222221</v>
          </cell>
          <cell r="AO322">
            <v>0.86752179883457814</v>
          </cell>
          <cell r="AP322">
            <v>0</v>
          </cell>
          <cell r="AQ322">
            <v>0</v>
          </cell>
          <cell r="AR322">
            <v>0</v>
          </cell>
          <cell r="AS322">
            <v>0.60611000000000004</v>
          </cell>
          <cell r="AT322">
            <v>35.651298259254233</v>
          </cell>
          <cell r="AV322">
            <v>4.5132361124701621</v>
          </cell>
          <cell r="AW322">
            <v>52.289000000000001</v>
          </cell>
          <cell r="AY322">
            <v>550.63135567134657</v>
          </cell>
          <cell r="BA322">
            <v>-1.0218964388909626</v>
          </cell>
          <cell r="BC322">
            <v>-1.8524252961111083E-3</v>
          </cell>
          <cell r="BE322">
            <v>0</v>
          </cell>
          <cell r="BG322">
            <v>550.63135567134657</v>
          </cell>
          <cell r="BH322">
            <v>-1.8524252961111083E-3</v>
          </cell>
          <cell r="BJ322">
            <v>532.32197942733387</v>
          </cell>
          <cell r="BK322">
            <v>531.33589272696668</v>
          </cell>
          <cell r="BL322">
            <v>-1.852425296111231E-3</v>
          </cell>
          <cell r="BM322">
            <v>0</v>
          </cell>
          <cell r="BN322">
            <v>0</v>
          </cell>
          <cell r="BO322">
            <v>0</v>
          </cell>
        </row>
        <row r="323">
          <cell r="B323" t="str">
            <v>R67</v>
          </cell>
          <cell r="C323" t="str">
            <v>Mid Devon</v>
          </cell>
          <cell r="E323">
            <v>4.9173299999999998</v>
          </cell>
          <cell r="G323">
            <v>4.3410940276980003</v>
          </cell>
          <cell r="H323">
            <v>2.0923243216999808E-2</v>
          </cell>
          <cell r="I323">
            <v>-9.9460000000000007E-2</v>
          </cell>
          <cell r="J323">
            <v>0</v>
          </cell>
          <cell r="K323">
            <v>0</v>
          </cell>
          <cell r="L323">
            <v>0</v>
          </cell>
          <cell r="M323">
            <v>8.5470000000000008E-3</v>
          </cell>
          <cell r="N323">
            <v>7.8549999999999991E-3</v>
          </cell>
          <cell r="O323">
            <v>0</v>
          </cell>
          <cell r="P323">
            <v>0</v>
          </cell>
          <cell r="Q323">
            <v>1.2747170977777778</v>
          </cell>
          <cell r="R323">
            <v>6.7208309139084755E-3</v>
          </cell>
          <cell r="S323">
            <v>6.7846640380843509E-2</v>
          </cell>
          <cell r="T323">
            <v>0</v>
          </cell>
          <cell r="W323">
            <v>0</v>
          </cell>
          <cell r="X323">
            <v>0</v>
          </cell>
          <cell r="Y323">
            <v>0</v>
          </cell>
          <cell r="Z323">
            <v>0</v>
          </cell>
          <cell r="AB323">
            <v>10.545573839987528</v>
          </cell>
          <cell r="AD323">
            <v>4.9836356258448395</v>
          </cell>
          <cell r="AF323">
            <v>3.6991791790540001</v>
          </cell>
          <cell r="AG323">
            <v>2.1411896454999923E-2</v>
          </cell>
          <cell r="AH323">
            <v>-9.9460000000000007E-2</v>
          </cell>
          <cell r="AI323">
            <v>0</v>
          </cell>
          <cell r="AJ323">
            <v>0</v>
          </cell>
          <cell r="AK323">
            <v>0</v>
          </cell>
          <cell r="AL323">
            <v>0</v>
          </cell>
          <cell r="AM323">
            <v>5.4901999999999999E-2</v>
          </cell>
          <cell r="AN323">
            <v>1.8508303777777779</v>
          </cell>
          <cell r="AO323">
            <v>1.7173683023248846E-2</v>
          </cell>
          <cell r="AP323">
            <v>0</v>
          </cell>
          <cell r="AQ323">
            <v>0</v>
          </cell>
          <cell r="AR323">
            <v>0</v>
          </cell>
          <cell r="AS323">
            <v>0</v>
          </cell>
          <cell r="AT323">
            <v>0</v>
          </cell>
          <cell r="AV323">
            <v>0</v>
          </cell>
          <cell r="AW323">
            <v>0</v>
          </cell>
          <cell r="AY323">
            <v>10.527672762154864</v>
          </cell>
          <cell r="BA323">
            <v>-1.7901077832663148E-2</v>
          </cell>
          <cell r="BC323">
            <v>-1.697496798589039E-3</v>
          </cell>
          <cell r="BE323">
            <v>0</v>
          </cell>
          <cell r="BG323">
            <v>10.527672762154864</v>
          </cell>
          <cell r="BH323">
            <v>-1.697496798589039E-3</v>
          </cell>
          <cell r="BJ323">
            <v>10.176031264613101</v>
          </cell>
          <cell r="BK323">
            <v>10.15875748411908</v>
          </cell>
          <cell r="BL323">
            <v>-1.6974967985888554E-3</v>
          </cell>
          <cell r="BM323">
            <v>0</v>
          </cell>
          <cell r="BN323">
            <v>0</v>
          </cell>
          <cell r="BO323">
            <v>1</v>
          </cell>
        </row>
        <row r="324">
          <cell r="B324" t="str">
            <v>R438</v>
          </cell>
          <cell r="C324" t="str">
            <v>Suffolk</v>
          </cell>
          <cell r="E324">
            <v>261.17362200000002</v>
          </cell>
          <cell r="G324">
            <v>210.41701804242001</v>
          </cell>
          <cell r="H324">
            <v>0.97100930775701999</v>
          </cell>
          <cell r="I324">
            <v>0</v>
          </cell>
          <cell r="J324">
            <v>0</v>
          </cell>
          <cell r="K324">
            <v>0.11441999999999999</v>
          </cell>
          <cell r="L324">
            <v>0.220162</v>
          </cell>
          <cell r="M324">
            <v>8.5470000000000008E-3</v>
          </cell>
          <cell r="N324">
            <v>0</v>
          </cell>
          <cell r="O324">
            <v>1.7465550000000001</v>
          </cell>
          <cell r="P324">
            <v>0.26653082044884296</v>
          </cell>
          <cell r="Q324">
            <v>2.4797092859999998</v>
          </cell>
          <cell r="R324">
            <v>0.30973142491985328</v>
          </cell>
          <cell r="S324">
            <v>0</v>
          </cell>
          <cell r="T324">
            <v>0</v>
          </cell>
          <cell r="W324">
            <v>0.58903399999999995</v>
          </cell>
          <cell r="X324">
            <v>26.288526961399025</v>
          </cell>
          <cell r="Y324">
            <v>4.5153209910710812</v>
          </cell>
          <cell r="Z324">
            <v>22.276781186440676</v>
          </cell>
          <cell r="AB324">
            <v>531.37696802045662</v>
          </cell>
          <cell r="AD324">
            <v>262.78548396927408</v>
          </cell>
          <cell r="AF324">
            <v>182.61635943474701</v>
          </cell>
          <cell r="AG324">
            <v>0.99368680751399696</v>
          </cell>
          <cell r="AH324">
            <v>0</v>
          </cell>
          <cell r="AI324">
            <v>0</v>
          </cell>
          <cell r="AJ324">
            <v>0.11441999999999999</v>
          </cell>
          <cell r="AK324">
            <v>0.14677466666666666</v>
          </cell>
          <cell r="AL324">
            <v>0.27221406184868285</v>
          </cell>
          <cell r="AM324">
            <v>2.9487559999999999</v>
          </cell>
          <cell r="AN324">
            <v>3.1586025393333332</v>
          </cell>
          <cell r="AO324">
            <v>0.79145411959477197</v>
          </cell>
          <cell r="AP324">
            <v>0</v>
          </cell>
          <cell r="AQ324">
            <v>0</v>
          </cell>
          <cell r="AR324">
            <v>0</v>
          </cell>
          <cell r="AS324">
            <v>0.61254799999999998</v>
          </cell>
          <cell r="AT324">
            <v>26.288526961399025</v>
          </cell>
          <cell r="AV324">
            <v>4.5153209910710812</v>
          </cell>
          <cell r="AW324">
            <v>45.56</v>
          </cell>
          <cell r="AY324">
            <v>530.80414755144864</v>
          </cell>
          <cell r="BA324">
            <v>-0.57282046900797923</v>
          </cell>
          <cell r="BC324">
            <v>-1.0779926558388718E-3</v>
          </cell>
          <cell r="BE324">
            <v>0</v>
          </cell>
          <cell r="BG324">
            <v>530.80414755144864</v>
          </cell>
          <cell r="BH324">
            <v>-1.0779926558388718E-3</v>
          </cell>
          <cell r="BJ324">
            <v>512.75622568471613</v>
          </cell>
          <cell r="BK324">
            <v>512.20347823919235</v>
          </cell>
          <cell r="BL324">
            <v>-1.0779926558388618E-3</v>
          </cell>
          <cell r="BM324">
            <v>0</v>
          </cell>
          <cell r="BN324">
            <v>0</v>
          </cell>
          <cell r="BO324">
            <v>1</v>
          </cell>
        </row>
        <row r="325">
          <cell r="B325" t="str">
            <v>R206</v>
          </cell>
          <cell r="C325" t="str">
            <v>South Norfolk</v>
          </cell>
          <cell r="E325">
            <v>5.7536329999999998</v>
          </cell>
          <cell r="G325">
            <v>6.0644085835610007</v>
          </cell>
          <cell r="H325">
            <v>2.9511288817000575E-2</v>
          </cell>
          <cell r="I325">
            <v>-0.27210600000000001</v>
          </cell>
          <cell r="J325">
            <v>0</v>
          </cell>
          <cell r="K325">
            <v>0</v>
          </cell>
          <cell r="L325">
            <v>0</v>
          </cell>
          <cell r="M325">
            <v>8.5470000000000008E-3</v>
          </cell>
          <cell r="N325">
            <v>7.8549999999999991E-3</v>
          </cell>
          <cell r="O325">
            <v>0</v>
          </cell>
          <cell r="P325">
            <v>0</v>
          </cell>
          <cell r="Q325">
            <v>3.4656988577777779</v>
          </cell>
          <cell r="R325">
            <v>9.4036324875032273E-3</v>
          </cell>
          <cell r="S325">
            <v>7.6679762181164055E-2</v>
          </cell>
          <cell r="T325">
            <v>0</v>
          </cell>
          <cell r="W325">
            <v>0</v>
          </cell>
          <cell r="X325">
            <v>0</v>
          </cell>
          <cell r="Y325">
            <v>0</v>
          </cell>
          <cell r="Z325">
            <v>0</v>
          </cell>
          <cell r="AB325">
            <v>15.143631124824445</v>
          </cell>
          <cell r="AD325">
            <v>5.828283753437538</v>
          </cell>
          <cell r="AF325">
            <v>5.1525912499940008</v>
          </cell>
          <cell r="AG325">
            <v>3.0200512122999876E-2</v>
          </cell>
          <cell r="AH325">
            <v>-0.27210600000000001</v>
          </cell>
          <cell r="AI325">
            <v>0</v>
          </cell>
          <cell r="AJ325">
            <v>0</v>
          </cell>
          <cell r="AK325">
            <v>0</v>
          </cell>
          <cell r="AL325">
            <v>0</v>
          </cell>
          <cell r="AM325">
            <v>6.4004000000000005E-2</v>
          </cell>
          <cell r="AN325">
            <v>4.3010756044444438</v>
          </cell>
          <cell r="AO325">
            <v>2.402902344608885E-2</v>
          </cell>
          <cell r="AP325">
            <v>0</v>
          </cell>
          <cell r="AQ325">
            <v>0</v>
          </cell>
          <cell r="AR325">
            <v>0</v>
          </cell>
          <cell r="AS325">
            <v>0</v>
          </cell>
          <cell r="AT325">
            <v>0</v>
          </cell>
          <cell r="AV325">
            <v>0</v>
          </cell>
          <cell r="AW325">
            <v>0</v>
          </cell>
          <cell r="AY325">
            <v>15.128078143445071</v>
          </cell>
          <cell r="BA325">
            <v>-1.5552981379373776E-2</v>
          </cell>
          <cell r="BC325">
            <v>-1.0270311823614283E-3</v>
          </cell>
          <cell r="BE325">
            <v>0</v>
          </cell>
          <cell r="BG325">
            <v>15.128078143445071</v>
          </cell>
          <cell r="BH325">
            <v>-1.0270311823614283E-3</v>
          </cell>
          <cell r="BJ325">
            <v>14.612961430476684</v>
          </cell>
          <cell r="BK325">
            <v>14.597953463420939</v>
          </cell>
          <cell r="BL325">
            <v>-1.0270311823614398E-3</v>
          </cell>
          <cell r="BM325">
            <v>0</v>
          </cell>
          <cell r="BN325">
            <v>0</v>
          </cell>
          <cell r="BO325">
            <v>1</v>
          </cell>
        </row>
        <row r="326">
          <cell r="B326" t="str">
            <v>R678</v>
          </cell>
          <cell r="C326" t="str">
            <v>Cheshire West and Chester</v>
          </cell>
          <cell r="E326">
            <v>141.46763999999999</v>
          </cell>
          <cell r="G326">
            <v>106.32991715923201</v>
          </cell>
          <cell r="H326">
            <v>0.50063502550500627</v>
          </cell>
          <cell r="I326">
            <v>-0.28713300000000003</v>
          </cell>
          <cell r="J326">
            <v>0</v>
          </cell>
          <cell r="K326">
            <v>8.9131000000000002E-2</v>
          </cell>
          <cell r="L326">
            <v>6.4992999999999995E-2</v>
          </cell>
          <cell r="M326">
            <v>8.5470000000000008E-3</v>
          </cell>
          <cell r="N326">
            <v>7.8549999999999991E-3</v>
          </cell>
          <cell r="O326">
            <v>0.90125699999999997</v>
          </cell>
          <cell r="P326">
            <v>0</v>
          </cell>
          <cell r="Q326">
            <v>3.8090862822222222</v>
          </cell>
          <cell r="R326">
            <v>0.15747528352583046</v>
          </cell>
          <cell r="S326">
            <v>0.14525666291811209</v>
          </cell>
          <cell r="T326">
            <v>0</v>
          </cell>
          <cell r="W326">
            <v>0.26499099999999998</v>
          </cell>
          <cell r="X326">
            <v>13.889354002274009</v>
          </cell>
          <cell r="Y326">
            <v>1.9787746219858919</v>
          </cell>
          <cell r="Z326">
            <v>10.407367218220339</v>
          </cell>
          <cell r="AB326">
            <v>279.73514725588336</v>
          </cell>
          <cell r="AD326">
            <v>142.15084421335459</v>
          </cell>
          <cell r="AF326">
            <v>91.890884123476994</v>
          </cell>
          <cell r="AG326">
            <v>0.51232713862800594</v>
          </cell>
          <cell r="AH326">
            <v>-0.28713300000000003</v>
          </cell>
          <cell r="AI326">
            <v>0</v>
          </cell>
          <cell r="AJ326">
            <v>8.9131000000000002E-2</v>
          </cell>
          <cell r="AK326">
            <v>4.3328666666666661E-2</v>
          </cell>
          <cell r="AL326">
            <v>0</v>
          </cell>
          <cell r="AM326">
            <v>1.5882039999999999</v>
          </cell>
          <cell r="AN326">
            <v>4.8911641488888886</v>
          </cell>
          <cell r="AO326">
            <v>0.40239527491640181</v>
          </cell>
          <cell r="AP326">
            <v>0</v>
          </cell>
          <cell r="AQ326">
            <v>0</v>
          </cell>
          <cell r="AR326">
            <v>0</v>
          </cell>
          <cell r="AS326">
            <v>0.19765199999999999</v>
          </cell>
          <cell r="AT326">
            <v>13.889354002274009</v>
          </cell>
          <cell r="AV326">
            <v>1.9787746219858919</v>
          </cell>
          <cell r="AW326">
            <v>22.106999999999999</v>
          </cell>
          <cell r="AY326">
            <v>279.4539261901914</v>
          </cell>
          <cell r="BA326">
            <v>-0.28122106569196603</v>
          </cell>
          <cell r="BC326">
            <v>-1.0053118760751341E-3</v>
          </cell>
          <cell r="BE326">
            <v>0</v>
          </cell>
          <cell r="BG326">
            <v>279.4539261901914</v>
          </cell>
          <cell r="BH326">
            <v>-1.0053118760751341E-3</v>
          </cell>
          <cell r="BJ326">
            <v>269.93254681818109</v>
          </cell>
          <cell r="BK326">
            <v>269.66118042312559</v>
          </cell>
          <cell r="BL326">
            <v>-1.0053118760750754E-3</v>
          </cell>
          <cell r="BM326">
            <v>0</v>
          </cell>
          <cell r="BN326">
            <v>0</v>
          </cell>
          <cell r="BO326">
            <v>0</v>
          </cell>
        </row>
        <row r="327">
          <cell r="B327" t="str">
            <v>R669</v>
          </cell>
          <cell r="C327" t="str">
            <v>Nottinghamshire</v>
          </cell>
          <cell r="E327">
            <v>282.08371</v>
          </cell>
          <cell r="G327">
            <v>219.021181819726</v>
          </cell>
          <cell r="H327">
            <v>1.0295679208360016</v>
          </cell>
          <cell r="I327">
            <v>0</v>
          </cell>
          <cell r="J327">
            <v>0</v>
          </cell>
          <cell r="K327">
            <v>0</v>
          </cell>
          <cell r="L327">
            <v>0.22818000000000002</v>
          </cell>
          <cell r="M327">
            <v>8.5470000000000008E-3</v>
          </cell>
          <cell r="N327">
            <v>0</v>
          </cell>
          <cell r="O327">
            <v>2.1306289999999999</v>
          </cell>
          <cell r="P327">
            <v>0</v>
          </cell>
          <cell r="Q327">
            <v>2.3039565426666671</v>
          </cell>
          <cell r="R327">
            <v>0.32810018162121607</v>
          </cell>
          <cell r="S327">
            <v>0</v>
          </cell>
          <cell r="T327">
            <v>0</v>
          </cell>
          <cell r="W327">
            <v>0.63701700000000006</v>
          </cell>
          <cell r="X327">
            <v>36.119039413958106</v>
          </cell>
          <cell r="Y327">
            <v>4.4663458929500308</v>
          </cell>
          <cell r="Z327">
            <v>24.202925724576271</v>
          </cell>
          <cell r="AB327">
            <v>572.55920049633437</v>
          </cell>
          <cell r="AD327">
            <v>284.37893783319259</v>
          </cell>
          <cell r="AF327">
            <v>188.17491282132701</v>
          </cell>
          <cell r="AG327">
            <v>1.0536130315139889</v>
          </cell>
          <cell r="AH327">
            <v>0</v>
          </cell>
          <cell r="AI327">
            <v>0</v>
          </cell>
          <cell r="AJ327">
            <v>0</v>
          </cell>
          <cell r="AK327">
            <v>0.15212000000000001</v>
          </cell>
          <cell r="AL327">
            <v>0</v>
          </cell>
          <cell r="AM327">
            <v>3.2469399999999999</v>
          </cell>
          <cell r="AN327">
            <v>2.9534899293333337</v>
          </cell>
          <cell r="AO327">
            <v>0.83839164996286264</v>
          </cell>
          <cell r="AP327">
            <v>0</v>
          </cell>
          <cell r="AQ327">
            <v>0</v>
          </cell>
          <cell r="AR327">
            <v>0</v>
          </cell>
          <cell r="AS327">
            <v>0.86675400000000002</v>
          </cell>
          <cell r="AT327">
            <v>36.119039413958106</v>
          </cell>
          <cell r="AV327">
            <v>4.4663458929500308</v>
          </cell>
          <cell r="AW327">
            <v>49.737000000000002</v>
          </cell>
          <cell r="AY327">
            <v>571.98754457223788</v>
          </cell>
          <cell r="BA327">
            <v>-0.5716559240964898</v>
          </cell>
          <cell r="BC327">
            <v>-9.9842238776521003E-4</v>
          </cell>
          <cell r="BE327">
            <v>0</v>
          </cell>
          <cell r="BG327">
            <v>571.98754457223788</v>
          </cell>
          <cell r="BH327">
            <v>-9.9842238776521003E-4</v>
          </cell>
          <cell r="BJ327">
            <v>552.49533249671606</v>
          </cell>
          <cell r="BK327">
            <v>551.94370878761561</v>
          </cell>
          <cell r="BL327">
            <v>-9.9842238776511809E-4</v>
          </cell>
          <cell r="BM327">
            <v>0</v>
          </cell>
          <cell r="BN327">
            <v>0</v>
          </cell>
          <cell r="BO327">
            <v>0</v>
          </cell>
        </row>
        <row r="328">
          <cell r="B328" t="str">
            <v>R617</v>
          </cell>
          <cell r="C328" t="str">
            <v>York</v>
          </cell>
          <cell r="E328">
            <v>71.767930000000007</v>
          </cell>
          <cell r="G328">
            <v>52.417468421499997</v>
          </cell>
          <cell r="H328">
            <v>0.25106110113699737</v>
          </cell>
          <cell r="I328">
            <v>-5.9757999999999999E-2</v>
          </cell>
          <cell r="J328">
            <v>0</v>
          </cell>
          <cell r="K328">
            <v>0</v>
          </cell>
          <cell r="L328">
            <v>3.5348000000000018E-2</v>
          </cell>
          <cell r="M328">
            <v>8.5470000000000008E-3</v>
          </cell>
          <cell r="N328">
            <v>7.8549999999999991E-3</v>
          </cell>
          <cell r="O328">
            <v>0.37618000000000001</v>
          </cell>
          <cell r="P328">
            <v>0</v>
          </cell>
          <cell r="Q328">
            <v>2.9919016788888881</v>
          </cell>
          <cell r="R328">
            <v>7.8971538285583009E-2</v>
          </cell>
          <cell r="S328">
            <v>9.4144684750687838E-2</v>
          </cell>
          <cell r="T328">
            <v>0</v>
          </cell>
          <cell r="W328">
            <v>0.13216900000000001</v>
          </cell>
          <cell r="X328">
            <v>7.3047524409516553</v>
          </cell>
          <cell r="Y328">
            <v>1.095180594627241</v>
          </cell>
          <cell r="Z328">
            <v>5.251842953389831</v>
          </cell>
          <cell r="AB328">
            <v>141.75359441353089</v>
          </cell>
          <cell r="AD328">
            <v>72.094181867658335</v>
          </cell>
          <cell r="AF328">
            <v>45.066869174792998</v>
          </cell>
          <cell r="AG328">
            <v>0.25692452388099951</v>
          </cell>
          <cell r="AH328">
            <v>-5.9757999999999999E-2</v>
          </cell>
          <cell r="AI328">
            <v>0</v>
          </cell>
          <cell r="AJ328">
            <v>0</v>
          </cell>
          <cell r="AK328">
            <v>2.3565333333333344E-2</v>
          </cell>
          <cell r="AL328">
            <v>0</v>
          </cell>
          <cell r="AM328">
            <v>0.78727899999999995</v>
          </cell>
          <cell r="AN328">
            <v>3.5505550122222211</v>
          </cell>
          <cell r="AO328">
            <v>0.20179531128633188</v>
          </cell>
          <cell r="AP328">
            <v>0</v>
          </cell>
          <cell r="AQ328">
            <v>0</v>
          </cell>
          <cell r="AR328">
            <v>0</v>
          </cell>
          <cell r="AS328">
            <v>0.125893</v>
          </cell>
          <cell r="AT328">
            <v>7.3047524409516553</v>
          </cell>
          <cell r="AV328">
            <v>1.095180594627241</v>
          </cell>
          <cell r="AW328">
            <v>11.281000000000001</v>
          </cell>
          <cell r="AY328">
            <v>141.72823825875312</v>
          </cell>
          <cell r="BA328">
            <v>-2.535615477776787E-2</v>
          </cell>
          <cell r="BC328">
            <v>-1.7887486298088208E-4</v>
          </cell>
          <cell r="BE328">
            <v>0</v>
          </cell>
          <cell r="BG328">
            <v>141.72823825875312</v>
          </cell>
          <cell r="BH328">
            <v>-1.7887486298088208E-4</v>
          </cell>
          <cell r="BJ328">
            <v>136.78620343576122</v>
          </cell>
          <cell r="BK328">
            <v>136.76173582236396</v>
          </cell>
          <cell r="BL328">
            <v>-1.7887486298100177E-4</v>
          </cell>
          <cell r="BM328">
            <v>0</v>
          </cell>
          <cell r="BN328">
            <v>0</v>
          </cell>
          <cell r="BO328">
            <v>0</v>
          </cell>
        </row>
        <row r="329">
          <cell r="B329" t="str">
            <v>R163</v>
          </cell>
          <cell r="C329" t="str">
            <v>Maidstone</v>
          </cell>
          <cell r="E329">
            <v>12.867599999999999</v>
          </cell>
          <cell r="G329">
            <v>6.1784447086380005</v>
          </cell>
          <cell r="H329">
            <v>3.0819637735000811E-2</v>
          </cell>
          <cell r="I329">
            <v>-0.11064400000000001</v>
          </cell>
          <cell r="J329">
            <v>0</v>
          </cell>
          <cell r="K329">
            <v>0</v>
          </cell>
          <cell r="L329">
            <v>0</v>
          </cell>
          <cell r="M329">
            <v>8.5470000000000008E-3</v>
          </cell>
          <cell r="N329">
            <v>7.8549999999999991E-3</v>
          </cell>
          <cell r="O329">
            <v>0</v>
          </cell>
          <cell r="P329">
            <v>0</v>
          </cell>
          <cell r="Q329">
            <v>3.7404116933333338</v>
          </cell>
          <cell r="R329">
            <v>9.694350062088403E-3</v>
          </cell>
          <cell r="S329">
            <v>8.9351500214031723E-2</v>
          </cell>
          <cell r="T329">
            <v>0</v>
          </cell>
          <cell r="W329">
            <v>0</v>
          </cell>
          <cell r="X329">
            <v>0</v>
          </cell>
          <cell r="Y329">
            <v>0</v>
          </cell>
          <cell r="Z329">
            <v>0</v>
          </cell>
          <cell r="AB329">
            <v>22.822079889982454</v>
          </cell>
          <cell r="AD329">
            <v>12.985464581680281</v>
          </cell>
          <cell r="AF329">
            <v>5.2216764968199998</v>
          </cell>
          <cell r="AG329">
            <v>3.1539416960999836E-2</v>
          </cell>
          <cell r="AH329">
            <v>-0.11064400000000001</v>
          </cell>
          <cell r="AI329">
            <v>0</v>
          </cell>
          <cell r="AJ329">
            <v>0</v>
          </cell>
          <cell r="AK329">
            <v>0</v>
          </cell>
          <cell r="AL329">
            <v>0</v>
          </cell>
          <cell r="AM329">
            <v>0.14416899999999999</v>
          </cell>
          <cell r="AN329">
            <v>4.5324499866666672</v>
          </cell>
          <cell r="AO329">
            <v>2.477189163294969E-2</v>
          </cell>
          <cell r="AP329">
            <v>0</v>
          </cell>
          <cell r="AQ329">
            <v>0</v>
          </cell>
          <cell r="AR329">
            <v>0</v>
          </cell>
          <cell r="AS329">
            <v>0</v>
          </cell>
          <cell r="AT329">
            <v>0</v>
          </cell>
          <cell r="AV329">
            <v>0</v>
          </cell>
          <cell r="AW329">
            <v>0</v>
          </cell>
          <cell r="AY329">
            <v>22.829427373760897</v>
          </cell>
          <cell r="BA329">
            <v>7.3474837784424096E-3</v>
          </cell>
          <cell r="BC329">
            <v>3.2194628245375308E-4</v>
          </cell>
          <cell r="BE329">
            <v>0</v>
          </cell>
          <cell r="BG329">
            <v>22.829427373760897</v>
          </cell>
          <cell r="BH329">
            <v>3.2194628245375308E-4</v>
          </cell>
          <cell r="BJ329">
            <v>22.02233866149043</v>
          </cell>
          <cell r="BK329">
            <v>22.029428671553436</v>
          </cell>
          <cell r="BL329">
            <v>3.2194628245383672E-4</v>
          </cell>
          <cell r="BM329">
            <v>0</v>
          </cell>
          <cell r="BN329">
            <v>0</v>
          </cell>
          <cell r="BO329">
            <v>0</v>
          </cell>
        </row>
        <row r="330">
          <cell r="B330" t="str">
            <v>R651</v>
          </cell>
          <cell r="C330" t="str">
            <v>Warrington</v>
          </cell>
          <cell r="E330">
            <v>73.879503999999997</v>
          </cell>
          <cell r="G330">
            <v>61.888603040367997</v>
          </cell>
          <cell r="H330">
            <v>0.29620745378999414</v>
          </cell>
          <cell r="I330">
            <v>-0.18975</v>
          </cell>
          <cell r="J330">
            <v>0</v>
          </cell>
          <cell r="K330">
            <v>0</v>
          </cell>
          <cell r="L330">
            <v>4.9486000000000002E-2</v>
          </cell>
          <cell r="M330">
            <v>8.5470000000000008E-3</v>
          </cell>
          <cell r="N330">
            <v>7.8549999999999991E-3</v>
          </cell>
          <cell r="O330">
            <v>0.65954000000000002</v>
          </cell>
          <cell r="P330">
            <v>0</v>
          </cell>
          <cell r="Q330">
            <v>3.8783438733333329</v>
          </cell>
          <cell r="R330">
            <v>9.3172371870786072E-2</v>
          </cell>
          <cell r="S330">
            <v>0.11111137879040348</v>
          </cell>
          <cell r="T330">
            <v>0</v>
          </cell>
          <cell r="W330">
            <v>0.14877299999999999</v>
          </cell>
          <cell r="X330">
            <v>10.439494751767096</v>
          </cell>
          <cell r="Y330">
            <v>1.0417154864381839</v>
          </cell>
          <cell r="Z330">
            <v>5.89721444279661</v>
          </cell>
          <cell r="AB330">
            <v>158.20981779915442</v>
          </cell>
          <cell r="AD330">
            <v>74.364158934969367</v>
          </cell>
          <cell r="AF330">
            <v>53.146717127610998</v>
          </cell>
          <cell r="AG330">
            <v>0.30312524995100126</v>
          </cell>
          <cell r="AH330">
            <v>-0.18975</v>
          </cell>
          <cell r="AI330">
            <v>0</v>
          </cell>
          <cell r="AJ330">
            <v>0</v>
          </cell>
          <cell r="AK330">
            <v>3.2990666666666668E-2</v>
          </cell>
          <cell r="AL330">
            <v>0</v>
          </cell>
          <cell r="AM330">
            <v>0.84972800000000004</v>
          </cell>
          <cell r="AN330">
            <v>5.1751606733333331</v>
          </cell>
          <cell r="AO330">
            <v>0.23808258257498804</v>
          </cell>
          <cell r="AP330">
            <v>0</v>
          </cell>
          <cell r="AQ330">
            <v>0</v>
          </cell>
          <cell r="AR330">
            <v>0</v>
          </cell>
          <cell r="AS330">
            <v>0.28087000000000001</v>
          </cell>
          <cell r="AT330">
            <v>10.439494751767096</v>
          </cell>
          <cell r="AV330">
            <v>1.0417154864381839</v>
          </cell>
          <cell r="AW330">
            <v>12.638</v>
          </cell>
          <cell r="AY330">
            <v>158.32029347331161</v>
          </cell>
          <cell r="BA330">
            <v>0.11047567415718618</v>
          </cell>
          <cell r="BC330">
            <v>6.9828583139785799E-4</v>
          </cell>
          <cell r="BE330">
            <v>0</v>
          </cell>
          <cell r="BG330">
            <v>158.32029347331161</v>
          </cell>
          <cell r="BH330">
            <v>6.9828583139785799E-4</v>
          </cell>
          <cell r="BJ330">
            <v>152.66576069935724</v>
          </cell>
          <cell r="BK330">
            <v>152.77236503699319</v>
          </cell>
          <cell r="BL330">
            <v>6.9828583139799048E-4</v>
          </cell>
          <cell r="BM330">
            <v>0</v>
          </cell>
          <cell r="BN330">
            <v>0</v>
          </cell>
          <cell r="BO330">
            <v>0</v>
          </cell>
        </row>
        <row r="331">
          <cell r="B331" t="str">
            <v>R631</v>
          </cell>
          <cell r="C331" t="str">
            <v>Swindon</v>
          </cell>
          <cell r="E331">
            <v>75.923305095000018</v>
          </cell>
          <cell r="G331">
            <v>65.748721365863005</v>
          </cell>
          <cell r="H331">
            <v>0.3052868244609982</v>
          </cell>
          <cell r="I331">
            <v>-0.225106</v>
          </cell>
          <cell r="J331">
            <v>0</v>
          </cell>
          <cell r="K331">
            <v>0</v>
          </cell>
          <cell r="L331">
            <v>3.2680000000000001E-2</v>
          </cell>
          <cell r="M331">
            <v>8.5470000000000008E-3</v>
          </cell>
          <cell r="N331">
            <v>7.8549999999999991E-3</v>
          </cell>
          <cell r="O331">
            <v>0.52106799999999998</v>
          </cell>
          <cell r="P331">
            <v>0</v>
          </cell>
          <cell r="Q331">
            <v>5.0745243444444448</v>
          </cell>
          <cell r="R331">
            <v>9.7174914357586101E-2</v>
          </cell>
          <cell r="S331">
            <v>0.11210138957224619</v>
          </cell>
          <cell r="T331">
            <v>0</v>
          </cell>
          <cell r="W331">
            <v>0.138933</v>
          </cell>
          <cell r="X331">
            <v>8.6803135413591157</v>
          </cell>
          <cell r="Y331">
            <v>0.93160169817881056</v>
          </cell>
          <cell r="Z331">
            <v>5.4944548432203391</v>
          </cell>
          <cell r="AB331">
            <v>162.8514610164566</v>
          </cell>
          <cell r="AD331">
            <v>76.809610669099399</v>
          </cell>
          <cell r="AF331">
            <v>57.336966963637998</v>
          </cell>
          <cell r="AG331">
            <v>0.31241666537200286</v>
          </cell>
          <cell r="AH331">
            <v>-0.225106</v>
          </cell>
          <cell r="AI331">
            <v>0</v>
          </cell>
          <cell r="AJ331">
            <v>0</v>
          </cell>
          <cell r="AK331">
            <v>2.1786666666666666E-2</v>
          </cell>
          <cell r="AL331">
            <v>0</v>
          </cell>
          <cell r="AM331">
            <v>0.860815</v>
          </cell>
          <cell r="AN331">
            <v>6.1436434111111105</v>
          </cell>
          <cell r="AO331">
            <v>0.24831024591541498</v>
          </cell>
          <cell r="AP331">
            <v>0</v>
          </cell>
          <cell r="AQ331">
            <v>0</v>
          </cell>
          <cell r="AR331">
            <v>0</v>
          </cell>
          <cell r="AS331">
            <v>0.103627</v>
          </cell>
          <cell r="AT331">
            <v>8.6803135413591157</v>
          </cell>
          <cell r="AV331">
            <v>0.93160169817881056</v>
          </cell>
          <cell r="AW331">
            <v>11.749000000000001</v>
          </cell>
          <cell r="AY331">
            <v>162.97298586134048</v>
          </cell>
          <cell r="BA331">
            <v>0.12152484488387927</v>
          </cell>
          <cell r="BC331">
            <v>7.4623122276808336E-4</v>
          </cell>
          <cell r="BE331">
            <v>0</v>
          </cell>
          <cell r="BG331">
            <v>162.97298586134048</v>
          </cell>
          <cell r="BH331">
            <v>7.4623122276808336E-4</v>
          </cell>
          <cell r="BJ331">
            <v>157.14474944052395</v>
          </cell>
          <cell r="BK331">
            <v>157.26201575905054</v>
          </cell>
          <cell r="BL331">
            <v>7.462312227681006E-4</v>
          </cell>
          <cell r="BM331">
            <v>0</v>
          </cell>
          <cell r="BN331">
            <v>0</v>
          </cell>
          <cell r="BO331">
            <v>0</v>
          </cell>
        </row>
        <row r="332">
          <cell r="B332" t="str">
            <v>R174</v>
          </cell>
          <cell r="C332" t="str">
            <v>Chorley</v>
          </cell>
          <cell r="E332">
            <v>5.8979559999999998</v>
          </cell>
          <cell r="G332">
            <v>5.6839891875689998</v>
          </cell>
          <cell r="H332">
            <v>2.7805782450999135E-2</v>
          </cell>
          <cell r="I332">
            <v>-6.1247000000000003E-2</v>
          </cell>
          <cell r="J332">
            <v>0</v>
          </cell>
          <cell r="K332">
            <v>0</v>
          </cell>
          <cell r="L332">
            <v>0</v>
          </cell>
          <cell r="M332">
            <v>8.5470000000000008E-3</v>
          </cell>
          <cell r="N332">
            <v>7.8549999999999991E-3</v>
          </cell>
          <cell r="O332">
            <v>0</v>
          </cell>
          <cell r="P332">
            <v>0</v>
          </cell>
          <cell r="Q332">
            <v>2.6298182319999999</v>
          </cell>
          <cell r="R332">
            <v>8.8360376999082092E-3</v>
          </cell>
          <cell r="S332">
            <v>7.7261657589675126E-2</v>
          </cell>
          <cell r="T332">
            <v>0</v>
          </cell>
          <cell r="W332">
            <v>0</v>
          </cell>
          <cell r="X332">
            <v>0</v>
          </cell>
          <cell r="Y332">
            <v>0</v>
          </cell>
          <cell r="Z332">
            <v>0</v>
          </cell>
          <cell r="AB332">
            <v>14.280821897309581</v>
          </cell>
          <cell r="AD332">
            <v>5.9694904985767137</v>
          </cell>
          <cell r="AF332">
            <v>4.798011846434</v>
          </cell>
          <cell r="AG332">
            <v>2.8455174398999663E-2</v>
          </cell>
          <cell r="AH332">
            <v>-6.1247000000000003E-2</v>
          </cell>
          <cell r="AI332">
            <v>0</v>
          </cell>
          <cell r="AJ332">
            <v>0</v>
          </cell>
          <cell r="AK332">
            <v>0</v>
          </cell>
          <cell r="AL332">
            <v>0</v>
          </cell>
          <cell r="AM332">
            <v>6.694E-2</v>
          </cell>
          <cell r="AN332">
            <v>3.4763748186666668</v>
          </cell>
          <cell r="AO332">
            <v>2.257865323254387E-2</v>
          </cell>
          <cell r="AP332">
            <v>0</v>
          </cell>
          <cell r="AQ332">
            <v>0</v>
          </cell>
          <cell r="AR332">
            <v>0</v>
          </cell>
          <cell r="AS332">
            <v>0</v>
          </cell>
          <cell r="AT332">
            <v>0</v>
          </cell>
          <cell r="AV332">
            <v>0</v>
          </cell>
          <cell r="AW332">
            <v>0</v>
          </cell>
          <cell r="AY332">
            <v>14.300603991308925</v>
          </cell>
          <cell r="BA332">
            <v>1.9782093999344497E-2</v>
          </cell>
          <cell r="BC332">
            <v>1.3852209726858452E-3</v>
          </cell>
          <cell r="BE332">
            <v>0</v>
          </cell>
          <cell r="BG332">
            <v>14.300603991308925</v>
          </cell>
          <cell r="BH332">
            <v>1.3852209726858452E-3</v>
          </cell>
          <cell r="BJ332">
            <v>13.780387138379336</v>
          </cell>
          <cell r="BK332">
            <v>13.799476019655147</v>
          </cell>
          <cell r="BL332">
            <v>1.3852209726857071E-3</v>
          </cell>
          <cell r="BM332">
            <v>0</v>
          </cell>
          <cell r="BN332">
            <v>0</v>
          </cell>
          <cell r="BO332">
            <v>0</v>
          </cell>
        </row>
        <row r="333">
          <cell r="B333" t="str">
            <v>R362</v>
          </cell>
          <cell r="C333" t="str">
            <v>Solihull</v>
          </cell>
          <cell r="E333">
            <v>83.602992</v>
          </cell>
          <cell r="G333">
            <v>61.756150255842002</v>
          </cell>
          <cell r="H333">
            <v>0.28564762955800443</v>
          </cell>
          <cell r="I333">
            <v>-0.15087500000000001</v>
          </cell>
          <cell r="J333">
            <v>0</v>
          </cell>
          <cell r="K333">
            <v>0</v>
          </cell>
          <cell r="L333">
            <v>3.1020000000000006E-2</v>
          </cell>
          <cell r="M333">
            <v>8.5470000000000008E-3</v>
          </cell>
          <cell r="N333">
            <v>7.8549999999999991E-3</v>
          </cell>
          <cell r="O333">
            <v>0.55762800000000001</v>
          </cell>
          <cell r="P333">
            <v>0</v>
          </cell>
          <cell r="Q333">
            <v>2.0708998211111109</v>
          </cell>
          <cell r="R333">
            <v>9.1139869994312547E-2</v>
          </cell>
          <cell r="S333">
            <v>0.10863596818074164</v>
          </cell>
          <cell r="T333">
            <v>0</v>
          </cell>
          <cell r="W333">
            <v>0.157193</v>
          </cell>
          <cell r="X333">
            <v>9.9052511160353056</v>
          </cell>
          <cell r="Y333">
            <v>1.3300726857479246</v>
          </cell>
          <cell r="Z333">
            <v>6.3185283644067791</v>
          </cell>
          <cell r="AB333">
            <v>166.08068571087622</v>
          </cell>
          <cell r="AD333">
            <v>83.997235166446941</v>
          </cell>
          <cell r="AF333">
            <v>53.627522581531004</v>
          </cell>
          <cell r="AG333">
            <v>0.29231880561999979</v>
          </cell>
          <cell r="AH333">
            <v>-0.15087500000000001</v>
          </cell>
          <cell r="AI333">
            <v>0</v>
          </cell>
          <cell r="AJ333">
            <v>0</v>
          </cell>
          <cell r="AK333">
            <v>2.068E-2</v>
          </cell>
          <cell r="AL333">
            <v>0</v>
          </cell>
          <cell r="AM333">
            <v>0.95623599999999997</v>
          </cell>
          <cell r="AN333">
            <v>2.2669772877777778</v>
          </cell>
          <cell r="AO333">
            <v>0.23288894752928571</v>
          </cell>
          <cell r="AP333">
            <v>0</v>
          </cell>
          <cell r="AQ333">
            <v>0</v>
          </cell>
          <cell r="AR333">
            <v>0</v>
          </cell>
          <cell r="AS333">
            <v>0.117247</v>
          </cell>
          <cell r="AT333">
            <v>9.9052511160353056</v>
          </cell>
          <cell r="AV333">
            <v>1.3300726857479246</v>
          </cell>
          <cell r="AW333">
            <v>13.718999999999999</v>
          </cell>
          <cell r="AY333">
            <v>166.31455459068823</v>
          </cell>
          <cell r="BA333">
            <v>0.23386887981200744</v>
          </cell>
          <cell r="BC333">
            <v>1.4081642233771915E-3</v>
          </cell>
          <cell r="BE333">
            <v>0</v>
          </cell>
          <cell r="BG333">
            <v>166.31455459068823</v>
          </cell>
          <cell r="BH333">
            <v>1.4081642233771915E-3</v>
          </cell>
          <cell r="BJ333">
            <v>160.26081424168925</v>
          </cell>
          <cell r="BK333">
            <v>160.48648778671372</v>
          </cell>
          <cell r="BL333">
            <v>1.4081642233773966E-3</v>
          </cell>
          <cell r="BM333">
            <v>0</v>
          </cell>
          <cell r="BN333">
            <v>0</v>
          </cell>
          <cell r="BO333">
            <v>0</v>
          </cell>
        </row>
        <row r="334">
          <cell r="B334" t="str">
            <v>R239</v>
          </cell>
          <cell r="C334" t="str">
            <v>South Oxfordshire</v>
          </cell>
          <cell r="E334">
            <v>6.1029369899999999</v>
          </cell>
          <cell r="G334">
            <v>5.0592146199250001</v>
          </cell>
          <cell r="H334">
            <v>2.462761833699979E-2</v>
          </cell>
          <cell r="I334">
            <v>-0.245946</v>
          </cell>
          <cell r="J334">
            <v>0</v>
          </cell>
          <cell r="K334">
            <v>0</v>
          </cell>
          <cell r="L334">
            <v>0</v>
          </cell>
          <cell r="M334">
            <v>8.5470000000000008E-3</v>
          </cell>
          <cell r="N334">
            <v>7.8549999999999991E-3</v>
          </cell>
          <cell r="O334">
            <v>0</v>
          </cell>
          <cell r="P334">
            <v>0</v>
          </cell>
          <cell r="Q334">
            <v>1.9064356088888892</v>
          </cell>
          <cell r="R334">
            <v>7.8384915465910809E-3</v>
          </cell>
          <cell r="S334">
            <v>6.8562182953870232E-2</v>
          </cell>
          <cell r="T334">
            <v>0</v>
          </cell>
          <cell r="W334">
            <v>0</v>
          </cell>
          <cell r="X334">
            <v>0</v>
          </cell>
          <cell r="Y334">
            <v>0</v>
          </cell>
          <cell r="Z334">
            <v>0</v>
          </cell>
          <cell r="AB334">
            <v>12.940071511651352</v>
          </cell>
          <cell r="AD334">
            <v>6.1448108383031403</v>
          </cell>
          <cell r="AF334">
            <v>4.2789426509290003</v>
          </cell>
          <cell r="AG334">
            <v>2.5202785643999932E-2</v>
          </cell>
          <cell r="AH334">
            <v>-0.245946</v>
          </cell>
          <cell r="AI334">
            <v>0</v>
          </cell>
          <cell r="AJ334">
            <v>0</v>
          </cell>
          <cell r="AK334">
            <v>0</v>
          </cell>
          <cell r="AL334">
            <v>0</v>
          </cell>
          <cell r="AM334">
            <v>6.5710000000000005E-2</v>
          </cell>
          <cell r="AN334">
            <v>2.6696398755555557</v>
          </cell>
          <cell r="AO334">
            <v>2.0029631890156496E-2</v>
          </cell>
          <cell r="AP334">
            <v>0</v>
          </cell>
          <cell r="AQ334">
            <v>0</v>
          </cell>
          <cell r="AR334">
            <v>0</v>
          </cell>
          <cell r="AS334">
            <v>0</v>
          </cell>
          <cell r="AT334">
            <v>0</v>
          </cell>
          <cell r="AV334">
            <v>0</v>
          </cell>
          <cell r="AW334">
            <v>0</v>
          </cell>
          <cell r="AY334">
            <v>12.958389782321852</v>
          </cell>
          <cell r="BA334">
            <v>1.831827067050007E-2</v>
          </cell>
          <cell r="BC334">
            <v>1.4156236040895247E-3</v>
          </cell>
          <cell r="BE334">
            <v>0</v>
          </cell>
          <cell r="BG334">
            <v>12.958389782321852</v>
          </cell>
          <cell r="BH334">
            <v>1.4156236040895247E-3</v>
          </cell>
          <cell r="BJ334">
            <v>12.486619909633028</v>
          </cell>
          <cell r="BK334">
            <v>12.504296263512398</v>
          </cell>
          <cell r="BL334">
            <v>1.4156236040894713E-3</v>
          </cell>
          <cell r="BM334">
            <v>0</v>
          </cell>
          <cell r="BN334">
            <v>0</v>
          </cell>
          <cell r="BO334">
            <v>1</v>
          </cell>
        </row>
        <row r="335">
          <cell r="B335" t="str">
            <v>R269</v>
          </cell>
          <cell r="C335" t="str">
            <v>Elmbridge</v>
          </cell>
          <cell r="E335">
            <v>12.380772</v>
          </cell>
          <cell r="G335">
            <v>4.5577310515529996</v>
          </cell>
          <cell r="H335">
            <v>2.2012955951999872E-2</v>
          </cell>
          <cell r="I335">
            <v>-2.931E-3</v>
          </cell>
          <cell r="J335">
            <v>0</v>
          </cell>
          <cell r="K335">
            <v>0</v>
          </cell>
          <cell r="L335">
            <v>0</v>
          </cell>
          <cell r="M335">
            <v>8.5470000000000008E-3</v>
          </cell>
          <cell r="N335">
            <v>7.8549999999999991E-3</v>
          </cell>
          <cell r="O335">
            <v>0</v>
          </cell>
          <cell r="P335">
            <v>0</v>
          </cell>
          <cell r="Q335">
            <v>2.066638367111111</v>
          </cell>
          <cell r="R335">
            <v>6.9241988737702405E-3</v>
          </cell>
          <cell r="S335">
            <v>7.1442252483332497E-2</v>
          </cell>
          <cell r="T335">
            <v>0</v>
          </cell>
          <cell r="W335">
            <v>0</v>
          </cell>
          <cell r="X335">
            <v>0</v>
          </cell>
          <cell r="Y335">
            <v>0</v>
          </cell>
          <cell r="Z335">
            <v>0</v>
          </cell>
          <cell r="AB335">
            <v>19.118991825973211</v>
          </cell>
          <cell r="AD335">
            <v>12.496846812562399</v>
          </cell>
          <cell r="AF335">
            <v>3.8873152470950001</v>
          </cell>
          <cell r="AG335">
            <v>2.2527058957000263E-2</v>
          </cell>
          <cell r="AH335">
            <v>-2.931E-3</v>
          </cell>
          <cell r="AI335">
            <v>0</v>
          </cell>
          <cell r="AJ335">
            <v>0</v>
          </cell>
          <cell r="AK335">
            <v>0</v>
          </cell>
          <cell r="AL335">
            <v>0</v>
          </cell>
          <cell r="AM335">
            <v>0.13336999999999999</v>
          </cell>
          <cell r="AN335">
            <v>2.5931874871111114</v>
          </cell>
          <cell r="AO335">
            <v>1.7693347470173554E-2</v>
          </cell>
          <cell r="AP335">
            <v>0</v>
          </cell>
          <cell r="AQ335">
            <v>0</v>
          </cell>
          <cell r="AR335">
            <v>0</v>
          </cell>
          <cell r="AS335">
            <v>0</v>
          </cell>
          <cell r="AT335">
            <v>0</v>
          </cell>
          <cell r="AV335">
            <v>0</v>
          </cell>
          <cell r="AW335">
            <v>0</v>
          </cell>
          <cell r="AY335">
            <v>19.148008953195685</v>
          </cell>
          <cell r="BA335">
            <v>2.901712722247396E-2</v>
          </cell>
          <cell r="BC335">
            <v>1.5177122040009505E-3</v>
          </cell>
          <cell r="BE335">
            <v>0</v>
          </cell>
          <cell r="BG335">
            <v>19.148008953195685</v>
          </cell>
          <cell r="BH335">
            <v>1.5177122040009505E-3</v>
          </cell>
          <cell r="BJ335">
            <v>18.449015816593612</v>
          </cell>
          <cell r="BK335">
            <v>18.477016113050265</v>
          </cell>
          <cell r="BL335">
            <v>1.5177122040011017E-3</v>
          </cell>
          <cell r="BM335">
            <v>0</v>
          </cell>
          <cell r="BN335">
            <v>0</v>
          </cell>
          <cell r="BO335">
            <v>0</v>
          </cell>
        </row>
        <row r="336">
          <cell r="B336" t="str">
            <v>R384</v>
          </cell>
          <cell r="C336" t="str">
            <v>Barnet</v>
          </cell>
          <cell r="E336">
            <v>141.57521800000001</v>
          </cell>
          <cell r="G336">
            <v>119.211701987811</v>
          </cell>
          <cell r="H336">
            <v>0.55526343075300755</v>
          </cell>
          <cell r="I336">
            <v>0</v>
          </cell>
          <cell r="J336">
            <v>0</v>
          </cell>
          <cell r="K336">
            <v>0</v>
          </cell>
          <cell r="L336">
            <v>7.8225000000000017E-2</v>
          </cell>
          <cell r="M336">
            <v>8.5470000000000008E-3</v>
          </cell>
          <cell r="N336">
            <v>7.8549999999999991E-3</v>
          </cell>
          <cell r="O336">
            <v>0.95421500000000004</v>
          </cell>
          <cell r="P336">
            <v>0</v>
          </cell>
          <cell r="Q336">
            <v>8.2363138266666667</v>
          </cell>
          <cell r="R336">
            <v>0.17683968325927832</v>
          </cell>
          <cell r="S336">
            <v>0.17736045252864185</v>
          </cell>
          <cell r="T336">
            <v>0.1</v>
          </cell>
          <cell r="W336">
            <v>0.26142799999999999</v>
          </cell>
          <cell r="X336">
            <v>14.334818523670185</v>
          </cell>
          <cell r="Y336">
            <v>1.8223806718485196</v>
          </cell>
          <cell r="Z336">
            <v>10.202843889830509</v>
          </cell>
          <cell r="AB336">
            <v>297.70301046636791</v>
          </cell>
          <cell r="AD336">
            <v>144.06721423786374</v>
          </cell>
          <cell r="AF336">
            <v>103.37688489809901</v>
          </cell>
          <cell r="AG336">
            <v>0.56823136650300021</v>
          </cell>
          <cell r="AH336">
            <v>0</v>
          </cell>
          <cell r="AI336">
            <v>0</v>
          </cell>
          <cell r="AJ336">
            <v>0</v>
          </cell>
          <cell r="AK336">
            <v>5.2150000000000009E-2</v>
          </cell>
          <cell r="AL336">
            <v>0</v>
          </cell>
          <cell r="AM336">
            <v>1.6716420000000001</v>
          </cell>
          <cell r="AN336">
            <v>10.291174626666667</v>
          </cell>
          <cell r="AO336">
            <v>0.45187696359711294</v>
          </cell>
          <cell r="AP336">
            <v>0</v>
          </cell>
          <cell r="AQ336">
            <v>0</v>
          </cell>
          <cell r="AR336">
            <v>0</v>
          </cell>
          <cell r="AS336">
            <v>0.194994</v>
          </cell>
          <cell r="AT336">
            <v>14.334818523670185</v>
          </cell>
          <cell r="AV336">
            <v>1.8223806718485196</v>
          </cell>
          <cell r="AW336">
            <v>21.54</v>
          </cell>
          <cell r="AY336">
            <v>298.37136728824828</v>
          </cell>
          <cell r="BA336">
            <v>0.66835682188036571</v>
          </cell>
          <cell r="BC336">
            <v>2.245045560114923E-3</v>
          </cell>
          <cell r="BE336">
            <v>0</v>
          </cell>
          <cell r="BG336">
            <v>298.37136728824828</v>
          </cell>
          <cell r="BH336">
            <v>2.245045560114923E-3</v>
          </cell>
          <cell r="BJ336">
            <v>287.27077236783015</v>
          </cell>
          <cell r="BK336">
            <v>287.91570833988533</v>
          </cell>
          <cell r="BL336">
            <v>2.245045560114916E-3</v>
          </cell>
          <cell r="BM336">
            <v>0</v>
          </cell>
          <cell r="BN336">
            <v>0</v>
          </cell>
          <cell r="BO336">
            <v>0</v>
          </cell>
        </row>
        <row r="337">
          <cell r="B337" t="str">
            <v>R430</v>
          </cell>
          <cell r="C337" t="str">
            <v>Northamptonshire</v>
          </cell>
          <cell r="E337">
            <v>226.640615</v>
          </cell>
          <cell r="G337">
            <v>185.55676400493601</v>
          </cell>
          <cell r="H337">
            <v>0.86996800616100434</v>
          </cell>
          <cell r="I337">
            <v>0</v>
          </cell>
          <cell r="J337">
            <v>0</v>
          </cell>
          <cell r="K337">
            <v>0</v>
          </cell>
          <cell r="L337">
            <v>0.14007699999999998</v>
          </cell>
          <cell r="M337">
            <v>8.5470000000000008E-3</v>
          </cell>
          <cell r="N337">
            <v>0</v>
          </cell>
          <cell r="O337">
            <v>2.0035699999999999</v>
          </cell>
          <cell r="P337">
            <v>0.25266704348244917</v>
          </cell>
          <cell r="Q337">
            <v>2.7641147999999998</v>
          </cell>
          <cell r="R337">
            <v>0.27697500288906102</v>
          </cell>
          <cell r="S337">
            <v>0</v>
          </cell>
          <cell r="T337">
            <v>0</v>
          </cell>
          <cell r="W337">
            <v>0.49073099999999997</v>
          </cell>
          <cell r="X337">
            <v>29.523176042733994</v>
          </cell>
          <cell r="Y337">
            <v>3.3746349561435451</v>
          </cell>
          <cell r="Z337">
            <v>19.192133877118643</v>
          </cell>
          <cell r="AB337">
            <v>471.09397373346479</v>
          </cell>
          <cell r="AD337">
            <v>229.54439131560935</v>
          </cell>
          <cell r="AF337">
            <v>160.75619368837698</v>
          </cell>
          <cell r="AG337">
            <v>0.8902857302969992</v>
          </cell>
          <cell r="AH337">
            <v>0</v>
          </cell>
          <cell r="AI337">
            <v>0</v>
          </cell>
          <cell r="AJ337">
            <v>0</v>
          </cell>
          <cell r="AK337">
            <v>9.3384666666666657E-2</v>
          </cell>
          <cell r="AL337">
            <v>0.25793596820870168</v>
          </cell>
          <cell r="AM337">
            <v>2.6147550000000002</v>
          </cell>
          <cell r="AN337">
            <v>3.4232103199999999</v>
          </cell>
          <cell r="AO337">
            <v>0.7077519083446091</v>
          </cell>
          <cell r="AP337">
            <v>0</v>
          </cell>
          <cell r="AQ337">
            <v>0</v>
          </cell>
          <cell r="AR337">
            <v>0</v>
          </cell>
          <cell r="AS337">
            <v>0.615927</v>
          </cell>
          <cell r="AT337">
            <v>29.523176042733994</v>
          </cell>
          <cell r="AV337">
            <v>3.3746349561435451</v>
          </cell>
          <cell r="AW337">
            <v>40.600999999999999</v>
          </cell>
          <cell r="AY337">
            <v>472.40264659638092</v>
          </cell>
          <cell r="BA337">
            <v>1.3086728629161257</v>
          </cell>
          <cell r="BC337">
            <v>2.7779443930151942E-3</v>
          </cell>
          <cell r="BE337">
            <v>0</v>
          </cell>
          <cell r="BG337">
            <v>472.40264659638092</v>
          </cell>
          <cell r="BH337">
            <v>2.7779443930151942E-3</v>
          </cell>
          <cell r="BJ337">
            <v>454.58569424688898</v>
          </cell>
          <cell r="BK337">
            <v>455.84850802736707</v>
          </cell>
          <cell r="BL337">
            <v>2.7779443930152667E-3</v>
          </cell>
          <cell r="BM337">
            <v>0</v>
          </cell>
          <cell r="BN337">
            <v>0</v>
          </cell>
          <cell r="BO337">
            <v>0</v>
          </cell>
        </row>
        <row r="338">
          <cell r="B338" t="str">
            <v>R273</v>
          </cell>
          <cell r="C338" t="str">
            <v>Reigate and Banstead</v>
          </cell>
          <cell r="E338">
            <v>11.487982195399999</v>
          </cell>
          <cell r="G338">
            <v>4.524841771917</v>
          </cell>
          <cell r="H338">
            <v>2.2553972095999866E-2</v>
          </cell>
          <cell r="I338">
            <v>-2.1835E-2</v>
          </cell>
          <cell r="J338">
            <v>0</v>
          </cell>
          <cell r="K338">
            <v>0</v>
          </cell>
          <cell r="L338">
            <v>0</v>
          </cell>
          <cell r="M338">
            <v>8.5470000000000008E-3</v>
          </cell>
          <cell r="N338">
            <v>7.8549999999999991E-3</v>
          </cell>
          <cell r="O338">
            <v>0</v>
          </cell>
          <cell r="P338">
            <v>0</v>
          </cell>
          <cell r="Q338">
            <v>2.1443018631111115</v>
          </cell>
          <cell r="R338">
            <v>7.0943760812812381E-3</v>
          </cell>
          <cell r="S338">
            <v>7.4698095364946801E-2</v>
          </cell>
          <cell r="T338">
            <v>0</v>
          </cell>
          <cell r="W338">
            <v>0</v>
          </cell>
          <cell r="X338">
            <v>0</v>
          </cell>
          <cell r="Y338">
            <v>0</v>
          </cell>
          <cell r="Z338">
            <v>0</v>
          </cell>
          <cell r="AB338">
            <v>18.256039273970334</v>
          </cell>
          <cell r="AD338">
            <v>11.616131011730307</v>
          </cell>
          <cell r="AF338">
            <v>3.8279470508719999</v>
          </cell>
          <cell r="AG338">
            <v>2.3080710298000368E-2</v>
          </cell>
          <cell r="AH338">
            <v>-2.1835E-2</v>
          </cell>
          <cell r="AI338">
            <v>0</v>
          </cell>
          <cell r="AJ338">
            <v>0</v>
          </cell>
          <cell r="AK338">
            <v>0</v>
          </cell>
          <cell r="AL338">
            <v>0</v>
          </cell>
          <cell r="AM338">
            <v>0.124861</v>
          </cell>
          <cell r="AN338">
            <v>2.7268339164444444</v>
          </cell>
          <cell r="AO338">
            <v>1.8128199865214082E-2</v>
          </cell>
          <cell r="AP338">
            <v>0</v>
          </cell>
          <cell r="AQ338">
            <v>0</v>
          </cell>
          <cell r="AR338">
            <v>0</v>
          </cell>
          <cell r="AS338">
            <v>0</v>
          </cell>
          <cell r="AT338">
            <v>0</v>
          </cell>
          <cell r="AV338">
            <v>0</v>
          </cell>
          <cell r="AW338">
            <v>0</v>
          </cell>
          <cell r="AY338">
            <v>18.315146889209963</v>
          </cell>
          <cell r="BA338">
            <v>5.9107615239629041E-2</v>
          </cell>
          <cell r="BC338">
            <v>3.237702020279138E-3</v>
          </cell>
          <cell r="BE338">
            <v>0</v>
          </cell>
          <cell r="BG338">
            <v>18.315146889209963</v>
          </cell>
          <cell r="BH338">
            <v>3.237702020279138E-3</v>
          </cell>
          <cell r="BJ338">
            <v>17.616303222447161</v>
          </cell>
          <cell r="BK338">
            <v>17.673339562980331</v>
          </cell>
          <cell r="BL338">
            <v>3.2377020202792903E-3</v>
          </cell>
          <cell r="BM338">
            <v>0</v>
          </cell>
          <cell r="BN338">
            <v>0</v>
          </cell>
          <cell r="BO338">
            <v>0</v>
          </cell>
        </row>
        <row r="339">
          <cell r="B339" t="str">
            <v>R240</v>
          </cell>
          <cell r="C339" t="str">
            <v>Vale of White Horse</v>
          </cell>
          <cell r="E339">
            <v>5.4424799999999998</v>
          </cell>
          <cell r="G339">
            <v>4.5969271907689997</v>
          </cell>
          <cell r="H339">
            <v>2.2407305968000554E-2</v>
          </cell>
          <cell r="I339">
            <v>-0.20072499999999999</v>
          </cell>
          <cell r="J339">
            <v>0</v>
          </cell>
          <cell r="K339">
            <v>0</v>
          </cell>
          <cell r="L339">
            <v>0</v>
          </cell>
          <cell r="M339">
            <v>8.5470000000000008E-3</v>
          </cell>
          <cell r="N339">
            <v>7.8549999999999991E-3</v>
          </cell>
          <cell r="O339">
            <v>0</v>
          </cell>
          <cell r="P339">
            <v>0</v>
          </cell>
          <cell r="Q339">
            <v>2.0869277822222219</v>
          </cell>
          <cell r="R339">
            <v>7.1307318688621424E-3</v>
          </cell>
          <cell r="S339">
            <v>6.8391653715655518E-2</v>
          </cell>
          <cell r="T339">
            <v>0</v>
          </cell>
          <cell r="W339">
            <v>0</v>
          </cell>
          <cell r="X339">
            <v>0</v>
          </cell>
          <cell r="Y339">
            <v>0</v>
          </cell>
          <cell r="Z339">
            <v>0</v>
          </cell>
          <cell r="AB339">
            <v>12.03994166454374</v>
          </cell>
          <cell r="AD339">
            <v>5.4916200371894393</v>
          </cell>
          <cell r="AF339">
            <v>3.8890359440590001</v>
          </cell>
          <cell r="AG339">
            <v>2.2930618846000173E-2</v>
          </cell>
          <cell r="AH339">
            <v>-0.20072499999999999</v>
          </cell>
          <cell r="AI339">
            <v>0</v>
          </cell>
          <cell r="AJ339">
            <v>0</v>
          </cell>
          <cell r="AK339">
            <v>0</v>
          </cell>
          <cell r="AL339">
            <v>0</v>
          </cell>
          <cell r="AM339">
            <v>5.8949000000000001E-2</v>
          </cell>
          <cell r="AN339">
            <v>2.7999017555555552</v>
          </cell>
          <cell r="AO339">
            <v>1.8221099505150412E-2</v>
          </cell>
          <cell r="AP339">
            <v>0</v>
          </cell>
          <cell r="AQ339">
            <v>0</v>
          </cell>
          <cell r="AR339">
            <v>0</v>
          </cell>
          <cell r="AS339">
            <v>0</v>
          </cell>
          <cell r="AT339">
            <v>0</v>
          </cell>
          <cell r="AV339">
            <v>0</v>
          </cell>
          <cell r="AW339">
            <v>0</v>
          </cell>
          <cell r="AY339">
            <v>12.079933455155146</v>
          </cell>
          <cell r="BA339">
            <v>3.999179061140623E-2</v>
          </cell>
          <cell r="BC339">
            <v>3.3215933868830537E-3</v>
          </cell>
          <cell r="BE339">
            <v>0</v>
          </cell>
          <cell r="BG339">
            <v>12.079933455155146</v>
          </cell>
          <cell r="BH339">
            <v>3.3215933868830537E-3</v>
          </cell>
          <cell r="BJ339">
            <v>11.618032803292184</v>
          </cell>
          <cell r="BK339">
            <v>11.656623184220189</v>
          </cell>
          <cell r="BL339">
            <v>3.3215933868829773E-3</v>
          </cell>
          <cell r="BM339">
            <v>0</v>
          </cell>
          <cell r="BN339">
            <v>0</v>
          </cell>
          <cell r="BO339">
            <v>1</v>
          </cell>
        </row>
        <row r="340">
          <cell r="B340" t="str">
            <v>R605</v>
          </cell>
          <cell r="C340" t="str">
            <v>North Somerset</v>
          </cell>
          <cell r="E340">
            <v>85.286090000000002</v>
          </cell>
          <cell r="G340">
            <v>63.882270893045998</v>
          </cell>
          <cell r="H340">
            <v>0.30048875822000204</v>
          </cell>
          <cell r="I340">
            <v>-0.40086500000000003</v>
          </cell>
          <cell r="J340">
            <v>0</v>
          </cell>
          <cell r="K340">
            <v>4.2574000000000001E-2</v>
          </cell>
          <cell r="L340">
            <v>0.120972</v>
          </cell>
          <cell r="M340">
            <v>8.5470000000000008E-3</v>
          </cell>
          <cell r="N340">
            <v>7.8549999999999991E-3</v>
          </cell>
          <cell r="O340">
            <v>0.50077300000000002</v>
          </cell>
          <cell r="P340">
            <v>0</v>
          </cell>
          <cell r="Q340">
            <v>4.0729633577777777</v>
          </cell>
          <cell r="R340">
            <v>9.4519060765376098E-2</v>
          </cell>
          <cell r="S340">
            <v>0.10772338365639472</v>
          </cell>
          <cell r="T340">
            <v>0</v>
          </cell>
          <cell r="W340">
            <v>0.16687099999999999</v>
          </cell>
          <cell r="X340">
            <v>7.5930006671858701</v>
          </cell>
          <cell r="Y340">
            <v>1.4478129324524274</v>
          </cell>
          <cell r="Z340">
            <v>6.3865979872881358</v>
          </cell>
          <cell r="AB340">
            <v>169.61819404039196</v>
          </cell>
          <cell r="AD340">
            <v>86.341646691265623</v>
          </cell>
          <cell r="AF340">
            <v>55.109015182737004</v>
          </cell>
          <cell r="AG340">
            <v>0.30750654238200187</v>
          </cell>
          <cell r="AH340">
            <v>-0.40086500000000003</v>
          </cell>
          <cell r="AI340">
            <v>0</v>
          </cell>
          <cell r="AJ340">
            <v>4.2574000000000001E-2</v>
          </cell>
          <cell r="AK340">
            <v>8.0647999999999997E-2</v>
          </cell>
          <cell r="AL340">
            <v>0</v>
          </cell>
          <cell r="AM340">
            <v>0.95348699999999997</v>
          </cell>
          <cell r="AN340">
            <v>5.1370193577777776</v>
          </cell>
          <cell r="AO340">
            <v>0.2415237654440224</v>
          </cell>
          <cell r="AP340">
            <v>0</v>
          </cell>
          <cell r="AQ340">
            <v>0</v>
          </cell>
          <cell r="AR340">
            <v>0</v>
          </cell>
          <cell r="AS340">
            <v>0.12446599999999999</v>
          </cell>
          <cell r="AT340">
            <v>7.5930006671858701</v>
          </cell>
          <cell r="AV340">
            <v>1.4478129324524274</v>
          </cell>
          <cell r="AW340">
            <v>13.223000000000001</v>
          </cell>
          <cell r="AY340">
            <v>170.20083513924473</v>
          </cell>
          <cell r="BA340">
            <v>0.58264109885277549</v>
          </cell>
          <cell r="BC340">
            <v>3.4350153422458237E-3</v>
          </cell>
          <cell r="BE340">
            <v>0</v>
          </cell>
          <cell r="BG340">
            <v>170.20083513924473</v>
          </cell>
          <cell r="BH340">
            <v>3.4350153422458237E-3</v>
          </cell>
          <cell r="BJ340">
            <v>163.67435966901178</v>
          </cell>
          <cell r="BK340">
            <v>164.23658360560711</v>
          </cell>
          <cell r="BL340">
            <v>3.4350153422459092E-3</v>
          </cell>
          <cell r="BM340">
            <v>0</v>
          </cell>
          <cell r="BN340">
            <v>1</v>
          </cell>
          <cell r="BO340">
            <v>0</v>
          </cell>
        </row>
        <row r="341">
          <cell r="B341" t="str">
            <v>R436</v>
          </cell>
          <cell r="C341" t="str">
            <v>Somerset</v>
          </cell>
          <cell r="E341">
            <v>186.23169999999999</v>
          </cell>
          <cell r="G341">
            <v>139.061405027934</v>
          </cell>
          <cell r="H341">
            <v>0.6457553799849749</v>
          </cell>
          <cell r="I341">
            <v>0</v>
          </cell>
          <cell r="J341">
            <v>0</v>
          </cell>
          <cell r="K341">
            <v>0.13395199999999999</v>
          </cell>
          <cell r="L341">
            <v>0.273065</v>
          </cell>
          <cell r="M341">
            <v>8.5470000000000008E-3</v>
          </cell>
          <cell r="N341">
            <v>0</v>
          </cell>
          <cell r="O341">
            <v>1.0888580000000001</v>
          </cell>
          <cell r="P341">
            <v>0</v>
          </cell>
          <cell r="Q341">
            <v>2.8180661564444449</v>
          </cell>
          <cell r="R341">
            <v>0.20621940976894385</v>
          </cell>
          <cell r="S341">
            <v>0</v>
          </cell>
          <cell r="T341">
            <v>0</v>
          </cell>
          <cell r="W341">
            <v>0.45108100000000001</v>
          </cell>
          <cell r="X341">
            <v>15.513280890170121</v>
          </cell>
          <cell r="Y341">
            <v>3.5849054670314549</v>
          </cell>
          <cell r="Z341">
            <v>17.101927324152545</v>
          </cell>
          <cell r="AB341">
            <v>367.11876265548642</v>
          </cell>
          <cell r="AD341">
            <v>188.05127629314632</v>
          </cell>
          <cell r="AF341">
            <v>118.81881656149501</v>
          </cell>
          <cell r="AG341">
            <v>0.66083671582299475</v>
          </cell>
          <cell r="AH341">
            <v>0</v>
          </cell>
          <cell r="AI341">
            <v>0</v>
          </cell>
          <cell r="AJ341">
            <v>0.13395199999999999</v>
          </cell>
          <cell r="AK341">
            <v>0.18204333333333331</v>
          </cell>
          <cell r="AL341">
            <v>0</v>
          </cell>
          <cell r="AM341">
            <v>2.1107</v>
          </cell>
          <cell r="AN341">
            <v>3.564270769777778</v>
          </cell>
          <cell r="AO341">
            <v>0.52695073302383288</v>
          </cell>
          <cell r="AP341">
            <v>0</v>
          </cell>
          <cell r="AQ341">
            <v>0</v>
          </cell>
          <cell r="AR341">
            <v>0</v>
          </cell>
          <cell r="AS341">
            <v>0.336453</v>
          </cell>
          <cell r="AT341">
            <v>15.513280890170121</v>
          </cell>
          <cell r="AV341">
            <v>3.5849054670314549</v>
          </cell>
          <cell r="AW341">
            <v>35.067</v>
          </cell>
          <cell r="AY341">
            <v>368.55048576380091</v>
          </cell>
          <cell r="BA341">
            <v>1.4317231083144861</v>
          </cell>
          <cell r="BC341">
            <v>3.899890863540667E-3</v>
          </cell>
          <cell r="BE341">
            <v>0</v>
          </cell>
          <cell r="BG341">
            <v>368.55048576380091</v>
          </cell>
          <cell r="BH341">
            <v>3.899890863540667E-3</v>
          </cell>
          <cell r="BJ341">
            <v>354.25402764167882</v>
          </cell>
          <cell r="BK341">
            <v>355.63557968745107</v>
          </cell>
          <cell r="BL341">
            <v>3.8998908635406292E-3</v>
          </cell>
          <cell r="BM341">
            <v>0</v>
          </cell>
          <cell r="BN341">
            <v>0</v>
          </cell>
          <cell r="BO341">
            <v>1</v>
          </cell>
        </row>
        <row r="342">
          <cell r="B342" t="str">
            <v>R138</v>
          </cell>
          <cell r="C342" t="str">
            <v>East Hertfordshire</v>
          </cell>
          <cell r="E342">
            <v>8.7382629999999999</v>
          </cell>
          <cell r="G342">
            <v>5.332717120341</v>
          </cell>
          <cell r="H342">
            <v>2.5720789503999985E-2</v>
          </cell>
          <cell r="I342">
            <v>-0.25464599999999998</v>
          </cell>
          <cell r="J342">
            <v>0</v>
          </cell>
          <cell r="K342">
            <v>0</v>
          </cell>
          <cell r="L342">
            <v>0</v>
          </cell>
          <cell r="M342">
            <v>8.5470000000000008E-3</v>
          </cell>
          <cell r="N342">
            <v>7.8549999999999991E-3</v>
          </cell>
          <cell r="O342">
            <v>0</v>
          </cell>
          <cell r="P342">
            <v>0</v>
          </cell>
          <cell r="Q342">
            <v>2.1904292133333332</v>
          </cell>
          <cell r="R342">
            <v>8.2173828728251009E-3</v>
          </cell>
          <cell r="S342">
            <v>7.3583050894338503E-2</v>
          </cell>
          <cell r="T342">
            <v>0</v>
          </cell>
          <cell r="W342">
            <v>0</v>
          </cell>
          <cell r="X342">
            <v>0</v>
          </cell>
          <cell r="Y342">
            <v>0</v>
          </cell>
          <cell r="Z342">
            <v>0</v>
          </cell>
          <cell r="AB342">
            <v>16.130686556945498</v>
          </cell>
          <cell r="AD342">
            <v>8.8014233767117229</v>
          </cell>
          <cell r="AF342">
            <v>4.5226315115930005</v>
          </cell>
          <cell r="AG342">
            <v>2.632148734700028E-2</v>
          </cell>
          <cell r="AH342">
            <v>-0.25464599999999998</v>
          </cell>
          <cell r="AI342">
            <v>0</v>
          </cell>
          <cell r="AJ342">
            <v>0</v>
          </cell>
          <cell r="AK342">
            <v>0</v>
          </cell>
          <cell r="AL342">
            <v>0</v>
          </cell>
          <cell r="AM342">
            <v>9.4972000000000001E-2</v>
          </cell>
          <cell r="AN342">
            <v>2.9874934266666666</v>
          </cell>
          <cell r="AO342">
            <v>2.09978097271462E-2</v>
          </cell>
          <cell r="AP342">
            <v>0</v>
          </cell>
          <cell r="AQ342">
            <v>0</v>
          </cell>
          <cell r="AR342">
            <v>0</v>
          </cell>
          <cell r="AS342">
            <v>0</v>
          </cell>
          <cell r="AT342">
            <v>0</v>
          </cell>
          <cell r="AV342">
            <v>0</v>
          </cell>
          <cell r="AW342">
            <v>0</v>
          </cell>
          <cell r="AY342">
            <v>16.199193612045534</v>
          </cell>
          <cell r="BA342">
            <v>6.8507055100035075E-2</v>
          </cell>
          <cell r="BC342">
            <v>4.2470018159603707E-3</v>
          </cell>
          <cell r="BE342">
            <v>0</v>
          </cell>
          <cell r="BG342">
            <v>16.199193612045534</v>
          </cell>
          <cell r="BH342">
            <v>4.2470018159603707E-3</v>
          </cell>
          <cell r="BJ342">
            <v>15.565428037754444</v>
          </cell>
          <cell r="BK342">
            <v>15.631534438896988</v>
          </cell>
          <cell r="BL342">
            <v>4.2470018159604297E-3</v>
          </cell>
          <cell r="BM342">
            <v>0</v>
          </cell>
          <cell r="BN342">
            <v>0</v>
          </cell>
          <cell r="BO342">
            <v>0</v>
          </cell>
        </row>
        <row r="343">
          <cell r="B343" t="str">
            <v>R109</v>
          </cell>
          <cell r="C343" t="str">
            <v>Cotswold</v>
          </cell>
          <cell r="E343">
            <v>4.9104169999999998</v>
          </cell>
          <cell r="G343">
            <v>3.7285980259489997</v>
          </cell>
          <cell r="H343">
            <v>1.7758299149000085E-2</v>
          </cell>
          <cell r="I343">
            <v>-0.160912</v>
          </cell>
          <cell r="J343">
            <v>0</v>
          </cell>
          <cell r="K343">
            <v>0</v>
          </cell>
          <cell r="L343">
            <v>0</v>
          </cell>
          <cell r="M343">
            <v>8.5470000000000008E-3</v>
          </cell>
          <cell r="N343">
            <v>7.8549999999999991E-3</v>
          </cell>
          <cell r="O343">
            <v>0</v>
          </cell>
          <cell r="P343">
            <v>0</v>
          </cell>
          <cell r="Q343">
            <v>1.9498312008888889</v>
          </cell>
          <cell r="R343">
            <v>5.7434868614560357E-3</v>
          </cell>
          <cell r="S343">
            <v>6.4495938633666802E-2</v>
          </cell>
          <cell r="T343">
            <v>0</v>
          </cell>
          <cell r="W343">
            <v>0</v>
          </cell>
          <cell r="X343">
            <v>0</v>
          </cell>
          <cell r="Y343">
            <v>0</v>
          </cell>
          <cell r="Z343">
            <v>0</v>
          </cell>
          <cell r="AB343">
            <v>10.532333951482013</v>
          </cell>
          <cell r="AD343">
            <v>4.9326630003277927</v>
          </cell>
          <cell r="AF343">
            <v>3.1980248629120003</v>
          </cell>
          <cell r="AG343">
            <v>1.8173036496999907E-2</v>
          </cell>
          <cell r="AH343">
            <v>-0.160912</v>
          </cell>
          <cell r="AI343">
            <v>0</v>
          </cell>
          <cell r="AJ343">
            <v>0</v>
          </cell>
          <cell r="AK343">
            <v>0</v>
          </cell>
          <cell r="AL343">
            <v>0</v>
          </cell>
          <cell r="AM343">
            <v>5.0839000000000002E-2</v>
          </cell>
          <cell r="AN343">
            <v>2.5254905075555554</v>
          </cell>
          <cell r="AO343">
            <v>1.4676283940236554E-2</v>
          </cell>
          <cell r="AP343">
            <v>0</v>
          </cell>
          <cell r="AQ343">
            <v>0</v>
          </cell>
          <cell r="AR343">
            <v>0</v>
          </cell>
          <cell r="AS343">
            <v>0</v>
          </cell>
          <cell r="AT343">
            <v>0</v>
          </cell>
          <cell r="AV343">
            <v>0</v>
          </cell>
          <cell r="AW343">
            <v>0</v>
          </cell>
          <cell r="AY343">
            <v>10.578954691232585</v>
          </cell>
          <cell r="BA343">
            <v>4.6620739750572682E-2</v>
          </cell>
          <cell r="BC343">
            <v>4.4264395684123405E-3</v>
          </cell>
          <cell r="BE343">
            <v>0</v>
          </cell>
          <cell r="BG343">
            <v>10.578954691232585</v>
          </cell>
          <cell r="BH343">
            <v>4.4264395684123405E-3</v>
          </cell>
          <cell r="BJ343">
            <v>10.163255334026829</v>
          </cell>
          <cell r="BK343">
            <v>10.208242369581242</v>
          </cell>
          <cell r="BL343">
            <v>4.4264395684122807E-3</v>
          </cell>
          <cell r="BM343">
            <v>0</v>
          </cell>
          <cell r="BN343">
            <v>0</v>
          </cell>
          <cell r="BO343">
            <v>1</v>
          </cell>
        </row>
        <row r="344">
          <cell r="B344" t="str">
            <v>R93</v>
          </cell>
          <cell r="C344" t="str">
            <v>Wealden</v>
          </cell>
          <cell r="E344">
            <v>10.4498</v>
          </cell>
          <cell r="G344">
            <v>5.8459713402850007</v>
          </cell>
          <cell r="H344">
            <v>2.7917579126000406E-2</v>
          </cell>
          <cell r="I344">
            <v>-0.43160199999999999</v>
          </cell>
          <cell r="J344">
            <v>0</v>
          </cell>
          <cell r="K344">
            <v>0</v>
          </cell>
          <cell r="L344">
            <v>0</v>
          </cell>
          <cell r="M344">
            <v>8.5470000000000008E-3</v>
          </cell>
          <cell r="N344">
            <v>7.8549999999999991E-3</v>
          </cell>
          <cell r="O344">
            <v>0</v>
          </cell>
          <cell r="P344">
            <v>0</v>
          </cell>
          <cell r="Q344">
            <v>3.2881989804444447</v>
          </cell>
          <cell r="R344">
            <v>8.9648165405281036E-3</v>
          </cell>
          <cell r="S344">
            <v>7.8546764669209332E-2</v>
          </cell>
          <cell r="T344">
            <v>0</v>
          </cell>
          <cell r="W344">
            <v>0</v>
          </cell>
          <cell r="X344">
            <v>0</v>
          </cell>
          <cell r="Y344">
            <v>0</v>
          </cell>
          <cell r="Z344">
            <v>0</v>
          </cell>
          <cell r="AB344">
            <v>19.28419948106518</v>
          </cell>
          <cell r="AD344">
            <v>10.56697609146226</v>
          </cell>
          <cell r="AF344">
            <v>4.9871950031230003</v>
          </cell>
          <cell r="AG344">
            <v>2.8569582034999971E-2</v>
          </cell>
          <cell r="AH344">
            <v>-0.43160199999999999</v>
          </cell>
          <cell r="AI344">
            <v>0</v>
          </cell>
          <cell r="AJ344">
            <v>0</v>
          </cell>
          <cell r="AK344">
            <v>0</v>
          </cell>
          <cell r="AL344">
            <v>0</v>
          </cell>
          <cell r="AM344">
            <v>0.115594</v>
          </cell>
          <cell r="AN344">
            <v>4.0863437271111112</v>
          </cell>
          <cell r="AO344">
            <v>2.2907720726911378E-2</v>
          </cell>
          <cell r="AP344">
            <v>0</v>
          </cell>
          <cell r="AQ344">
            <v>0</v>
          </cell>
          <cell r="AR344">
            <v>0</v>
          </cell>
          <cell r="AS344">
            <v>0</v>
          </cell>
          <cell r="AT344">
            <v>0</v>
          </cell>
          <cell r="AV344">
            <v>0</v>
          </cell>
          <cell r="AW344">
            <v>0</v>
          </cell>
          <cell r="AY344">
            <v>19.375984124458284</v>
          </cell>
          <cell r="BA344">
            <v>9.1784643393104659E-2</v>
          </cell>
          <cell r="BC344">
            <v>4.7595775745436775E-3</v>
          </cell>
          <cell r="BE344">
            <v>0</v>
          </cell>
          <cell r="BG344">
            <v>19.375984124458284</v>
          </cell>
          <cell r="BH344">
            <v>4.7595775745436775E-3</v>
          </cell>
          <cell r="BJ344">
            <v>18.608434193334247</v>
          </cell>
          <cell r="BK344">
            <v>18.697002479418213</v>
          </cell>
          <cell r="BL344">
            <v>4.7595775745436983E-3</v>
          </cell>
          <cell r="BM344">
            <v>0</v>
          </cell>
          <cell r="BN344">
            <v>1</v>
          </cell>
          <cell r="BO344">
            <v>1</v>
          </cell>
        </row>
        <row r="345">
          <cell r="B345" t="str">
            <v>R665</v>
          </cell>
          <cell r="C345" t="str">
            <v>Devon</v>
          </cell>
          <cell r="E345">
            <v>305.92986500000001</v>
          </cell>
          <cell r="G345">
            <v>207.62568484813201</v>
          </cell>
          <cell r="H345">
            <v>0.97049878611400719</v>
          </cell>
          <cell r="I345">
            <v>0</v>
          </cell>
          <cell r="J345">
            <v>4.4949999999999999E-3</v>
          </cell>
          <cell r="K345">
            <v>2.1382000000000002E-2</v>
          </cell>
          <cell r="L345">
            <v>0.34100100000000005</v>
          </cell>
          <cell r="M345">
            <v>8.5470000000000008E-3</v>
          </cell>
          <cell r="N345">
            <v>0</v>
          </cell>
          <cell r="O345">
            <v>1.3454919999999999</v>
          </cell>
          <cell r="P345">
            <v>0</v>
          </cell>
          <cell r="Q345">
            <v>3.1339450313333335</v>
          </cell>
          <cell r="R345">
            <v>0.31076958465908466</v>
          </cell>
          <cell r="S345">
            <v>0</v>
          </cell>
          <cell r="T345">
            <v>0</v>
          </cell>
          <cell r="W345">
            <v>0.64576900000000004</v>
          </cell>
          <cell r="X345">
            <v>22.060180906994422</v>
          </cell>
          <cell r="Y345">
            <v>5.400672663976918</v>
          </cell>
          <cell r="Z345">
            <v>24.586855218220339</v>
          </cell>
          <cell r="AB345">
            <v>572.38515803943028</v>
          </cell>
          <cell r="AD345">
            <v>308.17832855374809</v>
          </cell>
          <cell r="AF345">
            <v>178.652924463191</v>
          </cell>
          <cell r="AG345">
            <v>0.99316436285999421</v>
          </cell>
          <cell r="AH345">
            <v>0</v>
          </cell>
          <cell r="AI345">
            <v>4.4949999999999999E-3</v>
          </cell>
          <cell r="AJ345">
            <v>2.1382000000000002E-2</v>
          </cell>
          <cell r="AK345">
            <v>0.22733400000000004</v>
          </cell>
          <cell r="AL345">
            <v>0</v>
          </cell>
          <cell r="AM345">
            <v>3.4123600000000001</v>
          </cell>
          <cell r="AN345">
            <v>3.9753866046666664</v>
          </cell>
          <cell r="AO345">
            <v>0.79410692049356602</v>
          </cell>
          <cell r="AP345">
            <v>0</v>
          </cell>
          <cell r="AQ345">
            <v>0</v>
          </cell>
          <cell r="AR345">
            <v>0</v>
          </cell>
          <cell r="AS345">
            <v>0.85552499999999998</v>
          </cell>
          <cell r="AT345">
            <v>22.060180906994422</v>
          </cell>
          <cell r="AV345">
            <v>5.400672663976918</v>
          </cell>
          <cell r="AW345">
            <v>50.634999999999998</v>
          </cell>
          <cell r="AY345">
            <v>575.21086047593064</v>
          </cell>
          <cell r="BA345">
            <v>2.8257024365003645</v>
          </cell>
          <cell r="BC345">
            <v>4.9367150716820444E-3</v>
          </cell>
          <cell r="BE345">
            <v>0</v>
          </cell>
          <cell r="BG345">
            <v>575.21086047593064</v>
          </cell>
          <cell r="BH345">
            <v>4.9367150716820444E-3</v>
          </cell>
          <cell r="BJ345">
            <v>552.32738891112285</v>
          </cell>
          <cell r="BK345">
            <v>555.05407185646322</v>
          </cell>
          <cell r="BL345">
            <v>4.9367150716821189E-3</v>
          </cell>
          <cell r="BM345">
            <v>0</v>
          </cell>
          <cell r="BN345">
            <v>0</v>
          </cell>
          <cell r="BO345">
            <v>1</v>
          </cell>
        </row>
        <row r="346">
          <cell r="B346" t="str">
            <v>R115</v>
          </cell>
          <cell r="C346" t="str">
            <v>East Hampshire</v>
          </cell>
          <cell r="E346">
            <v>6.4260001899999999</v>
          </cell>
          <cell r="G346">
            <v>3.663371531823</v>
          </cell>
          <cell r="H346">
            <v>1.7922849686000032E-2</v>
          </cell>
          <cell r="I346">
            <v>-0.18382899999999999</v>
          </cell>
          <cell r="J346">
            <v>0</v>
          </cell>
          <cell r="K346">
            <v>0</v>
          </cell>
          <cell r="L346">
            <v>0</v>
          </cell>
          <cell r="M346">
            <v>8.5470000000000008E-3</v>
          </cell>
          <cell r="N346">
            <v>7.8549999999999991E-3</v>
          </cell>
          <cell r="O346">
            <v>0</v>
          </cell>
          <cell r="P346">
            <v>0</v>
          </cell>
          <cell r="Q346">
            <v>1.9170047751111108</v>
          </cell>
          <cell r="R346">
            <v>5.637651566566931E-3</v>
          </cell>
          <cell r="S346">
            <v>6.7452762134769612E-2</v>
          </cell>
          <cell r="T346">
            <v>0</v>
          </cell>
          <cell r="W346">
            <v>0</v>
          </cell>
          <cell r="X346">
            <v>0</v>
          </cell>
          <cell r="Y346">
            <v>0</v>
          </cell>
          <cell r="Z346">
            <v>0</v>
          </cell>
          <cell r="AB346">
            <v>11.929962760321446</v>
          </cell>
          <cell r="AD346">
            <v>6.5023277266841735</v>
          </cell>
          <cell r="AF346">
            <v>3.1086481386960001</v>
          </cell>
          <cell r="AG346">
            <v>1.8341430039E-2</v>
          </cell>
          <cell r="AH346">
            <v>-0.18382899999999999</v>
          </cell>
          <cell r="AI346">
            <v>0</v>
          </cell>
          <cell r="AJ346">
            <v>0</v>
          </cell>
          <cell r="AK346">
            <v>0</v>
          </cell>
          <cell r="AL346">
            <v>0</v>
          </cell>
          <cell r="AM346">
            <v>7.0027000000000006E-2</v>
          </cell>
          <cell r="AN346">
            <v>2.4702904284444442</v>
          </cell>
          <cell r="AO346">
            <v>1.4405843896381835E-2</v>
          </cell>
          <cell r="AP346">
            <v>0</v>
          </cell>
          <cell r="AQ346">
            <v>0</v>
          </cell>
          <cell r="AR346">
            <v>0</v>
          </cell>
          <cell r="AS346">
            <v>0</v>
          </cell>
          <cell r="AT346">
            <v>0</v>
          </cell>
          <cell r="AV346">
            <v>0</v>
          </cell>
          <cell r="AW346">
            <v>0</v>
          </cell>
          <cell r="AY346">
            <v>12.000211567759999</v>
          </cell>
          <cell r="BA346">
            <v>7.0248807438552774E-2</v>
          </cell>
          <cell r="BC346">
            <v>5.8884347629480742E-3</v>
          </cell>
          <cell r="BE346">
            <v>0</v>
          </cell>
          <cell r="BG346">
            <v>12.000211567759999</v>
          </cell>
          <cell r="BH346">
            <v>5.8884347629480742E-3</v>
          </cell>
          <cell r="BJ346">
            <v>11.511907827563478</v>
          </cell>
          <cell r="BK346">
            <v>11.579694945803157</v>
          </cell>
          <cell r="BL346">
            <v>5.888434762948049E-3</v>
          </cell>
          <cell r="BM346">
            <v>0</v>
          </cell>
          <cell r="BN346">
            <v>0</v>
          </cell>
          <cell r="BO346">
            <v>0</v>
          </cell>
        </row>
        <row r="347">
          <cell r="B347" t="str">
            <v>R419</v>
          </cell>
          <cell r="C347" t="str">
            <v>Gloucestershire</v>
          </cell>
          <cell r="E347">
            <v>227.13430199999999</v>
          </cell>
          <cell r="G347">
            <v>155.96789783051801</v>
          </cell>
          <cell r="H347">
            <v>0.71634994982600209</v>
          </cell>
          <cell r="I347">
            <v>0</v>
          </cell>
          <cell r="J347">
            <v>0</v>
          </cell>
          <cell r="K347">
            <v>0.122428</v>
          </cell>
          <cell r="L347">
            <v>0.18367</v>
          </cell>
          <cell r="M347">
            <v>8.5470000000000008E-3</v>
          </cell>
          <cell r="N347">
            <v>0</v>
          </cell>
          <cell r="O347">
            <v>1.1048560000000001</v>
          </cell>
          <cell r="P347">
            <v>0.3224295497438619</v>
          </cell>
          <cell r="Q347">
            <v>2.5456497597241383</v>
          </cell>
          <cell r="R347">
            <v>0.22867668308319478</v>
          </cell>
          <cell r="S347">
            <v>0</v>
          </cell>
          <cell r="T347">
            <v>0</v>
          </cell>
          <cell r="W347">
            <v>0.45693499999999998</v>
          </cell>
          <cell r="X347">
            <v>21.793337623292089</v>
          </cell>
          <cell r="Y347">
            <v>3.6733860384156531</v>
          </cell>
          <cell r="Z347">
            <v>17.435667794491525</v>
          </cell>
          <cell r="AB347">
            <v>431.6941332290944</v>
          </cell>
          <cell r="AD347">
            <v>229.10827124030598</v>
          </cell>
          <cell r="AF347">
            <v>135.65026591829101</v>
          </cell>
          <cell r="AG347">
            <v>0.73307999111700062</v>
          </cell>
          <cell r="AH347">
            <v>0</v>
          </cell>
          <cell r="AI347">
            <v>0</v>
          </cell>
          <cell r="AJ347">
            <v>0.122428</v>
          </cell>
          <cell r="AK347">
            <v>0.12244666666666666</v>
          </cell>
          <cell r="AL347">
            <v>0.32861008924946439</v>
          </cell>
          <cell r="AM347">
            <v>2.526805</v>
          </cell>
          <cell r="AN347">
            <v>3.2724235730574716</v>
          </cell>
          <cell r="AO347">
            <v>0.58433561569768122</v>
          </cell>
          <cell r="AP347">
            <v>0</v>
          </cell>
          <cell r="AQ347">
            <v>0</v>
          </cell>
          <cell r="AR347">
            <v>0</v>
          </cell>
          <cell r="AS347">
            <v>0.34082000000000001</v>
          </cell>
          <cell r="AT347">
            <v>21.793337623292089</v>
          </cell>
          <cell r="AV347">
            <v>3.6733860384156531</v>
          </cell>
          <cell r="AW347">
            <v>35.988999999999997</v>
          </cell>
          <cell r="AY347">
            <v>434.24520975609306</v>
          </cell>
          <cell r="BA347">
            <v>2.5510765269986564</v>
          </cell>
          <cell r="BC347">
            <v>5.9094537790367278E-3</v>
          </cell>
          <cell r="BE347">
            <v>0</v>
          </cell>
          <cell r="BG347">
            <v>434.24520975609306</v>
          </cell>
          <cell r="BH347">
            <v>5.9094537790367278E-3</v>
          </cell>
          <cell r="BJ347">
            <v>416.56652005335673</v>
          </cell>
          <cell r="BK347">
            <v>419.02820064950623</v>
          </cell>
          <cell r="BL347">
            <v>5.909453779036772E-3</v>
          </cell>
          <cell r="BM347">
            <v>0</v>
          </cell>
          <cell r="BN347">
            <v>0</v>
          </cell>
          <cell r="BO347">
            <v>0</v>
          </cell>
        </row>
        <row r="348">
          <cell r="B348" t="str">
            <v>R640</v>
          </cell>
          <cell r="C348" t="str">
            <v>Staffordshire</v>
          </cell>
          <cell r="E348">
            <v>269.48815200000001</v>
          </cell>
          <cell r="G348">
            <v>207.85643486167601</v>
          </cell>
          <cell r="H348">
            <v>0.95670721226099131</v>
          </cell>
          <cell r="I348">
            <v>0</v>
          </cell>
          <cell r="J348">
            <v>0</v>
          </cell>
          <cell r="K348">
            <v>0</v>
          </cell>
          <cell r="L348">
            <v>0.19048700000000002</v>
          </cell>
          <cell r="M348">
            <v>8.5470000000000008E-3</v>
          </cell>
          <cell r="N348">
            <v>0</v>
          </cell>
          <cell r="O348">
            <v>1.761388</v>
          </cell>
          <cell r="P348">
            <v>0</v>
          </cell>
          <cell r="Q348">
            <v>2.2218734744444442</v>
          </cell>
          <cell r="R348">
            <v>0.30499441642146607</v>
          </cell>
          <cell r="S348">
            <v>0</v>
          </cell>
          <cell r="T348">
            <v>0</v>
          </cell>
          <cell r="W348">
            <v>0.63970700000000003</v>
          </cell>
          <cell r="X348">
            <v>33.312600600822975</v>
          </cell>
          <cell r="Y348">
            <v>4.802516678869047</v>
          </cell>
          <cell r="Z348">
            <v>24.397055247881354</v>
          </cell>
          <cell r="AB348">
            <v>545.94046349237647</v>
          </cell>
          <cell r="AD348">
            <v>270.86479209908083</v>
          </cell>
          <cell r="AF348">
            <v>180.80228822891598</v>
          </cell>
          <cell r="AG348">
            <v>0.97905069280199708</v>
          </cell>
          <cell r="AH348">
            <v>0</v>
          </cell>
          <cell r="AI348">
            <v>0</v>
          </cell>
          <cell r="AJ348">
            <v>0</v>
          </cell>
          <cell r="AK348">
            <v>0.12699133333333334</v>
          </cell>
          <cell r="AL348">
            <v>0</v>
          </cell>
          <cell r="AM348">
            <v>3.0223960000000001</v>
          </cell>
          <cell r="AN348">
            <v>3.0048039544444443</v>
          </cell>
          <cell r="AO348">
            <v>0.77934968139779492</v>
          </cell>
          <cell r="AP348">
            <v>0</v>
          </cell>
          <cell r="AQ348">
            <v>0</v>
          </cell>
          <cell r="AR348">
            <v>0</v>
          </cell>
          <cell r="AS348">
            <v>1.1527259999999999</v>
          </cell>
          <cell r="AT348">
            <v>33.312600600822975</v>
          </cell>
          <cell r="AV348">
            <v>4.802516678869047</v>
          </cell>
          <cell r="AW348">
            <v>50.331000000000003</v>
          </cell>
          <cell r="AY348">
            <v>549.17851526966638</v>
          </cell>
          <cell r="BA348">
            <v>3.2380517772899111</v>
          </cell>
          <cell r="BC348">
            <v>5.931144499852826E-3</v>
          </cell>
          <cell r="BE348">
            <v>0</v>
          </cell>
          <cell r="BG348">
            <v>549.17851526966638</v>
          </cell>
          <cell r="BH348">
            <v>5.931144499852826E-3</v>
          </cell>
          <cell r="BJ348">
            <v>526.80938082762134</v>
          </cell>
          <cell r="BK348">
            <v>529.93396338918797</v>
          </cell>
          <cell r="BL348">
            <v>5.9311444998528398E-3</v>
          </cell>
          <cell r="BM348">
            <v>0</v>
          </cell>
          <cell r="BN348">
            <v>0</v>
          </cell>
          <cell r="BO348">
            <v>0</v>
          </cell>
        </row>
        <row r="349">
          <cell r="B349" t="str">
            <v>R187</v>
          </cell>
          <cell r="C349" t="str">
            <v>Harborough</v>
          </cell>
          <cell r="E349">
            <v>5.3015629999999998</v>
          </cell>
          <cell r="G349">
            <v>3.4829102798629998</v>
          </cell>
          <cell r="H349">
            <v>1.6739672431000042E-2</v>
          </cell>
          <cell r="I349">
            <v>-7.4475E-2</v>
          </cell>
          <cell r="J349">
            <v>0</v>
          </cell>
          <cell r="K349">
            <v>0</v>
          </cell>
          <cell r="L349">
            <v>0</v>
          </cell>
          <cell r="M349">
            <v>8.5470000000000008E-3</v>
          </cell>
          <cell r="N349">
            <v>7.8549999999999991E-3</v>
          </cell>
          <cell r="O349">
            <v>0</v>
          </cell>
          <cell r="P349">
            <v>0</v>
          </cell>
          <cell r="Q349">
            <v>1.6386350240000003</v>
          </cell>
          <cell r="R349">
            <v>5.3619346155404177E-3</v>
          </cell>
          <cell r="S349">
            <v>6.1010506122986204E-2</v>
          </cell>
          <cell r="T349">
            <v>0</v>
          </cell>
          <cell r="W349">
            <v>0</v>
          </cell>
          <cell r="X349">
            <v>0</v>
          </cell>
          <cell r="Y349">
            <v>0</v>
          </cell>
          <cell r="Z349">
            <v>0</v>
          </cell>
          <cell r="AB349">
            <v>10.448147417032528</v>
          </cell>
          <cell r="AD349">
            <v>5.3543465862548949</v>
          </cell>
          <cell r="AF349">
            <v>2.9690888265399997</v>
          </cell>
          <cell r="AG349">
            <v>1.7130620193999958E-2</v>
          </cell>
          <cell r="AH349">
            <v>-7.4475E-2</v>
          </cell>
          <cell r="AI349">
            <v>0</v>
          </cell>
          <cell r="AJ349">
            <v>0</v>
          </cell>
          <cell r="AK349">
            <v>0</v>
          </cell>
          <cell r="AL349">
            <v>0</v>
          </cell>
          <cell r="AM349">
            <v>5.6993000000000002E-2</v>
          </cell>
          <cell r="AN349">
            <v>2.1745302773333335</v>
          </cell>
          <cell r="AO349">
            <v>1.3701306677439616E-2</v>
          </cell>
          <cell r="AP349">
            <v>0</v>
          </cell>
          <cell r="AQ349">
            <v>0</v>
          </cell>
          <cell r="AR349">
            <v>0</v>
          </cell>
          <cell r="AS349">
            <v>0</v>
          </cell>
          <cell r="AT349">
            <v>0</v>
          </cell>
          <cell r="AV349">
            <v>0</v>
          </cell>
          <cell r="AW349">
            <v>0</v>
          </cell>
          <cell r="AY349">
            <v>10.511315616999669</v>
          </cell>
          <cell r="BA349">
            <v>6.3168199967140737E-2</v>
          </cell>
          <cell r="BC349">
            <v>6.0458756414715391E-3</v>
          </cell>
          <cell r="BE349">
            <v>0</v>
          </cell>
          <cell r="BG349">
            <v>10.511315616999669</v>
          </cell>
          <cell r="BH349">
            <v>6.0458756414715391E-3</v>
          </cell>
          <cell r="BJ349">
            <v>10.082018900655232</v>
          </cell>
          <cell r="BK349">
            <v>10.142973533143559</v>
          </cell>
          <cell r="BL349">
            <v>6.0458756414715478E-3</v>
          </cell>
          <cell r="BM349">
            <v>0</v>
          </cell>
          <cell r="BN349">
            <v>0</v>
          </cell>
          <cell r="BO349">
            <v>1</v>
          </cell>
        </row>
        <row r="350">
          <cell r="B350" t="str">
            <v>R637</v>
          </cell>
          <cell r="C350" t="str">
            <v>East Sussex</v>
          </cell>
          <cell r="E350">
            <v>219.57655299999999</v>
          </cell>
          <cell r="G350">
            <v>152.49737652523498</v>
          </cell>
          <cell r="H350">
            <v>0.70968691451001165</v>
          </cell>
          <cell r="I350">
            <v>0</v>
          </cell>
          <cell r="J350">
            <v>0</v>
          </cell>
          <cell r="K350">
            <v>5.7509999999999999E-2</v>
          </cell>
          <cell r="L350">
            <v>0.16830500000000001</v>
          </cell>
          <cell r="M350">
            <v>8.5470000000000008E-3</v>
          </cell>
          <cell r="N350">
            <v>0</v>
          </cell>
          <cell r="O350">
            <v>1.1846950000000001</v>
          </cell>
          <cell r="P350">
            <v>0</v>
          </cell>
          <cell r="Q350">
            <v>1.8162877911111113</v>
          </cell>
          <cell r="R350">
            <v>0.2265444386395721</v>
          </cell>
          <cell r="S350">
            <v>0</v>
          </cell>
          <cell r="T350">
            <v>0</v>
          </cell>
          <cell r="W350">
            <v>0.46698800000000001</v>
          </cell>
          <cell r="X350">
            <v>24.506702008937726</v>
          </cell>
          <cell r="Y350">
            <v>4.0058207367164824</v>
          </cell>
          <cell r="Z350">
            <v>17.764270637711864</v>
          </cell>
          <cell r="AB350">
            <v>422.98928705286176</v>
          </cell>
          <cell r="AD350">
            <v>221.11150718240117</v>
          </cell>
          <cell r="AF350">
            <v>132.60795068594001</v>
          </cell>
          <cell r="AG350">
            <v>0.72626134351199867</v>
          </cell>
          <cell r="AH350">
            <v>0</v>
          </cell>
          <cell r="AI350">
            <v>0</v>
          </cell>
          <cell r="AJ350">
            <v>5.7509999999999999E-2</v>
          </cell>
          <cell r="AK350">
            <v>0.11220333333333335</v>
          </cell>
          <cell r="AL350">
            <v>0</v>
          </cell>
          <cell r="AM350">
            <v>2.5238800000000001</v>
          </cell>
          <cell r="AN350">
            <v>2.3371670977777779</v>
          </cell>
          <cell r="AO350">
            <v>0.57888710930436027</v>
          </cell>
          <cell r="AP350">
            <v>0</v>
          </cell>
          <cell r="AQ350">
            <v>0</v>
          </cell>
          <cell r="AR350">
            <v>0</v>
          </cell>
          <cell r="AS350">
            <v>0.47542299999999998</v>
          </cell>
          <cell r="AT350">
            <v>24.506702008937726</v>
          </cell>
          <cell r="AV350">
            <v>4.0058207367164824</v>
          </cell>
          <cell r="AW350">
            <v>36.551000000000002</v>
          </cell>
          <cell r="AY350">
            <v>425.59431249792283</v>
          </cell>
          <cell r="BA350">
            <v>2.6050254450610737</v>
          </cell>
          <cell r="BC350">
            <v>6.1586085624327378E-3</v>
          </cell>
          <cell r="BE350">
            <v>0</v>
          </cell>
          <cell r="BG350">
            <v>425.59431249792283</v>
          </cell>
          <cell r="BH350">
            <v>6.1586085624327378E-3</v>
          </cell>
          <cell r="BJ350">
            <v>408.1667128748129</v>
          </cell>
          <cell r="BK350">
            <v>410.68045188762375</v>
          </cell>
          <cell r="BL350">
            <v>6.1586085624327318E-3</v>
          </cell>
          <cell r="BM350">
            <v>0</v>
          </cell>
          <cell r="BN350">
            <v>0</v>
          </cell>
          <cell r="BO350">
            <v>0</v>
          </cell>
        </row>
        <row r="351">
          <cell r="B351" t="str">
            <v>R667</v>
          </cell>
          <cell r="C351" t="str">
            <v>Kent</v>
          </cell>
          <cell r="E351">
            <v>529.125091</v>
          </cell>
          <cell r="G351">
            <v>380.43403936595303</v>
          </cell>
          <cell r="H351">
            <v>1.7764574259989858</v>
          </cell>
          <cell r="I351">
            <v>0</v>
          </cell>
          <cell r="J351">
            <v>6.1300000000000005E-4</v>
          </cell>
          <cell r="K351">
            <v>0.13794100000000001</v>
          </cell>
          <cell r="L351">
            <v>0.49</v>
          </cell>
          <cell r="M351">
            <v>8.5470000000000008E-3</v>
          </cell>
          <cell r="N351">
            <v>0</v>
          </cell>
          <cell r="O351">
            <v>3.4184760000000001</v>
          </cell>
          <cell r="P351">
            <v>0</v>
          </cell>
          <cell r="Q351">
            <v>6.0430218866666667</v>
          </cell>
          <cell r="R351">
            <v>0.56664167453617553</v>
          </cell>
          <cell r="S351">
            <v>0</v>
          </cell>
          <cell r="T351">
            <v>0</v>
          </cell>
          <cell r="W351">
            <v>1.1133459999999999</v>
          </cell>
          <cell r="X351">
            <v>54.827149843445554</v>
          </cell>
          <cell r="Y351">
            <v>8.3567185150355598</v>
          </cell>
          <cell r="Z351">
            <v>43.219056913135596</v>
          </cell>
          <cell r="AB351">
            <v>1029.5170996247716</v>
          </cell>
          <cell r="AD351">
            <v>533.36716482017221</v>
          </cell>
          <cell r="AF351">
            <v>329.97627522489501</v>
          </cell>
          <cell r="AG351">
            <v>1.8179458159909845</v>
          </cell>
          <cell r="AH351">
            <v>0</v>
          </cell>
          <cell r="AI351">
            <v>6.1300000000000005E-4</v>
          </cell>
          <cell r="AJ351">
            <v>0.13794100000000001</v>
          </cell>
          <cell r="AK351">
            <v>0.32666666666666672</v>
          </cell>
          <cell r="AL351">
            <v>0</v>
          </cell>
          <cell r="AM351">
            <v>6.0553670000000004</v>
          </cell>
          <cell r="AN351">
            <v>7.6127338333333343</v>
          </cell>
          <cell r="AO351">
            <v>1.4479347317172719</v>
          </cell>
          <cell r="AP351">
            <v>0</v>
          </cell>
          <cell r="AQ351">
            <v>0</v>
          </cell>
          <cell r="AR351">
            <v>0</v>
          </cell>
          <cell r="AS351">
            <v>1.2213419999999999</v>
          </cell>
          <cell r="AT351">
            <v>54.827149843445554</v>
          </cell>
          <cell r="AV351">
            <v>8.3567185150355598</v>
          </cell>
          <cell r="AW351">
            <v>90.763999999999996</v>
          </cell>
          <cell r="AY351">
            <v>1035.9118524512567</v>
          </cell>
          <cell r="BA351">
            <v>6.3947528264850462</v>
          </cell>
          <cell r="BC351">
            <v>6.2114100181684629E-3</v>
          </cell>
          <cell r="BE351">
            <v>0</v>
          </cell>
          <cell r="BG351">
            <v>1035.9118524512567</v>
          </cell>
          <cell r="BH351">
            <v>6.2114100181684629E-3</v>
          </cell>
          <cell r="BJ351">
            <v>993.44031460007</v>
          </cell>
          <cell r="BK351">
            <v>999.61097972262928</v>
          </cell>
          <cell r="BL351">
            <v>6.2114100181684439E-3</v>
          </cell>
          <cell r="BM351">
            <v>0</v>
          </cell>
          <cell r="BN351">
            <v>0</v>
          </cell>
          <cell r="BO351">
            <v>0</v>
          </cell>
        </row>
        <row r="352">
          <cell r="B352" t="str">
            <v>R393</v>
          </cell>
          <cell r="C352" t="str">
            <v>Havering</v>
          </cell>
          <cell r="E352">
            <v>95.833117999999999</v>
          </cell>
          <cell r="G352">
            <v>70.749930519261994</v>
          </cell>
          <cell r="H352">
            <v>0.3267212653429955</v>
          </cell>
          <cell r="I352">
            <v>0</v>
          </cell>
          <cell r="J352">
            <v>0</v>
          </cell>
          <cell r="K352">
            <v>0</v>
          </cell>
          <cell r="L352">
            <v>7.7527999999999986E-2</v>
          </cell>
          <cell r="M352">
            <v>8.5470000000000008E-3</v>
          </cell>
          <cell r="N352">
            <v>7.8549999999999991E-3</v>
          </cell>
          <cell r="O352">
            <v>0.72119900000000003</v>
          </cell>
          <cell r="P352">
            <v>0</v>
          </cell>
          <cell r="Q352">
            <v>3.4137630655555555</v>
          </cell>
          <cell r="R352">
            <v>0.10426325639683279</v>
          </cell>
          <cell r="S352">
            <v>0.11993330860386452</v>
          </cell>
          <cell r="T352">
            <v>0.1</v>
          </cell>
          <cell r="W352">
            <v>0.18163499999999999</v>
          </cell>
          <cell r="X352">
            <v>9.7167406444287252</v>
          </cell>
          <cell r="Y352">
            <v>1.5522895232290193</v>
          </cell>
          <cell r="Z352">
            <v>7.2154719894067796</v>
          </cell>
          <cell r="AB352">
            <v>190.12899557222573</v>
          </cell>
          <cell r="AD352">
            <v>96.248121881318866</v>
          </cell>
          <cell r="AF352">
            <v>61.587799212760999</v>
          </cell>
          <cell r="AG352">
            <v>0.33435169829099998</v>
          </cell>
          <cell r="AH352">
            <v>0</v>
          </cell>
          <cell r="AI352">
            <v>0</v>
          </cell>
          <cell r="AJ352">
            <v>0</v>
          </cell>
          <cell r="AK352">
            <v>5.1685333333333326E-2</v>
          </cell>
          <cell r="AL352">
            <v>0</v>
          </cell>
          <cell r="AM352">
            <v>1.087761</v>
          </cell>
          <cell r="AN352">
            <v>5.0301773322222223</v>
          </cell>
          <cell r="AO352">
            <v>0.26642302704348519</v>
          </cell>
          <cell r="AP352">
            <v>0</v>
          </cell>
          <cell r="AQ352">
            <v>0</v>
          </cell>
          <cell r="AR352">
            <v>0</v>
          </cell>
          <cell r="AS352">
            <v>0.13547799999999999</v>
          </cell>
          <cell r="AT352">
            <v>9.7167406444287252</v>
          </cell>
          <cell r="AV352">
            <v>1.5522895232290193</v>
          </cell>
          <cell r="AW352">
            <v>15.494999999999999</v>
          </cell>
          <cell r="AY352">
            <v>191.50582765262763</v>
          </cell>
          <cell r="BA352">
            <v>1.376832080401897</v>
          </cell>
          <cell r="BC352">
            <v>7.2415681588075785E-3</v>
          </cell>
          <cell r="BE352">
            <v>0</v>
          </cell>
          <cell r="BG352">
            <v>191.50582765262763</v>
          </cell>
          <cell r="BH352">
            <v>7.2415681588075785E-3</v>
          </cell>
          <cell r="BJ352">
            <v>183.46641279169529</v>
          </cell>
          <cell r="BK352">
            <v>184.79499732477828</v>
          </cell>
          <cell r="BL352">
            <v>7.241568158807582E-3</v>
          </cell>
          <cell r="BM352">
            <v>0</v>
          </cell>
          <cell r="BN352">
            <v>0</v>
          </cell>
          <cell r="BO352">
            <v>0</v>
          </cell>
        </row>
        <row r="353">
          <cell r="B353" t="str">
            <v>R604</v>
          </cell>
          <cell r="C353" t="str">
            <v>South Gloucestershire</v>
          </cell>
          <cell r="E353">
            <v>107.413442</v>
          </cell>
          <cell r="G353">
            <v>77.89030975579999</v>
          </cell>
          <cell r="H353">
            <v>0.35610899516099692</v>
          </cell>
          <cell r="I353">
            <v>-0.45465800000000001</v>
          </cell>
          <cell r="J353">
            <v>0</v>
          </cell>
          <cell r="K353">
            <v>3.8109999999999998E-2</v>
          </cell>
          <cell r="L353">
            <v>5.1671999999999996E-2</v>
          </cell>
          <cell r="M353">
            <v>8.5470000000000008E-3</v>
          </cell>
          <cell r="N353">
            <v>7.8549999999999991E-3</v>
          </cell>
          <cell r="O353">
            <v>0.410688</v>
          </cell>
          <cell r="P353">
            <v>0</v>
          </cell>
          <cell r="Q353">
            <v>4.758970156666666</v>
          </cell>
          <cell r="R353">
            <v>0.11359310706232525</v>
          </cell>
          <cell r="S353">
            <v>0.10410254809635498</v>
          </cell>
          <cell r="T353">
            <v>0</v>
          </cell>
          <cell r="W353">
            <v>0.168877</v>
          </cell>
          <cell r="X353">
            <v>7.3450927936201369</v>
          </cell>
          <cell r="Y353">
            <v>1.4173057030387912</v>
          </cell>
          <cell r="Z353">
            <v>6.4975940148305096</v>
          </cell>
          <cell r="AB353">
            <v>206.12761007427574</v>
          </cell>
          <cell r="AD353">
            <v>108.5164444325209</v>
          </cell>
          <cell r="AF353">
            <v>68.869967297887001</v>
          </cell>
          <cell r="AG353">
            <v>0.36442576574899999</v>
          </cell>
          <cell r="AH353">
            <v>-0.45465800000000001</v>
          </cell>
          <cell r="AI353">
            <v>0</v>
          </cell>
          <cell r="AJ353">
            <v>3.8109999999999998E-2</v>
          </cell>
          <cell r="AK353">
            <v>3.4447999999999999E-2</v>
          </cell>
          <cell r="AL353">
            <v>0</v>
          </cell>
          <cell r="AM353">
            <v>1.1856070000000001</v>
          </cell>
          <cell r="AN353">
            <v>6.0773960233333328</v>
          </cell>
          <cell r="AO353">
            <v>0.29026351641687947</v>
          </cell>
          <cell r="AP353">
            <v>0</v>
          </cell>
          <cell r="AQ353">
            <v>0</v>
          </cell>
          <cell r="AR353">
            <v>0</v>
          </cell>
          <cell r="AS353">
            <v>0.42163800000000001</v>
          </cell>
          <cell r="AT353">
            <v>7.3450927936201369</v>
          </cell>
          <cell r="AV353">
            <v>1.4173057030387912</v>
          </cell>
          <cell r="AW353">
            <v>13.525</v>
          </cell>
          <cell r="AY353">
            <v>207.631040532566</v>
          </cell>
          <cell r="BA353">
            <v>1.5034304582902678</v>
          </cell>
          <cell r="BC353">
            <v>7.2936879137565497E-3</v>
          </cell>
          <cell r="BE353">
            <v>0</v>
          </cell>
          <cell r="BG353">
            <v>207.631040532566</v>
          </cell>
          <cell r="BH353">
            <v>7.2936879137565497E-3</v>
          </cell>
          <cell r="BJ353">
            <v>198.90439690082235</v>
          </cell>
          <cell r="BK353">
            <v>200.35514349649091</v>
          </cell>
          <cell r="BL353">
            <v>7.2936879137565419E-3</v>
          </cell>
          <cell r="BM353">
            <v>0</v>
          </cell>
          <cell r="BN353">
            <v>0</v>
          </cell>
          <cell r="BO353">
            <v>0</v>
          </cell>
        </row>
        <row r="354">
          <cell r="B354" t="str">
            <v>R602</v>
          </cell>
          <cell r="C354" t="str">
            <v>Bath &amp; North East Somerset</v>
          </cell>
          <cell r="E354">
            <v>72.631799569999998</v>
          </cell>
          <cell r="G354">
            <v>48.364378496852005</v>
          </cell>
          <cell r="H354">
            <v>0.22396162657699734</v>
          </cell>
          <cell r="I354">
            <v>-0.21593899999999999</v>
          </cell>
          <cell r="J354">
            <v>0</v>
          </cell>
          <cell r="K354">
            <v>0</v>
          </cell>
          <cell r="L354">
            <v>5.6110999999999994E-2</v>
          </cell>
          <cell r="M354">
            <v>8.5470000000000008E-3</v>
          </cell>
          <cell r="N354">
            <v>7.8549999999999991E-3</v>
          </cell>
          <cell r="O354">
            <v>0.29753800000000002</v>
          </cell>
          <cell r="P354">
            <v>0</v>
          </cell>
          <cell r="Q354">
            <v>2.6653796788888888</v>
          </cell>
          <cell r="R354">
            <v>7.1522054025354373E-2</v>
          </cell>
          <cell r="S354">
            <v>9.2711021093524984E-2</v>
          </cell>
          <cell r="T354">
            <v>0</v>
          </cell>
          <cell r="W354">
            <v>0.131798</v>
          </cell>
          <cell r="X354">
            <v>7.3841239999999999</v>
          </cell>
          <cell r="Y354">
            <v>1.0801578719089799</v>
          </cell>
          <cell r="Z354">
            <v>5.1992167372881362</v>
          </cell>
          <cell r="AB354">
            <v>137.99916105663385</v>
          </cell>
          <cell r="AD354">
            <v>73.216229058857465</v>
          </cell>
          <cell r="AF354">
            <v>41.841251943902002</v>
          </cell>
          <cell r="AG354">
            <v>0.2291921528869979</v>
          </cell>
          <cell r="AH354">
            <v>-0.21593899999999999</v>
          </cell>
          <cell r="AI354">
            <v>0</v>
          </cell>
          <cell r="AJ354">
            <v>0</v>
          </cell>
          <cell r="AK354">
            <v>3.7407333333333334E-2</v>
          </cell>
          <cell r="AL354">
            <v>0</v>
          </cell>
          <cell r="AM354">
            <v>0.80509299999999995</v>
          </cell>
          <cell r="AN354">
            <v>3.3535244788888887</v>
          </cell>
          <cell r="AO354">
            <v>0.1827597064614743</v>
          </cell>
          <cell r="AP354">
            <v>0</v>
          </cell>
          <cell r="AQ354">
            <v>0</v>
          </cell>
          <cell r="AR354">
            <v>0</v>
          </cell>
          <cell r="AS354">
            <v>9.8306000000000004E-2</v>
          </cell>
          <cell r="AT354">
            <v>7.3841239999999999</v>
          </cell>
          <cell r="AV354">
            <v>1.0801578719089799</v>
          </cell>
          <cell r="AW354">
            <v>11.090999999999999</v>
          </cell>
          <cell r="AY354">
            <v>139.1031065462391</v>
          </cell>
          <cell r="BA354">
            <v>1.1039454896052519</v>
          </cell>
          <cell r="BC354">
            <v>7.9996536294318528E-3</v>
          </cell>
          <cell r="BE354">
            <v>0</v>
          </cell>
          <cell r="BG354">
            <v>139.1031065462391</v>
          </cell>
          <cell r="BH354">
            <v>7.9996536294318528E-3</v>
          </cell>
          <cell r="BJ354">
            <v>133.16333456201431</v>
          </cell>
          <cell r="BK354">
            <v>134.22859511465057</v>
          </cell>
          <cell r="BL354">
            <v>7.9996536294318129E-3</v>
          </cell>
          <cell r="BM354">
            <v>0</v>
          </cell>
          <cell r="BN354">
            <v>0</v>
          </cell>
          <cell r="BO354">
            <v>0</v>
          </cell>
        </row>
        <row r="355">
          <cell r="B355" t="str">
            <v>R666</v>
          </cell>
          <cell r="C355" t="str">
            <v>Essex</v>
          </cell>
          <cell r="E355">
            <v>528.46551799999997</v>
          </cell>
          <cell r="G355">
            <v>365.37900798079198</v>
          </cell>
          <cell r="H355">
            <v>1.6699850610319973</v>
          </cell>
          <cell r="I355">
            <v>0</v>
          </cell>
          <cell r="J355">
            <v>0</v>
          </cell>
          <cell r="K355">
            <v>0.178395</v>
          </cell>
          <cell r="L355">
            <v>0.38029999999999997</v>
          </cell>
          <cell r="M355">
            <v>8.5470000000000008E-3</v>
          </cell>
          <cell r="N355">
            <v>0</v>
          </cell>
          <cell r="O355">
            <v>2.9380480000000002</v>
          </cell>
          <cell r="P355">
            <v>0</v>
          </cell>
          <cell r="Q355">
            <v>4.7381812954329501</v>
          </cell>
          <cell r="R355">
            <v>0.53321443545586611</v>
          </cell>
          <cell r="S355">
            <v>0</v>
          </cell>
          <cell r="T355">
            <v>0</v>
          </cell>
          <cell r="W355">
            <v>1.0691079999999999</v>
          </cell>
          <cell r="X355">
            <v>50.242036104689561</v>
          </cell>
          <cell r="Y355">
            <v>8.3001739944100521</v>
          </cell>
          <cell r="Z355">
            <v>41.451367341101694</v>
          </cell>
          <cell r="AB355">
            <v>1005.3538822129142</v>
          </cell>
          <cell r="AD355">
            <v>531.9357567465189</v>
          </cell>
          <cell r="AF355">
            <v>319.69659962387004</v>
          </cell>
          <cell r="AG355">
            <v>1.7089868352800011</v>
          </cell>
          <cell r="AH355">
            <v>0</v>
          </cell>
          <cell r="AI355">
            <v>0</v>
          </cell>
          <cell r="AJ355">
            <v>0.178395</v>
          </cell>
          <cell r="AK355">
            <v>0.25353333333333333</v>
          </cell>
          <cell r="AL355">
            <v>0</v>
          </cell>
          <cell r="AM355">
            <v>5.9502969999999999</v>
          </cell>
          <cell r="AN355">
            <v>5.978074842099617</v>
          </cell>
          <cell r="AO355">
            <v>1.3625183872709954</v>
          </cell>
          <cell r="AP355">
            <v>0</v>
          </cell>
          <cell r="AQ355">
            <v>0</v>
          </cell>
          <cell r="AR355">
            <v>0</v>
          </cell>
          <cell r="AS355">
            <v>0.89522199999999996</v>
          </cell>
          <cell r="AT355">
            <v>50.242036104689561</v>
          </cell>
          <cell r="AV355">
            <v>8.3001739944100521</v>
          </cell>
          <cell r="AW355">
            <v>86.947000000000003</v>
          </cell>
          <cell r="AY355">
            <v>1013.4485938674726</v>
          </cell>
          <cell r="BA355">
            <v>8.0947116545584095</v>
          </cell>
          <cell r="BC355">
            <v>8.0516043134392645E-3</v>
          </cell>
          <cell r="BE355">
            <v>0</v>
          </cell>
          <cell r="BG355">
            <v>1013.4485938674726</v>
          </cell>
          <cell r="BH355">
            <v>8.0516043134392645E-3</v>
          </cell>
          <cell r="BJ355">
            <v>970.12383513981183</v>
          </cell>
          <cell r="BK355">
            <v>977.93488839539384</v>
          </cell>
          <cell r="BL355">
            <v>8.0516043134393252E-3</v>
          </cell>
          <cell r="BM355">
            <v>0</v>
          </cell>
          <cell r="BN355">
            <v>0</v>
          </cell>
          <cell r="BO355">
            <v>0</v>
          </cell>
        </row>
        <row r="356">
          <cell r="B356" t="str">
            <v>R119</v>
          </cell>
          <cell r="C356" t="str">
            <v>Hart</v>
          </cell>
          <cell r="E356">
            <v>5.7007500000000002</v>
          </cell>
          <cell r="G356">
            <v>2.7548712536309998</v>
          </cell>
          <cell r="H356">
            <v>1.3066441562999971E-2</v>
          </cell>
          <cell r="I356">
            <v>-0.107041</v>
          </cell>
          <cell r="J356">
            <v>0</v>
          </cell>
          <cell r="K356">
            <v>0</v>
          </cell>
          <cell r="L356">
            <v>0</v>
          </cell>
          <cell r="M356">
            <v>8.5470000000000008E-3</v>
          </cell>
          <cell r="N356">
            <v>7.8549999999999991E-3</v>
          </cell>
          <cell r="O356">
            <v>0</v>
          </cell>
          <cell r="P356">
            <v>0</v>
          </cell>
          <cell r="Q356">
            <v>1.2118891955555557</v>
          </cell>
          <cell r="R356">
            <v>4.1899553974052688E-3</v>
          </cell>
          <cell r="S356">
            <v>5.9168521435925228E-2</v>
          </cell>
          <cell r="T356">
            <v>0</v>
          </cell>
          <cell r="W356">
            <v>0</v>
          </cell>
          <cell r="X356">
            <v>0</v>
          </cell>
          <cell r="Y356">
            <v>0</v>
          </cell>
          <cell r="Z356">
            <v>0</v>
          </cell>
          <cell r="AB356">
            <v>9.6532963675828842</v>
          </cell>
          <cell r="AD356">
            <v>5.7318097783310442</v>
          </cell>
          <cell r="AF356">
            <v>2.3683833837249999</v>
          </cell>
          <cell r="AG356">
            <v>1.3371602619000012E-2</v>
          </cell>
          <cell r="AH356">
            <v>-0.107041</v>
          </cell>
          <cell r="AI356">
            <v>0</v>
          </cell>
          <cell r="AJ356">
            <v>0</v>
          </cell>
          <cell r="AK356">
            <v>0</v>
          </cell>
          <cell r="AL356">
            <v>0</v>
          </cell>
          <cell r="AM356">
            <v>5.9443000000000003E-2</v>
          </cell>
          <cell r="AN356">
            <v>1.6615826355555556</v>
          </cell>
          <cell r="AO356">
            <v>1.0706557983429822E-2</v>
          </cell>
          <cell r="AP356">
            <v>0</v>
          </cell>
          <cell r="AQ356">
            <v>0</v>
          </cell>
          <cell r="AR356">
            <v>0</v>
          </cell>
          <cell r="AS356">
            <v>0</v>
          </cell>
          <cell r="AT356">
            <v>0</v>
          </cell>
          <cell r="AV356">
            <v>0</v>
          </cell>
          <cell r="AW356">
            <v>0</v>
          </cell>
          <cell r="AY356">
            <v>9.7382559582140278</v>
          </cell>
          <cell r="BA356">
            <v>8.4959590631143556E-2</v>
          </cell>
          <cell r="BC356">
            <v>8.8010962676386591E-3</v>
          </cell>
          <cell r="BE356">
            <v>0</v>
          </cell>
          <cell r="BG356">
            <v>9.7382559582140278</v>
          </cell>
          <cell r="BH356">
            <v>8.8010962676386591E-3</v>
          </cell>
          <cell r="BJ356">
            <v>9.3150213666528838</v>
          </cell>
          <cell r="BK356">
            <v>9.3970037664359065</v>
          </cell>
          <cell r="BL356">
            <v>8.8010962676386192E-3</v>
          </cell>
          <cell r="BM356">
            <v>0</v>
          </cell>
          <cell r="BN356">
            <v>0</v>
          </cell>
          <cell r="BO356">
            <v>0</v>
          </cell>
        </row>
        <row r="357">
          <cell r="B357" t="str">
            <v>R113</v>
          </cell>
          <cell r="C357" t="str">
            <v>Tewkesbury</v>
          </cell>
          <cell r="E357">
            <v>3.0093529999999999</v>
          </cell>
          <cell r="G357">
            <v>3.5496089813770002</v>
          </cell>
          <cell r="H357">
            <v>1.7454984584000428E-2</v>
          </cell>
          <cell r="I357">
            <v>-0.12217500000000001</v>
          </cell>
          <cell r="J357">
            <v>0</v>
          </cell>
          <cell r="K357">
            <v>0</v>
          </cell>
          <cell r="L357">
            <v>0</v>
          </cell>
          <cell r="M357">
            <v>8.5470000000000008E-3</v>
          </cell>
          <cell r="N357">
            <v>7.8549999999999991E-3</v>
          </cell>
          <cell r="O357">
            <v>0</v>
          </cell>
          <cell r="P357">
            <v>0</v>
          </cell>
          <cell r="Q357">
            <v>1.8702402071111111</v>
          </cell>
          <cell r="R357">
            <v>5.5342089143790314E-3</v>
          </cell>
          <cell r="S357">
            <v>6.5765985959677351E-2</v>
          </cell>
          <cell r="T357">
            <v>0</v>
          </cell>
          <cell r="W357">
            <v>0</v>
          </cell>
          <cell r="X357">
            <v>0</v>
          </cell>
          <cell r="Y357">
            <v>0</v>
          </cell>
          <cell r="Z357">
            <v>0</v>
          </cell>
          <cell r="AB357">
            <v>8.4121843679461676</v>
          </cell>
          <cell r="AD357">
            <v>3.0429432450478884</v>
          </cell>
          <cell r="AF357">
            <v>2.9919414262689998</v>
          </cell>
          <cell r="AG357">
            <v>1.7862638151000022E-2</v>
          </cell>
          <cell r="AH357">
            <v>-0.12217500000000001</v>
          </cell>
          <cell r="AI357">
            <v>0</v>
          </cell>
          <cell r="AJ357">
            <v>0</v>
          </cell>
          <cell r="AK357">
            <v>0</v>
          </cell>
          <cell r="AL357">
            <v>0</v>
          </cell>
          <cell r="AM357">
            <v>3.3242000000000001E-2</v>
          </cell>
          <cell r="AN357">
            <v>2.5084458604444442</v>
          </cell>
          <cell r="AO357">
            <v>1.4141517752410146E-2</v>
          </cell>
          <cell r="AP357">
            <v>0</v>
          </cell>
          <cell r="AQ357">
            <v>0</v>
          </cell>
          <cell r="AR357">
            <v>0</v>
          </cell>
          <cell r="AS357">
            <v>0</v>
          </cell>
          <cell r="AT357">
            <v>0</v>
          </cell>
          <cell r="AV357">
            <v>0</v>
          </cell>
          <cell r="AW357">
            <v>0</v>
          </cell>
          <cell r="AY357">
            <v>8.4864016876647419</v>
          </cell>
          <cell r="BA357">
            <v>7.4217319718574259E-2</v>
          </cell>
          <cell r="BC357">
            <v>8.8225978500153096E-3</v>
          </cell>
          <cell r="BE357">
            <v>0</v>
          </cell>
          <cell r="BG357">
            <v>8.4864016876647419</v>
          </cell>
          <cell r="BH357">
            <v>8.8225978500153096E-3</v>
          </cell>
          <cell r="BJ357">
            <v>8.1174009523611712</v>
          </cell>
          <cell r="BK357">
            <v>8.1890175165511856</v>
          </cell>
          <cell r="BL357">
            <v>8.8225978500153703E-3</v>
          </cell>
          <cell r="BM357">
            <v>0</v>
          </cell>
          <cell r="BN357">
            <v>0</v>
          </cell>
          <cell r="BO357">
            <v>1</v>
          </cell>
        </row>
        <row r="358">
          <cell r="B358" t="str">
            <v>R169</v>
          </cell>
          <cell r="C358" t="str">
            <v>Tonbridge and Malling</v>
          </cell>
          <cell r="E358">
            <v>8.4211562200000003</v>
          </cell>
          <cell r="G358">
            <v>4.357117850221</v>
          </cell>
          <cell r="H358">
            <v>2.1761619094999508E-2</v>
          </cell>
          <cell r="I358">
            <v>-0.17311099999999999</v>
          </cell>
          <cell r="J358">
            <v>0</v>
          </cell>
          <cell r="K358">
            <v>0</v>
          </cell>
          <cell r="L358">
            <v>0</v>
          </cell>
          <cell r="M358">
            <v>8.5470000000000008E-3</v>
          </cell>
          <cell r="N358">
            <v>7.8549999999999991E-3</v>
          </cell>
          <cell r="O358">
            <v>0</v>
          </cell>
          <cell r="P358">
            <v>0</v>
          </cell>
          <cell r="Q358">
            <v>2.3958738391111112</v>
          </cell>
          <cell r="R358">
            <v>6.8451405959926775E-3</v>
          </cell>
          <cell r="S358">
            <v>7.5660043205406979E-2</v>
          </cell>
          <cell r="T358">
            <v>0</v>
          </cell>
          <cell r="W358">
            <v>0</v>
          </cell>
          <cell r="X358">
            <v>0</v>
          </cell>
          <cell r="Y358">
            <v>0</v>
          </cell>
          <cell r="Z358">
            <v>0</v>
          </cell>
          <cell r="AB358">
            <v>15.121705712228508</v>
          </cell>
          <cell r="AD358">
            <v>8.4663513363985032</v>
          </cell>
          <cell r="AF358">
            <v>3.6758903742169999</v>
          </cell>
          <cell r="AG358">
            <v>2.2269852236000354E-2</v>
          </cell>
          <cell r="AH358">
            <v>-0.17311099999999999</v>
          </cell>
          <cell r="AI358">
            <v>0</v>
          </cell>
          <cell r="AJ358">
            <v>0</v>
          </cell>
          <cell r="AK358">
            <v>0</v>
          </cell>
          <cell r="AL358">
            <v>0</v>
          </cell>
          <cell r="AM358">
            <v>9.1036000000000006E-2</v>
          </cell>
          <cell r="AN358">
            <v>3.1555311191111115</v>
          </cell>
          <cell r="AO358">
            <v>1.7491330514188833E-2</v>
          </cell>
          <cell r="AP358">
            <v>0</v>
          </cell>
          <cell r="AQ358">
            <v>0</v>
          </cell>
          <cell r="AR358">
            <v>0</v>
          </cell>
          <cell r="AS358">
            <v>0</v>
          </cell>
          <cell r="AT358">
            <v>0</v>
          </cell>
          <cell r="AV358">
            <v>0</v>
          </cell>
          <cell r="AW358">
            <v>0</v>
          </cell>
          <cell r="AY358">
            <v>15.255459012476804</v>
          </cell>
          <cell r="BA358">
            <v>0.13375330024829601</v>
          </cell>
          <cell r="BC358">
            <v>8.8451199086709772E-3</v>
          </cell>
          <cell r="BE358">
            <v>0</v>
          </cell>
          <cell r="BG358">
            <v>15.255459012476804</v>
          </cell>
          <cell r="BH358">
            <v>8.8451199086709772E-3</v>
          </cell>
          <cell r="BJ358">
            <v>14.59180433770476</v>
          </cell>
          <cell r="BK358">
            <v>14.720870596755622</v>
          </cell>
          <cell r="BL358">
            <v>8.8451199086708784E-3</v>
          </cell>
          <cell r="BM358">
            <v>0</v>
          </cell>
          <cell r="BN358">
            <v>0</v>
          </cell>
          <cell r="BO358">
            <v>0</v>
          </cell>
        </row>
        <row r="359">
          <cell r="B359" t="str">
            <v>R22</v>
          </cell>
          <cell r="C359" t="str">
            <v>Cambridge</v>
          </cell>
          <cell r="E359">
            <v>6.7020099999999996</v>
          </cell>
          <cell r="G359">
            <v>8.1152781011380011</v>
          </cell>
          <cell r="H359">
            <v>4.0387006543000231E-2</v>
          </cell>
          <cell r="I359">
            <v>0</v>
          </cell>
          <cell r="J359">
            <v>0</v>
          </cell>
          <cell r="K359">
            <v>0</v>
          </cell>
          <cell r="L359">
            <v>0</v>
          </cell>
          <cell r="M359">
            <v>8.5470000000000008E-3</v>
          </cell>
          <cell r="N359">
            <v>7.8549999999999991E-3</v>
          </cell>
          <cell r="O359">
            <v>0</v>
          </cell>
          <cell r="P359">
            <v>0</v>
          </cell>
          <cell r="Q359">
            <v>3.3759755991111109</v>
          </cell>
          <cell r="R359">
            <v>1.2703776168211523E-2</v>
          </cell>
          <cell r="S359">
            <v>7.707756351005797E-2</v>
          </cell>
          <cell r="T359">
            <v>0</v>
          </cell>
          <cell r="W359">
            <v>0</v>
          </cell>
          <cell r="X359">
            <v>0</v>
          </cell>
          <cell r="Y359">
            <v>0</v>
          </cell>
          <cell r="Z359">
            <v>0</v>
          </cell>
          <cell r="AB359">
            <v>18.339834046470383</v>
          </cell>
          <cell r="AD359">
            <v>6.8072867729576698</v>
          </cell>
          <cell r="AF359">
            <v>6.8851676919809996</v>
          </cell>
          <cell r="AG359">
            <v>4.133022750200005E-2</v>
          </cell>
          <cell r="AH359">
            <v>0</v>
          </cell>
          <cell r="AI359">
            <v>0</v>
          </cell>
          <cell r="AJ359">
            <v>0</v>
          </cell>
          <cell r="AK359">
            <v>0</v>
          </cell>
          <cell r="AL359">
            <v>0</v>
          </cell>
          <cell r="AM359">
            <v>7.5439000000000006E-2</v>
          </cell>
          <cell r="AN359">
            <v>4.6666681857777776</v>
          </cell>
          <cell r="AO359">
            <v>3.2461852991967501E-2</v>
          </cell>
          <cell r="AP359">
            <v>0</v>
          </cell>
          <cell r="AQ359">
            <v>0</v>
          </cell>
          <cell r="AR359">
            <v>0</v>
          </cell>
          <cell r="AS359">
            <v>0</v>
          </cell>
          <cell r="AT359">
            <v>0</v>
          </cell>
          <cell r="AV359">
            <v>0</v>
          </cell>
          <cell r="AW359">
            <v>0</v>
          </cell>
          <cell r="AY359">
            <v>18.508353731210416</v>
          </cell>
          <cell r="BA359">
            <v>0.16851968474003343</v>
          </cell>
          <cell r="BC359">
            <v>9.1887246260260527E-3</v>
          </cell>
          <cell r="BE359">
            <v>0</v>
          </cell>
          <cell r="BG359">
            <v>18.508353731210416</v>
          </cell>
          <cell r="BH359">
            <v>9.1887246260260527E-3</v>
          </cell>
          <cell r="BJ359">
            <v>17.697161622161584</v>
          </cell>
          <cell r="BK359">
            <v>17.859775966969906</v>
          </cell>
          <cell r="BL359">
            <v>9.1887246260262002E-3</v>
          </cell>
          <cell r="BM359">
            <v>0</v>
          </cell>
          <cell r="BN359">
            <v>0</v>
          </cell>
          <cell r="BO359">
            <v>0</v>
          </cell>
        </row>
        <row r="360">
          <cell r="B360" t="str">
            <v>R671</v>
          </cell>
          <cell r="C360" t="str">
            <v>Worcestershire</v>
          </cell>
          <cell r="E360">
            <v>203.922111</v>
          </cell>
          <cell r="G360">
            <v>128.64071431144299</v>
          </cell>
          <cell r="H360">
            <v>0.60024395955398679</v>
          </cell>
          <cell r="I360">
            <v>0</v>
          </cell>
          <cell r="J360">
            <v>0</v>
          </cell>
          <cell r="K360">
            <v>0</v>
          </cell>
          <cell r="L360">
            <v>0.11690500000000001</v>
          </cell>
          <cell r="M360">
            <v>8.5470000000000008E-3</v>
          </cell>
          <cell r="N360">
            <v>0</v>
          </cell>
          <cell r="O360">
            <v>1.130865</v>
          </cell>
          <cell r="P360">
            <v>0</v>
          </cell>
          <cell r="Q360">
            <v>1.9190135422222223</v>
          </cell>
          <cell r="R360">
            <v>0.19180520342709287</v>
          </cell>
          <cell r="S360">
            <v>0</v>
          </cell>
          <cell r="T360">
            <v>0</v>
          </cell>
          <cell r="W360">
            <v>0.43068099999999998</v>
          </cell>
          <cell r="X360">
            <v>26.528285268806943</v>
          </cell>
          <cell r="Y360">
            <v>3.4256533039843515</v>
          </cell>
          <cell r="Z360">
            <v>16.334730906779662</v>
          </cell>
          <cell r="AB360">
            <v>383.24955549621728</v>
          </cell>
          <cell r="AD360">
            <v>205.42998351861891</v>
          </cell>
          <cell r="AF360">
            <v>111.450060800971</v>
          </cell>
          <cell r="AG360">
            <v>0.61426239597699794</v>
          </cell>
          <cell r="AH360">
            <v>0</v>
          </cell>
          <cell r="AI360">
            <v>0</v>
          </cell>
          <cell r="AJ360">
            <v>0</v>
          </cell>
          <cell r="AK360">
            <v>7.7936666666666682E-2</v>
          </cell>
          <cell r="AL360">
            <v>0</v>
          </cell>
          <cell r="AM360">
            <v>2.2993619999999999</v>
          </cell>
          <cell r="AN360">
            <v>2.5335298355555556</v>
          </cell>
          <cell r="AO360">
            <v>0.49011823211470157</v>
          </cell>
          <cell r="AP360">
            <v>0</v>
          </cell>
          <cell r="AQ360">
            <v>0</v>
          </cell>
          <cell r="AR360">
            <v>0</v>
          </cell>
          <cell r="AS360">
            <v>0.57001599999999997</v>
          </cell>
          <cell r="AT360">
            <v>26.528285268806943</v>
          </cell>
          <cell r="AV360">
            <v>3.4256533039843515</v>
          </cell>
          <cell r="AW360">
            <v>33.506999999999998</v>
          </cell>
          <cell r="AY360">
            <v>386.92620802269511</v>
          </cell>
          <cell r="BA360">
            <v>3.6766525264778238</v>
          </cell>
          <cell r="BC360">
            <v>9.5933640985373901E-3</v>
          </cell>
          <cell r="BE360">
            <v>0</v>
          </cell>
          <cell r="BG360">
            <v>386.92620802269511</v>
          </cell>
          <cell r="BH360">
            <v>9.5933640985373901E-3</v>
          </cell>
          <cell r="BJ360">
            <v>369.8195582387761</v>
          </cell>
          <cell r="BK360">
            <v>373.36737191172097</v>
          </cell>
          <cell r="BL360">
            <v>9.5933640985374907E-3</v>
          </cell>
          <cell r="BM360">
            <v>0</v>
          </cell>
          <cell r="BN360">
            <v>0</v>
          </cell>
          <cell r="BO360">
            <v>0</v>
          </cell>
        </row>
        <row r="361">
          <cell r="B361" t="str">
            <v>R287</v>
          </cell>
          <cell r="C361" t="str">
            <v>Chichester</v>
          </cell>
          <cell r="E361">
            <v>7.0074310000000004</v>
          </cell>
          <cell r="G361">
            <v>4.2881229406139996</v>
          </cell>
          <cell r="H361">
            <v>2.1290339681000449E-2</v>
          </cell>
          <cell r="I361">
            <v>-0.194468</v>
          </cell>
          <cell r="J361">
            <v>0</v>
          </cell>
          <cell r="K361">
            <v>0</v>
          </cell>
          <cell r="L361">
            <v>0</v>
          </cell>
          <cell r="M361">
            <v>8.5470000000000008E-3</v>
          </cell>
          <cell r="N361">
            <v>7.8549999999999991E-3</v>
          </cell>
          <cell r="O361">
            <v>0</v>
          </cell>
          <cell r="P361">
            <v>0</v>
          </cell>
          <cell r="Q361">
            <v>2.111652845333333</v>
          </cell>
          <cell r="R361">
            <v>6.725684554012016E-3</v>
          </cell>
          <cell r="S361">
            <v>7.4853509533481993E-2</v>
          </cell>
          <cell r="T361">
            <v>0</v>
          </cell>
          <cell r="W361">
            <v>0</v>
          </cell>
          <cell r="X361">
            <v>0</v>
          </cell>
          <cell r="Y361">
            <v>0</v>
          </cell>
          <cell r="Z361">
            <v>0</v>
          </cell>
          <cell r="AB361">
            <v>13.332010319715826</v>
          </cell>
          <cell r="AD361">
            <v>7.0701603484276729</v>
          </cell>
          <cell r="AF361">
            <v>3.6348053542910002</v>
          </cell>
          <cell r="AG361">
            <v>2.1787566296999808E-2</v>
          </cell>
          <cell r="AH361">
            <v>-0.194468</v>
          </cell>
          <cell r="AI361">
            <v>0</v>
          </cell>
          <cell r="AJ361">
            <v>0</v>
          </cell>
          <cell r="AK361">
            <v>0</v>
          </cell>
          <cell r="AL361">
            <v>0</v>
          </cell>
          <cell r="AM361">
            <v>7.7616000000000004E-2</v>
          </cell>
          <cell r="AN361">
            <v>2.8358461253333336</v>
          </cell>
          <cell r="AO361">
            <v>1.7186085489210995E-2</v>
          </cell>
          <cell r="AP361">
            <v>0</v>
          </cell>
          <cell r="AQ361">
            <v>0</v>
          </cell>
          <cell r="AR361">
            <v>0</v>
          </cell>
          <cell r="AS361">
            <v>0</v>
          </cell>
          <cell r="AT361">
            <v>0</v>
          </cell>
          <cell r="AV361">
            <v>0</v>
          </cell>
          <cell r="AW361">
            <v>0</v>
          </cell>
          <cell r="AY361">
            <v>13.462933479838219</v>
          </cell>
          <cell r="BA361">
            <v>0.1309231601223928</v>
          </cell>
          <cell r="BC361">
            <v>9.8202114296880808E-3</v>
          </cell>
          <cell r="BE361">
            <v>0</v>
          </cell>
          <cell r="BG361">
            <v>13.462933479838219</v>
          </cell>
          <cell r="BH361">
            <v>9.8202114296880808E-3</v>
          </cell>
          <cell r="BJ361">
            <v>12.864824227880352</v>
          </cell>
          <cell r="BK361">
            <v>12.99115952180391</v>
          </cell>
          <cell r="BL361">
            <v>9.8202114296880583E-3</v>
          </cell>
          <cell r="BM361">
            <v>0</v>
          </cell>
          <cell r="BN361">
            <v>1</v>
          </cell>
          <cell r="BO361">
            <v>1</v>
          </cell>
        </row>
        <row r="362">
          <cell r="B362" t="str">
            <v>R141</v>
          </cell>
          <cell r="C362" t="str">
            <v>St Albans</v>
          </cell>
          <cell r="E362">
            <v>9.9510000000000005</v>
          </cell>
          <cell r="G362">
            <v>4.9976543640460003</v>
          </cell>
          <cell r="H362">
            <v>2.3872835280999542E-2</v>
          </cell>
          <cell r="I362">
            <v>-0.14961099999999999</v>
          </cell>
          <cell r="J362">
            <v>0</v>
          </cell>
          <cell r="K362">
            <v>0</v>
          </cell>
          <cell r="L362">
            <v>0</v>
          </cell>
          <cell r="M362">
            <v>8.5470000000000008E-3</v>
          </cell>
          <cell r="N362">
            <v>7.8549999999999991E-3</v>
          </cell>
          <cell r="O362">
            <v>0</v>
          </cell>
          <cell r="P362">
            <v>0</v>
          </cell>
          <cell r="Q362">
            <v>2.354483885333333</v>
          </cell>
          <cell r="R362">
            <v>7.6517086190044329E-3</v>
          </cell>
          <cell r="S362">
            <v>7.3443574421748703E-2</v>
          </cell>
          <cell r="T362">
            <v>0</v>
          </cell>
          <cell r="W362">
            <v>0</v>
          </cell>
          <cell r="X362">
            <v>0</v>
          </cell>
          <cell r="Y362">
            <v>0</v>
          </cell>
          <cell r="Z362">
            <v>0</v>
          </cell>
          <cell r="AB362">
            <v>17.274897367701083</v>
          </cell>
          <cell r="AD362">
            <v>10.041009446346655</v>
          </cell>
          <cell r="AF362">
            <v>4.2566806010059999</v>
          </cell>
          <cell r="AG362">
            <v>2.4430374959000387E-2</v>
          </cell>
          <cell r="AH362">
            <v>-0.14961099999999999</v>
          </cell>
          <cell r="AI362">
            <v>0</v>
          </cell>
          <cell r="AJ362">
            <v>0</v>
          </cell>
          <cell r="AK362">
            <v>0</v>
          </cell>
          <cell r="AL362">
            <v>0</v>
          </cell>
          <cell r="AM362">
            <v>0.107901</v>
          </cell>
          <cell r="AN362">
            <v>3.1446532719999998</v>
          </cell>
          <cell r="AO362">
            <v>1.9552347037492038E-2</v>
          </cell>
          <cell r="AP362">
            <v>0</v>
          </cell>
          <cell r="AQ362">
            <v>0</v>
          </cell>
          <cell r="AR362">
            <v>0</v>
          </cell>
          <cell r="AS362">
            <v>0</v>
          </cell>
          <cell r="AT362">
            <v>0</v>
          </cell>
          <cell r="AV362">
            <v>0</v>
          </cell>
          <cell r="AW362">
            <v>0</v>
          </cell>
          <cell r="AY362">
            <v>17.444616041349146</v>
          </cell>
          <cell r="BA362">
            <v>0.16971867364806315</v>
          </cell>
          <cell r="BC362">
            <v>9.8245836160732597E-3</v>
          </cell>
          <cell r="BE362">
            <v>0</v>
          </cell>
          <cell r="BG362">
            <v>17.444616041349146</v>
          </cell>
          <cell r="BH362">
            <v>9.8245836160732597E-3</v>
          </cell>
          <cell r="BJ362">
            <v>16.669542916681785</v>
          </cell>
          <cell r="BK362">
            <v>16.833314234908443</v>
          </cell>
          <cell r="BL362">
            <v>9.8245836160730255E-3</v>
          </cell>
          <cell r="BM362">
            <v>0</v>
          </cell>
          <cell r="BN362">
            <v>0</v>
          </cell>
          <cell r="BO362">
            <v>0</v>
          </cell>
        </row>
        <row r="363">
          <cell r="B363" t="str">
            <v>R18</v>
          </cell>
          <cell r="C363" t="str">
            <v>South Bucks</v>
          </cell>
          <cell r="E363">
            <v>4.522513</v>
          </cell>
          <cell r="G363">
            <v>2.1942369795959999</v>
          </cell>
          <cell r="H363">
            <v>1.045356071400037E-2</v>
          </cell>
          <cell r="I363">
            <v>-0.10663</v>
          </cell>
          <cell r="J363">
            <v>0</v>
          </cell>
          <cell r="K363">
            <v>0</v>
          </cell>
          <cell r="L363">
            <v>0</v>
          </cell>
          <cell r="M363">
            <v>8.5470000000000008E-3</v>
          </cell>
          <cell r="N363">
            <v>7.8549999999999991E-3</v>
          </cell>
          <cell r="O363">
            <v>0</v>
          </cell>
          <cell r="P363">
            <v>0</v>
          </cell>
          <cell r="Q363">
            <v>1.0821727475555558</v>
          </cell>
          <cell r="R363">
            <v>3.3524515213329358E-3</v>
          </cell>
          <cell r="S363">
            <v>5.8205695653043267E-2</v>
          </cell>
          <cell r="T363">
            <v>0</v>
          </cell>
          <cell r="W363">
            <v>0</v>
          </cell>
          <cell r="X363">
            <v>0</v>
          </cell>
          <cell r="Y363">
            <v>0</v>
          </cell>
          <cell r="Z363">
            <v>0</v>
          </cell>
          <cell r="AB363">
            <v>7.7807064350399333</v>
          </cell>
          <cell r="AD363">
            <v>4.5540447093523362</v>
          </cell>
          <cell r="AF363">
            <v>1.8733941047630001</v>
          </cell>
          <cell r="AG363">
            <v>1.0697699074000004E-2</v>
          </cell>
          <cell r="AH363">
            <v>-0.10663</v>
          </cell>
          <cell r="AI363">
            <v>0</v>
          </cell>
          <cell r="AJ363">
            <v>0</v>
          </cell>
          <cell r="AK363">
            <v>0</v>
          </cell>
          <cell r="AL363">
            <v>0</v>
          </cell>
          <cell r="AM363">
            <v>4.8266999999999997E-2</v>
          </cell>
          <cell r="AN363">
            <v>1.4697373342222224</v>
          </cell>
          <cell r="AO363">
            <v>8.5664913335393358E-3</v>
          </cell>
          <cell r="AP363">
            <v>0</v>
          </cell>
          <cell r="AQ363">
            <v>0</v>
          </cell>
          <cell r="AR363">
            <v>0</v>
          </cell>
          <cell r="AS363">
            <v>0</v>
          </cell>
          <cell r="AT363">
            <v>0</v>
          </cell>
          <cell r="AV363">
            <v>0</v>
          </cell>
          <cell r="AW363">
            <v>0</v>
          </cell>
          <cell r="AY363">
            <v>7.8580773387450984</v>
          </cell>
          <cell r="BA363">
            <v>7.7370903705165084E-2</v>
          </cell>
          <cell r="BC363">
            <v>9.9439433104338663E-3</v>
          </cell>
          <cell r="BE363">
            <v>0</v>
          </cell>
          <cell r="BG363">
            <v>7.8580773387450984</v>
          </cell>
          <cell r="BH363">
            <v>9.9439433104338663E-3</v>
          </cell>
          <cell r="BJ363">
            <v>7.5080515432469204</v>
          </cell>
          <cell r="BK363">
            <v>7.5827111821647835</v>
          </cell>
          <cell r="BL363">
            <v>9.9439433104338941E-3</v>
          </cell>
          <cell r="BM363">
            <v>0</v>
          </cell>
          <cell r="BN363">
            <v>0</v>
          </cell>
          <cell r="BO363">
            <v>0</v>
          </cell>
        </row>
        <row r="364">
          <cell r="B364" t="str">
            <v>R642</v>
          </cell>
          <cell r="C364" t="str">
            <v>Bracknell Forest</v>
          </cell>
          <cell r="E364">
            <v>45.943711999999998</v>
          </cell>
          <cell r="G364">
            <v>34.788766134481001</v>
          </cell>
          <cell r="H364">
            <v>0.1591350592290014</v>
          </cell>
          <cell r="I364">
            <v>-0.24480399999999999</v>
          </cell>
          <cell r="J364">
            <v>0</v>
          </cell>
          <cell r="K364">
            <v>0</v>
          </cell>
          <cell r="L364">
            <v>3.3471000000000001E-2</v>
          </cell>
          <cell r="M364">
            <v>8.5470000000000008E-3</v>
          </cell>
          <cell r="N364">
            <v>7.8549999999999991E-3</v>
          </cell>
          <cell r="O364">
            <v>0.20802499999999999</v>
          </cell>
          <cell r="P364">
            <v>0</v>
          </cell>
          <cell r="Q364">
            <v>2.6076289444444445</v>
          </cell>
          <cell r="R364">
            <v>5.0733049888186048E-2</v>
          </cell>
          <cell r="S364">
            <v>7.3640410716502416E-2</v>
          </cell>
          <cell r="T364">
            <v>0</v>
          </cell>
          <cell r="W364">
            <v>6.5351000000000006E-2</v>
          </cell>
          <cell r="X364">
            <v>3.0487567807779219</v>
          </cell>
          <cell r="Y364">
            <v>0.48197361063051852</v>
          </cell>
          <cell r="Z364">
            <v>2.7255903093220342</v>
          </cell>
          <cell r="AB364">
            <v>89.958381299489616</v>
          </cell>
          <cell r="AD364">
            <v>46.459231849254436</v>
          </cell>
          <cell r="AF364">
            <v>30.884395629465001</v>
          </cell>
          <cell r="AG364">
            <v>0.16285158927400037</v>
          </cell>
          <cell r="AH364">
            <v>-0.24480399999999999</v>
          </cell>
          <cell r="AI364">
            <v>0</v>
          </cell>
          <cell r="AJ364">
            <v>0</v>
          </cell>
          <cell r="AK364">
            <v>2.2314000000000001E-2</v>
          </cell>
          <cell r="AL364">
            <v>0</v>
          </cell>
          <cell r="AM364">
            <v>0.50706300000000004</v>
          </cell>
          <cell r="AN364">
            <v>3.2561340111111114</v>
          </cell>
          <cell r="AO364">
            <v>0.12963773806291037</v>
          </cell>
          <cell r="AP364">
            <v>0</v>
          </cell>
          <cell r="AQ364">
            <v>0</v>
          </cell>
          <cell r="AR364">
            <v>0</v>
          </cell>
          <cell r="AS364">
            <v>4.8744000000000003E-2</v>
          </cell>
          <cell r="AT364">
            <v>3.0487567807779219</v>
          </cell>
          <cell r="AV364">
            <v>0.48197361063051852</v>
          </cell>
          <cell r="AW364">
            <v>6.1159999999999997</v>
          </cell>
          <cell r="AY364">
            <v>90.872298208575899</v>
          </cell>
          <cell r="BA364">
            <v>0.9139169090862822</v>
          </cell>
          <cell r="BC364">
            <v>1.0159330302350241E-2</v>
          </cell>
          <cell r="BE364">
            <v>0</v>
          </cell>
          <cell r="BG364">
            <v>90.872298208575899</v>
          </cell>
          <cell r="BH364">
            <v>1.0159330302350241E-2</v>
          </cell>
          <cell r="BJ364">
            <v>86.806020659248986</v>
          </cell>
          <cell r="BK364">
            <v>87.687911695358935</v>
          </cell>
          <cell r="BL364">
            <v>1.0159330302350231E-2</v>
          </cell>
          <cell r="BM364">
            <v>0</v>
          </cell>
          <cell r="BN364">
            <v>0</v>
          </cell>
          <cell r="BO364">
            <v>0</v>
          </cell>
        </row>
        <row r="365">
          <cell r="B365" t="str">
            <v>R403</v>
          </cell>
          <cell r="C365" t="str">
            <v>Isles of Scilly</v>
          </cell>
          <cell r="E365">
            <v>1.385899</v>
          </cell>
          <cell r="G365">
            <v>3.304479003145</v>
          </cell>
          <cell r="H365">
            <v>1.4412328083000145E-2</v>
          </cell>
          <cell r="I365">
            <v>0</v>
          </cell>
          <cell r="J365">
            <v>0</v>
          </cell>
          <cell r="K365">
            <v>0.109726</v>
          </cell>
          <cell r="L365">
            <v>5.0410000000000038E-3</v>
          </cell>
          <cell r="M365">
            <v>0</v>
          </cell>
          <cell r="N365">
            <v>7.8549999999999991E-3</v>
          </cell>
          <cell r="O365">
            <v>0</v>
          </cell>
          <cell r="P365">
            <v>1.0999999999999999E-2</v>
          </cell>
          <cell r="Q365">
            <v>4.793433666666666E-2</v>
          </cell>
          <cell r="R365">
            <v>0</v>
          </cell>
          <cell r="S365">
            <v>4.9765910299302517E-2</v>
          </cell>
          <cell r="T365">
            <v>0</v>
          </cell>
          <cell r="W365">
            <v>1.1586000000000001E-2</v>
          </cell>
          <cell r="X365">
            <v>7.2933958021369108E-2</v>
          </cell>
          <cell r="Y365">
            <v>1.992996834972062E-2</v>
          </cell>
          <cell r="Z365">
            <v>7.1907650423728819E-2</v>
          </cell>
          <cell r="AB365">
            <v>5.1124701549887881</v>
          </cell>
          <cell r="AD365">
            <v>1.4205748741879192</v>
          </cell>
          <cell r="AF365">
            <v>3.3050000000000002</v>
          </cell>
          <cell r="AG365">
            <v>1.474892173299985E-2</v>
          </cell>
          <cell r="AH365">
            <v>0</v>
          </cell>
          <cell r="AI365">
            <v>0</v>
          </cell>
          <cell r="AJ365">
            <v>0.109726</v>
          </cell>
          <cell r="AK365">
            <v>3.3606666666666694E-3</v>
          </cell>
          <cell r="AL365">
            <v>1.2E-2</v>
          </cell>
          <cell r="AM365">
            <v>1.4867E-2</v>
          </cell>
          <cell r="AN365">
            <v>6.6048469999999998E-2</v>
          </cell>
          <cell r="AO365">
            <v>0</v>
          </cell>
          <cell r="AP365">
            <v>0</v>
          </cell>
          <cell r="AQ365">
            <v>0</v>
          </cell>
          <cell r="AR365">
            <v>0</v>
          </cell>
          <cell r="AS365">
            <v>1.1004999999999999E-2</v>
          </cell>
          <cell r="AT365">
            <v>7.2933958021369108E-2</v>
          </cell>
          <cell r="AV365">
            <v>1.992996834972062E-2</v>
          </cell>
          <cell r="AW365">
            <v>0.11600000000000001</v>
          </cell>
          <cell r="AY365">
            <v>5.1661948589586748</v>
          </cell>
          <cell r="BA365">
            <v>5.3724703969886711E-2</v>
          </cell>
          <cell r="BC365">
            <v>1.0508560899365197E-2</v>
          </cell>
          <cell r="BE365">
            <v>0</v>
          </cell>
          <cell r="BG365">
            <v>5.1661948589586748</v>
          </cell>
          <cell r="BH365">
            <v>1.0508560899365197E-2</v>
          </cell>
          <cell r="BJ365">
            <v>4.9333167569597931</v>
          </cell>
          <cell r="BK365">
            <v>4.9851588165361642</v>
          </cell>
          <cell r="BL365">
            <v>1.0508560899365261E-2</v>
          </cell>
          <cell r="BM365">
            <v>0</v>
          </cell>
          <cell r="BN365">
            <v>1</v>
          </cell>
          <cell r="BO365">
            <v>0</v>
          </cell>
        </row>
        <row r="366">
          <cell r="B366" t="str">
            <v>R252</v>
          </cell>
          <cell r="C366" t="str">
            <v>South Somerset</v>
          </cell>
          <cell r="E366">
            <v>8.4626999999999999</v>
          </cell>
          <cell r="G366">
            <v>7.126246646027</v>
          </cell>
          <cell r="H366">
            <v>3.467132178299967E-2</v>
          </cell>
          <cell r="I366">
            <v>-0.41539599999999999</v>
          </cell>
          <cell r="J366">
            <v>0</v>
          </cell>
          <cell r="K366">
            <v>0</v>
          </cell>
          <cell r="L366">
            <v>0</v>
          </cell>
          <cell r="M366">
            <v>8.5470000000000008E-3</v>
          </cell>
          <cell r="N366">
            <v>7.8549999999999991E-3</v>
          </cell>
          <cell r="O366">
            <v>0</v>
          </cell>
          <cell r="P366">
            <v>0</v>
          </cell>
          <cell r="Q366">
            <v>3.5510010933333338</v>
          </cell>
          <cell r="R366">
            <v>1.1053050216903856E-2</v>
          </cell>
          <cell r="S366">
            <v>9.1144532898112376E-2</v>
          </cell>
          <cell r="T366">
            <v>0</v>
          </cell>
          <cell r="W366">
            <v>0</v>
          </cell>
          <cell r="X366">
            <v>0</v>
          </cell>
          <cell r="Y366">
            <v>0</v>
          </cell>
          <cell r="Z366">
            <v>0</v>
          </cell>
          <cell r="AB366">
            <v>18.877822644258352</v>
          </cell>
          <cell r="AD366">
            <v>8.5162967059044821</v>
          </cell>
          <cell r="AF366">
            <v>6.0291131718699997</v>
          </cell>
          <cell r="AG366">
            <v>3.5481055412000043E-2</v>
          </cell>
          <cell r="AH366">
            <v>-0.41539599999999999</v>
          </cell>
          <cell r="AI366">
            <v>0</v>
          </cell>
          <cell r="AJ366">
            <v>0</v>
          </cell>
          <cell r="AK366">
            <v>0</v>
          </cell>
          <cell r="AL366">
            <v>0</v>
          </cell>
          <cell r="AM366">
            <v>9.3626000000000001E-2</v>
          </cell>
          <cell r="AN366">
            <v>4.7946646666666668</v>
          </cell>
          <cell r="AO366">
            <v>2.8243766774779435E-2</v>
          </cell>
          <cell r="AP366">
            <v>0</v>
          </cell>
          <cell r="AQ366">
            <v>0</v>
          </cell>
          <cell r="AR366">
            <v>0</v>
          </cell>
          <cell r="AS366">
            <v>0</v>
          </cell>
          <cell r="AT366">
            <v>0</v>
          </cell>
          <cell r="AV366">
            <v>0</v>
          </cell>
          <cell r="AW366">
            <v>0</v>
          </cell>
          <cell r="AY366">
            <v>19.082029366627928</v>
          </cell>
          <cell r="BA366">
            <v>0.20420672236957671</v>
          </cell>
          <cell r="BC366">
            <v>1.0817281538116671E-2</v>
          </cell>
          <cell r="BE366">
            <v>0</v>
          </cell>
          <cell r="BG366">
            <v>19.082029366627928</v>
          </cell>
          <cell r="BH366">
            <v>1.0817281538116671E-2</v>
          </cell>
          <cell r="BJ366">
            <v>18.216297790013993</v>
          </cell>
          <cell r="BK366">
            <v>18.413348611790745</v>
          </cell>
          <cell r="BL366">
            <v>1.0817281538116588E-2</v>
          </cell>
          <cell r="BM366">
            <v>0</v>
          </cell>
          <cell r="BN366">
            <v>0</v>
          </cell>
          <cell r="BO366">
            <v>1</v>
          </cell>
        </row>
        <row r="367">
          <cell r="B367" t="str">
            <v>R440</v>
          </cell>
          <cell r="C367" t="str">
            <v>Warwickshire</v>
          </cell>
          <cell r="E367">
            <v>218.72131234</v>
          </cell>
          <cell r="G367">
            <v>130.48502839187901</v>
          </cell>
          <cell r="H367">
            <v>0.60598756949000065</v>
          </cell>
          <cell r="I367">
            <v>0</v>
          </cell>
          <cell r="J367">
            <v>0</v>
          </cell>
          <cell r="K367">
            <v>0</v>
          </cell>
          <cell r="L367">
            <v>0.11418300000000001</v>
          </cell>
          <cell r="M367">
            <v>8.5470000000000008E-3</v>
          </cell>
          <cell r="N367">
            <v>0</v>
          </cell>
          <cell r="O367">
            <v>1.1258010000000001</v>
          </cell>
          <cell r="P367">
            <v>4.8000000000000001E-2</v>
          </cell>
          <cell r="Q367">
            <v>1.6046170455555555</v>
          </cell>
          <cell r="R367">
            <v>0.19380740181580139</v>
          </cell>
          <cell r="S367">
            <v>0</v>
          </cell>
          <cell r="T367">
            <v>0</v>
          </cell>
          <cell r="W367">
            <v>0.40358300000000003</v>
          </cell>
          <cell r="X367">
            <v>21.810400348504213</v>
          </cell>
          <cell r="Y367">
            <v>3.1387621441544087</v>
          </cell>
          <cell r="Z367">
            <v>15.752067788135593</v>
          </cell>
          <cell r="AB367">
            <v>394.01209702953463</v>
          </cell>
          <cell r="AD367">
            <v>220.36129532347897</v>
          </cell>
          <cell r="AF367">
            <v>113.81221020319501</v>
          </cell>
          <cell r="AG367">
            <v>0.62014014542300255</v>
          </cell>
          <cell r="AH367">
            <v>0</v>
          </cell>
          <cell r="AI367">
            <v>0</v>
          </cell>
          <cell r="AJ367">
            <v>0</v>
          </cell>
          <cell r="AK367">
            <v>7.6122000000000009E-2</v>
          </cell>
          <cell r="AL367">
            <v>4.9000000000000002E-2</v>
          </cell>
          <cell r="AM367">
            <v>2.4461469999999998</v>
          </cell>
          <cell r="AN367">
            <v>2.0460190722222222</v>
          </cell>
          <cell r="AO367">
            <v>0.49523443291156749</v>
          </cell>
          <cell r="AP367">
            <v>0</v>
          </cell>
          <cell r="AQ367">
            <v>0</v>
          </cell>
          <cell r="AR367">
            <v>0</v>
          </cell>
          <cell r="AS367">
            <v>0.30102499999999999</v>
          </cell>
          <cell r="AT367">
            <v>21.810400348504213</v>
          </cell>
          <cell r="AV367">
            <v>3.1387621441544087</v>
          </cell>
          <cell r="AW367">
            <v>33.258000000000003</v>
          </cell>
          <cell r="AY367">
            <v>398.41435566988935</v>
          </cell>
          <cell r="BA367">
            <v>4.4022586403547166</v>
          </cell>
          <cell r="BC367">
            <v>1.1172902237122757E-2</v>
          </cell>
          <cell r="BE367">
            <v>0</v>
          </cell>
          <cell r="BG367">
            <v>398.41435566988935</v>
          </cell>
          <cell r="BH367">
            <v>1.1172902237122757E-2</v>
          </cell>
          <cell r="BJ367">
            <v>380.20495412064344</v>
          </cell>
          <cell r="BK367">
            <v>384.45294690310317</v>
          </cell>
          <cell r="BL367">
            <v>1.1172902237122863E-2</v>
          </cell>
          <cell r="BM367">
            <v>0</v>
          </cell>
          <cell r="BN367">
            <v>0</v>
          </cell>
          <cell r="BO367">
            <v>0</v>
          </cell>
        </row>
        <row r="368">
          <cell r="B368" t="str">
            <v>R618</v>
          </cell>
          <cell r="C368" t="str">
            <v>North Yorkshire</v>
          </cell>
          <cell r="E368">
            <v>233.21600000000001</v>
          </cell>
          <cell r="G368">
            <v>138.16950813286098</v>
          </cell>
          <cell r="H368">
            <v>0.64021631696799397</v>
          </cell>
          <cell r="I368">
            <v>0</v>
          </cell>
          <cell r="J368">
            <v>0</v>
          </cell>
          <cell r="K368">
            <v>5.4898000000000002E-2</v>
          </cell>
          <cell r="L368">
            <v>0.20365399999999997</v>
          </cell>
          <cell r="M368">
            <v>8.5470000000000008E-3</v>
          </cell>
          <cell r="N368">
            <v>0</v>
          </cell>
          <cell r="O368">
            <v>0.94700600000000001</v>
          </cell>
          <cell r="P368">
            <v>0</v>
          </cell>
          <cell r="Q368">
            <v>1.7901493135555555</v>
          </cell>
          <cell r="R368">
            <v>0.20594070810255216</v>
          </cell>
          <cell r="S368">
            <v>0</v>
          </cell>
          <cell r="T368">
            <v>0</v>
          </cell>
          <cell r="W368">
            <v>0.43772100000000003</v>
          </cell>
          <cell r="X368">
            <v>19.732462612187916</v>
          </cell>
          <cell r="Y368">
            <v>3.6516672814268056</v>
          </cell>
          <cell r="Z368">
            <v>17.173979637711863</v>
          </cell>
          <cell r="AB368">
            <v>416.23175000281367</v>
          </cell>
          <cell r="AD368">
            <v>234.59027084394359</v>
          </cell>
          <cell r="AF368">
            <v>119.892206240465</v>
          </cell>
          <cell r="AG368">
            <v>0.6551682904000059</v>
          </cell>
          <cell r="AH368">
            <v>0</v>
          </cell>
          <cell r="AI368">
            <v>0</v>
          </cell>
          <cell r="AJ368">
            <v>5.4898000000000002E-2</v>
          </cell>
          <cell r="AK368">
            <v>0.1357693333333333</v>
          </cell>
          <cell r="AL368">
            <v>0</v>
          </cell>
          <cell r="AM368">
            <v>2.5779670000000001</v>
          </cell>
          <cell r="AN368">
            <v>2.3222157668888888</v>
          </cell>
          <cell r="AO368">
            <v>0.52623856898668142</v>
          </cell>
          <cell r="AP368">
            <v>0</v>
          </cell>
          <cell r="AQ368">
            <v>0</v>
          </cell>
          <cell r="AR368">
            <v>0</v>
          </cell>
          <cell r="AS368">
            <v>0.326488</v>
          </cell>
          <cell r="AT368">
            <v>19.732462612187916</v>
          </cell>
          <cell r="AV368">
            <v>3.6516672814268056</v>
          </cell>
          <cell r="AW368">
            <v>36.445</v>
          </cell>
          <cell r="AY368">
            <v>420.91035193763219</v>
          </cell>
          <cell r="BA368">
            <v>4.6786019348185164</v>
          </cell>
          <cell r="BC368">
            <v>1.1240377349365803E-2</v>
          </cell>
          <cell r="BE368">
            <v>0</v>
          </cell>
          <cell r="BG368">
            <v>420.91035193763219</v>
          </cell>
          <cell r="BH368">
            <v>1.1240377349365803E-2</v>
          </cell>
          <cell r="BJ368">
            <v>401.64597637090424</v>
          </cell>
          <cell r="BK368">
            <v>406.16062870616764</v>
          </cell>
          <cell r="BL368">
            <v>1.1240377349365758E-2</v>
          </cell>
          <cell r="BM368">
            <v>0</v>
          </cell>
          <cell r="BN368">
            <v>0</v>
          </cell>
          <cell r="BO368">
            <v>1</v>
          </cell>
        </row>
        <row r="369">
          <cell r="B369" t="str">
            <v>R396</v>
          </cell>
          <cell r="C369" t="str">
            <v>Kingston upon Thames</v>
          </cell>
          <cell r="E369">
            <v>80.477743769999989</v>
          </cell>
          <cell r="G369">
            <v>44.416815786625001</v>
          </cell>
          <cell r="H369">
            <v>0.20861071025899797</v>
          </cell>
          <cell r="I369">
            <v>0</v>
          </cell>
          <cell r="J369">
            <v>0</v>
          </cell>
          <cell r="K369">
            <v>0</v>
          </cell>
          <cell r="L369">
            <v>3.7062000000000012E-2</v>
          </cell>
          <cell r="M369">
            <v>8.5470000000000008E-3</v>
          </cell>
          <cell r="N369">
            <v>7.8549999999999991E-3</v>
          </cell>
          <cell r="O369">
            <v>0.29220000000000002</v>
          </cell>
          <cell r="P369">
            <v>0</v>
          </cell>
          <cell r="Q369">
            <v>2.7978097655555558</v>
          </cell>
          <cell r="R369">
            <v>6.5618722364671894E-2</v>
          </cell>
          <cell r="S369">
            <v>8.8562248809762711E-2</v>
          </cell>
          <cell r="T369">
            <v>0.1</v>
          </cell>
          <cell r="W369">
            <v>0.10352</v>
          </cell>
          <cell r="X369">
            <v>9.302261506151023</v>
          </cell>
          <cell r="Y369">
            <v>0.81597240409091609</v>
          </cell>
          <cell r="Z369">
            <v>4.3639494279661024</v>
          </cell>
          <cell r="AB369">
            <v>143.08652834182197</v>
          </cell>
          <cell r="AD369">
            <v>81.473763634132325</v>
          </cell>
          <cell r="AF369">
            <v>38.459396034798999</v>
          </cell>
          <cell r="AG369">
            <v>0.2134827226019986</v>
          </cell>
          <cell r="AH369">
            <v>0</v>
          </cell>
          <cell r="AI369">
            <v>0</v>
          </cell>
          <cell r="AJ369">
            <v>0</v>
          </cell>
          <cell r="AK369">
            <v>2.4708000000000008E-2</v>
          </cell>
          <cell r="AL369">
            <v>0</v>
          </cell>
          <cell r="AM369">
            <v>0.909582</v>
          </cell>
          <cell r="AN369">
            <v>3.4123092322222228</v>
          </cell>
          <cell r="AO369">
            <v>0.16767497244266949</v>
          </cell>
          <cell r="AP369">
            <v>0</v>
          </cell>
          <cell r="AQ369">
            <v>0</v>
          </cell>
          <cell r="AR369">
            <v>0</v>
          </cell>
          <cell r="AS369">
            <v>7.7214000000000005E-2</v>
          </cell>
          <cell r="AT369">
            <v>9.302261506151023</v>
          </cell>
          <cell r="AV369">
            <v>0.81597240409091609</v>
          </cell>
          <cell r="AW369">
            <v>9.8819999999999997</v>
          </cell>
          <cell r="AY369">
            <v>144.73836450644018</v>
          </cell>
          <cell r="BA369">
            <v>1.6518361646182029</v>
          </cell>
          <cell r="BC369">
            <v>1.1544316461939043E-2</v>
          </cell>
          <cell r="BE369">
            <v>0</v>
          </cell>
          <cell r="BG369">
            <v>144.73836450644018</v>
          </cell>
          <cell r="BH369">
            <v>1.1544316461939043E-2</v>
          </cell>
          <cell r="BJ369">
            <v>138.07242811483184</v>
          </cell>
          <cell r="BK369">
            <v>139.6663799196578</v>
          </cell>
          <cell r="BL369">
            <v>1.1544316461939149E-2</v>
          </cell>
          <cell r="BM369">
            <v>0</v>
          </cell>
          <cell r="BN369">
            <v>0</v>
          </cell>
          <cell r="BO369">
            <v>0</v>
          </cell>
        </row>
        <row r="370">
          <cell r="B370" t="str">
            <v>R434</v>
          </cell>
          <cell r="C370" t="str">
            <v>Oxfordshire</v>
          </cell>
          <cell r="E370">
            <v>277.73360700000001</v>
          </cell>
          <cell r="G370">
            <v>144.70731221102102</v>
          </cell>
          <cell r="H370">
            <v>0.68029761646601561</v>
          </cell>
          <cell r="I370">
            <v>0</v>
          </cell>
          <cell r="J370">
            <v>0</v>
          </cell>
          <cell r="K370">
            <v>0</v>
          </cell>
          <cell r="L370">
            <v>0.16725000000000004</v>
          </cell>
          <cell r="M370">
            <v>8.5470000000000008E-3</v>
          </cell>
          <cell r="N370">
            <v>0</v>
          </cell>
          <cell r="O370">
            <v>0.93013599999999996</v>
          </cell>
          <cell r="P370">
            <v>0.28516736341983628</v>
          </cell>
          <cell r="Q370">
            <v>2.3872436173333336</v>
          </cell>
          <cell r="R370">
            <v>0.21398834395735522</v>
          </cell>
          <cell r="S370">
            <v>0</v>
          </cell>
          <cell r="T370">
            <v>0</v>
          </cell>
          <cell r="W370">
            <v>0.41387299999999999</v>
          </cell>
          <cell r="X370">
            <v>26.085601369461877</v>
          </cell>
          <cell r="Y370">
            <v>3.3505197626411265</v>
          </cell>
          <cell r="Z370">
            <v>16.10221381779661</v>
          </cell>
          <cell r="AB370">
            <v>473.06575710209722</v>
          </cell>
          <cell r="AD370">
            <v>279.86880249604104</v>
          </cell>
          <cell r="AF370">
            <v>127.18392038248301</v>
          </cell>
          <cell r="AG370">
            <v>0.69618567120300234</v>
          </cell>
          <cell r="AH370">
            <v>0</v>
          </cell>
          <cell r="AI370">
            <v>0</v>
          </cell>
          <cell r="AJ370">
            <v>0</v>
          </cell>
          <cell r="AK370">
            <v>0.11150000000000002</v>
          </cell>
          <cell r="AL370">
            <v>0.29042586586931091</v>
          </cell>
          <cell r="AM370">
            <v>3.0482819999999999</v>
          </cell>
          <cell r="AN370">
            <v>3.1121934573333334</v>
          </cell>
          <cell r="AO370">
            <v>0.54680262557839021</v>
          </cell>
          <cell r="AP370">
            <v>0</v>
          </cell>
          <cell r="AQ370">
            <v>0</v>
          </cell>
          <cell r="AR370">
            <v>0</v>
          </cell>
          <cell r="AS370">
            <v>0.49144599999999999</v>
          </cell>
          <cell r="AT370">
            <v>26.085601369461877</v>
          </cell>
          <cell r="AV370">
            <v>3.3505197626411265</v>
          </cell>
          <cell r="AW370">
            <v>33.890999999999998</v>
          </cell>
          <cell r="AY370">
            <v>478.67667963061103</v>
          </cell>
          <cell r="BA370">
            <v>5.6109225285138109</v>
          </cell>
          <cell r="BC370">
            <v>1.1860766593813849E-2</v>
          </cell>
          <cell r="BE370">
            <v>0</v>
          </cell>
          <cell r="BG370">
            <v>478.67667963061103</v>
          </cell>
          <cell r="BH370">
            <v>1.1860766593813849E-2</v>
          </cell>
          <cell r="BJ370">
            <v>456.48838152694617</v>
          </cell>
          <cell r="BK370">
            <v>461.90268367302508</v>
          </cell>
          <cell r="BL370">
            <v>1.1860766593813752E-2</v>
          </cell>
          <cell r="BM370">
            <v>0</v>
          </cell>
          <cell r="BN370">
            <v>0</v>
          </cell>
          <cell r="BO370">
            <v>0</v>
          </cell>
        </row>
        <row r="371">
          <cell r="B371" t="str">
            <v>R17</v>
          </cell>
          <cell r="C371" t="str">
            <v>Aylesbury Vale</v>
          </cell>
          <cell r="E371">
            <v>9.7544000000000004</v>
          </cell>
          <cell r="G371">
            <v>7.5172251519959996</v>
          </cell>
          <cell r="H371">
            <v>3.7656457974999211E-2</v>
          </cell>
          <cell r="I371">
            <v>-0.31393599999999999</v>
          </cell>
          <cell r="J371">
            <v>0</v>
          </cell>
          <cell r="K371">
            <v>0</v>
          </cell>
          <cell r="L371">
            <v>0</v>
          </cell>
          <cell r="M371">
            <v>8.5470000000000008E-3</v>
          </cell>
          <cell r="N371">
            <v>7.8549999999999991E-3</v>
          </cell>
          <cell r="O371">
            <v>0</v>
          </cell>
          <cell r="P371">
            <v>0</v>
          </cell>
          <cell r="Q371">
            <v>4.6221836879999998</v>
          </cell>
          <cell r="R371">
            <v>1.1847018444937914E-2</v>
          </cell>
          <cell r="S371">
            <v>8.4934500342660563E-2</v>
          </cell>
          <cell r="T371">
            <v>0</v>
          </cell>
          <cell r="W371">
            <v>0</v>
          </cell>
          <cell r="X371">
            <v>0</v>
          </cell>
          <cell r="Y371">
            <v>0</v>
          </cell>
          <cell r="Z371">
            <v>0</v>
          </cell>
          <cell r="AB371">
            <v>21.730712816758597</v>
          </cell>
          <cell r="AD371">
            <v>9.8830128228349938</v>
          </cell>
          <cell r="AF371">
            <v>6.3153911961129996</v>
          </cell>
          <cell r="AG371">
            <v>3.8535908160999881E-2</v>
          </cell>
          <cell r="AH371">
            <v>-0.31393599999999999</v>
          </cell>
          <cell r="AI371">
            <v>0</v>
          </cell>
          <cell r="AJ371">
            <v>0</v>
          </cell>
          <cell r="AK371">
            <v>0</v>
          </cell>
          <cell r="AL371">
            <v>0</v>
          </cell>
          <cell r="AM371">
            <v>0.106222</v>
          </cell>
          <cell r="AN371">
            <v>5.9403464613333332</v>
          </cell>
          <cell r="AO371">
            <v>3.027258714735713E-2</v>
          </cell>
          <cell r="AP371">
            <v>0</v>
          </cell>
          <cell r="AQ371">
            <v>0</v>
          </cell>
          <cell r="AR371">
            <v>0</v>
          </cell>
          <cell r="AS371">
            <v>0</v>
          </cell>
          <cell r="AT371">
            <v>0</v>
          </cell>
          <cell r="AV371">
            <v>0</v>
          </cell>
          <cell r="AW371">
            <v>0</v>
          </cell>
          <cell r="AY371">
            <v>21.999844975589685</v>
          </cell>
          <cell r="BA371">
            <v>0.26913215883108776</v>
          </cell>
          <cell r="BC371">
            <v>1.2384874858938572E-2</v>
          </cell>
          <cell r="BE371">
            <v>0</v>
          </cell>
          <cell r="BG371">
            <v>21.999844975589685</v>
          </cell>
          <cell r="BH371">
            <v>1.2384874858938572E-2</v>
          </cell>
          <cell r="BJ371">
            <v>20.969215746909573</v>
          </cell>
          <cell r="BK371">
            <v>21.228916859825134</v>
          </cell>
          <cell r="BL371">
            <v>1.2384874858938664E-2</v>
          </cell>
          <cell r="BM371">
            <v>0</v>
          </cell>
          <cell r="BN371">
            <v>0</v>
          </cell>
          <cell r="BO371">
            <v>0</v>
          </cell>
        </row>
        <row r="372">
          <cell r="B372" t="str">
            <v>R387</v>
          </cell>
          <cell r="C372" t="str">
            <v>Bromley</v>
          </cell>
          <cell r="E372">
            <v>125.439583</v>
          </cell>
          <cell r="G372">
            <v>77.677376041888991</v>
          </cell>
          <cell r="H372">
            <v>0.36374178165099025</v>
          </cell>
          <cell r="I372">
            <v>0</v>
          </cell>
          <cell r="J372">
            <v>0</v>
          </cell>
          <cell r="K372">
            <v>0</v>
          </cell>
          <cell r="L372">
            <v>0.111097</v>
          </cell>
          <cell r="M372">
            <v>8.5470000000000008E-3</v>
          </cell>
          <cell r="N372">
            <v>7.8549999999999991E-3</v>
          </cell>
          <cell r="O372">
            <v>0.978267</v>
          </cell>
          <cell r="P372">
            <v>0</v>
          </cell>
          <cell r="Q372">
            <v>4.9233522655555557</v>
          </cell>
          <cell r="R372">
            <v>0.1144153670389339</v>
          </cell>
          <cell r="S372">
            <v>0.13380654215371932</v>
          </cell>
          <cell r="T372">
            <v>0.1</v>
          </cell>
          <cell r="W372">
            <v>0.215005</v>
          </cell>
          <cell r="X372">
            <v>12.95360676728817</v>
          </cell>
          <cell r="Y372">
            <v>1.8727230825852939</v>
          </cell>
          <cell r="Z372">
            <v>8.7542602266949157</v>
          </cell>
          <cell r="AB372">
            <v>233.65363607485654</v>
          </cell>
          <cell r="AD372">
            <v>126.24655762285187</v>
          </cell>
          <cell r="AF372">
            <v>67.680035036044004</v>
          </cell>
          <cell r="AG372">
            <v>0.37223681264600156</v>
          </cell>
          <cell r="AH372">
            <v>0</v>
          </cell>
          <cell r="AI372">
            <v>0</v>
          </cell>
          <cell r="AJ372">
            <v>0</v>
          </cell>
          <cell r="AK372">
            <v>7.4064666666666668E-2</v>
          </cell>
          <cell r="AL372">
            <v>0</v>
          </cell>
          <cell r="AM372">
            <v>1.39063</v>
          </cell>
          <cell r="AN372">
            <v>6.2740817322222231</v>
          </cell>
          <cell r="AO372">
            <v>0.2923646304579659</v>
          </cell>
          <cell r="AP372">
            <v>0</v>
          </cell>
          <cell r="AQ372">
            <v>0</v>
          </cell>
          <cell r="AR372">
            <v>0</v>
          </cell>
          <cell r="AS372">
            <v>0.16036800000000001</v>
          </cell>
          <cell r="AT372">
            <v>12.95360676728817</v>
          </cell>
          <cell r="AV372">
            <v>1.8727230825852939</v>
          </cell>
          <cell r="AW372">
            <v>19.231999999999999</v>
          </cell>
          <cell r="AY372">
            <v>236.54866835076214</v>
          </cell>
          <cell r="BA372">
            <v>2.8950322759056064</v>
          </cell>
          <cell r="BC372">
            <v>1.2390272732490727E-2</v>
          </cell>
          <cell r="BE372">
            <v>0</v>
          </cell>
          <cell r="BG372">
            <v>236.54866835076214</v>
          </cell>
          <cell r="BH372">
            <v>1.2390272732490727E-2</v>
          </cell>
          <cell r="BJ372">
            <v>225.46584395174878</v>
          </cell>
          <cell r="BK372">
            <v>228.25942725017211</v>
          </cell>
          <cell r="BL372">
            <v>1.2390272732490578E-2</v>
          </cell>
          <cell r="BM372">
            <v>0</v>
          </cell>
          <cell r="BN372">
            <v>0</v>
          </cell>
          <cell r="BO372">
            <v>0</v>
          </cell>
        </row>
        <row r="373">
          <cell r="B373" t="str">
            <v>R676</v>
          </cell>
          <cell r="C373" t="str">
            <v>Wiltshire</v>
          </cell>
          <cell r="E373">
            <v>204.55467616000001</v>
          </cell>
          <cell r="G373">
            <v>119.262206854257</v>
          </cell>
          <cell r="H373">
            <v>0.54731046559299523</v>
          </cell>
          <cell r="I373">
            <v>-1.149224</v>
          </cell>
          <cell r="J373">
            <v>0</v>
          </cell>
          <cell r="K373">
            <v>0</v>
          </cell>
          <cell r="L373">
            <v>0.150807</v>
          </cell>
          <cell r="M373">
            <v>8.5470000000000008E-3</v>
          </cell>
          <cell r="N373">
            <v>7.8549999999999991E-3</v>
          </cell>
          <cell r="O373">
            <v>0.73895999999999995</v>
          </cell>
          <cell r="P373">
            <v>0</v>
          </cell>
          <cell r="Q373">
            <v>10.898980446666666</v>
          </cell>
          <cell r="R373">
            <v>0.17566659488609146</v>
          </cell>
          <cell r="S373">
            <v>0.15484262067829135</v>
          </cell>
          <cell r="T373">
            <v>0</v>
          </cell>
          <cell r="W373">
            <v>0.32926</v>
          </cell>
          <cell r="X373">
            <v>14.586556886994444</v>
          </cell>
          <cell r="Y373">
            <v>2.6893771354391078</v>
          </cell>
          <cell r="Z373">
            <v>12.836755362288136</v>
          </cell>
          <cell r="AB373">
            <v>365.79257752680275</v>
          </cell>
          <cell r="AD373">
            <v>205.84703043730988</v>
          </cell>
          <cell r="AF373">
            <v>103.781016475843</v>
          </cell>
          <cell r="AG373">
            <v>0.56009266330300267</v>
          </cell>
          <cell r="AH373">
            <v>-1.149224</v>
          </cell>
          <cell r="AI373">
            <v>0</v>
          </cell>
          <cell r="AJ373">
            <v>0</v>
          </cell>
          <cell r="AK373">
            <v>0.100538</v>
          </cell>
          <cell r="AL373">
            <v>0</v>
          </cell>
          <cell r="AM373">
            <v>2.248116</v>
          </cell>
          <cell r="AN373">
            <v>14.205107246666666</v>
          </cell>
          <cell r="AO373">
            <v>0.4488793806884761</v>
          </cell>
          <cell r="AP373">
            <v>0</v>
          </cell>
          <cell r="AQ373">
            <v>0</v>
          </cell>
          <cell r="AR373">
            <v>0</v>
          </cell>
          <cell r="AS373">
            <v>0.30913499999999999</v>
          </cell>
          <cell r="AT373">
            <v>14.586556886994444</v>
          </cell>
          <cell r="AV373">
            <v>2.6893771354391078</v>
          </cell>
          <cell r="AW373">
            <v>27.073</v>
          </cell>
          <cell r="AY373">
            <v>370.69962522624456</v>
          </cell>
          <cell r="BA373">
            <v>4.9070476994418186</v>
          </cell>
          <cell r="BC373">
            <v>1.3414836715986301E-2</v>
          </cell>
          <cell r="BE373">
            <v>0</v>
          </cell>
          <cell r="BG373">
            <v>370.69962522624456</v>
          </cell>
          <cell r="BH373">
            <v>1.3414836715986301E-2</v>
          </cell>
          <cell r="BJ373">
            <v>352.97431526785073</v>
          </cell>
          <cell r="BK373">
            <v>357.70940807210604</v>
          </cell>
          <cell r="BL373">
            <v>1.3414836715986382E-2</v>
          </cell>
          <cell r="BM373">
            <v>0</v>
          </cell>
          <cell r="BN373">
            <v>0</v>
          </cell>
          <cell r="BO373">
            <v>1</v>
          </cell>
        </row>
        <row r="374">
          <cell r="B374" t="str">
            <v>R629</v>
          </cell>
          <cell r="C374" t="str">
            <v>Rutland</v>
          </cell>
          <cell r="E374">
            <v>20.464300000000001</v>
          </cell>
          <cell r="G374">
            <v>9.2811805764559985</v>
          </cell>
          <cell r="H374">
            <v>4.2114064891999585E-2</v>
          </cell>
          <cell r="I374">
            <v>-3.7567999999999997E-2</v>
          </cell>
          <cell r="J374">
            <v>0</v>
          </cell>
          <cell r="K374">
            <v>0</v>
          </cell>
          <cell r="L374">
            <v>8.7060000000000054E-3</v>
          </cell>
          <cell r="M374">
            <v>8.5470000000000008E-3</v>
          </cell>
          <cell r="N374">
            <v>7.8549999999999991E-3</v>
          </cell>
          <cell r="O374">
            <v>2.7592999999999999E-2</v>
          </cell>
          <cell r="P374">
            <v>0</v>
          </cell>
          <cell r="Q374">
            <v>0.52436831333333322</v>
          </cell>
          <cell r="R374">
            <v>1.3662156344981987E-2</v>
          </cell>
          <cell r="S374">
            <v>5.4609877893987795E-2</v>
          </cell>
          <cell r="T374">
            <v>0</v>
          </cell>
          <cell r="W374">
            <v>2.7002000000000002E-2</v>
          </cell>
          <cell r="X374">
            <v>1.0727823990203513</v>
          </cell>
          <cell r="Y374">
            <v>0.22047661506205482</v>
          </cell>
          <cell r="Z374">
            <v>0.96726336652542366</v>
          </cell>
          <cell r="AB374">
            <v>32.682892369528133</v>
          </cell>
          <cell r="AD374">
            <v>20.677282072310522</v>
          </cell>
          <cell r="AF374">
            <v>8.0924455152260002</v>
          </cell>
          <cell r="AG374">
            <v>4.3097620546999851E-2</v>
          </cell>
          <cell r="AH374">
            <v>-3.7567999999999997E-2</v>
          </cell>
          <cell r="AI374">
            <v>0</v>
          </cell>
          <cell r="AJ374">
            <v>0</v>
          </cell>
          <cell r="AK374">
            <v>5.8040000000000036E-3</v>
          </cell>
          <cell r="AL374">
            <v>0</v>
          </cell>
          <cell r="AM374">
            <v>0.219195</v>
          </cell>
          <cell r="AN374">
            <v>0.66528097999999991</v>
          </cell>
          <cell r="AO374">
            <v>3.4910793842057947E-2</v>
          </cell>
          <cell r="AP374">
            <v>0</v>
          </cell>
          <cell r="AQ374">
            <v>0</v>
          </cell>
          <cell r="AR374">
            <v>0</v>
          </cell>
          <cell r="AS374">
            <v>8.8824E-2</v>
          </cell>
          <cell r="AT374">
            <v>1.0727823990203513</v>
          </cell>
          <cell r="AV374">
            <v>0.22047661506205482</v>
          </cell>
          <cell r="AW374">
            <v>2.0640000000000001</v>
          </cell>
          <cell r="AY374">
            <v>33.146530996007982</v>
          </cell>
          <cell r="BA374">
            <v>0.46363862647984888</v>
          </cell>
          <cell r="BC374">
            <v>1.4185972931579395E-2</v>
          </cell>
          <cell r="BE374">
            <v>0</v>
          </cell>
          <cell r="BG374">
            <v>33.146530996007982</v>
          </cell>
          <cell r="BH374">
            <v>1.4185972931579395E-2</v>
          </cell>
          <cell r="BJ374">
            <v>31.537604270446852</v>
          </cell>
          <cell r="BK374">
            <v>31.984995870954272</v>
          </cell>
          <cell r="BL374">
            <v>1.418597293157932E-2</v>
          </cell>
          <cell r="BM374">
            <v>0</v>
          </cell>
          <cell r="BN374">
            <v>0</v>
          </cell>
          <cell r="BO374">
            <v>1</v>
          </cell>
        </row>
        <row r="375">
          <cell r="B375" t="str">
            <v>R663</v>
          </cell>
          <cell r="C375" t="str">
            <v>Cambridgeshire</v>
          </cell>
          <cell r="E375">
            <v>234.66833600000001</v>
          </cell>
          <cell r="G375">
            <v>130.255759667647</v>
          </cell>
          <cell r="H375">
            <v>0.61824656179898974</v>
          </cell>
          <cell r="I375">
            <v>0</v>
          </cell>
          <cell r="J375">
            <v>0</v>
          </cell>
          <cell r="K375">
            <v>0</v>
          </cell>
          <cell r="L375">
            <v>0.18446399999999999</v>
          </cell>
          <cell r="M375">
            <v>8.5470000000000008E-3</v>
          </cell>
          <cell r="N375">
            <v>0</v>
          </cell>
          <cell r="O375">
            <v>1.0273749999999999</v>
          </cell>
          <cell r="P375">
            <v>0</v>
          </cell>
          <cell r="Q375">
            <v>3.1399200106666671</v>
          </cell>
          <cell r="R375">
            <v>0.19451300259323631</v>
          </cell>
          <cell r="S375">
            <v>0</v>
          </cell>
          <cell r="T375">
            <v>0</v>
          </cell>
          <cell r="W375">
            <v>0.41974400000000001</v>
          </cell>
          <cell r="X375">
            <v>22.298665070790243</v>
          </cell>
          <cell r="Y375">
            <v>3.1925282277565885</v>
          </cell>
          <cell r="Z375">
            <v>16.430505156779663</v>
          </cell>
          <cell r="AB375">
            <v>412.43860369803241</v>
          </cell>
          <cell r="AD375">
            <v>237.50282686578657</v>
          </cell>
          <cell r="AF375">
            <v>112.475353079915</v>
          </cell>
          <cell r="AG375">
            <v>0.63268544116099923</v>
          </cell>
          <cell r="AH375">
            <v>0</v>
          </cell>
          <cell r="AI375">
            <v>0</v>
          </cell>
          <cell r="AJ375">
            <v>0</v>
          </cell>
          <cell r="AK375">
            <v>0.12297599999999999</v>
          </cell>
          <cell r="AL375">
            <v>0</v>
          </cell>
          <cell r="AM375">
            <v>2.5942270000000001</v>
          </cell>
          <cell r="AN375">
            <v>3.8770542240000005</v>
          </cell>
          <cell r="AO375">
            <v>0.49703744867670868</v>
          </cell>
          <cell r="AP375">
            <v>0</v>
          </cell>
          <cell r="AQ375">
            <v>0</v>
          </cell>
          <cell r="AR375">
            <v>0</v>
          </cell>
          <cell r="AS375">
            <v>0.66746399999999995</v>
          </cell>
          <cell r="AT375">
            <v>22.298665070790243</v>
          </cell>
          <cell r="AV375">
            <v>3.1925282277565885</v>
          </cell>
          <cell r="AW375">
            <v>34.789000000000001</v>
          </cell>
          <cell r="AY375">
            <v>418.64981735808618</v>
          </cell>
          <cell r="BA375">
            <v>6.2112136600537724</v>
          </cell>
          <cell r="BC375">
            <v>1.5059729143592297E-2</v>
          </cell>
          <cell r="BE375">
            <v>0</v>
          </cell>
          <cell r="BG375">
            <v>418.64981735808618</v>
          </cell>
          <cell r="BH375">
            <v>1.5059729143592297E-2</v>
          </cell>
          <cell r="BJ375">
            <v>397.98575114519463</v>
          </cell>
          <cell r="BK375">
            <v>403.97930876045041</v>
          </cell>
          <cell r="BL375">
            <v>1.5059729143592354E-2</v>
          </cell>
          <cell r="BM375">
            <v>0</v>
          </cell>
          <cell r="BN375">
            <v>0</v>
          </cell>
          <cell r="BO375">
            <v>0</v>
          </cell>
        </row>
        <row r="376">
          <cell r="B376" t="str">
            <v>R677</v>
          </cell>
          <cell r="C376" t="str">
            <v>Cheshire East</v>
          </cell>
          <cell r="E376">
            <v>167.30577400000001</v>
          </cell>
          <cell r="G376">
            <v>88.290614720725998</v>
          </cell>
          <cell r="H376">
            <v>0.40215498130300642</v>
          </cell>
          <cell r="I376">
            <v>-0.37903100000000001</v>
          </cell>
          <cell r="J376">
            <v>0</v>
          </cell>
          <cell r="K376">
            <v>0</v>
          </cell>
          <cell r="L376">
            <v>5.1751999999999992E-2</v>
          </cell>
          <cell r="M376">
            <v>8.5470000000000008E-3</v>
          </cell>
          <cell r="N376">
            <v>7.8549999999999991E-3</v>
          </cell>
          <cell r="O376">
            <v>0.73057399999999995</v>
          </cell>
          <cell r="P376">
            <v>0</v>
          </cell>
          <cell r="Q376">
            <v>5.2751161766666668</v>
          </cell>
          <cell r="R376">
            <v>0.12895324955976678</v>
          </cell>
          <cell r="S376">
            <v>0.13541088538950752</v>
          </cell>
          <cell r="T376">
            <v>0</v>
          </cell>
          <cell r="W376">
            <v>0.26199699999999998</v>
          </cell>
          <cell r="X376">
            <v>14.274388313761277</v>
          </cell>
          <cell r="Y376">
            <v>2.2965404047947544</v>
          </cell>
          <cell r="Z376">
            <v>10.346212720338983</v>
          </cell>
          <cell r="AB376">
            <v>289.13685945253991</v>
          </cell>
          <cell r="AD376">
            <v>168.17280122033432</v>
          </cell>
          <cell r="AF376">
            <v>77.540505192756001</v>
          </cell>
          <cell r="AG376">
            <v>0.41154713585600255</v>
          </cell>
          <cell r="AH376">
            <v>-0.37903100000000001</v>
          </cell>
          <cell r="AI376">
            <v>0</v>
          </cell>
          <cell r="AJ376">
            <v>0</v>
          </cell>
          <cell r="AK376">
            <v>3.4501333333333335E-2</v>
          </cell>
          <cell r="AL376">
            <v>0</v>
          </cell>
          <cell r="AM376">
            <v>1.8162560000000001</v>
          </cell>
          <cell r="AN376">
            <v>6.63153551</v>
          </cell>
          <cell r="AO376">
            <v>0.3295131600728583</v>
          </cell>
          <cell r="AP376">
            <v>0</v>
          </cell>
          <cell r="AQ376">
            <v>0</v>
          </cell>
          <cell r="AR376">
            <v>0</v>
          </cell>
          <cell r="AS376">
            <v>0.27242499999999997</v>
          </cell>
          <cell r="AT376">
            <v>14.274388313761277</v>
          </cell>
          <cell r="AV376">
            <v>2.2965404047947544</v>
          </cell>
          <cell r="AW376">
            <v>22.093</v>
          </cell>
          <cell r="AY376">
            <v>293.49398227090859</v>
          </cell>
          <cell r="BA376">
            <v>4.3571228183686799</v>
          </cell>
          <cell r="BC376">
            <v>1.5069413241253925E-2</v>
          </cell>
          <cell r="BE376">
            <v>0</v>
          </cell>
          <cell r="BG376">
            <v>293.49398227090859</v>
          </cell>
          <cell r="BH376">
            <v>1.5069413241253925E-2</v>
          </cell>
          <cell r="BJ376">
            <v>279.00480013561503</v>
          </cell>
          <cell r="BK376">
            <v>283.20923876515207</v>
          </cell>
          <cell r="BL376">
            <v>1.5069413241253908E-2</v>
          </cell>
          <cell r="BM376">
            <v>0</v>
          </cell>
          <cell r="BN376">
            <v>0</v>
          </cell>
          <cell r="BO376">
            <v>0</v>
          </cell>
        </row>
        <row r="377">
          <cell r="B377" t="str">
            <v>R639</v>
          </cell>
          <cell r="C377" t="str">
            <v>Leicestershire</v>
          </cell>
          <cell r="E377">
            <v>224.05015</v>
          </cell>
          <cell r="G377">
            <v>128.33722781811801</v>
          </cell>
          <cell r="H377">
            <v>0.58498579321199651</v>
          </cell>
          <cell r="I377">
            <v>0</v>
          </cell>
          <cell r="J377">
            <v>0</v>
          </cell>
          <cell r="K377">
            <v>0</v>
          </cell>
          <cell r="L377">
            <v>0.15139500000000003</v>
          </cell>
          <cell r="M377">
            <v>8.5470000000000008E-3</v>
          </cell>
          <cell r="N377">
            <v>0</v>
          </cell>
          <cell r="O377">
            <v>1.0586249999999999</v>
          </cell>
          <cell r="P377">
            <v>0</v>
          </cell>
          <cell r="Q377">
            <v>2.3760453644444448</v>
          </cell>
          <cell r="R377">
            <v>0.18730907645222947</v>
          </cell>
          <cell r="S377">
            <v>0</v>
          </cell>
          <cell r="T377">
            <v>0</v>
          </cell>
          <cell r="W377">
            <v>0.436033</v>
          </cell>
          <cell r="X377">
            <v>21.862574897932969</v>
          </cell>
          <cell r="Y377">
            <v>3.6518844949914913</v>
          </cell>
          <cell r="Z377">
            <v>16.853126483050847</v>
          </cell>
          <cell r="AB377">
            <v>399.55790392820199</v>
          </cell>
          <cell r="AD377">
            <v>226.07233861524998</v>
          </cell>
          <cell r="AF377">
            <v>111.88915812754001</v>
          </cell>
          <cell r="AG377">
            <v>0.59864788179999595</v>
          </cell>
          <cell r="AH377">
            <v>0</v>
          </cell>
          <cell r="AI377">
            <v>0</v>
          </cell>
          <cell r="AJ377">
            <v>0</v>
          </cell>
          <cell r="AK377">
            <v>0.10093000000000002</v>
          </cell>
          <cell r="AL377">
            <v>0</v>
          </cell>
          <cell r="AM377">
            <v>2.4750510000000001</v>
          </cell>
          <cell r="AN377">
            <v>3.0538769911111117</v>
          </cell>
          <cell r="AO377">
            <v>0.47862931646012241</v>
          </cell>
          <cell r="AP377">
            <v>0</v>
          </cell>
          <cell r="AQ377">
            <v>0</v>
          </cell>
          <cell r="AR377">
            <v>0</v>
          </cell>
          <cell r="AS377">
            <v>0.47122900000000001</v>
          </cell>
          <cell r="AT377">
            <v>21.862574897932969</v>
          </cell>
          <cell r="AV377">
            <v>3.6518844949914913</v>
          </cell>
          <cell r="AW377">
            <v>35.241</v>
          </cell>
          <cell r="AY377">
            <v>405.89532032508566</v>
          </cell>
          <cell r="BA377">
            <v>6.3374163968836683</v>
          </cell>
          <cell r="BC377">
            <v>1.5861071285483721E-2</v>
          </cell>
          <cell r="BE377">
            <v>0</v>
          </cell>
          <cell r="BG377">
            <v>405.89532032508566</v>
          </cell>
          <cell r="BH377">
            <v>1.5861071285483721E-2</v>
          </cell>
          <cell r="BJ377">
            <v>385.55642244703779</v>
          </cell>
          <cell r="BK377">
            <v>391.67176034804629</v>
          </cell>
          <cell r="BL377">
            <v>1.5861071285483617E-2</v>
          </cell>
          <cell r="BM377">
            <v>0</v>
          </cell>
          <cell r="BN377">
            <v>0</v>
          </cell>
          <cell r="BO377">
            <v>0</v>
          </cell>
        </row>
        <row r="378">
          <cell r="B378" t="str">
            <v>R400</v>
          </cell>
          <cell r="C378" t="str">
            <v>Richmond upon Thames</v>
          </cell>
          <cell r="E378">
            <v>109.1858</v>
          </cell>
          <cell r="G378">
            <v>47.079549571667002</v>
          </cell>
          <cell r="H378">
            <v>0.21342139762500673</v>
          </cell>
          <cell r="I378">
            <v>0</v>
          </cell>
          <cell r="J378">
            <v>0</v>
          </cell>
          <cell r="K378">
            <v>0</v>
          </cell>
          <cell r="L378">
            <v>7.1221000000000007E-2</v>
          </cell>
          <cell r="M378">
            <v>8.5470000000000008E-3</v>
          </cell>
          <cell r="N378">
            <v>7.8549999999999991E-3</v>
          </cell>
          <cell r="O378">
            <v>0.394926</v>
          </cell>
          <cell r="P378">
            <v>0</v>
          </cell>
          <cell r="Q378">
            <v>2.4398130055555556</v>
          </cell>
          <cell r="R378">
            <v>6.8731911273235871E-2</v>
          </cell>
          <cell r="S378">
            <v>8.7372823222056847E-2</v>
          </cell>
          <cell r="T378">
            <v>0.1</v>
          </cell>
          <cell r="W378">
            <v>0.119353</v>
          </cell>
          <cell r="X378">
            <v>7.8909156924720607</v>
          </cell>
          <cell r="Y378">
            <v>0.97702225709074386</v>
          </cell>
          <cell r="Z378">
            <v>4.8627486885593214</v>
          </cell>
          <cell r="AB378">
            <v>173.50727734746496</v>
          </cell>
          <cell r="AD378">
            <v>110.18374653836069</v>
          </cell>
          <cell r="AF378">
            <v>42.070206504257996</v>
          </cell>
          <cell r="AG378">
            <v>0.21840576147600263</v>
          </cell>
          <cell r="AH378">
            <v>0</v>
          </cell>
          <cell r="AI378">
            <v>0</v>
          </cell>
          <cell r="AJ378">
            <v>0</v>
          </cell>
          <cell r="AK378">
            <v>4.7480666666666664E-2</v>
          </cell>
          <cell r="AL378">
            <v>0</v>
          </cell>
          <cell r="AM378">
            <v>1.200215</v>
          </cell>
          <cell r="AN378">
            <v>2.8377730055555559</v>
          </cell>
          <cell r="AO378">
            <v>0.1756300780229228</v>
          </cell>
          <cell r="AP378">
            <v>0</v>
          </cell>
          <cell r="AQ378">
            <v>0</v>
          </cell>
          <cell r="AR378">
            <v>0</v>
          </cell>
          <cell r="AS378">
            <v>8.9023000000000005E-2</v>
          </cell>
          <cell r="AT378">
            <v>7.8909156924720607</v>
          </cell>
          <cell r="AV378">
            <v>0.97702225709074386</v>
          </cell>
          <cell r="AW378">
            <v>10.689</v>
          </cell>
          <cell r="AY378">
            <v>176.3794185039026</v>
          </cell>
          <cell r="BA378">
            <v>2.8721411564376353</v>
          </cell>
          <cell r="BC378">
            <v>1.655343337954579E-2</v>
          </cell>
          <cell r="BE378">
            <v>0</v>
          </cell>
          <cell r="BG378">
            <v>176.3794185039026</v>
          </cell>
          <cell r="BH378">
            <v>1.655343337954579E-2</v>
          </cell>
          <cell r="BJ378">
            <v>167.42716003094131</v>
          </cell>
          <cell r="BK378">
            <v>170.19865437044004</v>
          </cell>
          <cell r="BL378">
            <v>1.6553433379545738E-2</v>
          </cell>
          <cell r="BM378">
            <v>0</v>
          </cell>
          <cell r="BN378">
            <v>0</v>
          </cell>
          <cell r="BO378">
            <v>0</v>
          </cell>
        </row>
        <row r="379">
          <cell r="B379" t="str">
            <v>R623</v>
          </cell>
          <cell r="C379" t="str">
            <v>Poole</v>
          </cell>
          <cell r="E379">
            <v>65.237356800000001</v>
          </cell>
          <cell r="G379">
            <v>35.521716245359002</v>
          </cell>
          <cell r="H379">
            <v>0.16404061346100271</v>
          </cell>
          <cell r="I379">
            <v>0</v>
          </cell>
          <cell r="J379">
            <v>0</v>
          </cell>
          <cell r="K379">
            <v>0</v>
          </cell>
          <cell r="L379">
            <v>2.1939000000000014E-2</v>
          </cell>
          <cell r="M379">
            <v>8.5470000000000008E-3</v>
          </cell>
          <cell r="N379">
            <v>7.8549999999999991E-3</v>
          </cell>
          <cell r="O379">
            <v>0.24852299999999999</v>
          </cell>
          <cell r="P379">
            <v>0</v>
          </cell>
          <cell r="Q379">
            <v>1.9352532711111112</v>
          </cell>
          <cell r="R379">
            <v>5.2592864491533997E-2</v>
          </cell>
          <cell r="S379">
            <v>9.058012541382375E-2</v>
          </cell>
          <cell r="T379">
            <v>0</v>
          </cell>
          <cell r="W379">
            <v>0.115147</v>
          </cell>
          <cell r="X379">
            <v>6.0566830279866455</v>
          </cell>
          <cell r="Y379">
            <v>1.0026565266136729</v>
          </cell>
          <cell r="Z379">
            <v>4.6570493855932202</v>
          </cell>
          <cell r="AB379">
            <v>115.11993986003002</v>
          </cell>
          <cell r="AD379">
            <v>65.790245134662484</v>
          </cell>
          <cell r="AF379">
            <v>30.452513666552001</v>
          </cell>
          <cell r="AG379">
            <v>0.16787171059099956</v>
          </cell>
          <cell r="AH379">
            <v>0</v>
          </cell>
          <cell r="AI379">
            <v>0</v>
          </cell>
          <cell r="AJ379">
            <v>0</v>
          </cell>
          <cell r="AK379">
            <v>1.4626000000000009E-2</v>
          </cell>
          <cell r="AL379">
            <v>0</v>
          </cell>
          <cell r="AM379">
            <v>0.73803300000000005</v>
          </cell>
          <cell r="AN379">
            <v>2.4150983377777777</v>
          </cell>
          <cell r="AO379">
            <v>0.13439010676390073</v>
          </cell>
          <cell r="AP379">
            <v>0</v>
          </cell>
          <cell r="AQ379">
            <v>0</v>
          </cell>
          <cell r="AR379">
            <v>0</v>
          </cell>
          <cell r="AS379">
            <v>8.5886000000000004E-2</v>
          </cell>
          <cell r="AT379">
            <v>6.0566830279866455</v>
          </cell>
          <cell r="AV379">
            <v>1.0026565266136729</v>
          </cell>
          <cell r="AW379">
            <v>10.169</v>
          </cell>
          <cell r="AY379">
            <v>117.02700351094749</v>
          </cell>
          <cell r="BA379">
            <v>1.907063650917479</v>
          </cell>
          <cell r="BC379">
            <v>1.656588470456296E-2</v>
          </cell>
          <cell r="BE379">
            <v>0</v>
          </cell>
          <cell r="BG379">
            <v>117.02700351094749</v>
          </cell>
          <cell r="BH379">
            <v>1.656588470456296E-2</v>
          </cell>
          <cell r="BJ379">
            <v>111.08585696436894</v>
          </cell>
          <cell r="BK379">
            <v>112.92609246314827</v>
          </cell>
          <cell r="BL379">
            <v>1.6565884704563081E-2</v>
          </cell>
          <cell r="BM379">
            <v>0</v>
          </cell>
          <cell r="BN379">
            <v>1</v>
          </cell>
          <cell r="BO379">
            <v>0</v>
          </cell>
        </row>
        <row r="380">
          <cell r="B380" t="str">
            <v>R289</v>
          </cell>
          <cell r="C380" t="str">
            <v>Horsham</v>
          </cell>
          <cell r="E380">
            <v>7.7345499999999996</v>
          </cell>
          <cell r="G380">
            <v>4.0597773295220003</v>
          </cell>
          <cell r="H380">
            <v>1.9401655751999935E-2</v>
          </cell>
          <cell r="I380">
            <v>-0.15107300000000001</v>
          </cell>
          <cell r="J380">
            <v>0</v>
          </cell>
          <cell r="K380">
            <v>0</v>
          </cell>
          <cell r="L380">
            <v>0</v>
          </cell>
          <cell r="M380">
            <v>8.5470000000000008E-3</v>
          </cell>
          <cell r="N380">
            <v>7.8549999999999991E-3</v>
          </cell>
          <cell r="O380">
            <v>0</v>
          </cell>
          <cell r="P380">
            <v>0</v>
          </cell>
          <cell r="Q380">
            <v>1.9428990568888891</v>
          </cell>
          <cell r="R380">
            <v>6.2172596172739378E-3</v>
          </cell>
          <cell r="S380">
            <v>7.1867389151597807E-2</v>
          </cell>
          <cell r="T380">
            <v>0</v>
          </cell>
          <cell r="W380">
            <v>0</v>
          </cell>
          <cell r="X380">
            <v>0</v>
          </cell>
          <cell r="Y380">
            <v>0</v>
          </cell>
          <cell r="Z380">
            <v>0</v>
          </cell>
          <cell r="AB380">
            <v>13.70004169093176</v>
          </cell>
          <cell r="AD380">
            <v>7.7790684284769815</v>
          </cell>
          <cell r="AF380">
            <v>3.4627386900209998</v>
          </cell>
          <cell r="AG380">
            <v>1.9854772977999879E-2</v>
          </cell>
          <cell r="AH380">
            <v>-0.15107300000000001</v>
          </cell>
          <cell r="AI380">
            <v>0</v>
          </cell>
          <cell r="AJ380">
            <v>0</v>
          </cell>
          <cell r="AK380">
            <v>0</v>
          </cell>
          <cell r="AL380">
            <v>0</v>
          </cell>
          <cell r="AM380">
            <v>8.3493999999999999E-2</v>
          </cell>
          <cell r="AN380">
            <v>2.7193352168888891</v>
          </cell>
          <cell r="AO380">
            <v>1.5886911500681458E-2</v>
          </cell>
          <cell r="AP380">
            <v>0</v>
          </cell>
          <cell r="AQ380">
            <v>0</v>
          </cell>
          <cell r="AR380">
            <v>0</v>
          </cell>
          <cell r="AS380">
            <v>0</v>
          </cell>
          <cell r="AT380">
            <v>0</v>
          </cell>
          <cell r="AV380">
            <v>0</v>
          </cell>
          <cell r="AW380">
            <v>0</v>
          </cell>
          <cell r="AY380">
            <v>13.92930501986555</v>
          </cell>
          <cell r="BA380">
            <v>0.22926332893378998</v>
          </cell>
          <cell r="BC380">
            <v>1.6734498631894121E-2</v>
          </cell>
          <cell r="BE380">
            <v>0</v>
          </cell>
          <cell r="BG380">
            <v>13.92930501986555</v>
          </cell>
          <cell r="BH380">
            <v>1.6734498631894121E-2</v>
          </cell>
          <cell r="BJ380">
            <v>13.219958884057222</v>
          </cell>
          <cell r="BK380">
            <v>13.441188267916173</v>
          </cell>
          <cell r="BL380">
            <v>1.6734498631894034E-2</v>
          </cell>
          <cell r="BM380">
            <v>0</v>
          </cell>
          <cell r="BN380">
            <v>0</v>
          </cell>
          <cell r="BO380">
            <v>1</v>
          </cell>
        </row>
        <row r="381">
          <cell r="B381" t="str">
            <v>R422</v>
          </cell>
          <cell r="C381" t="str">
            <v>Hertfordshire</v>
          </cell>
          <cell r="E381">
            <v>465.10747700000002</v>
          </cell>
          <cell r="G381">
            <v>260.203532083455</v>
          </cell>
          <cell r="H381">
            <v>1.1729338122679889</v>
          </cell>
          <cell r="I381">
            <v>0</v>
          </cell>
          <cell r="J381">
            <v>3.6549999999999998E-3</v>
          </cell>
          <cell r="K381">
            <v>0</v>
          </cell>
          <cell r="L381">
            <v>0.34091500000000002</v>
          </cell>
          <cell r="M381">
            <v>8.5470000000000008E-3</v>
          </cell>
          <cell r="N381">
            <v>0</v>
          </cell>
          <cell r="O381">
            <v>2.1071870000000001</v>
          </cell>
          <cell r="P381">
            <v>0.38666954587267266</v>
          </cell>
          <cell r="Q381">
            <v>4.3045083804444451</v>
          </cell>
          <cell r="R381">
            <v>0.37582715133315864</v>
          </cell>
          <cell r="S381">
            <v>0</v>
          </cell>
          <cell r="T381">
            <v>0</v>
          </cell>
          <cell r="W381">
            <v>0.74670800000000004</v>
          </cell>
          <cell r="X381">
            <v>37.641677347534163</v>
          </cell>
          <cell r="Y381">
            <v>5.8893160343629605</v>
          </cell>
          <cell r="Z381">
            <v>30.120265504237288</v>
          </cell>
          <cell r="AB381">
            <v>808.40921885950763</v>
          </cell>
          <cell r="AD381">
            <v>468.04115250995267</v>
          </cell>
          <cell r="AF381">
            <v>230.85075045896701</v>
          </cell>
          <cell r="AG381">
            <v>1.2003271709400118</v>
          </cell>
          <cell r="AH381">
            <v>0</v>
          </cell>
          <cell r="AI381">
            <v>3.6549999999999998E-3</v>
          </cell>
          <cell r="AJ381">
            <v>0</v>
          </cell>
          <cell r="AK381">
            <v>0.22727666666666668</v>
          </cell>
          <cell r="AL381">
            <v>0.39521085469353023</v>
          </cell>
          <cell r="AM381">
            <v>5.1588200000000004</v>
          </cell>
          <cell r="AN381">
            <v>5.4949623271111117</v>
          </cell>
          <cell r="AO381">
            <v>0.96034797649339232</v>
          </cell>
          <cell r="AP381">
            <v>0</v>
          </cell>
          <cell r="AQ381">
            <v>0</v>
          </cell>
          <cell r="AR381">
            <v>0</v>
          </cell>
          <cell r="AS381">
            <v>0.66115999999999997</v>
          </cell>
          <cell r="AT381">
            <v>37.641677347534163</v>
          </cell>
          <cell r="AV381">
            <v>5.8893160343629605</v>
          </cell>
          <cell r="AW381">
            <v>65.61</v>
          </cell>
          <cell r="AY381">
            <v>822.1346563467215</v>
          </cell>
          <cell r="BA381">
            <v>13.725437487213867</v>
          </cell>
          <cell r="BC381">
            <v>1.697832875604452E-2</v>
          </cell>
          <cell r="BE381">
            <v>0</v>
          </cell>
          <cell r="BG381">
            <v>822.1346563467215</v>
          </cell>
          <cell r="BH381">
            <v>1.697832875604452E-2</v>
          </cell>
          <cell r="BJ381">
            <v>780.08059215538469</v>
          </cell>
          <cell r="BK381">
            <v>793.32505690520884</v>
          </cell>
          <cell r="BL381">
            <v>1.69783287560447E-2</v>
          </cell>
          <cell r="BM381">
            <v>0</v>
          </cell>
          <cell r="BN381">
            <v>0</v>
          </cell>
          <cell r="BO381">
            <v>0</v>
          </cell>
        </row>
        <row r="382">
          <cell r="B382" t="str">
            <v>R643</v>
          </cell>
          <cell r="C382" t="str">
            <v>West Berkshire</v>
          </cell>
          <cell r="E382">
            <v>76.563244670000003</v>
          </cell>
          <cell r="G382">
            <v>36.652855673954001</v>
          </cell>
          <cell r="H382">
            <v>0.17113211877099424</v>
          </cell>
          <cell r="I382">
            <v>-0.262013</v>
          </cell>
          <cell r="J382">
            <v>0</v>
          </cell>
          <cell r="K382">
            <v>0</v>
          </cell>
          <cell r="L382">
            <v>5.9652000000000011E-2</v>
          </cell>
          <cell r="M382">
            <v>8.5470000000000008E-3</v>
          </cell>
          <cell r="N382">
            <v>7.8549999999999991E-3</v>
          </cell>
          <cell r="O382">
            <v>0.19841700000000001</v>
          </cell>
          <cell r="P382">
            <v>0</v>
          </cell>
          <cell r="Q382">
            <v>2.2616022599999996</v>
          </cell>
          <cell r="R382">
            <v>5.3857694040458287E-2</v>
          </cell>
          <cell r="S382">
            <v>7.9028849846505586E-2</v>
          </cell>
          <cell r="T382">
            <v>0</v>
          </cell>
          <cell r="W382">
            <v>9.0466000000000005E-2</v>
          </cell>
          <cell r="X382">
            <v>4.819113573015728</v>
          </cell>
          <cell r="Y382">
            <v>0.75219130306276383</v>
          </cell>
          <cell r="Z382">
            <v>3.8002656334745764</v>
          </cell>
          <cell r="AB382">
            <v>125.25621577616505</v>
          </cell>
          <cell r="AD382">
            <v>77.396343907271486</v>
          </cell>
          <cell r="AF382">
            <v>31.892248182865998</v>
          </cell>
          <cell r="AG382">
            <v>0.1751288349219989</v>
          </cell>
          <cell r="AH382">
            <v>-0.262013</v>
          </cell>
          <cell r="AI382">
            <v>0</v>
          </cell>
          <cell r="AJ382">
            <v>0</v>
          </cell>
          <cell r="AK382">
            <v>3.9768000000000012E-2</v>
          </cell>
          <cell r="AL382">
            <v>0</v>
          </cell>
          <cell r="AM382">
            <v>0.84556200000000004</v>
          </cell>
          <cell r="AN382">
            <v>3.025457326666666</v>
          </cell>
          <cell r="AO382">
            <v>0.13762211513160302</v>
          </cell>
          <cell r="AP382">
            <v>0</v>
          </cell>
          <cell r="AQ382">
            <v>0</v>
          </cell>
          <cell r="AR382">
            <v>0</v>
          </cell>
          <cell r="AS382">
            <v>6.7475999999999994E-2</v>
          </cell>
          <cell r="AT382">
            <v>4.819113573015728</v>
          </cell>
          <cell r="AV382">
            <v>0.75219130306276383</v>
          </cell>
          <cell r="AW382">
            <v>8.58</v>
          </cell>
          <cell r="AY382">
            <v>127.46889824293623</v>
          </cell>
          <cell r="BA382">
            <v>2.2126824667711844</v>
          </cell>
          <cell r="BC382">
            <v>1.7665250806596974E-2</v>
          </cell>
          <cell r="BE382">
            <v>0</v>
          </cell>
          <cell r="BG382">
            <v>127.46889824293623</v>
          </cell>
          <cell r="BH382">
            <v>1.7665250806596974E-2</v>
          </cell>
          <cell r="BJ382">
            <v>120.86693310061617</v>
          </cell>
          <cell r="BK382">
            <v>123.00207778806272</v>
          </cell>
          <cell r="BL382">
            <v>1.7665250806596915E-2</v>
          </cell>
          <cell r="BM382">
            <v>0</v>
          </cell>
          <cell r="BN382">
            <v>0</v>
          </cell>
          <cell r="BO382">
            <v>0</v>
          </cell>
        </row>
        <row r="383">
          <cell r="B383" t="str">
            <v>R680</v>
          </cell>
          <cell r="C383" t="str">
            <v>Central Bedfordshire</v>
          </cell>
          <cell r="E383">
            <v>119.58790399999999</v>
          </cell>
          <cell r="G383">
            <v>66.845869090985005</v>
          </cell>
          <cell r="H383">
            <v>0.30417632693200558</v>
          </cell>
          <cell r="I383">
            <v>-0.86075999999999997</v>
          </cell>
          <cell r="J383">
            <v>0</v>
          </cell>
          <cell r="K383">
            <v>0</v>
          </cell>
          <cell r="L383">
            <v>6.5874000000000016E-2</v>
          </cell>
          <cell r="M383">
            <v>8.5470000000000008E-3</v>
          </cell>
          <cell r="N383">
            <v>7.8549999999999991E-3</v>
          </cell>
          <cell r="O383">
            <v>0.42483700000000002</v>
          </cell>
          <cell r="P383">
            <v>0</v>
          </cell>
          <cell r="Q383">
            <v>6.9474118744444446</v>
          </cell>
          <cell r="R383">
            <v>9.7460863799041716E-2</v>
          </cell>
          <cell r="S383">
            <v>0.11027575389426357</v>
          </cell>
          <cell r="T383">
            <v>0</v>
          </cell>
          <cell r="W383">
            <v>0.15640200000000001</v>
          </cell>
          <cell r="X383">
            <v>10.149481333095713</v>
          </cell>
          <cell r="Y383">
            <v>1.2498375297965589</v>
          </cell>
          <cell r="Z383">
            <v>6.3944597478813563</v>
          </cell>
          <cell r="AB383">
            <v>211.48963152082837</v>
          </cell>
          <cell r="AD383">
            <v>120.87044248476542</v>
          </cell>
          <cell r="AF383">
            <v>59.009953130039001</v>
          </cell>
          <cell r="AG383">
            <v>0.31128023265700044</v>
          </cell>
          <cell r="AH383">
            <v>-0.86075999999999997</v>
          </cell>
          <cell r="AI383">
            <v>0</v>
          </cell>
          <cell r="AJ383">
            <v>0</v>
          </cell>
          <cell r="AK383">
            <v>4.3916000000000004E-2</v>
          </cell>
          <cell r="AL383">
            <v>0</v>
          </cell>
          <cell r="AM383">
            <v>1.311677</v>
          </cell>
          <cell r="AN383">
            <v>8.9094529411111125</v>
          </cell>
          <cell r="AO383">
            <v>0.24904093013156917</v>
          </cell>
          <cell r="AP383">
            <v>0</v>
          </cell>
          <cell r="AQ383">
            <v>0</v>
          </cell>
          <cell r="AR383">
            <v>0</v>
          </cell>
          <cell r="AS383">
            <v>0.116657</v>
          </cell>
          <cell r="AT383">
            <v>10.149481333095713</v>
          </cell>
          <cell r="AV383">
            <v>1.2498375297965589</v>
          </cell>
          <cell r="AW383">
            <v>14.1</v>
          </cell>
          <cell r="AY383">
            <v>215.46097858159638</v>
          </cell>
          <cell r="BA383">
            <v>3.9713470607680108</v>
          </cell>
          <cell r="BC383">
            <v>1.8777975223702142E-2</v>
          </cell>
          <cell r="BE383">
            <v>0</v>
          </cell>
          <cell r="BG383">
            <v>215.46097858159638</v>
          </cell>
          <cell r="BH383">
            <v>1.8777975223702142E-2</v>
          </cell>
          <cell r="BJ383">
            <v>204.07852006467951</v>
          </cell>
          <cell r="BK383">
            <v>207.91070145814388</v>
          </cell>
          <cell r="BL383">
            <v>1.8777975223702215E-2</v>
          </cell>
          <cell r="BM383">
            <v>0</v>
          </cell>
          <cell r="BN383">
            <v>0</v>
          </cell>
          <cell r="BO383">
            <v>0</v>
          </cell>
        </row>
        <row r="384">
          <cell r="B384" t="str">
            <v>R635</v>
          </cell>
          <cell r="C384" t="str">
            <v>Dorset</v>
          </cell>
          <cell r="E384">
            <v>190.27999856</v>
          </cell>
          <cell r="G384">
            <v>81.694263874139992</v>
          </cell>
          <cell r="H384">
            <v>0.37910064184699954</v>
          </cell>
          <cell r="I384">
            <v>0</v>
          </cell>
          <cell r="J384">
            <v>0</v>
          </cell>
          <cell r="K384">
            <v>0.112118</v>
          </cell>
          <cell r="L384">
            <v>0.15299300000000002</v>
          </cell>
          <cell r="M384">
            <v>8.5470000000000008E-3</v>
          </cell>
          <cell r="N384">
            <v>0</v>
          </cell>
          <cell r="O384">
            <v>0.59615799999999997</v>
          </cell>
          <cell r="P384">
            <v>0</v>
          </cell>
          <cell r="Q384">
            <v>1.2640047026666668</v>
          </cell>
          <cell r="R384">
            <v>0.12223517919947303</v>
          </cell>
          <cell r="S384">
            <v>0</v>
          </cell>
          <cell r="T384">
            <v>0</v>
          </cell>
          <cell r="W384">
            <v>0.34951100000000002</v>
          </cell>
          <cell r="X384">
            <v>12.889218820096136</v>
          </cell>
          <cell r="Y384">
            <v>3.2239717226672902</v>
          </cell>
          <cell r="Z384">
            <v>13.264494383474577</v>
          </cell>
          <cell r="AB384">
            <v>304.33661488409115</v>
          </cell>
          <cell r="AD384">
            <v>191.41353070643402</v>
          </cell>
          <cell r="AF384">
            <v>70.334612644939</v>
          </cell>
          <cell r="AG384">
            <v>0.38795437233600022</v>
          </cell>
          <cell r="AH384">
            <v>0</v>
          </cell>
          <cell r="AI384">
            <v>0</v>
          </cell>
          <cell r="AJ384">
            <v>0.112118</v>
          </cell>
          <cell r="AK384">
            <v>0.10199533333333335</v>
          </cell>
          <cell r="AL384">
            <v>0</v>
          </cell>
          <cell r="AM384">
            <v>2.1154959999999998</v>
          </cell>
          <cell r="AN384">
            <v>1.6472653960000001</v>
          </cell>
          <cell r="AO384">
            <v>0.31234653106917276</v>
          </cell>
          <cell r="AP384">
            <v>0</v>
          </cell>
          <cell r="AQ384">
            <v>0</v>
          </cell>
          <cell r="AR384">
            <v>0</v>
          </cell>
          <cell r="AS384">
            <v>0.34566000000000002</v>
          </cell>
          <cell r="AT384">
            <v>12.889218820096136</v>
          </cell>
          <cell r="AV384">
            <v>3.2239717226672902</v>
          </cell>
          <cell r="AW384">
            <v>27.227</v>
          </cell>
          <cell r="AY384">
            <v>310.11116952687496</v>
          </cell>
          <cell r="BA384">
            <v>5.7745546427838121</v>
          </cell>
          <cell r="BC384">
            <v>1.8974235633734356E-2</v>
          </cell>
          <cell r="BE384">
            <v>0</v>
          </cell>
          <cell r="BG384">
            <v>310.11116952687496</v>
          </cell>
          <cell r="BH384">
            <v>1.8974235633734356E-2</v>
          </cell>
          <cell r="BJ384">
            <v>293.67191914050375</v>
          </cell>
          <cell r="BK384">
            <v>299.24411933328662</v>
          </cell>
          <cell r="BL384">
            <v>1.8974235633734262E-2</v>
          </cell>
          <cell r="BM384">
            <v>0</v>
          </cell>
          <cell r="BN384">
            <v>0</v>
          </cell>
          <cell r="BO384">
            <v>1</v>
          </cell>
        </row>
        <row r="385">
          <cell r="B385" t="str">
            <v>R290</v>
          </cell>
          <cell r="C385" t="str">
            <v>Mid Sussex</v>
          </cell>
          <cell r="E385">
            <v>8.4167620000000003</v>
          </cell>
          <cell r="G385">
            <v>4.2389016580579995</v>
          </cell>
          <cell r="H385">
            <v>2.0253845633000134E-2</v>
          </cell>
          <cell r="I385">
            <v>-0.209233</v>
          </cell>
          <cell r="J385">
            <v>0</v>
          </cell>
          <cell r="K385">
            <v>0</v>
          </cell>
          <cell r="L385">
            <v>0</v>
          </cell>
          <cell r="M385">
            <v>8.5470000000000008E-3</v>
          </cell>
          <cell r="N385">
            <v>7.8549999999999991E-3</v>
          </cell>
          <cell r="O385">
            <v>0</v>
          </cell>
          <cell r="P385">
            <v>0</v>
          </cell>
          <cell r="Q385">
            <v>2.4950715786666664</v>
          </cell>
          <cell r="R385">
            <v>6.4906779105202341E-3</v>
          </cell>
          <cell r="S385">
            <v>7.1001795088821221E-2</v>
          </cell>
          <cell r="T385">
            <v>0</v>
          </cell>
          <cell r="W385">
            <v>0</v>
          </cell>
          <cell r="X385">
            <v>0</v>
          </cell>
          <cell r="Y385">
            <v>0</v>
          </cell>
          <cell r="Z385">
            <v>0</v>
          </cell>
          <cell r="AB385">
            <v>15.055650555357007</v>
          </cell>
          <cell r="AD385">
            <v>8.4926663974236387</v>
          </cell>
          <cell r="AF385">
            <v>3.611895141322</v>
          </cell>
          <cell r="AG385">
            <v>2.0726865381999873E-2</v>
          </cell>
          <cell r="AH385">
            <v>-0.209233</v>
          </cell>
          <cell r="AI385">
            <v>0</v>
          </cell>
          <cell r="AJ385">
            <v>0</v>
          </cell>
          <cell r="AK385">
            <v>0</v>
          </cell>
          <cell r="AL385">
            <v>0</v>
          </cell>
          <cell r="AM385">
            <v>8.9749999999999996E-2</v>
          </cell>
          <cell r="AN385">
            <v>3.3884500319999997</v>
          </cell>
          <cell r="AO385">
            <v>1.6585574978623192E-2</v>
          </cell>
          <cell r="AP385">
            <v>0</v>
          </cell>
          <cell r="AQ385">
            <v>0</v>
          </cell>
          <cell r="AR385">
            <v>0</v>
          </cell>
          <cell r="AS385">
            <v>0</v>
          </cell>
          <cell r="AT385">
            <v>0</v>
          </cell>
          <cell r="AV385">
            <v>0</v>
          </cell>
          <cell r="AW385">
            <v>0</v>
          </cell>
          <cell r="AY385">
            <v>15.410841011106264</v>
          </cell>
          <cell r="BA385">
            <v>0.35519045574925734</v>
          </cell>
          <cell r="BC385">
            <v>2.3591837127414975E-2</v>
          </cell>
          <cell r="BE385">
            <v>0</v>
          </cell>
          <cell r="BG385">
            <v>15.410841011106264</v>
          </cell>
          <cell r="BH385">
            <v>2.3591837127414975E-2</v>
          </cell>
          <cell r="BJ385">
            <v>14.528063914308879</v>
          </cell>
          <cell r="BK385">
            <v>14.870807631951928</v>
          </cell>
          <cell r="BL385">
            <v>2.3591837127414941E-2</v>
          </cell>
          <cell r="BM385">
            <v>0</v>
          </cell>
          <cell r="BN385">
            <v>0</v>
          </cell>
          <cell r="BO385">
            <v>0</v>
          </cell>
        </row>
        <row r="386">
          <cell r="B386" t="str">
            <v>R270</v>
          </cell>
          <cell r="C386" t="str">
            <v>Epsom and Ewell</v>
          </cell>
          <cell r="E386">
            <v>5.4034370000000003</v>
          </cell>
          <cell r="G386">
            <v>2.700031710078</v>
          </cell>
          <cell r="H386">
            <v>1.3422564986999612E-2</v>
          </cell>
          <cell r="I386">
            <v>0</v>
          </cell>
          <cell r="J386">
            <v>0</v>
          </cell>
          <cell r="K386">
            <v>0</v>
          </cell>
          <cell r="L386">
            <v>0</v>
          </cell>
          <cell r="M386">
            <v>8.5470000000000008E-3</v>
          </cell>
          <cell r="N386">
            <v>7.8549999999999991E-3</v>
          </cell>
          <cell r="O386">
            <v>0</v>
          </cell>
          <cell r="P386">
            <v>0</v>
          </cell>
          <cell r="Q386">
            <v>1.5473516977777779</v>
          </cell>
          <cell r="R386">
            <v>4.2220821944187669E-3</v>
          </cell>
          <cell r="S386">
            <v>6.1814461283801768E-2</v>
          </cell>
          <cell r="T386">
            <v>0</v>
          </cell>
          <cell r="W386">
            <v>0</v>
          </cell>
          <cell r="X386">
            <v>0</v>
          </cell>
          <cell r="Y386">
            <v>0</v>
          </cell>
          <cell r="Z386">
            <v>0</v>
          </cell>
          <cell r="AB386">
            <v>9.746681516320999</v>
          </cell>
          <cell r="AD386">
            <v>5.4592485676094711</v>
          </cell>
          <cell r="AF386">
            <v>2.2935649016129998</v>
          </cell>
          <cell r="AG386">
            <v>1.3736043151000049E-2</v>
          </cell>
          <cell r="AH386">
            <v>0</v>
          </cell>
          <cell r="AI386">
            <v>0</v>
          </cell>
          <cell r="AJ386">
            <v>0</v>
          </cell>
          <cell r="AK386">
            <v>0</v>
          </cell>
          <cell r="AL386">
            <v>0</v>
          </cell>
          <cell r="AM386">
            <v>5.8570999999999998E-2</v>
          </cell>
          <cell r="AN386">
            <v>2.1429426311111111</v>
          </cell>
          <cell r="AO386">
            <v>1.0788651319139293E-2</v>
          </cell>
          <cell r="AP386">
            <v>0</v>
          </cell>
          <cell r="AQ386">
            <v>0</v>
          </cell>
          <cell r="AR386">
            <v>0</v>
          </cell>
          <cell r="AS386">
            <v>0</v>
          </cell>
          <cell r="AT386">
            <v>0</v>
          </cell>
          <cell r="AV386">
            <v>0</v>
          </cell>
          <cell r="AW386">
            <v>0</v>
          </cell>
          <cell r="AY386">
            <v>9.9788517948037203</v>
          </cell>
          <cell r="BA386">
            <v>0.23217027848272132</v>
          </cell>
          <cell r="BC386">
            <v>2.3820443716556026E-2</v>
          </cell>
          <cell r="BE386">
            <v>0</v>
          </cell>
          <cell r="BG386">
            <v>9.9788517948037203</v>
          </cell>
          <cell r="BH386">
            <v>2.3820443716556026E-2</v>
          </cell>
          <cell r="BJ386">
            <v>9.4051340724789263</v>
          </cell>
          <cell r="BK386">
            <v>9.6291685392990747</v>
          </cell>
          <cell r="BL386">
            <v>2.3820443716556106E-2</v>
          </cell>
          <cell r="BM386">
            <v>0</v>
          </cell>
          <cell r="BN386">
            <v>0</v>
          </cell>
          <cell r="BO386">
            <v>0</v>
          </cell>
        </row>
        <row r="387">
          <cell r="B387" t="str">
            <v>R646</v>
          </cell>
          <cell r="C387" t="str">
            <v>Windsor and Maidenhead</v>
          </cell>
          <cell r="E387">
            <v>57.780518999999998</v>
          </cell>
          <cell r="G387">
            <v>26.588268668567</v>
          </cell>
          <cell r="H387">
            <v>0.12033187748000025</v>
          </cell>
          <cell r="I387">
            <v>-7.4664999999999995E-2</v>
          </cell>
          <cell r="J387">
            <v>0</v>
          </cell>
          <cell r="K387">
            <v>0</v>
          </cell>
          <cell r="L387">
            <v>7.0550000000000002E-2</v>
          </cell>
          <cell r="M387">
            <v>8.5470000000000008E-3</v>
          </cell>
          <cell r="N387">
            <v>7.8549999999999991E-3</v>
          </cell>
          <cell r="O387">
            <v>0.12070699999999999</v>
          </cell>
          <cell r="P387">
            <v>0</v>
          </cell>
          <cell r="Q387">
            <v>2.1519651488888889</v>
          </cell>
          <cell r="R387">
            <v>3.8712888961666338E-2</v>
          </cell>
          <cell r="S387">
            <v>7.1421980391434131E-2</v>
          </cell>
          <cell r="T387">
            <v>0</v>
          </cell>
          <cell r="W387">
            <v>8.6051000000000002E-2</v>
          </cell>
          <cell r="X387">
            <v>3.5107157126540529</v>
          </cell>
          <cell r="Y387">
            <v>0.79775728583963457</v>
          </cell>
          <cell r="Z387">
            <v>3.5343126228813557</v>
          </cell>
          <cell r="AB387">
            <v>94.813050185664025</v>
          </cell>
          <cell r="AD387">
            <v>57.790863087284293</v>
          </cell>
          <cell r="AF387">
            <v>23.494753580026998</v>
          </cell>
          <cell r="AG387">
            <v>0.12314217610500008</v>
          </cell>
          <cell r="AH387">
            <v>-7.4664999999999995E-2</v>
          </cell>
          <cell r="AI387">
            <v>0</v>
          </cell>
          <cell r="AJ387">
            <v>0</v>
          </cell>
          <cell r="AK387">
            <v>4.7033333333333337E-2</v>
          </cell>
          <cell r="AL387">
            <v>0</v>
          </cell>
          <cell r="AM387">
            <v>0.60062400000000005</v>
          </cell>
          <cell r="AN387">
            <v>2.8101363488888889</v>
          </cell>
          <cell r="AO387">
            <v>9.8922721380480291E-2</v>
          </cell>
          <cell r="AP387">
            <v>0</v>
          </cell>
          <cell r="AQ387">
            <v>0</v>
          </cell>
          <cell r="AR387">
            <v>0</v>
          </cell>
          <cell r="AS387">
            <v>6.4184000000000005E-2</v>
          </cell>
          <cell r="AT387">
            <v>3.5107157126540529</v>
          </cell>
          <cell r="AV387">
            <v>0.79775728583963457</v>
          </cell>
          <cell r="AW387">
            <v>7.8250000000000002</v>
          </cell>
          <cell r="AY387">
            <v>97.088467245512675</v>
          </cell>
          <cell r="BA387">
            <v>2.2754170598486496</v>
          </cell>
          <cell r="BC387">
            <v>2.3998985955972319E-2</v>
          </cell>
          <cell r="BE387">
            <v>0</v>
          </cell>
          <cell r="BG387">
            <v>97.088467245512675</v>
          </cell>
          <cell r="BH387">
            <v>2.3998985955972319E-2</v>
          </cell>
          <cell r="BJ387">
            <v>91.490570131344256</v>
          </cell>
          <cell r="BK387">
            <v>93.686251039030296</v>
          </cell>
          <cell r="BL387">
            <v>2.3998985955972409E-2</v>
          </cell>
          <cell r="BM387">
            <v>0</v>
          </cell>
          <cell r="BN387">
            <v>0</v>
          </cell>
          <cell r="BO387">
            <v>0</v>
          </cell>
        </row>
        <row r="388">
          <cell r="B388" t="str">
            <v>R638</v>
          </cell>
          <cell r="C388" t="str">
            <v>Hampshire</v>
          </cell>
          <cell r="E388">
            <v>497.03788800000001</v>
          </cell>
          <cell r="G388">
            <v>253.49528609508698</v>
          </cell>
          <cell r="H388">
            <v>1.1369237209670247</v>
          </cell>
          <cell r="I388">
            <v>0</v>
          </cell>
          <cell r="J388">
            <v>0</v>
          </cell>
          <cell r="K388">
            <v>0.20364399999999999</v>
          </cell>
          <cell r="L388">
            <v>0.34439000000000003</v>
          </cell>
          <cell r="M388">
            <v>8.5470000000000008E-3</v>
          </cell>
          <cell r="N388">
            <v>0</v>
          </cell>
          <cell r="O388">
            <v>1.5730740000000001</v>
          </cell>
          <cell r="P388">
            <v>0</v>
          </cell>
          <cell r="Q388">
            <v>4.9158875342222226</v>
          </cell>
          <cell r="R388">
            <v>0.36490752284164873</v>
          </cell>
          <cell r="S388">
            <v>0</v>
          </cell>
          <cell r="T388">
            <v>0</v>
          </cell>
          <cell r="W388">
            <v>0.85869899999999999</v>
          </cell>
          <cell r="X388">
            <v>40.428150227187842</v>
          </cell>
          <cell r="Y388">
            <v>7.6538783819523593</v>
          </cell>
          <cell r="Z388">
            <v>34.006829228813558</v>
          </cell>
          <cell r="AB388">
            <v>842.02810471107182</v>
          </cell>
          <cell r="AD388">
            <v>501.39949404424743</v>
          </cell>
          <cell r="AF388">
            <v>225.07286066864899</v>
          </cell>
          <cell r="AG388">
            <v>1.1634760796300023</v>
          </cell>
          <cell r="AH388">
            <v>0</v>
          </cell>
          <cell r="AI388">
            <v>0</v>
          </cell>
          <cell r="AJ388">
            <v>0.20364399999999999</v>
          </cell>
          <cell r="AK388">
            <v>0.22959333333333334</v>
          </cell>
          <cell r="AL388">
            <v>0</v>
          </cell>
          <cell r="AM388">
            <v>5.4754969999999998</v>
          </cell>
          <cell r="AN388">
            <v>6.2349522008888902</v>
          </cell>
          <cell r="AO388">
            <v>0.93244514113761179</v>
          </cell>
          <cell r="AP388">
            <v>0</v>
          </cell>
          <cell r="AQ388">
            <v>0</v>
          </cell>
          <cell r="AR388">
            <v>0</v>
          </cell>
          <cell r="AS388">
            <v>0.73980100000000004</v>
          </cell>
          <cell r="AT388">
            <v>40.428150227187842</v>
          </cell>
          <cell r="AV388">
            <v>7.6538783819523593</v>
          </cell>
          <cell r="AW388">
            <v>72.814999999999998</v>
          </cell>
          <cell r="AY388">
            <v>862.34879207702647</v>
          </cell>
          <cell r="BA388">
            <v>20.320687365954655</v>
          </cell>
          <cell r="BC388">
            <v>2.4133027451533066E-2</v>
          </cell>
          <cell r="BE388">
            <v>0</v>
          </cell>
          <cell r="BG388">
            <v>862.34879207702647</v>
          </cell>
          <cell r="BH388">
            <v>2.4133027451533066E-2</v>
          </cell>
          <cell r="BJ388">
            <v>812.52139041804071</v>
          </cell>
          <cell r="BK388">
            <v>832.12999143795696</v>
          </cell>
          <cell r="BL388">
            <v>2.4133027451532892E-2</v>
          </cell>
          <cell r="BM388">
            <v>0</v>
          </cell>
          <cell r="BN388">
            <v>0</v>
          </cell>
          <cell r="BO388">
            <v>0</v>
          </cell>
        </row>
        <row r="389">
          <cell r="B389" t="str">
            <v>R633</v>
          </cell>
          <cell r="C389" t="str">
            <v>Buckinghamshire</v>
          </cell>
          <cell r="E389">
            <v>224.270962</v>
          </cell>
          <cell r="G389">
            <v>92.311697864005993</v>
          </cell>
          <cell r="H389">
            <v>0.42078785354399684</v>
          </cell>
          <cell r="I389">
            <v>0</v>
          </cell>
          <cell r="J389">
            <v>0</v>
          </cell>
          <cell r="K389">
            <v>0</v>
          </cell>
          <cell r="L389">
            <v>0.18038399999999996</v>
          </cell>
          <cell r="M389">
            <v>8.5470000000000008E-3</v>
          </cell>
          <cell r="N389">
            <v>0</v>
          </cell>
          <cell r="O389">
            <v>0.572384</v>
          </cell>
          <cell r="P389">
            <v>0</v>
          </cell>
          <cell r="Q389">
            <v>2.308480152888889</v>
          </cell>
          <cell r="R389">
            <v>0.13551713043016422</v>
          </cell>
          <cell r="S389">
            <v>0</v>
          </cell>
          <cell r="T389">
            <v>0</v>
          </cell>
          <cell r="W389">
            <v>0.30185299999999998</v>
          </cell>
          <cell r="X389">
            <v>17.249355296267936</v>
          </cell>
          <cell r="Y389">
            <v>2.698079117083787</v>
          </cell>
          <cell r="Z389">
            <v>12.148796675847455</v>
          </cell>
          <cell r="AB389">
            <v>352.60684409006825</v>
          </cell>
          <cell r="AD389">
            <v>226.22156781769888</v>
          </cell>
          <cell r="AF389">
            <v>81.944729618270998</v>
          </cell>
          <cell r="AG389">
            <v>0.43061517071900518</v>
          </cell>
          <cell r="AH389">
            <v>0</v>
          </cell>
          <cell r="AI389">
            <v>0</v>
          </cell>
          <cell r="AJ389">
            <v>0</v>
          </cell>
          <cell r="AK389">
            <v>0.12025599999999997</v>
          </cell>
          <cell r="AL389">
            <v>0</v>
          </cell>
          <cell r="AM389">
            <v>2.4300290000000002</v>
          </cell>
          <cell r="AN389">
            <v>2.9695134862222226</v>
          </cell>
          <cell r="AO389">
            <v>0.34628578996260767</v>
          </cell>
          <cell r="AP389">
            <v>0</v>
          </cell>
          <cell r="AQ389">
            <v>0</v>
          </cell>
          <cell r="AR389">
            <v>0</v>
          </cell>
          <cell r="AS389">
            <v>0.31077500000000002</v>
          </cell>
          <cell r="AT389">
            <v>17.249355296267936</v>
          </cell>
          <cell r="AV389">
            <v>2.698079117083787</v>
          </cell>
          <cell r="AW389">
            <v>26.408999999999999</v>
          </cell>
          <cell r="AY389">
            <v>361.13020629622548</v>
          </cell>
          <cell r="BA389">
            <v>8.5233622061572305</v>
          </cell>
          <cell r="BC389">
            <v>2.4172424185788244E-2</v>
          </cell>
          <cell r="BE389">
            <v>0</v>
          </cell>
          <cell r="BG389">
            <v>361.13020629622548</v>
          </cell>
          <cell r="BH389">
            <v>2.4172424185788244E-2</v>
          </cell>
          <cell r="BJ389">
            <v>340.2506420249328</v>
          </cell>
          <cell r="BK389">
            <v>348.47532487344625</v>
          </cell>
          <cell r="BL389">
            <v>2.4172424185788213E-2</v>
          </cell>
          <cell r="BM389">
            <v>0</v>
          </cell>
          <cell r="BN389">
            <v>0</v>
          </cell>
          <cell r="BO389">
            <v>0</v>
          </cell>
        </row>
        <row r="390">
          <cell r="B390" t="str">
            <v>R441</v>
          </cell>
          <cell r="C390" t="str">
            <v>West Sussex</v>
          </cell>
          <cell r="E390">
            <v>353.65746645000002</v>
          </cell>
          <cell r="G390">
            <v>167.11903612560701</v>
          </cell>
          <cell r="H390">
            <v>0.749323718611002</v>
          </cell>
          <cell r="I390">
            <v>0</v>
          </cell>
          <cell r="J390">
            <v>0</v>
          </cell>
          <cell r="K390">
            <v>0.14812700000000001</v>
          </cell>
          <cell r="L390">
            <v>0.23394800000000002</v>
          </cell>
          <cell r="M390">
            <v>8.5470000000000008E-3</v>
          </cell>
          <cell r="N390">
            <v>0</v>
          </cell>
          <cell r="O390">
            <v>1.2304079999999999</v>
          </cell>
          <cell r="P390">
            <v>0.82775147203203603</v>
          </cell>
          <cell r="Q390">
            <v>2.9541160175555552</v>
          </cell>
          <cell r="R390">
            <v>0.24099624102076961</v>
          </cell>
          <cell r="S390">
            <v>0</v>
          </cell>
          <cell r="T390">
            <v>0</v>
          </cell>
          <cell r="W390">
            <v>0.59662999999999999</v>
          </cell>
          <cell r="X390">
            <v>27.445328416762276</v>
          </cell>
          <cell r="Y390">
            <v>5.547824167480365</v>
          </cell>
          <cell r="Z390">
            <v>23.853594786016949</v>
          </cell>
          <cell r="AB390">
            <v>584.61309739508613</v>
          </cell>
          <cell r="AD390">
            <v>356.49125570660931</v>
          </cell>
          <cell r="AF390">
            <v>147.87162889588402</v>
          </cell>
          <cell r="AG390">
            <v>0.76682384792099889</v>
          </cell>
          <cell r="AH390">
            <v>0</v>
          </cell>
          <cell r="AI390">
            <v>0</v>
          </cell>
          <cell r="AJ390">
            <v>0.14812700000000001</v>
          </cell>
          <cell r="AK390">
            <v>0.15596533333333334</v>
          </cell>
          <cell r="AL390">
            <v>0.835462532060533</v>
          </cell>
          <cell r="AM390">
            <v>3.9468540000000001</v>
          </cell>
          <cell r="AN390">
            <v>3.7931876708888885</v>
          </cell>
          <cell r="AO390">
            <v>0.61581567905839163</v>
          </cell>
          <cell r="AP390">
            <v>0</v>
          </cell>
          <cell r="AQ390">
            <v>0</v>
          </cell>
          <cell r="AR390">
            <v>0</v>
          </cell>
          <cell r="AS390">
            <v>0.51601900000000001</v>
          </cell>
          <cell r="AT390">
            <v>27.445328416762276</v>
          </cell>
          <cell r="AV390">
            <v>5.547824167480365</v>
          </cell>
          <cell r="AW390">
            <v>51.533999999999999</v>
          </cell>
          <cell r="AY390">
            <v>599.6682922499981</v>
          </cell>
          <cell r="BA390">
            <v>15.055194854911974</v>
          </cell>
          <cell r="BC390">
            <v>2.5752407741110792E-2</v>
          </cell>
          <cell r="BE390">
            <v>0</v>
          </cell>
          <cell r="BG390">
            <v>599.6682922499981</v>
          </cell>
          <cell r="BH390">
            <v>2.5752407741110792E-2</v>
          </cell>
          <cell r="BJ390">
            <v>564.12683150884254</v>
          </cell>
          <cell r="BK390">
            <v>578.65445569155906</v>
          </cell>
          <cell r="BL390">
            <v>2.5752407741110619E-2</v>
          </cell>
          <cell r="BM390">
            <v>0</v>
          </cell>
          <cell r="BN390">
            <v>0</v>
          </cell>
          <cell r="BO390">
            <v>0</v>
          </cell>
        </row>
        <row r="391">
          <cell r="B391" t="str">
            <v>R439</v>
          </cell>
          <cell r="C391" t="str">
            <v>Surrey</v>
          </cell>
          <cell r="E391">
            <v>563.99106076999999</v>
          </cell>
          <cell r="G391">
            <v>235.99212748864002</v>
          </cell>
          <cell r="H391">
            <v>1.0884027405849994</v>
          </cell>
          <cell r="I391">
            <v>0</v>
          </cell>
          <cell r="J391">
            <v>0</v>
          </cell>
          <cell r="K391">
            <v>0</v>
          </cell>
          <cell r="L391">
            <v>0.37509000000000003</v>
          </cell>
          <cell r="M391">
            <v>8.5470000000000008E-3</v>
          </cell>
          <cell r="N391">
            <v>0</v>
          </cell>
          <cell r="O391">
            <v>1.1449309999999999</v>
          </cell>
          <cell r="P391">
            <v>0.3952710592217708</v>
          </cell>
          <cell r="Q391">
            <v>3.8966226384444442</v>
          </cell>
          <cell r="R391">
            <v>0.34235824788901109</v>
          </cell>
          <cell r="S391">
            <v>0</v>
          </cell>
          <cell r="T391">
            <v>0</v>
          </cell>
          <cell r="W391">
            <v>0.72146299999999997</v>
          </cell>
          <cell r="X391">
            <v>25.561155364495708</v>
          </cell>
          <cell r="Y391">
            <v>6.8515669889644846</v>
          </cell>
          <cell r="Z391">
            <v>29.604503572033899</v>
          </cell>
          <cell r="AB391">
            <v>869.97309987027427</v>
          </cell>
          <cell r="AD391">
            <v>567.60250693260014</v>
          </cell>
          <cell r="AF391">
            <v>213.89851428349201</v>
          </cell>
          <cell r="AG391">
            <v>1.1138219128710032</v>
          </cell>
          <cell r="AH391">
            <v>0</v>
          </cell>
          <cell r="AI391">
            <v>0</v>
          </cell>
          <cell r="AJ391">
            <v>0</v>
          </cell>
          <cell r="AK391">
            <v>0.25006000000000006</v>
          </cell>
          <cell r="AL391">
            <v>0.40384695144791266</v>
          </cell>
          <cell r="AM391">
            <v>6.0999730000000003</v>
          </cell>
          <cell r="AN391">
            <v>4.9410538917777771</v>
          </cell>
          <cell r="AO391">
            <v>0.87482516744666872</v>
          </cell>
          <cell r="AP391">
            <v>0</v>
          </cell>
          <cell r="AQ391">
            <v>0</v>
          </cell>
          <cell r="AR391">
            <v>0</v>
          </cell>
          <cell r="AS391">
            <v>0.94167199999999995</v>
          </cell>
          <cell r="AT391">
            <v>25.561155364495708</v>
          </cell>
          <cell r="AV391">
            <v>6.8515669889644846</v>
          </cell>
          <cell r="AW391">
            <v>65.491</v>
          </cell>
          <cell r="AY391">
            <v>894.02999649309561</v>
          </cell>
          <cell r="BA391">
            <v>24.056896622821341</v>
          </cell>
          <cell r="BC391">
            <v>2.7652460319070298E-2</v>
          </cell>
          <cell r="BE391">
            <v>0</v>
          </cell>
          <cell r="BG391">
            <v>894.02999649309561</v>
          </cell>
          <cell r="BH391">
            <v>2.7652460319070298E-2</v>
          </cell>
          <cell r="BJ391">
            <v>839.48712492849586</v>
          </cell>
          <cell r="BK391">
            <v>862.70100933895151</v>
          </cell>
          <cell r="BL391">
            <v>2.7652460319070305E-2</v>
          </cell>
          <cell r="BM391">
            <v>0</v>
          </cell>
          <cell r="BN391">
            <v>0</v>
          </cell>
          <cell r="BO391">
            <v>0</v>
          </cell>
        </row>
        <row r="392">
          <cell r="B392" t="str">
            <v>R647</v>
          </cell>
          <cell r="C392" t="str">
            <v>Wokingham</v>
          </cell>
          <cell r="E392">
            <v>80.379164000000003</v>
          </cell>
          <cell r="G392">
            <v>28.227779664242</v>
          </cell>
          <cell r="H392">
            <v>0.13350863897800072</v>
          </cell>
          <cell r="I392">
            <v>-0.163853</v>
          </cell>
          <cell r="J392">
            <v>0</v>
          </cell>
          <cell r="K392">
            <v>0</v>
          </cell>
          <cell r="L392">
            <v>3.3442E-2</v>
          </cell>
          <cell r="M392">
            <v>8.5470000000000008E-3</v>
          </cell>
          <cell r="N392">
            <v>7.8549999999999991E-3</v>
          </cell>
          <cell r="O392">
            <v>9.2168E-2</v>
          </cell>
          <cell r="P392">
            <v>0</v>
          </cell>
          <cell r="Q392">
            <v>2.7302209611111108</v>
          </cell>
          <cell r="R392">
            <v>4.1995285397844646E-2</v>
          </cell>
          <cell r="S392">
            <v>6.6243736741020645E-2</v>
          </cell>
          <cell r="T392">
            <v>0</v>
          </cell>
          <cell r="W392">
            <v>7.2529999999999997E-2</v>
          </cell>
          <cell r="X392">
            <v>4.2227960426629929</v>
          </cell>
          <cell r="Y392">
            <v>0.77087326062222994</v>
          </cell>
          <cell r="Z392">
            <v>3.1789925911016947</v>
          </cell>
          <cell r="AB392">
            <v>119.80226318085688</v>
          </cell>
          <cell r="AD392">
            <v>80.913753800818313</v>
          </cell>
          <cell r="AF392">
            <v>25.263315597395</v>
          </cell>
          <cell r="AG392">
            <v>0.13662667513199894</v>
          </cell>
          <cell r="AH392">
            <v>-0.163853</v>
          </cell>
          <cell r="AI392">
            <v>0</v>
          </cell>
          <cell r="AJ392">
            <v>0</v>
          </cell>
          <cell r="AK392">
            <v>2.2294666666666667E-2</v>
          </cell>
          <cell r="AL392">
            <v>0</v>
          </cell>
          <cell r="AM392">
            <v>0.83789000000000002</v>
          </cell>
          <cell r="AN392">
            <v>3.7106634944444439</v>
          </cell>
          <cell r="AO392">
            <v>0.10731020154084422</v>
          </cell>
          <cell r="AP392">
            <v>0</v>
          </cell>
          <cell r="AQ392">
            <v>0</v>
          </cell>
          <cell r="AR392">
            <v>0</v>
          </cell>
          <cell r="AS392">
            <v>5.4099000000000001E-2</v>
          </cell>
          <cell r="AT392">
            <v>4.2227960426629929</v>
          </cell>
          <cell r="AV392">
            <v>0.77087326062222994</v>
          </cell>
          <cell r="AW392">
            <v>7.431</v>
          </cell>
          <cell r="AY392">
            <v>123.30676973928247</v>
          </cell>
          <cell r="BA392">
            <v>3.5045065584255894</v>
          </cell>
          <cell r="BC392">
            <v>2.925242366360882E-2</v>
          </cell>
          <cell r="BE392">
            <v>0</v>
          </cell>
          <cell r="BG392">
            <v>123.30676973928247</v>
          </cell>
          <cell r="BH392">
            <v>2.925242366360882E-2</v>
          </cell>
          <cell r="BJ392">
            <v>115.60410027921711</v>
          </cell>
          <cell r="BK392">
            <v>118.98580039783508</v>
          </cell>
          <cell r="BL392">
            <v>2.9252423663608765E-2</v>
          </cell>
          <cell r="BM392">
            <v>0</v>
          </cell>
          <cell r="BN392">
            <v>0</v>
          </cell>
          <cell r="BO392">
            <v>0</v>
          </cell>
        </row>
        <row r="393">
          <cell r="B393" t="str">
            <v>R125</v>
          </cell>
          <cell r="C393" t="str">
            <v>Test Valley</v>
          </cell>
          <cell r="E393">
            <v>5.8700010000000002</v>
          </cell>
          <cell r="G393">
            <v>4.5653310167020003</v>
          </cell>
          <cell r="H393">
            <v>2.2513520612000487E-2</v>
          </cell>
          <cell r="I393">
            <v>-8.3052000000000001E-2</v>
          </cell>
          <cell r="J393">
            <v>0</v>
          </cell>
          <cell r="K393">
            <v>0</v>
          </cell>
          <cell r="L393">
            <v>0</v>
          </cell>
          <cell r="M393">
            <v>8.5470000000000008E-3</v>
          </cell>
          <cell r="N393">
            <v>7.8549999999999991E-3</v>
          </cell>
          <cell r="O393">
            <v>0</v>
          </cell>
          <cell r="P393">
            <v>0</v>
          </cell>
          <cell r="Q393">
            <v>2.7231928640000005</v>
          </cell>
          <cell r="R393">
            <v>7.0816520237753809E-3</v>
          </cell>
          <cell r="S393">
            <v>7.0402672728810026E-2</v>
          </cell>
          <cell r="T393">
            <v>0</v>
          </cell>
          <cell r="W393">
            <v>0</v>
          </cell>
          <cell r="X393">
            <v>0</v>
          </cell>
          <cell r="Y393">
            <v>0</v>
          </cell>
          <cell r="Z393">
            <v>0</v>
          </cell>
          <cell r="AB393">
            <v>13.191872726066583</v>
          </cell>
          <cell r="AD393">
            <v>5.9362281973328779</v>
          </cell>
          <cell r="AF393">
            <v>3.8547580664220003</v>
          </cell>
          <cell r="AG393">
            <v>2.3039314086999742E-2</v>
          </cell>
          <cell r="AH393">
            <v>-8.3052000000000001E-2</v>
          </cell>
          <cell r="AI393">
            <v>0</v>
          </cell>
          <cell r="AJ393">
            <v>0</v>
          </cell>
          <cell r="AK393">
            <v>0</v>
          </cell>
          <cell r="AL393">
            <v>0</v>
          </cell>
          <cell r="AM393">
            <v>6.4438999999999996E-2</v>
          </cell>
          <cell r="AN393">
            <v>3.7883509440000007</v>
          </cell>
          <cell r="AO393">
            <v>1.8095686187489655E-2</v>
          </cell>
          <cell r="AP393">
            <v>0</v>
          </cell>
          <cell r="AQ393">
            <v>0</v>
          </cell>
          <cell r="AR393">
            <v>0</v>
          </cell>
          <cell r="AS393">
            <v>0</v>
          </cell>
          <cell r="AT393">
            <v>0</v>
          </cell>
          <cell r="AV393">
            <v>0</v>
          </cell>
          <cell r="AW393">
            <v>0</v>
          </cell>
          <cell r="AY393">
            <v>13.601859208029367</v>
          </cell>
          <cell r="BA393">
            <v>0.40998648196278431</v>
          </cell>
          <cell r="BC393">
            <v>3.1078717212960093E-2</v>
          </cell>
          <cell r="BE393">
            <v>0</v>
          </cell>
          <cell r="BG393">
            <v>13.601859208029367</v>
          </cell>
          <cell r="BH393">
            <v>3.1078717212960093E-2</v>
          </cell>
          <cell r="BJ393">
            <v>12.729597396608735</v>
          </cell>
          <cell r="BK393">
            <v>13.125216954332771</v>
          </cell>
          <cell r="BL393">
            <v>3.1078717212960086E-2</v>
          </cell>
          <cell r="BM393">
            <v>0</v>
          </cell>
          <cell r="BN393">
            <v>0</v>
          </cell>
          <cell r="BO393">
            <v>0</v>
          </cell>
        </row>
        <row r="394">
          <cell r="B394" t="str">
            <v>R107</v>
          </cell>
          <cell r="C394" t="str">
            <v>Uttlesford</v>
          </cell>
          <cell r="E394">
            <v>4.6950455680000003</v>
          </cell>
          <cell r="G394">
            <v>3.076358508627</v>
          </cell>
          <cell r="H394">
            <v>1.4675826307000126E-2</v>
          </cell>
          <cell r="I394">
            <v>-0.162133</v>
          </cell>
          <cell r="J394">
            <v>0</v>
          </cell>
          <cell r="K394">
            <v>0</v>
          </cell>
          <cell r="L394">
            <v>0</v>
          </cell>
          <cell r="M394">
            <v>8.5470000000000008E-3</v>
          </cell>
          <cell r="N394">
            <v>7.8549999999999991E-3</v>
          </cell>
          <cell r="O394">
            <v>0</v>
          </cell>
          <cell r="P394">
            <v>0</v>
          </cell>
          <cell r="Q394">
            <v>2.8770640755555554</v>
          </cell>
          <cell r="R394">
            <v>4.7270199096035824E-3</v>
          </cell>
          <cell r="S394">
            <v>6.1841179653473723E-2</v>
          </cell>
          <cell r="T394">
            <v>0</v>
          </cell>
          <cell r="W394">
            <v>0</v>
          </cell>
          <cell r="X394">
            <v>0</v>
          </cell>
          <cell r="Y394">
            <v>0</v>
          </cell>
          <cell r="Z394">
            <v>0</v>
          </cell>
          <cell r="AB394">
            <v>10.583981178052634</v>
          </cell>
          <cell r="AD394">
            <v>4.7707237414725849</v>
          </cell>
          <cell r="AF394">
            <v>2.6345727897760001</v>
          </cell>
          <cell r="AG394">
            <v>1.5018573842999991E-2</v>
          </cell>
          <cell r="AH394">
            <v>-0.162133</v>
          </cell>
          <cell r="AI394">
            <v>0</v>
          </cell>
          <cell r="AJ394">
            <v>0</v>
          </cell>
          <cell r="AK394">
            <v>0</v>
          </cell>
          <cell r="AL394">
            <v>0</v>
          </cell>
          <cell r="AM394">
            <v>5.0965999999999997E-2</v>
          </cell>
          <cell r="AN394">
            <v>3.7116989555555553</v>
          </cell>
          <cell r="AO394">
            <v>1.2078914439599877E-2</v>
          </cell>
          <cell r="AP394">
            <v>0</v>
          </cell>
          <cell r="AQ394">
            <v>0</v>
          </cell>
          <cell r="AR394">
            <v>0</v>
          </cell>
          <cell r="AS394">
            <v>0</v>
          </cell>
          <cell r="AT394">
            <v>0</v>
          </cell>
          <cell r="AV394">
            <v>0</v>
          </cell>
          <cell r="AW394">
            <v>0</v>
          </cell>
          <cell r="AY394">
            <v>11.032925975086741</v>
          </cell>
          <cell r="BA394">
            <v>0.44894479703410717</v>
          </cell>
          <cell r="BC394">
            <v>4.2417384298174779E-2</v>
          </cell>
          <cell r="BE394">
            <v>0</v>
          </cell>
          <cell r="BG394">
            <v>11.032925975086741</v>
          </cell>
          <cell r="BH394">
            <v>4.2417384298174779E-2</v>
          </cell>
          <cell r="BJ394">
            <v>10.213092716068601</v>
          </cell>
          <cell r="BK394">
            <v>10.646305394678974</v>
          </cell>
          <cell r="BL394">
            <v>4.2417384298174876E-2</v>
          </cell>
          <cell r="BM394">
            <v>0</v>
          </cell>
          <cell r="BN394">
            <v>0</v>
          </cell>
          <cell r="BO394">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1 (S)"/>
      <sheetName val="DATA"/>
    </sheetNames>
    <sheetDataSet>
      <sheetData sheetId="0"/>
      <sheetData sheetId="1">
        <row r="8">
          <cell r="A8">
            <v>1</v>
          </cell>
          <cell r="B8" t="str">
            <v>Adur</v>
          </cell>
          <cell r="C8" t="str">
            <v>E3831</v>
          </cell>
        </row>
        <row r="9">
          <cell r="A9">
            <v>2</v>
          </cell>
          <cell r="B9" t="str">
            <v>Allerdale</v>
          </cell>
          <cell r="C9" t="str">
            <v>E0931</v>
          </cell>
        </row>
        <row r="10">
          <cell r="A10">
            <v>3</v>
          </cell>
          <cell r="B10" t="str">
            <v>Alnwick</v>
          </cell>
          <cell r="C10" t="str">
            <v>E2931</v>
          </cell>
        </row>
        <row r="11">
          <cell r="A11">
            <v>4</v>
          </cell>
          <cell r="B11" t="str">
            <v>Amber Valley</v>
          </cell>
          <cell r="C11" t="str">
            <v>E1031</v>
          </cell>
        </row>
        <row r="12">
          <cell r="A12">
            <v>5</v>
          </cell>
          <cell r="B12" t="str">
            <v>Arun</v>
          </cell>
          <cell r="C12" t="str">
            <v>E3832</v>
          </cell>
        </row>
        <row r="13">
          <cell r="A13">
            <v>6</v>
          </cell>
          <cell r="B13" t="str">
            <v>Ashfield</v>
          </cell>
          <cell r="C13" t="str">
            <v>E3031</v>
          </cell>
        </row>
        <row r="14">
          <cell r="A14">
            <v>7</v>
          </cell>
          <cell r="B14" t="str">
            <v>Ashford</v>
          </cell>
          <cell r="C14" t="str">
            <v>E2231</v>
          </cell>
        </row>
        <row r="15">
          <cell r="A15">
            <v>8</v>
          </cell>
          <cell r="B15" t="str">
            <v>Aylesbury Vale</v>
          </cell>
          <cell r="C15" t="str">
            <v>E0431</v>
          </cell>
        </row>
        <row r="16">
          <cell r="A16">
            <v>9</v>
          </cell>
          <cell r="B16" t="str">
            <v>Babergh</v>
          </cell>
          <cell r="C16" t="str">
            <v>E3531</v>
          </cell>
        </row>
        <row r="17">
          <cell r="A17">
            <v>10</v>
          </cell>
          <cell r="B17" t="str">
            <v>Barking and Dagenham</v>
          </cell>
          <cell r="C17" t="str">
            <v>E5030</v>
          </cell>
        </row>
        <row r="18">
          <cell r="A18">
            <v>11</v>
          </cell>
          <cell r="B18" t="str">
            <v>Barnet</v>
          </cell>
          <cell r="C18" t="str">
            <v>E5031</v>
          </cell>
        </row>
        <row r="19">
          <cell r="A19">
            <v>12</v>
          </cell>
          <cell r="B19" t="str">
            <v>Barnsley</v>
          </cell>
          <cell r="C19" t="str">
            <v>E4401</v>
          </cell>
        </row>
        <row r="20">
          <cell r="A20">
            <v>13</v>
          </cell>
          <cell r="B20" t="str">
            <v>Barrow-in-Furness</v>
          </cell>
          <cell r="C20" t="str">
            <v>E0932</v>
          </cell>
        </row>
        <row r="21">
          <cell r="A21">
            <v>14</v>
          </cell>
          <cell r="B21" t="str">
            <v>Basildon</v>
          </cell>
          <cell r="C21" t="str">
            <v>E1531</v>
          </cell>
        </row>
        <row r="22">
          <cell r="A22">
            <v>15</v>
          </cell>
          <cell r="B22" t="str">
            <v>Basingstoke &amp; Deane</v>
          </cell>
          <cell r="C22" t="str">
            <v>E1731</v>
          </cell>
        </row>
        <row r="23">
          <cell r="A23">
            <v>16</v>
          </cell>
          <cell r="B23" t="str">
            <v>Bassetlaw</v>
          </cell>
          <cell r="C23" t="str">
            <v>E3032</v>
          </cell>
        </row>
        <row r="24">
          <cell r="A24">
            <v>17</v>
          </cell>
          <cell r="B24" t="str">
            <v>Bath &amp; North East Somerset</v>
          </cell>
          <cell r="C24" t="str">
            <v>E0101</v>
          </cell>
        </row>
        <row r="25">
          <cell r="A25">
            <v>18</v>
          </cell>
          <cell r="B25" t="str">
            <v>Bedford</v>
          </cell>
          <cell r="C25" t="str">
            <v>E0231</v>
          </cell>
        </row>
        <row r="26">
          <cell r="A26">
            <v>19</v>
          </cell>
          <cell r="B26" t="str">
            <v>Berwick-upon-Tweed</v>
          </cell>
          <cell r="C26" t="str">
            <v>E2932</v>
          </cell>
        </row>
        <row r="27">
          <cell r="A27">
            <v>20</v>
          </cell>
          <cell r="B27" t="str">
            <v>Bexley</v>
          </cell>
          <cell r="C27" t="str">
            <v>E5032</v>
          </cell>
        </row>
        <row r="28">
          <cell r="A28">
            <v>21</v>
          </cell>
          <cell r="B28" t="str">
            <v>Birmingham</v>
          </cell>
          <cell r="C28" t="str">
            <v>E4601</v>
          </cell>
        </row>
        <row r="29">
          <cell r="A29">
            <v>22</v>
          </cell>
          <cell r="B29" t="str">
            <v>Blaby</v>
          </cell>
          <cell r="C29" t="str">
            <v>E2431</v>
          </cell>
        </row>
        <row r="30">
          <cell r="A30">
            <v>23</v>
          </cell>
          <cell r="B30" t="str">
            <v>Blackburn with Darwen</v>
          </cell>
          <cell r="C30" t="str">
            <v>E2301</v>
          </cell>
        </row>
        <row r="31">
          <cell r="A31">
            <v>24</v>
          </cell>
          <cell r="B31" t="str">
            <v>Blackpool</v>
          </cell>
          <cell r="C31" t="str">
            <v>E2302</v>
          </cell>
        </row>
        <row r="32">
          <cell r="A32">
            <v>25</v>
          </cell>
          <cell r="B32" t="str">
            <v>Blyth Valley</v>
          </cell>
          <cell r="C32" t="str">
            <v>E2933</v>
          </cell>
        </row>
        <row r="33">
          <cell r="A33">
            <v>26</v>
          </cell>
          <cell r="B33" t="str">
            <v>Bolsover</v>
          </cell>
          <cell r="C33" t="str">
            <v>E1032</v>
          </cell>
        </row>
        <row r="34">
          <cell r="A34">
            <v>27</v>
          </cell>
          <cell r="B34" t="str">
            <v>Bolton</v>
          </cell>
          <cell r="C34" t="str">
            <v>E4201</v>
          </cell>
        </row>
        <row r="35">
          <cell r="A35">
            <v>28</v>
          </cell>
          <cell r="B35" t="str">
            <v>Boston</v>
          </cell>
          <cell r="C35" t="str">
            <v>E2531</v>
          </cell>
        </row>
        <row r="36">
          <cell r="A36">
            <v>29</v>
          </cell>
          <cell r="B36" t="str">
            <v>Bournemouth</v>
          </cell>
          <cell r="C36" t="str">
            <v>E1202</v>
          </cell>
        </row>
        <row r="37">
          <cell r="A37">
            <v>30</v>
          </cell>
          <cell r="B37" t="str">
            <v>Bracknell Forest</v>
          </cell>
          <cell r="C37" t="str">
            <v>E0301</v>
          </cell>
        </row>
        <row r="38">
          <cell r="A38">
            <v>31</v>
          </cell>
          <cell r="B38" t="str">
            <v>Bradford</v>
          </cell>
          <cell r="C38" t="str">
            <v>E4701</v>
          </cell>
        </row>
        <row r="39">
          <cell r="A39">
            <v>32</v>
          </cell>
          <cell r="B39" t="str">
            <v>Braintree</v>
          </cell>
          <cell r="C39" t="str">
            <v>E1532</v>
          </cell>
        </row>
        <row r="40">
          <cell r="A40">
            <v>33</v>
          </cell>
          <cell r="B40" t="str">
            <v>Breckland</v>
          </cell>
          <cell r="C40" t="str">
            <v>E2631</v>
          </cell>
        </row>
        <row r="41">
          <cell r="A41">
            <v>34</v>
          </cell>
          <cell r="B41" t="str">
            <v>Brent</v>
          </cell>
          <cell r="C41" t="str">
            <v>E5033</v>
          </cell>
        </row>
        <row r="42">
          <cell r="A42">
            <v>35</v>
          </cell>
          <cell r="B42" t="str">
            <v>Brentwood</v>
          </cell>
          <cell r="C42" t="str">
            <v>E1533</v>
          </cell>
        </row>
        <row r="43">
          <cell r="A43">
            <v>36</v>
          </cell>
          <cell r="B43" t="str">
            <v>Bridgnorth</v>
          </cell>
          <cell r="C43" t="str">
            <v>E3231</v>
          </cell>
        </row>
        <row r="44">
          <cell r="A44">
            <v>37</v>
          </cell>
          <cell r="B44" t="str">
            <v>Brighton &amp; Hove</v>
          </cell>
          <cell r="C44" t="str">
            <v>E1401</v>
          </cell>
        </row>
        <row r="45">
          <cell r="A45">
            <v>38</v>
          </cell>
          <cell r="B45" t="str">
            <v>Bristol</v>
          </cell>
          <cell r="C45" t="str">
            <v>E0102</v>
          </cell>
        </row>
        <row r="46">
          <cell r="A46">
            <v>39</v>
          </cell>
          <cell r="B46" t="str">
            <v>Broadland</v>
          </cell>
          <cell r="C46" t="str">
            <v>E2632</v>
          </cell>
        </row>
        <row r="47">
          <cell r="A47">
            <v>40</v>
          </cell>
          <cell r="B47" t="str">
            <v>Bromley</v>
          </cell>
          <cell r="C47" t="str">
            <v>E5034</v>
          </cell>
        </row>
        <row r="48">
          <cell r="A48">
            <v>41</v>
          </cell>
          <cell r="B48" t="str">
            <v>Bromsgrove</v>
          </cell>
          <cell r="C48" t="str">
            <v>E1831</v>
          </cell>
        </row>
        <row r="49">
          <cell r="A49">
            <v>42</v>
          </cell>
          <cell r="B49" t="str">
            <v>Broxbourne</v>
          </cell>
          <cell r="C49" t="str">
            <v>E1931</v>
          </cell>
        </row>
        <row r="50">
          <cell r="A50">
            <v>43</v>
          </cell>
          <cell r="B50" t="str">
            <v>Broxtowe</v>
          </cell>
          <cell r="C50" t="str">
            <v>E3033</v>
          </cell>
        </row>
        <row r="51">
          <cell r="A51">
            <v>44</v>
          </cell>
          <cell r="B51" t="str">
            <v>Burnley</v>
          </cell>
          <cell r="C51" t="str">
            <v>E2333</v>
          </cell>
        </row>
        <row r="52">
          <cell r="A52">
            <v>45</v>
          </cell>
          <cell r="B52" t="str">
            <v>Bury</v>
          </cell>
          <cell r="C52" t="str">
            <v>E4202</v>
          </cell>
        </row>
        <row r="53">
          <cell r="A53">
            <v>46</v>
          </cell>
          <cell r="B53" t="str">
            <v>Calderdale</v>
          </cell>
          <cell r="C53" t="str">
            <v>E4702</v>
          </cell>
        </row>
        <row r="54">
          <cell r="A54">
            <v>47</v>
          </cell>
          <cell r="B54" t="str">
            <v>Cambridge</v>
          </cell>
          <cell r="C54" t="str">
            <v>E0531</v>
          </cell>
        </row>
        <row r="55">
          <cell r="A55">
            <v>48</v>
          </cell>
          <cell r="B55" t="str">
            <v>Camden</v>
          </cell>
          <cell r="C55" t="str">
            <v>E5011</v>
          </cell>
        </row>
        <row r="56">
          <cell r="A56">
            <v>49</v>
          </cell>
          <cell r="B56" t="str">
            <v>Cannock Chase</v>
          </cell>
          <cell r="C56" t="str">
            <v>E3431</v>
          </cell>
        </row>
        <row r="57">
          <cell r="A57">
            <v>50</v>
          </cell>
          <cell r="B57" t="str">
            <v>Canterbury</v>
          </cell>
          <cell r="C57" t="str">
            <v>E2232</v>
          </cell>
        </row>
        <row r="58">
          <cell r="A58">
            <v>51</v>
          </cell>
          <cell r="B58" t="str">
            <v>Caradon</v>
          </cell>
          <cell r="C58" t="str">
            <v>E0831</v>
          </cell>
        </row>
        <row r="59">
          <cell r="A59">
            <v>52</v>
          </cell>
          <cell r="B59" t="str">
            <v>Carlisle</v>
          </cell>
          <cell r="C59" t="str">
            <v>E0933</v>
          </cell>
        </row>
        <row r="60">
          <cell r="A60">
            <v>53</v>
          </cell>
          <cell r="B60" t="str">
            <v>Carrick</v>
          </cell>
          <cell r="C60" t="str">
            <v>E0832</v>
          </cell>
        </row>
        <row r="61">
          <cell r="A61">
            <v>54</v>
          </cell>
          <cell r="B61" t="str">
            <v>Castle Morpeth</v>
          </cell>
          <cell r="C61" t="str">
            <v>E2934</v>
          </cell>
        </row>
        <row r="62">
          <cell r="A62">
            <v>55</v>
          </cell>
          <cell r="B62" t="str">
            <v>Castle Point</v>
          </cell>
          <cell r="C62" t="str">
            <v>E1534</v>
          </cell>
        </row>
        <row r="63">
          <cell r="A63">
            <v>56</v>
          </cell>
          <cell r="B63" t="str">
            <v>Charnwood</v>
          </cell>
          <cell r="C63" t="str">
            <v>E2432</v>
          </cell>
        </row>
        <row r="64">
          <cell r="A64">
            <v>57</v>
          </cell>
          <cell r="B64" t="str">
            <v>Chelmsford</v>
          </cell>
          <cell r="C64" t="str">
            <v>E1535</v>
          </cell>
        </row>
        <row r="65">
          <cell r="A65">
            <v>58</v>
          </cell>
          <cell r="B65" t="str">
            <v>Cheltenham</v>
          </cell>
          <cell r="C65" t="str">
            <v>E1631</v>
          </cell>
        </row>
        <row r="66">
          <cell r="A66">
            <v>59</v>
          </cell>
          <cell r="B66" t="str">
            <v>Cherwell</v>
          </cell>
          <cell r="C66" t="str">
            <v>E3131</v>
          </cell>
        </row>
        <row r="67">
          <cell r="A67">
            <v>60</v>
          </cell>
          <cell r="B67" t="str">
            <v>Chester</v>
          </cell>
          <cell r="C67" t="str">
            <v>E0631</v>
          </cell>
        </row>
        <row r="68">
          <cell r="A68">
            <v>61</v>
          </cell>
          <cell r="B68" t="str">
            <v>Chesterfield</v>
          </cell>
          <cell r="C68" t="str">
            <v>E1033</v>
          </cell>
        </row>
        <row r="69">
          <cell r="A69">
            <v>62</v>
          </cell>
          <cell r="B69" t="str">
            <v>Chester-le-Street</v>
          </cell>
          <cell r="C69" t="str">
            <v>E1331</v>
          </cell>
        </row>
        <row r="70">
          <cell r="A70">
            <v>63</v>
          </cell>
          <cell r="B70" t="str">
            <v>Chichester</v>
          </cell>
          <cell r="C70" t="str">
            <v>E3833</v>
          </cell>
        </row>
        <row r="71">
          <cell r="A71">
            <v>64</v>
          </cell>
          <cell r="B71" t="str">
            <v>Chiltern</v>
          </cell>
          <cell r="C71" t="str">
            <v>E0432</v>
          </cell>
        </row>
        <row r="72">
          <cell r="A72">
            <v>65</v>
          </cell>
          <cell r="B72" t="str">
            <v>Chorley</v>
          </cell>
          <cell r="C72" t="str">
            <v>E2334</v>
          </cell>
        </row>
        <row r="73">
          <cell r="A73">
            <v>66</v>
          </cell>
          <cell r="B73" t="str">
            <v>Christchurch</v>
          </cell>
          <cell r="C73" t="str">
            <v>E1232</v>
          </cell>
        </row>
        <row r="74">
          <cell r="A74">
            <v>67</v>
          </cell>
          <cell r="B74" t="str">
            <v>City of London</v>
          </cell>
          <cell r="C74" t="str">
            <v>E5010</v>
          </cell>
        </row>
        <row r="75">
          <cell r="A75">
            <v>68</v>
          </cell>
          <cell r="B75" t="str">
            <v>Colchester</v>
          </cell>
          <cell r="C75" t="str">
            <v>E1536</v>
          </cell>
        </row>
        <row r="76">
          <cell r="A76">
            <v>69</v>
          </cell>
          <cell r="B76" t="str">
            <v>Congleton</v>
          </cell>
          <cell r="C76" t="str">
            <v>E0632</v>
          </cell>
        </row>
        <row r="77">
          <cell r="A77">
            <v>70</v>
          </cell>
          <cell r="B77" t="str">
            <v>Copeland</v>
          </cell>
          <cell r="C77" t="str">
            <v>E0934</v>
          </cell>
        </row>
        <row r="78">
          <cell r="A78">
            <v>71</v>
          </cell>
          <cell r="B78" t="str">
            <v>Corby</v>
          </cell>
          <cell r="C78" t="str">
            <v>E2831</v>
          </cell>
        </row>
        <row r="79">
          <cell r="A79">
            <v>72</v>
          </cell>
          <cell r="B79" t="str">
            <v>Cotswold</v>
          </cell>
          <cell r="C79" t="str">
            <v>E1632</v>
          </cell>
        </row>
        <row r="80">
          <cell r="A80">
            <v>73</v>
          </cell>
          <cell r="B80" t="str">
            <v>Coventry</v>
          </cell>
          <cell r="C80" t="str">
            <v>E4602</v>
          </cell>
        </row>
        <row r="81">
          <cell r="A81">
            <v>74</v>
          </cell>
          <cell r="B81" t="str">
            <v>Craven</v>
          </cell>
          <cell r="C81" t="str">
            <v>E2731</v>
          </cell>
        </row>
        <row r="82">
          <cell r="A82">
            <v>75</v>
          </cell>
          <cell r="B82" t="str">
            <v>Crawley</v>
          </cell>
          <cell r="C82" t="str">
            <v>E3834</v>
          </cell>
        </row>
        <row r="83">
          <cell r="A83">
            <v>76</v>
          </cell>
          <cell r="B83" t="str">
            <v>Crewe &amp; Nantwich</v>
          </cell>
          <cell r="C83" t="str">
            <v>E0633</v>
          </cell>
        </row>
        <row r="84">
          <cell r="A84">
            <v>77</v>
          </cell>
          <cell r="B84" t="str">
            <v>Croydon</v>
          </cell>
          <cell r="C84" t="str">
            <v>E5035</v>
          </cell>
        </row>
        <row r="85">
          <cell r="A85">
            <v>78</v>
          </cell>
          <cell r="B85" t="str">
            <v>Dacorum</v>
          </cell>
          <cell r="C85" t="str">
            <v>E1932</v>
          </cell>
        </row>
        <row r="86">
          <cell r="A86">
            <v>79</v>
          </cell>
          <cell r="B86" t="str">
            <v>Darlington</v>
          </cell>
          <cell r="C86" t="str">
            <v>E1301</v>
          </cell>
        </row>
        <row r="87">
          <cell r="A87">
            <v>80</v>
          </cell>
          <cell r="B87" t="str">
            <v>Dartford</v>
          </cell>
          <cell r="C87" t="str">
            <v>E2233</v>
          </cell>
        </row>
        <row r="88">
          <cell r="A88">
            <v>81</v>
          </cell>
          <cell r="B88" t="str">
            <v>Daventry</v>
          </cell>
          <cell r="C88" t="str">
            <v>E2832</v>
          </cell>
        </row>
        <row r="89">
          <cell r="A89">
            <v>82</v>
          </cell>
          <cell r="B89" t="str">
            <v>Derby</v>
          </cell>
          <cell r="C89" t="str">
            <v>E1001</v>
          </cell>
        </row>
        <row r="90">
          <cell r="A90">
            <v>83</v>
          </cell>
          <cell r="B90" t="str">
            <v>Derbyshire Dales</v>
          </cell>
          <cell r="C90" t="str">
            <v>E1035</v>
          </cell>
        </row>
        <row r="91">
          <cell r="A91">
            <v>84</v>
          </cell>
          <cell r="B91" t="str">
            <v>Derwentside</v>
          </cell>
          <cell r="C91" t="str">
            <v>E1333</v>
          </cell>
        </row>
        <row r="92">
          <cell r="A92">
            <v>85</v>
          </cell>
          <cell r="B92" t="str">
            <v>Doncaster</v>
          </cell>
          <cell r="C92" t="str">
            <v>E4402</v>
          </cell>
        </row>
        <row r="93">
          <cell r="A93">
            <v>86</v>
          </cell>
          <cell r="B93" t="str">
            <v>Dover</v>
          </cell>
          <cell r="C93" t="str">
            <v>E2234</v>
          </cell>
        </row>
        <row r="94">
          <cell r="A94">
            <v>87</v>
          </cell>
          <cell r="B94" t="str">
            <v>Dudley</v>
          </cell>
          <cell r="C94" t="str">
            <v>E4603</v>
          </cell>
        </row>
        <row r="95">
          <cell r="A95">
            <v>88</v>
          </cell>
          <cell r="B95" t="str">
            <v>Durham</v>
          </cell>
          <cell r="C95" t="str">
            <v>E1334</v>
          </cell>
        </row>
        <row r="96">
          <cell r="A96">
            <v>89</v>
          </cell>
          <cell r="B96" t="str">
            <v>Ealing</v>
          </cell>
          <cell r="C96" t="str">
            <v>E5036</v>
          </cell>
        </row>
        <row r="97">
          <cell r="A97">
            <v>90</v>
          </cell>
          <cell r="B97" t="str">
            <v>Easington</v>
          </cell>
          <cell r="C97" t="str">
            <v>E1335</v>
          </cell>
        </row>
        <row r="98">
          <cell r="A98">
            <v>91</v>
          </cell>
          <cell r="B98" t="str">
            <v>East Cambridgeshire</v>
          </cell>
          <cell r="C98" t="str">
            <v>E0532</v>
          </cell>
        </row>
        <row r="99">
          <cell r="A99">
            <v>92</v>
          </cell>
          <cell r="B99" t="str">
            <v>East Devon</v>
          </cell>
          <cell r="C99" t="str">
            <v>E1131</v>
          </cell>
        </row>
        <row r="100">
          <cell r="A100">
            <v>93</v>
          </cell>
          <cell r="B100" t="str">
            <v>East Dorset</v>
          </cell>
          <cell r="C100" t="str">
            <v>E1233</v>
          </cell>
        </row>
        <row r="101">
          <cell r="A101">
            <v>94</v>
          </cell>
          <cell r="B101" t="str">
            <v>East Hampshire</v>
          </cell>
          <cell r="C101" t="str">
            <v>E1732</v>
          </cell>
        </row>
        <row r="102">
          <cell r="A102">
            <v>95</v>
          </cell>
          <cell r="B102" t="str">
            <v>East Hertfordshire</v>
          </cell>
          <cell r="C102" t="str">
            <v>E1933</v>
          </cell>
        </row>
        <row r="103">
          <cell r="A103">
            <v>96</v>
          </cell>
          <cell r="B103" t="str">
            <v>East Lindsey</v>
          </cell>
          <cell r="C103" t="str">
            <v>E2532</v>
          </cell>
        </row>
        <row r="104">
          <cell r="A104">
            <v>97</v>
          </cell>
          <cell r="B104" t="str">
            <v>East Northamptonshire</v>
          </cell>
          <cell r="C104" t="str">
            <v>E2833</v>
          </cell>
        </row>
        <row r="105">
          <cell r="A105">
            <v>98</v>
          </cell>
          <cell r="B105" t="str">
            <v>East Riding of Yorkshire</v>
          </cell>
          <cell r="C105" t="str">
            <v>E2001</v>
          </cell>
        </row>
        <row r="106">
          <cell r="A106">
            <v>99</v>
          </cell>
          <cell r="B106" t="str">
            <v>East Staffordshire</v>
          </cell>
          <cell r="C106" t="str">
            <v>E3432</v>
          </cell>
        </row>
        <row r="107">
          <cell r="A107">
            <v>100</v>
          </cell>
          <cell r="B107" t="str">
            <v>Eastbourne</v>
          </cell>
          <cell r="C107" t="str">
            <v>E1432</v>
          </cell>
        </row>
        <row r="108">
          <cell r="A108">
            <v>101</v>
          </cell>
          <cell r="B108" t="str">
            <v>Eastleigh</v>
          </cell>
          <cell r="C108" t="str">
            <v>E1733</v>
          </cell>
        </row>
        <row r="109">
          <cell r="A109">
            <v>102</v>
          </cell>
          <cell r="B109" t="str">
            <v>Eden</v>
          </cell>
          <cell r="C109" t="str">
            <v>E0935</v>
          </cell>
        </row>
        <row r="110">
          <cell r="A110">
            <v>103</v>
          </cell>
          <cell r="B110" t="str">
            <v>Ellesmere Port &amp; Neston</v>
          </cell>
          <cell r="C110" t="str">
            <v>E0634</v>
          </cell>
        </row>
        <row r="111">
          <cell r="A111">
            <v>104</v>
          </cell>
          <cell r="B111" t="str">
            <v>Elmbridge</v>
          </cell>
          <cell r="C111" t="str">
            <v>E3631</v>
          </cell>
        </row>
        <row r="112">
          <cell r="A112">
            <v>105</v>
          </cell>
          <cell r="B112" t="str">
            <v>Enfield</v>
          </cell>
          <cell r="C112" t="str">
            <v>E5037</v>
          </cell>
        </row>
        <row r="113">
          <cell r="A113">
            <v>106</v>
          </cell>
          <cell r="B113" t="str">
            <v>Epping Forest</v>
          </cell>
          <cell r="C113" t="str">
            <v>E1537</v>
          </cell>
        </row>
        <row r="114">
          <cell r="A114">
            <v>107</v>
          </cell>
          <cell r="B114" t="str">
            <v>Epsom &amp; Ewell</v>
          </cell>
          <cell r="C114" t="str">
            <v>E3632</v>
          </cell>
        </row>
        <row r="115">
          <cell r="A115">
            <v>108</v>
          </cell>
          <cell r="B115" t="str">
            <v>Erewash</v>
          </cell>
          <cell r="C115" t="str">
            <v>E1036</v>
          </cell>
        </row>
        <row r="116">
          <cell r="A116">
            <v>109</v>
          </cell>
          <cell r="B116" t="str">
            <v>Exeter</v>
          </cell>
          <cell r="C116" t="str">
            <v>E1132</v>
          </cell>
        </row>
        <row r="117">
          <cell r="A117">
            <v>110</v>
          </cell>
          <cell r="B117" t="str">
            <v>Fareham</v>
          </cell>
          <cell r="C117" t="str">
            <v>E1734</v>
          </cell>
        </row>
        <row r="118">
          <cell r="A118">
            <v>111</v>
          </cell>
          <cell r="B118" t="str">
            <v>Fenland</v>
          </cell>
          <cell r="C118" t="str">
            <v>E0533</v>
          </cell>
        </row>
        <row r="119">
          <cell r="A119">
            <v>112</v>
          </cell>
          <cell r="B119" t="str">
            <v>Forest Heath</v>
          </cell>
          <cell r="C119" t="str">
            <v>E3532</v>
          </cell>
        </row>
        <row r="120">
          <cell r="A120">
            <v>113</v>
          </cell>
          <cell r="B120" t="str">
            <v>Forest of Dean</v>
          </cell>
          <cell r="C120" t="str">
            <v>E1633</v>
          </cell>
        </row>
        <row r="121">
          <cell r="A121">
            <v>114</v>
          </cell>
          <cell r="B121" t="str">
            <v>Fylde</v>
          </cell>
          <cell r="C121" t="str">
            <v>E2335</v>
          </cell>
        </row>
        <row r="122">
          <cell r="A122">
            <v>115</v>
          </cell>
          <cell r="B122" t="str">
            <v>Gateshead</v>
          </cell>
          <cell r="C122" t="str">
            <v>E4501</v>
          </cell>
        </row>
        <row r="123">
          <cell r="A123">
            <v>116</v>
          </cell>
          <cell r="B123" t="str">
            <v>Gedling</v>
          </cell>
          <cell r="C123" t="str">
            <v>E3034</v>
          </cell>
        </row>
        <row r="124">
          <cell r="A124">
            <v>117</v>
          </cell>
          <cell r="B124" t="str">
            <v>Gloucester</v>
          </cell>
          <cell r="C124" t="str">
            <v>E1634</v>
          </cell>
        </row>
        <row r="125">
          <cell r="A125">
            <v>118</v>
          </cell>
          <cell r="B125" t="str">
            <v>Gosport</v>
          </cell>
          <cell r="C125" t="str">
            <v>E1735</v>
          </cell>
        </row>
        <row r="126">
          <cell r="A126">
            <v>119</v>
          </cell>
          <cell r="B126" t="str">
            <v>Gravesham</v>
          </cell>
          <cell r="C126" t="str">
            <v>E2236</v>
          </cell>
        </row>
        <row r="127">
          <cell r="A127">
            <v>120</v>
          </cell>
          <cell r="B127" t="str">
            <v>Great Yarmouth</v>
          </cell>
          <cell r="C127" t="str">
            <v>E2633</v>
          </cell>
        </row>
        <row r="128">
          <cell r="A128">
            <v>121</v>
          </cell>
          <cell r="B128" t="str">
            <v>Greenwich</v>
          </cell>
          <cell r="C128" t="str">
            <v>E5012</v>
          </cell>
        </row>
        <row r="129">
          <cell r="A129">
            <v>122</v>
          </cell>
          <cell r="B129" t="str">
            <v>Guildford</v>
          </cell>
          <cell r="C129" t="str">
            <v>E3633</v>
          </cell>
        </row>
        <row r="130">
          <cell r="A130">
            <v>123</v>
          </cell>
          <cell r="B130" t="str">
            <v>Hackney</v>
          </cell>
          <cell r="C130" t="str">
            <v>E5013</v>
          </cell>
        </row>
        <row r="131">
          <cell r="A131">
            <v>124</v>
          </cell>
          <cell r="B131" t="str">
            <v>Halton</v>
          </cell>
          <cell r="C131" t="str">
            <v>E0601</v>
          </cell>
        </row>
        <row r="132">
          <cell r="A132">
            <v>125</v>
          </cell>
          <cell r="B132" t="str">
            <v>Hambleton</v>
          </cell>
          <cell r="C132" t="str">
            <v>E2732</v>
          </cell>
        </row>
        <row r="133">
          <cell r="A133">
            <v>126</v>
          </cell>
          <cell r="B133" t="str">
            <v>Hammersmith and Fulham</v>
          </cell>
          <cell r="C133" t="str">
            <v>E5014</v>
          </cell>
        </row>
        <row r="134">
          <cell r="A134">
            <v>127</v>
          </cell>
          <cell r="B134" t="str">
            <v>Harborough</v>
          </cell>
          <cell r="C134" t="str">
            <v>E2433</v>
          </cell>
        </row>
        <row r="135">
          <cell r="A135">
            <v>128</v>
          </cell>
          <cell r="B135" t="str">
            <v>Haringey</v>
          </cell>
          <cell r="C135" t="str">
            <v>E5038</v>
          </cell>
        </row>
        <row r="136">
          <cell r="A136">
            <v>129</v>
          </cell>
          <cell r="B136" t="str">
            <v>Harlow</v>
          </cell>
          <cell r="C136" t="str">
            <v>E1538</v>
          </cell>
        </row>
        <row r="137">
          <cell r="A137">
            <v>130</v>
          </cell>
          <cell r="B137" t="str">
            <v>Harrogate</v>
          </cell>
          <cell r="C137" t="str">
            <v>E2753</v>
          </cell>
        </row>
        <row r="138">
          <cell r="A138">
            <v>131</v>
          </cell>
          <cell r="B138" t="str">
            <v>Harrow</v>
          </cell>
          <cell r="C138" t="str">
            <v>E5039</v>
          </cell>
        </row>
        <row r="139">
          <cell r="A139">
            <v>132</v>
          </cell>
          <cell r="B139" t="str">
            <v>Hart</v>
          </cell>
          <cell r="C139" t="str">
            <v>E1736</v>
          </cell>
        </row>
        <row r="140">
          <cell r="A140">
            <v>133</v>
          </cell>
          <cell r="B140" t="str">
            <v>Hartlepool</v>
          </cell>
          <cell r="C140" t="str">
            <v>E0701</v>
          </cell>
        </row>
        <row r="141">
          <cell r="A141">
            <v>134</v>
          </cell>
          <cell r="B141" t="str">
            <v>Hastings</v>
          </cell>
          <cell r="C141" t="str">
            <v>E1433</v>
          </cell>
        </row>
        <row r="142">
          <cell r="A142">
            <v>135</v>
          </cell>
          <cell r="B142" t="str">
            <v>Havant</v>
          </cell>
          <cell r="C142" t="str">
            <v>E1737</v>
          </cell>
        </row>
        <row r="143">
          <cell r="A143">
            <v>136</v>
          </cell>
          <cell r="B143" t="str">
            <v>Havering</v>
          </cell>
          <cell r="C143" t="str">
            <v>E5040</v>
          </cell>
        </row>
        <row r="144">
          <cell r="A144">
            <v>137</v>
          </cell>
          <cell r="B144" t="str">
            <v xml:space="preserve">Herefordshire </v>
          </cell>
          <cell r="C144" t="str">
            <v>E1801</v>
          </cell>
        </row>
        <row r="145">
          <cell r="A145">
            <v>138</v>
          </cell>
          <cell r="B145" t="str">
            <v>Hertsmere</v>
          </cell>
          <cell r="C145" t="str">
            <v>E1934</v>
          </cell>
        </row>
        <row r="146">
          <cell r="A146">
            <v>139</v>
          </cell>
          <cell r="B146" t="str">
            <v>High Peak</v>
          </cell>
          <cell r="C146" t="str">
            <v>E1037</v>
          </cell>
        </row>
        <row r="147">
          <cell r="A147">
            <v>140</v>
          </cell>
          <cell r="B147" t="str">
            <v>Hillingdon</v>
          </cell>
          <cell r="C147" t="str">
            <v>E5041</v>
          </cell>
        </row>
        <row r="148">
          <cell r="A148">
            <v>141</v>
          </cell>
          <cell r="B148" t="str">
            <v>Hinckley and Bosworth</v>
          </cell>
          <cell r="C148" t="str">
            <v>E2434</v>
          </cell>
        </row>
        <row r="149">
          <cell r="A149">
            <v>142</v>
          </cell>
          <cell r="B149" t="str">
            <v>Horsham</v>
          </cell>
          <cell r="C149" t="str">
            <v>E3835</v>
          </cell>
        </row>
        <row r="150">
          <cell r="A150">
            <v>143</v>
          </cell>
          <cell r="B150" t="str">
            <v>Hounslow</v>
          </cell>
          <cell r="C150" t="str">
            <v>E5042</v>
          </cell>
        </row>
        <row r="151">
          <cell r="A151">
            <v>144</v>
          </cell>
          <cell r="B151" t="str">
            <v>Huntingdonshire</v>
          </cell>
          <cell r="C151" t="str">
            <v>E0551</v>
          </cell>
        </row>
        <row r="152">
          <cell r="A152">
            <v>145</v>
          </cell>
          <cell r="B152" t="str">
            <v>Hyndburn</v>
          </cell>
          <cell r="C152" t="str">
            <v>E2336</v>
          </cell>
        </row>
        <row r="153">
          <cell r="A153">
            <v>146</v>
          </cell>
          <cell r="B153" t="str">
            <v>Ipswich</v>
          </cell>
          <cell r="C153" t="str">
            <v>E3533</v>
          </cell>
        </row>
        <row r="154">
          <cell r="A154">
            <v>147</v>
          </cell>
          <cell r="B154" t="str">
            <v>Isle of Wight Council</v>
          </cell>
          <cell r="C154" t="str">
            <v>E2101</v>
          </cell>
        </row>
        <row r="155">
          <cell r="A155">
            <v>148</v>
          </cell>
          <cell r="B155" t="str">
            <v>Isles of Scilly</v>
          </cell>
          <cell r="C155" t="str">
            <v>E4001</v>
          </cell>
        </row>
        <row r="156">
          <cell r="A156">
            <v>149</v>
          </cell>
          <cell r="B156" t="str">
            <v>Islington</v>
          </cell>
          <cell r="C156" t="str">
            <v>E5015</v>
          </cell>
        </row>
        <row r="157">
          <cell r="A157">
            <v>150</v>
          </cell>
          <cell r="B157" t="str">
            <v>Kennet</v>
          </cell>
          <cell r="C157" t="str">
            <v>E3931</v>
          </cell>
        </row>
        <row r="158">
          <cell r="A158">
            <v>151</v>
          </cell>
          <cell r="B158" t="str">
            <v>Kensington and Chelsea</v>
          </cell>
          <cell r="C158" t="str">
            <v>E5016</v>
          </cell>
        </row>
        <row r="159">
          <cell r="A159">
            <v>152</v>
          </cell>
          <cell r="B159" t="str">
            <v>Kerrier</v>
          </cell>
          <cell r="C159" t="str">
            <v>E0833</v>
          </cell>
        </row>
        <row r="160">
          <cell r="A160">
            <v>153</v>
          </cell>
          <cell r="B160" t="str">
            <v>Kettering</v>
          </cell>
          <cell r="C160" t="str">
            <v>E2834</v>
          </cell>
        </row>
        <row r="161">
          <cell r="A161">
            <v>154</v>
          </cell>
          <cell r="B161" t="str">
            <v>Kings Lynn and West Norfolk</v>
          </cell>
          <cell r="C161" t="str">
            <v>E2634</v>
          </cell>
        </row>
        <row r="162">
          <cell r="A162">
            <v>155</v>
          </cell>
          <cell r="B162" t="str">
            <v>Kingston upon Hull</v>
          </cell>
          <cell r="C162" t="str">
            <v>E2002</v>
          </cell>
        </row>
        <row r="163">
          <cell r="A163">
            <v>156</v>
          </cell>
          <cell r="B163" t="str">
            <v>Kingston upon Thames</v>
          </cell>
          <cell r="C163" t="str">
            <v>E5043</v>
          </cell>
        </row>
        <row r="164">
          <cell r="A164">
            <v>157</v>
          </cell>
          <cell r="B164" t="str">
            <v>Kirklees</v>
          </cell>
          <cell r="C164" t="str">
            <v>E4703</v>
          </cell>
        </row>
        <row r="165">
          <cell r="A165">
            <v>158</v>
          </cell>
          <cell r="B165" t="str">
            <v>Knowsley</v>
          </cell>
          <cell r="C165" t="str">
            <v>E4301</v>
          </cell>
        </row>
        <row r="166">
          <cell r="A166">
            <v>159</v>
          </cell>
          <cell r="B166" t="str">
            <v>Lambeth</v>
          </cell>
          <cell r="C166" t="str">
            <v>E5017</v>
          </cell>
        </row>
        <row r="167">
          <cell r="A167">
            <v>160</v>
          </cell>
          <cell r="B167" t="str">
            <v>Lancaster</v>
          </cell>
          <cell r="C167" t="str">
            <v>E2337</v>
          </cell>
        </row>
        <row r="168">
          <cell r="A168">
            <v>161</v>
          </cell>
          <cell r="B168" t="str">
            <v>Leeds</v>
          </cell>
          <cell r="C168" t="str">
            <v>E4704</v>
          </cell>
        </row>
        <row r="169">
          <cell r="A169">
            <v>162</v>
          </cell>
          <cell r="B169" t="str">
            <v>Leicester</v>
          </cell>
          <cell r="C169" t="str">
            <v>E2401</v>
          </cell>
        </row>
        <row r="170">
          <cell r="A170">
            <v>163</v>
          </cell>
          <cell r="B170" t="str">
            <v>Lewes</v>
          </cell>
          <cell r="C170" t="str">
            <v>E1435</v>
          </cell>
        </row>
        <row r="171">
          <cell r="A171">
            <v>164</v>
          </cell>
          <cell r="B171" t="str">
            <v>Lewisham</v>
          </cell>
          <cell r="C171" t="str">
            <v>E5018</v>
          </cell>
        </row>
        <row r="172">
          <cell r="A172">
            <v>165</v>
          </cell>
          <cell r="B172" t="str">
            <v>Lichfield</v>
          </cell>
          <cell r="C172" t="str">
            <v>E3433</v>
          </cell>
        </row>
        <row r="173">
          <cell r="A173">
            <v>166</v>
          </cell>
          <cell r="B173" t="str">
            <v>Lincoln</v>
          </cell>
          <cell r="C173" t="str">
            <v>E2533</v>
          </cell>
        </row>
        <row r="174">
          <cell r="A174">
            <v>167</v>
          </cell>
          <cell r="B174" t="str">
            <v>Liverpool</v>
          </cell>
          <cell r="C174" t="str">
            <v>E4302</v>
          </cell>
        </row>
        <row r="175">
          <cell r="A175">
            <v>168</v>
          </cell>
          <cell r="B175" t="str">
            <v>Luton</v>
          </cell>
          <cell r="C175" t="str">
            <v>E0201</v>
          </cell>
        </row>
        <row r="176">
          <cell r="A176">
            <v>169</v>
          </cell>
          <cell r="B176" t="str">
            <v>Macclesfield</v>
          </cell>
          <cell r="C176" t="str">
            <v>E0636</v>
          </cell>
        </row>
        <row r="177">
          <cell r="A177">
            <v>170</v>
          </cell>
          <cell r="B177" t="str">
            <v>Maidstone</v>
          </cell>
          <cell r="C177" t="str">
            <v>E2237</v>
          </cell>
        </row>
        <row r="178">
          <cell r="A178">
            <v>171</v>
          </cell>
          <cell r="B178" t="str">
            <v>Maldon</v>
          </cell>
          <cell r="C178" t="str">
            <v>E1539</v>
          </cell>
        </row>
        <row r="179">
          <cell r="A179">
            <v>172</v>
          </cell>
          <cell r="B179" t="str">
            <v>Malvern Hills</v>
          </cell>
          <cell r="C179" t="str">
            <v>E1851</v>
          </cell>
        </row>
        <row r="180">
          <cell r="A180">
            <v>173</v>
          </cell>
          <cell r="B180" t="str">
            <v>Manchester</v>
          </cell>
          <cell r="C180" t="str">
            <v>E4203</v>
          </cell>
        </row>
        <row r="181">
          <cell r="A181">
            <v>174</v>
          </cell>
          <cell r="B181" t="str">
            <v>Mansfield</v>
          </cell>
          <cell r="C181" t="str">
            <v>E3035</v>
          </cell>
        </row>
        <row r="182">
          <cell r="A182">
            <v>175</v>
          </cell>
          <cell r="B182" t="str">
            <v xml:space="preserve">Medway </v>
          </cell>
          <cell r="C182" t="str">
            <v>E2201</v>
          </cell>
        </row>
        <row r="183">
          <cell r="A183">
            <v>176</v>
          </cell>
          <cell r="B183" t="str">
            <v>Melton</v>
          </cell>
          <cell r="C183" t="str">
            <v>E2436</v>
          </cell>
        </row>
        <row r="184">
          <cell r="A184">
            <v>177</v>
          </cell>
          <cell r="B184" t="str">
            <v>Mendip</v>
          </cell>
          <cell r="C184" t="str">
            <v>E3331</v>
          </cell>
        </row>
        <row r="185">
          <cell r="A185">
            <v>178</v>
          </cell>
          <cell r="B185" t="str">
            <v>Merton</v>
          </cell>
          <cell r="C185" t="str">
            <v>E5044</v>
          </cell>
        </row>
        <row r="186">
          <cell r="A186">
            <v>179</v>
          </cell>
          <cell r="B186" t="str">
            <v>Mid Bedfordshire</v>
          </cell>
          <cell r="C186" t="str">
            <v>E0233</v>
          </cell>
        </row>
        <row r="187">
          <cell r="A187">
            <v>180</v>
          </cell>
          <cell r="B187" t="str">
            <v>Mid Devon</v>
          </cell>
          <cell r="C187" t="str">
            <v>E1133</v>
          </cell>
        </row>
        <row r="188">
          <cell r="A188">
            <v>181</v>
          </cell>
          <cell r="B188" t="str">
            <v>Mid Suffolk</v>
          </cell>
          <cell r="C188" t="str">
            <v>E3534</v>
          </cell>
        </row>
        <row r="189">
          <cell r="A189">
            <v>182</v>
          </cell>
          <cell r="B189" t="str">
            <v>Mid Sussex</v>
          </cell>
          <cell r="C189" t="str">
            <v>E3836</v>
          </cell>
        </row>
        <row r="190">
          <cell r="A190">
            <v>183</v>
          </cell>
          <cell r="B190" t="str">
            <v>Middlesbrough</v>
          </cell>
          <cell r="C190" t="str">
            <v>E0702</v>
          </cell>
        </row>
        <row r="191">
          <cell r="A191">
            <v>184</v>
          </cell>
          <cell r="B191" t="str">
            <v>Milton Keynes</v>
          </cell>
          <cell r="C191" t="str">
            <v>E0401</v>
          </cell>
        </row>
        <row r="192">
          <cell r="A192">
            <v>185</v>
          </cell>
          <cell r="B192" t="str">
            <v>Mole Valley</v>
          </cell>
          <cell r="C192" t="str">
            <v>E3634</v>
          </cell>
        </row>
        <row r="193">
          <cell r="A193">
            <v>186</v>
          </cell>
          <cell r="B193" t="str">
            <v>New Forest</v>
          </cell>
          <cell r="C193" t="str">
            <v>E1738</v>
          </cell>
        </row>
        <row r="194">
          <cell r="A194">
            <v>187</v>
          </cell>
          <cell r="B194" t="str">
            <v>Newark and Sherwood</v>
          </cell>
          <cell r="C194" t="str">
            <v>E3036</v>
          </cell>
        </row>
        <row r="195">
          <cell r="A195">
            <v>188</v>
          </cell>
          <cell r="B195" t="str">
            <v>Newcastle upon Tyne</v>
          </cell>
          <cell r="C195" t="str">
            <v>E4502</v>
          </cell>
        </row>
        <row r="196">
          <cell r="A196">
            <v>189</v>
          </cell>
          <cell r="B196" t="str">
            <v>Newcastle-under-Lyme</v>
          </cell>
          <cell r="C196" t="str">
            <v>E3434</v>
          </cell>
        </row>
        <row r="197">
          <cell r="A197">
            <v>190</v>
          </cell>
          <cell r="B197" t="str">
            <v>Newham</v>
          </cell>
          <cell r="C197" t="str">
            <v>E5045</v>
          </cell>
        </row>
        <row r="198">
          <cell r="A198">
            <v>191</v>
          </cell>
          <cell r="B198" t="str">
            <v>North Cornwall</v>
          </cell>
          <cell r="C198" t="str">
            <v>E0834</v>
          </cell>
        </row>
        <row r="199">
          <cell r="A199">
            <v>192</v>
          </cell>
          <cell r="B199" t="str">
            <v>North Devon</v>
          </cell>
          <cell r="C199" t="str">
            <v>E1134</v>
          </cell>
        </row>
        <row r="200">
          <cell r="A200">
            <v>193</v>
          </cell>
          <cell r="B200" t="str">
            <v>North Dorset</v>
          </cell>
          <cell r="C200" t="str">
            <v>E1234</v>
          </cell>
        </row>
        <row r="201">
          <cell r="A201">
            <v>194</v>
          </cell>
          <cell r="B201" t="str">
            <v>North East Derbyshire</v>
          </cell>
          <cell r="C201" t="str">
            <v>E1038</v>
          </cell>
        </row>
        <row r="202">
          <cell r="A202">
            <v>195</v>
          </cell>
          <cell r="B202" t="str">
            <v>North East Lincolnshire</v>
          </cell>
          <cell r="C202" t="str">
            <v>E2003</v>
          </cell>
        </row>
        <row r="203">
          <cell r="A203">
            <v>196</v>
          </cell>
          <cell r="B203" t="str">
            <v>North Hertfordshire</v>
          </cell>
          <cell r="C203" t="str">
            <v>E1935</v>
          </cell>
        </row>
        <row r="204">
          <cell r="A204">
            <v>197</v>
          </cell>
          <cell r="B204" t="str">
            <v>North Kesteven</v>
          </cell>
          <cell r="C204" t="str">
            <v>E2534</v>
          </cell>
        </row>
        <row r="205">
          <cell r="A205">
            <v>198</v>
          </cell>
          <cell r="B205" t="str">
            <v>North Lincolnshire</v>
          </cell>
          <cell r="C205" t="str">
            <v>E2004</v>
          </cell>
        </row>
        <row r="206">
          <cell r="A206">
            <v>199</v>
          </cell>
          <cell r="B206" t="str">
            <v>North Norfolk</v>
          </cell>
          <cell r="C206" t="str">
            <v>E2635</v>
          </cell>
        </row>
        <row r="207">
          <cell r="A207">
            <v>200</v>
          </cell>
          <cell r="B207" t="str">
            <v>North Shropshire</v>
          </cell>
          <cell r="C207" t="str">
            <v>E3232</v>
          </cell>
        </row>
        <row r="208">
          <cell r="A208">
            <v>201</v>
          </cell>
          <cell r="B208" t="str">
            <v>North Somerset</v>
          </cell>
          <cell r="C208" t="str">
            <v>E0104</v>
          </cell>
        </row>
        <row r="209">
          <cell r="A209">
            <v>202</v>
          </cell>
          <cell r="B209" t="str">
            <v>North Tyneside</v>
          </cell>
          <cell r="C209" t="str">
            <v>E4503</v>
          </cell>
        </row>
        <row r="210">
          <cell r="A210">
            <v>203</v>
          </cell>
          <cell r="B210" t="str">
            <v>North Warwickshire</v>
          </cell>
          <cell r="C210" t="str">
            <v>E3731</v>
          </cell>
        </row>
        <row r="211">
          <cell r="A211">
            <v>204</v>
          </cell>
          <cell r="B211" t="str">
            <v>North West Leicestershire</v>
          </cell>
          <cell r="C211" t="str">
            <v>E2437</v>
          </cell>
        </row>
        <row r="212">
          <cell r="A212">
            <v>205</v>
          </cell>
          <cell r="B212" t="str">
            <v>North Wiltshire</v>
          </cell>
          <cell r="C212" t="str">
            <v>E3932</v>
          </cell>
        </row>
        <row r="213">
          <cell r="A213">
            <v>206</v>
          </cell>
          <cell r="B213" t="str">
            <v>Northampton</v>
          </cell>
          <cell r="C213" t="str">
            <v>E2835</v>
          </cell>
        </row>
        <row r="214">
          <cell r="A214">
            <v>207</v>
          </cell>
          <cell r="B214" t="str">
            <v>Norwich</v>
          </cell>
          <cell r="C214" t="str">
            <v>E2636</v>
          </cell>
        </row>
        <row r="215">
          <cell r="A215">
            <v>208</v>
          </cell>
          <cell r="B215" t="str">
            <v>Nottingham</v>
          </cell>
          <cell r="C215" t="str">
            <v>E3001</v>
          </cell>
        </row>
        <row r="216">
          <cell r="A216">
            <v>209</v>
          </cell>
          <cell r="B216" t="str">
            <v>Nuneaton and Bedworth</v>
          </cell>
          <cell r="C216" t="str">
            <v>E3732</v>
          </cell>
        </row>
        <row r="217">
          <cell r="A217">
            <v>210</v>
          </cell>
          <cell r="B217" t="str">
            <v>Oadby and Wigston</v>
          </cell>
          <cell r="C217" t="str">
            <v>E2438</v>
          </cell>
        </row>
        <row r="218">
          <cell r="A218">
            <v>211</v>
          </cell>
          <cell r="B218" t="str">
            <v>Oldham</v>
          </cell>
          <cell r="C218" t="str">
            <v>E4204</v>
          </cell>
        </row>
        <row r="219">
          <cell r="A219">
            <v>212</v>
          </cell>
          <cell r="B219" t="str">
            <v>Oswestry</v>
          </cell>
          <cell r="C219" t="str">
            <v>E3233</v>
          </cell>
        </row>
        <row r="220">
          <cell r="A220">
            <v>213</v>
          </cell>
          <cell r="B220" t="str">
            <v>Oxford</v>
          </cell>
          <cell r="C220" t="str">
            <v>E3132</v>
          </cell>
        </row>
        <row r="221">
          <cell r="A221">
            <v>214</v>
          </cell>
          <cell r="B221" t="str">
            <v>Pendle</v>
          </cell>
          <cell r="C221" t="str">
            <v>E2338</v>
          </cell>
        </row>
        <row r="222">
          <cell r="A222">
            <v>215</v>
          </cell>
          <cell r="B222" t="str">
            <v>Penwith</v>
          </cell>
          <cell r="C222" t="str">
            <v>E0835</v>
          </cell>
        </row>
        <row r="223">
          <cell r="A223">
            <v>216</v>
          </cell>
          <cell r="B223" t="str">
            <v>Peterborough</v>
          </cell>
          <cell r="C223" t="str">
            <v>E0501</v>
          </cell>
        </row>
        <row r="224">
          <cell r="A224">
            <v>217</v>
          </cell>
          <cell r="B224" t="str">
            <v>Plymouth</v>
          </cell>
          <cell r="C224" t="str">
            <v>E1101</v>
          </cell>
        </row>
        <row r="225">
          <cell r="A225">
            <v>218</v>
          </cell>
          <cell r="B225" t="str">
            <v>Poole</v>
          </cell>
          <cell r="C225" t="str">
            <v>E1201</v>
          </cell>
        </row>
        <row r="226">
          <cell r="A226">
            <v>219</v>
          </cell>
          <cell r="B226" t="str">
            <v>Portsmouth</v>
          </cell>
          <cell r="C226" t="str">
            <v>E1701</v>
          </cell>
        </row>
        <row r="227">
          <cell r="A227">
            <v>220</v>
          </cell>
          <cell r="B227" t="str">
            <v>Preston</v>
          </cell>
          <cell r="C227" t="str">
            <v>E2339</v>
          </cell>
        </row>
        <row r="228">
          <cell r="A228">
            <v>221</v>
          </cell>
          <cell r="B228" t="str">
            <v>Purbeck</v>
          </cell>
          <cell r="C228" t="str">
            <v>E1236</v>
          </cell>
        </row>
        <row r="229">
          <cell r="A229">
            <v>222</v>
          </cell>
          <cell r="B229" t="str">
            <v>Reading</v>
          </cell>
          <cell r="C229" t="str">
            <v>E0303</v>
          </cell>
        </row>
        <row r="230">
          <cell r="A230">
            <v>223</v>
          </cell>
          <cell r="B230" t="str">
            <v>Redbridge</v>
          </cell>
          <cell r="C230" t="str">
            <v>E5046</v>
          </cell>
        </row>
        <row r="231">
          <cell r="A231">
            <v>224</v>
          </cell>
          <cell r="B231" t="str">
            <v>Redcar and Cleveland</v>
          </cell>
          <cell r="C231" t="str">
            <v>E0703</v>
          </cell>
        </row>
        <row r="232">
          <cell r="A232">
            <v>225</v>
          </cell>
          <cell r="B232" t="str">
            <v>Redditch</v>
          </cell>
          <cell r="C232" t="str">
            <v>E1835</v>
          </cell>
        </row>
        <row r="233">
          <cell r="A233">
            <v>226</v>
          </cell>
          <cell r="B233" t="str">
            <v>Reigate and Banstead</v>
          </cell>
          <cell r="C233" t="str">
            <v>E3635</v>
          </cell>
        </row>
        <row r="234">
          <cell r="A234">
            <v>227</v>
          </cell>
          <cell r="B234" t="str">
            <v>Restormel</v>
          </cell>
          <cell r="C234" t="str">
            <v>E0836</v>
          </cell>
        </row>
        <row r="235">
          <cell r="A235">
            <v>228</v>
          </cell>
          <cell r="B235" t="str">
            <v>Ribble Valley</v>
          </cell>
          <cell r="C235" t="str">
            <v>E2340</v>
          </cell>
        </row>
        <row r="236">
          <cell r="A236">
            <v>229</v>
          </cell>
          <cell r="B236" t="str">
            <v>Richmond upon Thames</v>
          </cell>
          <cell r="C236" t="str">
            <v>E5047</v>
          </cell>
        </row>
        <row r="237">
          <cell r="A237">
            <v>230</v>
          </cell>
          <cell r="B237" t="str">
            <v>Richmondshire</v>
          </cell>
          <cell r="C237" t="str">
            <v>E2734</v>
          </cell>
        </row>
        <row r="238">
          <cell r="A238">
            <v>231</v>
          </cell>
          <cell r="B238" t="str">
            <v>Rochdale</v>
          </cell>
          <cell r="C238" t="str">
            <v>E4205</v>
          </cell>
        </row>
        <row r="239">
          <cell r="A239">
            <v>232</v>
          </cell>
          <cell r="B239" t="str">
            <v>Rochford</v>
          </cell>
          <cell r="C239" t="str">
            <v>E1540</v>
          </cell>
        </row>
        <row r="240">
          <cell r="A240">
            <v>233</v>
          </cell>
          <cell r="B240" t="str">
            <v>Rossendale</v>
          </cell>
          <cell r="C240" t="str">
            <v>E2341</v>
          </cell>
        </row>
        <row r="241">
          <cell r="A241">
            <v>234</v>
          </cell>
          <cell r="B241" t="str">
            <v>Rother</v>
          </cell>
          <cell r="C241" t="str">
            <v>E1436</v>
          </cell>
        </row>
        <row r="242">
          <cell r="A242">
            <v>235</v>
          </cell>
          <cell r="B242" t="str">
            <v>Rotherham</v>
          </cell>
          <cell r="C242" t="str">
            <v>E4403</v>
          </cell>
        </row>
        <row r="243">
          <cell r="A243">
            <v>236</v>
          </cell>
          <cell r="B243" t="str">
            <v>Rugby</v>
          </cell>
          <cell r="C243" t="str">
            <v>E3733</v>
          </cell>
        </row>
        <row r="244">
          <cell r="A244">
            <v>237</v>
          </cell>
          <cell r="B244" t="str">
            <v>Runnymede</v>
          </cell>
          <cell r="C244" t="str">
            <v>E3636</v>
          </cell>
        </row>
        <row r="245">
          <cell r="A245">
            <v>238</v>
          </cell>
          <cell r="B245" t="str">
            <v>Rushcliffe</v>
          </cell>
          <cell r="C245" t="str">
            <v>E3038</v>
          </cell>
        </row>
        <row r="246">
          <cell r="A246">
            <v>239</v>
          </cell>
          <cell r="B246" t="str">
            <v>Rushmoor</v>
          </cell>
          <cell r="C246" t="str">
            <v>E1740</v>
          </cell>
        </row>
        <row r="247">
          <cell r="A247">
            <v>240</v>
          </cell>
          <cell r="B247" t="str">
            <v>Rutland</v>
          </cell>
          <cell r="C247" t="str">
            <v>E2402</v>
          </cell>
        </row>
        <row r="248">
          <cell r="A248">
            <v>241</v>
          </cell>
          <cell r="B248" t="str">
            <v>Ryedale</v>
          </cell>
          <cell r="C248" t="str">
            <v>E2755</v>
          </cell>
        </row>
        <row r="249">
          <cell r="A249">
            <v>242</v>
          </cell>
          <cell r="B249" t="str">
            <v>Salford</v>
          </cell>
          <cell r="C249" t="str">
            <v>E4206</v>
          </cell>
        </row>
        <row r="250">
          <cell r="A250">
            <v>243</v>
          </cell>
          <cell r="B250" t="str">
            <v>Salisbury</v>
          </cell>
          <cell r="C250" t="str">
            <v>E3933</v>
          </cell>
        </row>
        <row r="251">
          <cell r="A251">
            <v>244</v>
          </cell>
          <cell r="B251" t="str">
            <v>Sandwell</v>
          </cell>
          <cell r="C251" t="str">
            <v>E4604</v>
          </cell>
        </row>
        <row r="252">
          <cell r="A252">
            <v>245</v>
          </cell>
          <cell r="B252" t="str">
            <v>Scarborough</v>
          </cell>
          <cell r="C252" t="str">
            <v>E2736</v>
          </cell>
        </row>
        <row r="253">
          <cell r="A253">
            <v>246</v>
          </cell>
          <cell r="B253" t="str">
            <v>Sedgefield</v>
          </cell>
          <cell r="C253" t="str">
            <v>E1336</v>
          </cell>
        </row>
        <row r="254">
          <cell r="A254">
            <v>247</v>
          </cell>
          <cell r="B254" t="str">
            <v>Sedgemoor</v>
          </cell>
          <cell r="C254" t="str">
            <v>E3332</v>
          </cell>
        </row>
        <row r="255">
          <cell r="A255">
            <v>248</v>
          </cell>
          <cell r="B255" t="str">
            <v>Sefton</v>
          </cell>
          <cell r="C255" t="str">
            <v>E4304</v>
          </cell>
        </row>
        <row r="256">
          <cell r="A256">
            <v>249</v>
          </cell>
          <cell r="B256" t="str">
            <v>Selby</v>
          </cell>
          <cell r="C256" t="str">
            <v>E2757</v>
          </cell>
        </row>
        <row r="257">
          <cell r="A257">
            <v>250</v>
          </cell>
          <cell r="B257" t="str">
            <v>Sevenoaks</v>
          </cell>
          <cell r="C257" t="str">
            <v>E2239</v>
          </cell>
        </row>
        <row r="258">
          <cell r="A258">
            <v>251</v>
          </cell>
          <cell r="B258" t="str">
            <v>Sheffield</v>
          </cell>
          <cell r="C258" t="str">
            <v>E4404</v>
          </cell>
        </row>
        <row r="259">
          <cell r="A259">
            <v>252</v>
          </cell>
          <cell r="B259" t="str">
            <v>Shepway</v>
          </cell>
          <cell r="C259" t="str">
            <v>E2240</v>
          </cell>
        </row>
        <row r="260">
          <cell r="A260">
            <v>253</v>
          </cell>
          <cell r="B260" t="str">
            <v>Shrewsbury and Atcham</v>
          </cell>
          <cell r="C260" t="str">
            <v>E3234</v>
          </cell>
        </row>
        <row r="261">
          <cell r="A261">
            <v>254</v>
          </cell>
          <cell r="B261" t="str">
            <v>Slough</v>
          </cell>
          <cell r="C261" t="str">
            <v>E0304</v>
          </cell>
        </row>
        <row r="262">
          <cell r="A262">
            <v>255</v>
          </cell>
          <cell r="B262" t="str">
            <v>Solihull</v>
          </cell>
          <cell r="C262" t="str">
            <v>E4605</v>
          </cell>
        </row>
        <row r="263">
          <cell r="A263">
            <v>256</v>
          </cell>
          <cell r="B263" t="str">
            <v>South Bedfordshire</v>
          </cell>
          <cell r="C263" t="str">
            <v>E0234</v>
          </cell>
        </row>
        <row r="264">
          <cell r="A264">
            <v>257</v>
          </cell>
          <cell r="B264" t="str">
            <v>South Bucks</v>
          </cell>
          <cell r="C264" t="str">
            <v>E0434</v>
          </cell>
        </row>
        <row r="265">
          <cell r="A265">
            <v>258</v>
          </cell>
          <cell r="B265" t="str">
            <v>South Cambridgeshire</v>
          </cell>
          <cell r="C265" t="str">
            <v>E0536</v>
          </cell>
        </row>
        <row r="266">
          <cell r="A266">
            <v>259</v>
          </cell>
          <cell r="B266" t="str">
            <v>South Derbyshire</v>
          </cell>
          <cell r="C266" t="str">
            <v>E1039</v>
          </cell>
        </row>
        <row r="267">
          <cell r="A267">
            <v>260</v>
          </cell>
          <cell r="B267" t="str">
            <v>South Gloucestershire</v>
          </cell>
          <cell r="C267" t="str">
            <v>E0103</v>
          </cell>
        </row>
        <row r="268">
          <cell r="A268">
            <v>261</v>
          </cell>
          <cell r="B268" t="str">
            <v>South Hams</v>
          </cell>
          <cell r="C268" t="str">
            <v>E1136</v>
          </cell>
        </row>
        <row r="269">
          <cell r="A269">
            <v>262</v>
          </cell>
          <cell r="B269" t="str">
            <v>South Holland</v>
          </cell>
          <cell r="C269" t="str">
            <v>E2535</v>
          </cell>
        </row>
        <row r="270">
          <cell r="A270">
            <v>263</v>
          </cell>
          <cell r="B270" t="str">
            <v>South Kesteven</v>
          </cell>
          <cell r="C270" t="str">
            <v>E2536</v>
          </cell>
        </row>
        <row r="271">
          <cell r="A271">
            <v>264</v>
          </cell>
          <cell r="B271" t="str">
            <v>South Lakeland</v>
          </cell>
          <cell r="C271" t="str">
            <v>E0936</v>
          </cell>
        </row>
        <row r="272">
          <cell r="A272">
            <v>265</v>
          </cell>
          <cell r="B272" t="str">
            <v>South Norfolk</v>
          </cell>
          <cell r="C272" t="str">
            <v>E2637</v>
          </cell>
        </row>
        <row r="273">
          <cell r="A273">
            <v>266</v>
          </cell>
          <cell r="B273" t="str">
            <v>South Northamptonshire</v>
          </cell>
          <cell r="C273" t="str">
            <v>E2836</v>
          </cell>
        </row>
        <row r="274">
          <cell r="A274">
            <v>267</v>
          </cell>
          <cell r="B274" t="str">
            <v>South Oxfordshire</v>
          </cell>
          <cell r="C274" t="str">
            <v>E3133</v>
          </cell>
        </row>
        <row r="275">
          <cell r="A275">
            <v>268</v>
          </cell>
          <cell r="B275" t="str">
            <v>South Ribble</v>
          </cell>
          <cell r="C275" t="str">
            <v>E2342</v>
          </cell>
        </row>
        <row r="276">
          <cell r="A276">
            <v>269</v>
          </cell>
          <cell r="B276" t="str">
            <v>South Shropshire</v>
          </cell>
          <cell r="C276" t="str">
            <v>E3235</v>
          </cell>
        </row>
        <row r="277">
          <cell r="A277">
            <v>270</v>
          </cell>
          <cell r="B277" t="str">
            <v>South Somerset</v>
          </cell>
          <cell r="C277" t="str">
            <v>E3334</v>
          </cell>
        </row>
        <row r="278">
          <cell r="A278">
            <v>271</v>
          </cell>
          <cell r="B278" t="str">
            <v>South Staffordshire</v>
          </cell>
          <cell r="C278" t="str">
            <v>E3435</v>
          </cell>
        </row>
        <row r="279">
          <cell r="A279">
            <v>272</v>
          </cell>
          <cell r="B279" t="str">
            <v>South Tyneside</v>
          </cell>
          <cell r="C279" t="str">
            <v>E4504</v>
          </cell>
        </row>
        <row r="280">
          <cell r="A280">
            <v>273</v>
          </cell>
          <cell r="B280" t="str">
            <v>Southampton</v>
          </cell>
          <cell r="C280" t="str">
            <v>E1702</v>
          </cell>
        </row>
        <row r="281">
          <cell r="A281">
            <v>274</v>
          </cell>
          <cell r="B281" t="str">
            <v>Southend-on-Sea</v>
          </cell>
          <cell r="C281" t="str">
            <v>E1501</v>
          </cell>
        </row>
        <row r="282">
          <cell r="A282">
            <v>275</v>
          </cell>
          <cell r="B282" t="str">
            <v>Southwark</v>
          </cell>
          <cell r="C282" t="str">
            <v>E5019</v>
          </cell>
        </row>
        <row r="283">
          <cell r="A283">
            <v>276</v>
          </cell>
          <cell r="B283" t="str">
            <v>Spelthorne</v>
          </cell>
          <cell r="C283" t="str">
            <v>E3637</v>
          </cell>
        </row>
        <row r="284">
          <cell r="A284">
            <v>277</v>
          </cell>
          <cell r="B284" t="str">
            <v>St Albans</v>
          </cell>
          <cell r="C284" t="str">
            <v>E1936</v>
          </cell>
        </row>
        <row r="285">
          <cell r="A285">
            <v>278</v>
          </cell>
          <cell r="B285" t="str">
            <v>St Edmundsbury</v>
          </cell>
          <cell r="C285" t="str">
            <v>E3535</v>
          </cell>
        </row>
        <row r="286">
          <cell r="A286">
            <v>279</v>
          </cell>
          <cell r="B286" t="str">
            <v>St Helens</v>
          </cell>
          <cell r="C286" t="str">
            <v>E4303</v>
          </cell>
        </row>
        <row r="287">
          <cell r="A287">
            <v>280</v>
          </cell>
          <cell r="B287" t="str">
            <v>Stafford</v>
          </cell>
          <cell r="C287" t="str">
            <v>E3436</v>
          </cell>
        </row>
        <row r="288">
          <cell r="A288">
            <v>281</v>
          </cell>
          <cell r="B288" t="str">
            <v>Staffordshire Moorlands</v>
          </cell>
          <cell r="C288" t="str">
            <v>E3437</v>
          </cell>
        </row>
        <row r="289">
          <cell r="A289">
            <v>282</v>
          </cell>
          <cell r="B289" t="str">
            <v>Stevenage</v>
          </cell>
          <cell r="C289" t="str">
            <v>E1937</v>
          </cell>
        </row>
        <row r="290">
          <cell r="A290">
            <v>283</v>
          </cell>
          <cell r="B290" t="str">
            <v>Stockport</v>
          </cell>
          <cell r="C290" t="str">
            <v>E4207</v>
          </cell>
        </row>
        <row r="291">
          <cell r="A291">
            <v>284</v>
          </cell>
          <cell r="B291" t="str">
            <v>Stockton-on-Tees</v>
          </cell>
          <cell r="C291" t="str">
            <v>E0704</v>
          </cell>
        </row>
        <row r="292">
          <cell r="A292">
            <v>285</v>
          </cell>
          <cell r="B292" t="str">
            <v>Stoke-on-Trent</v>
          </cell>
          <cell r="C292" t="str">
            <v>E3401</v>
          </cell>
        </row>
        <row r="293">
          <cell r="A293">
            <v>286</v>
          </cell>
          <cell r="B293" t="str">
            <v>Stratford-on-Avon</v>
          </cell>
          <cell r="C293" t="str">
            <v>E3734</v>
          </cell>
        </row>
        <row r="294">
          <cell r="A294">
            <v>287</v>
          </cell>
          <cell r="B294" t="str">
            <v>Stroud</v>
          </cell>
          <cell r="C294" t="str">
            <v>E1635</v>
          </cell>
        </row>
        <row r="295">
          <cell r="A295">
            <v>288</v>
          </cell>
          <cell r="B295" t="str">
            <v>Suffolk Coastal</v>
          </cell>
          <cell r="C295" t="str">
            <v>E3536</v>
          </cell>
        </row>
        <row r="296">
          <cell r="A296">
            <v>289</v>
          </cell>
          <cell r="B296" t="str">
            <v>Sunderland</v>
          </cell>
          <cell r="C296" t="str">
            <v>E4505</v>
          </cell>
        </row>
        <row r="297">
          <cell r="A297">
            <v>290</v>
          </cell>
          <cell r="B297" t="str">
            <v>Surrey Heath</v>
          </cell>
          <cell r="C297" t="str">
            <v>E3638</v>
          </cell>
        </row>
        <row r="298">
          <cell r="A298">
            <v>291</v>
          </cell>
          <cell r="B298" t="str">
            <v>Sutton</v>
          </cell>
          <cell r="C298" t="str">
            <v>E5048</v>
          </cell>
        </row>
        <row r="299">
          <cell r="A299">
            <v>292</v>
          </cell>
          <cell r="B299" t="str">
            <v>Swale</v>
          </cell>
          <cell r="C299" t="str">
            <v>E2241</v>
          </cell>
        </row>
        <row r="300">
          <cell r="A300">
            <v>293</v>
          </cell>
          <cell r="B300" t="str">
            <v>Swindon</v>
          </cell>
          <cell r="C300" t="str">
            <v>E3901</v>
          </cell>
        </row>
        <row r="301">
          <cell r="A301">
            <v>294</v>
          </cell>
          <cell r="B301" t="str">
            <v>Tameside</v>
          </cell>
          <cell r="C301" t="str">
            <v>E4208</v>
          </cell>
        </row>
        <row r="302">
          <cell r="A302">
            <v>295</v>
          </cell>
          <cell r="B302" t="str">
            <v>Tamworth</v>
          </cell>
          <cell r="C302" t="str">
            <v>E3439</v>
          </cell>
        </row>
        <row r="303">
          <cell r="A303">
            <v>296</v>
          </cell>
          <cell r="B303" t="str">
            <v>Tandridge</v>
          </cell>
          <cell r="C303" t="str">
            <v>E3639</v>
          </cell>
        </row>
        <row r="304">
          <cell r="A304">
            <v>297</v>
          </cell>
          <cell r="B304" t="str">
            <v>Taunton Deane</v>
          </cell>
          <cell r="C304" t="str">
            <v>E3333</v>
          </cell>
        </row>
        <row r="305">
          <cell r="A305">
            <v>298</v>
          </cell>
          <cell r="B305" t="str">
            <v>Teesdale</v>
          </cell>
          <cell r="C305" t="str">
            <v>E1337</v>
          </cell>
        </row>
        <row r="306">
          <cell r="A306">
            <v>299</v>
          </cell>
          <cell r="B306" t="str">
            <v>Teignbridge</v>
          </cell>
          <cell r="C306" t="str">
            <v>E1137</v>
          </cell>
        </row>
        <row r="307">
          <cell r="A307">
            <v>300</v>
          </cell>
          <cell r="B307" t="str">
            <v>Telford and the Wrekin</v>
          </cell>
          <cell r="C307" t="str">
            <v>E3201</v>
          </cell>
        </row>
        <row r="308">
          <cell r="A308">
            <v>301</v>
          </cell>
          <cell r="B308" t="str">
            <v>Tendring</v>
          </cell>
          <cell r="C308" t="str">
            <v>E1542</v>
          </cell>
        </row>
        <row r="309">
          <cell r="A309">
            <v>302</v>
          </cell>
          <cell r="B309" t="str">
            <v>Test Valley</v>
          </cell>
          <cell r="C309" t="str">
            <v>E1742</v>
          </cell>
        </row>
        <row r="310">
          <cell r="A310">
            <v>303</v>
          </cell>
          <cell r="B310" t="str">
            <v>Tewkesbury</v>
          </cell>
          <cell r="C310" t="str">
            <v>E1636</v>
          </cell>
        </row>
        <row r="311">
          <cell r="A311">
            <v>304</v>
          </cell>
          <cell r="B311" t="str">
            <v>Thanet</v>
          </cell>
          <cell r="C311" t="str">
            <v>E2242</v>
          </cell>
        </row>
        <row r="312">
          <cell r="A312">
            <v>305</v>
          </cell>
          <cell r="B312" t="str">
            <v>Three Rivers</v>
          </cell>
          <cell r="C312" t="str">
            <v>E1938</v>
          </cell>
        </row>
        <row r="313">
          <cell r="A313">
            <v>306</v>
          </cell>
          <cell r="B313" t="str">
            <v>Thurrock</v>
          </cell>
          <cell r="C313" t="str">
            <v>E1502</v>
          </cell>
        </row>
        <row r="314">
          <cell r="A314">
            <v>307</v>
          </cell>
          <cell r="B314" t="str">
            <v>Tonbridge and Malling</v>
          </cell>
          <cell r="C314" t="str">
            <v>E2243</v>
          </cell>
        </row>
        <row r="315">
          <cell r="A315">
            <v>308</v>
          </cell>
          <cell r="B315" t="str">
            <v>Torbay</v>
          </cell>
          <cell r="C315" t="str">
            <v>E1102</v>
          </cell>
        </row>
        <row r="316">
          <cell r="A316">
            <v>309</v>
          </cell>
          <cell r="B316" t="str">
            <v>Torridge</v>
          </cell>
          <cell r="C316" t="str">
            <v>E1139</v>
          </cell>
        </row>
        <row r="317">
          <cell r="A317">
            <v>310</v>
          </cell>
          <cell r="B317" t="str">
            <v>Tower Hamlets</v>
          </cell>
          <cell r="C317" t="str">
            <v>E5020</v>
          </cell>
        </row>
        <row r="318">
          <cell r="A318">
            <v>311</v>
          </cell>
          <cell r="B318" t="str">
            <v>Trafford</v>
          </cell>
          <cell r="C318" t="str">
            <v>E4209</v>
          </cell>
        </row>
        <row r="319">
          <cell r="A319">
            <v>312</v>
          </cell>
          <cell r="B319" t="str">
            <v>Tunbridge Wells</v>
          </cell>
          <cell r="C319" t="str">
            <v>E2244</v>
          </cell>
        </row>
        <row r="320">
          <cell r="A320">
            <v>313</v>
          </cell>
          <cell r="B320" t="str">
            <v>Tynedale</v>
          </cell>
          <cell r="C320" t="str">
            <v>E2935</v>
          </cell>
        </row>
        <row r="321">
          <cell r="A321">
            <v>314</v>
          </cell>
          <cell r="B321" t="str">
            <v>Uttlesford</v>
          </cell>
          <cell r="C321" t="str">
            <v>E1544</v>
          </cell>
        </row>
        <row r="322">
          <cell r="A322">
            <v>315</v>
          </cell>
          <cell r="B322" t="str">
            <v>Vale of White Horse</v>
          </cell>
          <cell r="C322" t="str">
            <v>E3134</v>
          </cell>
        </row>
        <row r="323">
          <cell r="A323">
            <v>316</v>
          </cell>
          <cell r="B323" t="str">
            <v>Vale Royal</v>
          </cell>
          <cell r="C323" t="str">
            <v>E0637</v>
          </cell>
        </row>
        <row r="324">
          <cell r="A324">
            <v>317</v>
          </cell>
          <cell r="B324" t="str">
            <v>Wakefield</v>
          </cell>
          <cell r="C324" t="str">
            <v>E4705</v>
          </cell>
        </row>
        <row r="325">
          <cell r="A325">
            <v>318</v>
          </cell>
          <cell r="B325" t="str">
            <v>Walsall</v>
          </cell>
          <cell r="C325" t="str">
            <v>E4606</v>
          </cell>
        </row>
        <row r="326">
          <cell r="A326">
            <v>319</v>
          </cell>
          <cell r="B326" t="str">
            <v>Waltham Forest</v>
          </cell>
          <cell r="C326" t="str">
            <v>E5049</v>
          </cell>
        </row>
        <row r="327">
          <cell r="A327">
            <v>320</v>
          </cell>
          <cell r="B327" t="str">
            <v>Wandsworth</v>
          </cell>
          <cell r="C327" t="str">
            <v>E5021</v>
          </cell>
        </row>
        <row r="328">
          <cell r="A328">
            <v>321</v>
          </cell>
          <cell r="B328" t="str">
            <v>Wansbeck</v>
          </cell>
          <cell r="C328" t="str">
            <v>E2936</v>
          </cell>
        </row>
        <row r="329">
          <cell r="A329">
            <v>322</v>
          </cell>
          <cell r="B329" t="str">
            <v>Warrington</v>
          </cell>
          <cell r="C329" t="str">
            <v>E0602</v>
          </cell>
        </row>
        <row r="330">
          <cell r="A330">
            <v>323</v>
          </cell>
          <cell r="B330" t="str">
            <v>Warwick</v>
          </cell>
          <cell r="C330" t="str">
            <v>E3735</v>
          </cell>
        </row>
        <row r="331">
          <cell r="A331">
            <v>324</v>
          </cell>
          <cell r="B331" t="str">
            <v>Watford</v>
          </cell>
          <cell r="C331" t="str">
            <v>E1939</v>
          </cell>
        </row>
        <row r="332">
          <cell r="A332">
            <v>325</v>
          </cell>
          <cell r="B332" t="str">
            <v>Waveney</v>
          </cell>
          <cell r="C332" t="str">
            <v>E3537</v>
          </cell>
        </row>
        <row r="333">
          <cell r="A333">
            <v>326</v>
          </cell>
          <cell r="B333" t="str">
            <v>Waverley</v>
          </cell>
          <cell r="C333" t="str">
            <v>E3640</v>
          </cell>
        </row>
        <row r="334">
          <cell r="A334">
            <v>327</v>
          </cell>
          <cell r="B334" t="str">
            <v>Wealden</v>
          </cell>
          <cell r="C334" t="str">
            <v>E1437</v>
          </cell>
        </row>
        <row r="335">
          <cell r="A335">
            <v>328</v>
          </cell>
          <cell r="B335" t="str">
            <v>Wear Valley</v>
          </cell>
          <cell r="C335" t="str">
            <v>E1338</v>
          </cell>
        </row>
        <row r="336">
          <cell r="A336">
            <v>329</v>
          </cell>
          <cell r="B336" t="str">
            <v>Wellingborough</v>
          </cell>
          <cell r="C336" t="str">
            <v>E2837</v>
          </cell>
        </row>
        <row r="337">
          <cell r="A337">
            <v>330</v>
          </cell>
          <cell r="B337" t="str">
            <v>Welwyn Hatfield</v>
          </cell>
          <cell r="C337" t="str">
            <v>E1940</v>
          </cell>
        </row>
        <row r="338">
          <cell r="A338">
            <v>331</v>
          </cell>
          <cell r="B338" t="str">
            <v>West Berkshire</v>
          </cell>
          <cell r="C338" t="str">
            <v>E0302</v>
          </cell>
        </row>
        <row r="339">
          <cell r="A339">
            <v>332</v>
          </cell>
          <cell r="B339" t="str">
            <v>West Devon</v>
          </cell>
          <cell r="C339" t="str">
            <v>E1140</v>
          </cell>
        </row>
        <row r="340">
          <cell r="A340">
            <v>333</v>
          </cell>
          <cell r="B340" t="str">
            <v>West Dorset</v>
          </cell>
          <cell r="C340" t="str">
            <v>E1237</v>
          </cell>
        </row>
        <row r="341">
          <cell r="A341">
            <v>334</v>
          </cell>
          <cell r="B341" t="str">
            <v>West Lancashire</v>
          </cell>
          <cell r="C341" t="str">
            <v>E2343</v>
          </cell>
        </row>
        <row r="342">
          <cell r="A342">
            <v>335</v>
          </cell>
          <cell r="B342" t="str">
            <v>West Lindsey</v>
          </cell>
          <cell r="C342" t="str">
            <v>E2537</v>
          </cell>
        </row>
        <row r="343">
          <cell r="A343">
            <v>336</v>
          </cell>
          <cell r="B343" t="str">
            <v>West Oxfordshire</v>
          </cell>
          <cell r="C343" t="str">
            <v>E3135</v>
          </cell>
        </row>
        <row r="344">
          <cell r="A344">
            <v>337</v>
          </cell>
          <cell r="B344" t="str">
            <v>West Somerset</v>
          </cell>
          <cell r="C344" t="str">
            <v>E3335</v>
          </cell>
        </row>
        <row r="345">
          <cell r="A345">
            <v>338</v>
          </cell>
          <cell r="B345" t="str">
            <v>West Wiltshire</v>
          </cell>
          <cell r="C345" t="str">
            <v>E3935</v>
          </cell>
        </row>
        <row r="346">
          <cell r="A346">
            <v>339</v>
          </cell>
          <cell r="B346" t="str">
            <v>Westminster</v>
          </cell>
          <cell r="C346" t="str">
            <v>E5022</v>
          </cell>
        </row>
        <row r="347">
          <cell r="A347">
            <v>340</v>
          </cell>
          <cell r="B347" t="str">
            <v>Weymouth and Portland</v>
          </cell>
          <cell r="C347" t="str">
            <v>E1238</v>
          </cell>
        </row>
        <row r="348">
          <cell r="A348">
            <v>341</v>
          </cell>
          <cell r="B348" t="str">
            <v>Wigan</v>
          </cell>
          <cell r="C348" t="str">
            <v>E4210</v>
          </cell>
        </row>
        <row r="349">
          <cell r="A349">
            <v>342</v>
          </cell>
          <cell r="B349" t="str">
            <v>Winchester</v>
          </cell>
          <cell r="C349" t="str">
            <v>E1743</v>
          </cell>
        </row>
        <row r="350">
          <cell r="A350">
            <v>343</v>
          </cell>
          <cell r="B350" t="str">
            <v>Windsor and Maidenhead</v>
          </cell>
          <cell r="C350" t="str">
            <v>E0305</v>
          </cell>
        </row>
        <row r="351">
          <cell r="A351">
            <v>344</v>
          </cell>
          <cell r="B351" t="str">
            <v>Wirral</v>
          </cell>
          <cell r="C351" t="str">
            <v>E4305</v>
          </cell>
        </row>
        <row r="352">
          <cell r="A352">
            <v>345</v>
          </cell>
          <cell r="B352" t="str">
            <v>Woking</v>
          </cell>
          <cell r="C352" t="str">
            <v>E3641</v>
          </cell>
        </row>
        <row r="353">
          <cell r="A353">
            <v>346</v>
          </cell>
          <cell r="B353" t="str">
            <v>Wokingham</v>
          </cell>
          <cell r="C353" t="str">
            <v>E0306</v>
          </cell>
        </row>
        <row r="354">
          <cell r="A354">
            <v>347</v>
          </cell>
          <cell r="B354" t="str">
            <v>Wolverhampton</v>
          </cell>
          <cell r="C354" t="str">
            <v>E4607</v>
          </cell>
        </row>
        <row r="355">
          <cell r="A355">
            <v>348</v>
          </cell>
          <cell r="B355" t="str">
            <v>Worcester</v>
          </cell>
          <cell r="C355" t="str">
            <v>E1837</v>
          </cell>
        </row>
        <row r="356">
          <cell r="A356">
            <v>349</v>
          </cell>
          <cell r="B356" t="str">
            <v>Worthing</v>
          </cell>
          <cell r="C356" t="str">
            <v>E3837</v>
          </cell>
        </row>
        <row r="357">
          <cell r="A357">
            <v>350</v>
          </cell>
          <cell r="B357" t="str">
            <v>Wychavon</v>
          </cell>
          <cell r="C357" t="str">
            <v>E1838</v>
          </cell>
        </row>
        <row r="358">
          <cell r="A358">
            <v>351</v>
          </cell>
          <cell r="B358" t="str">
            <v>Wycombe</v>
          </cell>
          <cell r="C358" t="str">
            <v>E0435</v>
          </cell>
        </row>
        <row r="359">
          <cell r="A359">
            <v>352</v>
          </cell>
          <cell r="B359" t="str">
            <v>Wyre</v>
          </cell>
          <cell r="C359" t="str">
            <v>E2344</v>
          </cell>
        </row>
        <row r="360">
          <cell r="A360">
            <v>353</v>
          </cell>
          <cell r="B360" t="str">
            <v>Wyre Forest</v>
          </cell>
          <cell r="C360" t="str">
            <v>E1839</v>
          </cell>
        </row>
        <row r="361">
          <cell r="A361">
            <v>354</v>
          </cell>
          <cell r="B361" t="str">
            <v>York</v>
          </cell>
          <cell r="C361" t="str">
            <v>E2701</v>
          </cell>
        </row>
        <row r="362">
          <cell r="A362">
            <v>355</v>
          </cell>
          <cell r="B362" t="str">
            <v>ZZZZ</v>
          </cell>
          <cell r="C362" t="str">
            <v>EZZZZ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120 ASC bill diff regional"/>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Form"/>
      <sheetName val="CTB Supplementary Form"/>
      <sheetName val="Data"/>
      <sheetName val="Sheet2"/>
      <sheetName val="Output"/>
    </sheetNames>
    <sheetDataSet>
      <sheetData sheetId="0"/>
      <sheetData sheetId="1"/>
      <sheetData sheetId="2"/>
      <sheetData sheetId="3">
        <row r="1">
          <cell r="A1" t="str">
            <v>England</v>
          </cell>
        </row>
        <row r="2">
          <cell r="A2" t="str">
            <v>Inner London Boroughs</v>
          </cell>
        </row>
        <row r="3">
          <cell r="A3" t="str">
            <v>Outer London Boroughs</v>
          </cell>
        </row>
        <row r="4">
          <cell r="A4" t="str">
            <v>Metropolitan Districts</v>
          </cell>
        </row>
        <row r="5">
          <cell r="A5" t="str">
            <v>Unitary Authorities</v>
          </cell>
        </row>
        <row r="6">
          <cell r="A6" t="str">
            <v>Shire Districts</v>
          </cell>
        </row>
        <row r="7">
          <cell r="A7" t="str">
            <v>Adur</v>
          </cell>
        </row>
        <row r="8">
          <cell r="A8" t="str">
            <v>Allerdale</v>
          </cell>
        </row>
        <row r="9">
          <cell r="A9" t="str">
            <v>Amber Valley</v>
          </cell>
        </row>
        <row r="10">
          <cell r="A10" t="str">
            <v>Arun</v>
          </cell>
        </row>
        <row r="11">
          <cell r="A11" t="str">
            <v>Ashfield</v>
          </cell>
        </row>
        <row r="12">
          <cell r="A12" t="str">
            <v>Ashford</v>
          </cell>
        </row>
        <row r="13">
          <cell r="A13" t="str">
            <v>Aylesbury Vale</v>
          </cell>
        </row>
        <row r="14">
          <cell r="A14" t="str">
            <v>Babergh</v>
          </cell>
        </row>
        <row r="15">
          <cell r="A15" t="str">
            <v>Barking &amp; Dagenham</v>
          </cell>
        </row>
        <row r="16">
          <cell r="A16" t="str">
            <v>Barnet</v>
          </cell>
        </row>
        <row r="17">
          <cell r="A17" t="str">
            <v>Barnsley</v>
          </cell>
        </row>
        <row r="18">
          <cell r="A18" t="str">
            <v>Barrow-in-Furness</v>
          </cell>
        </row>
        <row r="19">
          <cell r="A19" t="str">
            <v>Basildon</v>
          </cell>
        </row>
        <row r="20">
          <cell r="A20" t="str">
            <v>Basingstoke &amp; Deane</v>
          </cell>
        </row>
        <row r="21">
          <cell r="A21" t="str">
            <v>Bassetlaw</v>
          </cell>
        </row>
        <row r="22">
          <cell r="A22" t="str">
            <v>Bath &amp; North East Somerset</v>
          </cell>
        </row>
        <row r="23">
          <cell r="A23" t="str">
            <v>Bedford UA</v>
          </cell>
        </row>
        <row r="24">
          <cell r="A24" t="str">
            <v>Bexley</v>
          </cell>
        </row>
        <row r="25">
          <cell r="A25" t="str">
            <v>Birmingham</v>
          </cell>
        </row>
        <row r="26">
          <cell r="A26" t="str">
            <v>Blaby</v>
          </cell>
        </row>
        <row r="27">
          <cell r="A27" t="str">
            <v>Blackburn with Darwen UA</v>
          </cell>
        </row>
        <row r="28">
          <cell r="A28" t="str">
            <v>Blackpool UA</v>
          </cell>
        </row>
        <row r="29">
          <cell r="A29" t="str">
            <v>Bolsover</v>
          </cell>
        </row>
        <row r="30">
          <cell r="A30" t="str">
            <v>Bolton</v>
          </cell>
        </row>
        <row r="31">
          <cell r="A31" t="str">
            <v>Boston</v>
          </cell>
        </row>
        <row r="32">
          <cell r="A32" t="str">
            <v>Bournemouth UA</v>
          </cell>
        </row>
        <row r="33">
          <cell r="A33" t="str">
            <v>Bracknell Forest UA</v>
          </cell>
        </row>
        <row r="34">
          <cell r="A34" t="str">
            <v>Bradford</v>
          </cell>
        </row>
        <row r="35">
          <cell r="A35" t="str">
            <v>Braintree</v>
          </cell>
        </row>
        <row r="36">
          <cell r="A36" t="str">
            <v>Breckland</v>
          </cell>
        </row>
        <row r="37">
          <cell r="A37" t="str">
            <v>Brent</v>
          </cell>
        </row>
        <row r="38">
          <cell r="A38" t="str">
            <v>Brentwood</v>
          </cell>
        </row>
        <row r="39">
          <cell r="A39" t="str">
            <v>Brighton and Hove</v>
          </cell>
        </row>
        <row r="40">
          <cell r="A40" t="str">
            <v>Bristol</v>
          </cell>
        </row>
        <row r="41">
          <cell r="A41" t="str">
            <v>Broadland</v>
          </cell>
        </row>
        <row r="42">
          <cell r="A42" t="str">
            <v>Bromley</v>
          </cell>
        </row>
        <row r="43">
          <cell r="A43" t="str">
            <v>Bromsgrove</v>
          </cell>
        </row>
        <row r="44">
          <cell r="A44" t="str">
            <v>Broxbourne</v>
          </cell>
        </row>
        <row r="45">
          <cell r="A45" t="str">
            <v>Broxtowe</v>
          </cell>
        </row>
        <row r="46">
          <cell r="A46" t="str">
            <v>Burnley</v>
          </cell>
        </row>
        <row r="47">
          <cell r="A47" t="str">
            <v>Bury</v>
          </cell>
        </row>
        <row r="48">
          <cell r="A48" t="str">
            <v>Calderdale</v>
          </cell>
        </row>
        <row r="49">
          <cell r="A49" t="str">
            <v>Cambridge</v>
          </cell>
        </row>
        <row r="50">
          <cell r="A50" t="str">
            <v>Camden</v>
          </cell>
        </row>
        <row r="51">
          <cell r="A51" t="str">
            <v>Cannock Chase</v>
          </cell>
        </row>
        <row r="52">
          <cell r="A52" t="str">
            <v>Canterbury</v>
          </cell>
        </row>
        <row r="53">
          <cell r="A53" t="str">
            <v>Carlisle</v>
          </cell>
        </row>
        <row r="54">
          <cell r="A54" t="str">
            <v>Castle Point</v>
          </cell>
        </row>
        <row r="55">
          <cell r="A55" t="str">
            <v>Central Bedfordshire UA</v>
          </cell>
        </row>
        <row r="56">
          <cell r="A56" t="str">
            <v>Charnwood</v>
          </cell>
        </row>
        <row r="57">
          <cell r="A57" t="str">
            <v>Chelmsford</v>
          </cell>
        </row>
        <row r="58">
          <cell r="A58" t="str">
            <v>Cheltenham</v>
          </cell>
        </row>
        <row r="59">
          <cell r="A59" t="str">
            <v>Cherwell</v>
          </cell>
        </row>
        <row r="60">
          <cell r="A60" t="str">
            <v>Cheshire East UA</v>
          </cell>
        </row>
        <row r="61">
          <cell r="A61" t="str">
            <v>Cheshire West and Chester UA</v>
          </cell>
        </row>
        <row r="62">
          <cell r="A62" t="str">
            <v>Chesterfield</v>
          </cell>
        </row>
        <row r="63">
          <cell r="A63" t="str">
            <v>Chichester</v>
          </cell>
        </row>
        <row r="64">
          <cell r="A64" t="str">
            <v>Chiltern</v>
          </cell>
        </row>
        <row r="65">
          <cell r="A65" t="str">
            <v>Chorley</v>
          </cell>
        </row>
        <row r="66">
          <cell r="A66" t="str">
            <v>Christchurch</v>
          </cell>
        </row>
        <row r="67">
          <cell r="A67" t="str">
            <v>City of London</v>
          </cell>
        </row>
        <row r="68">
          <cell r="A68" t="str">
            <v>Colchester</v>
          </cell>
        </row>
        <row r="69">
          <cell r="A69" t="str">
            <v>Copeland</v>
          </cell>
        </row>
        <row r="70">
          <cell r="A70" t="str">
            <v>Corby</v>
          </cell>
        </row>
        <row r="71">
          <cell r="A71" t="str">
            <v>Cornwall UA</v>
          </cell>
        </row>
        <row r="72">
          <cell r="A72" t="str">
            <v>Cotswold</v>
          </cell>
        </row>
        <row r="73">
          <cell r="A73" t="str">
            <v>Coventry</v>
          </cell>
        </row>
        <row r="74">
          <cell r="A74" t="str">
            <v>Craven</v>
          </cell>
        </row>
        <row r="75">
          <cell r="A75" t="str">
            <v>Crawley</v>
          </cell>
        </row>
        <row r="76">
          <cell r="A76" t="str">
            <v>Croydon</v>
          </cell>
        </row>
        <row r="77">
          <cell r="A77" t="str">
            <v>Dacorum</v>
          </cell>
        </row>
        <row r="78">
          <cell r="A78" t="str">
            <v>Darlington UA</v>
          </cell>
        </row>
        <row r="79">
          <cell r="A79" t="str">
            <v>Dartford</v>
          </cell>
        </row>
        <row r="80">
          <cell r="A80" t="str">
            <v>Daventry</v>
          </cell>
        </row>
        <row r="81">
          <cell r="A81" t="str">
            <v>Derby UA</v>
          </cell>
        </row>
        <row r="82">
          <cell r="A82" t="str">
            <v>Derbyshire Dales</v>
          </cell>
        </row>
        <row r="83">
          <cell r="A83" t="str">
            <v>Doncaster</v>
          </cell>
        </row>
        <row r="84">
          <cell r="A84" t="str">
            <v>Dover</v>
          </cell>
        </row>
        <row r="85">
          <cell r="A85" t="str">
            <v>Dudley</v>
          </cell>
        </row>
        <row r="86">
          <cell r="A86" t="str">
            <v>Durham UA</v>
          </cell>
        </row>
        <row r="87">
          <cell r="A87" t="str">
            <v>Ealing</v>
          </cell>
        </row>
        <row r="88">
          <cell r="A88" t="str">
            <v>East Cambridgeshire</v>
          </cell>
        </row>
        <row r="89">
          <cell r="A89" t="str">
            <v>East Devon</v>
          </cell>
        </row>
        <row r="90">
          <cell r="A90" t="str">
            <v>East Dorset</v>
          </cell>
        </row>
        <row r="91">
          <cell r="A91" t="str">
            <v>East Hampshire</v>
          </cell>
        </row>
        <row r="92">
          <cell r="A92" t="str">
            <v>East Hertfordshire</v>
          </cell>
        </row>
        <row r="93">
          <cell r="A93" t="str">
            <v>East Lindsey</v>
          </cell>
        </row>
        <row r="94">
          <cell r="A94" t="str">
            <v>East Northamptonshire</v>
          </cell>
        </row>
        <row r="95">
          <cell r="A95" t="str">
            <v>East Riding of Yorkshire UA</v>
          </cell>
        </row>
        <row r="96">
          <cell r="A96" t="str">
            <v>East Staffordshire</v>
          </cell>
        </row>
        <row r="97">
          <cell r="A97" t="str">
            <v>Eastbourne</v>
          </cell>
        </row>
        <row r="98">
          <cell r="A98" t="str">
            <v>Eastleigh</v>
          </cell>
        </row>
        <row r="99">
          <cell r="A99" t="str">
            <v>Eden</v>
          </cell>
        </row>
        <row r="100">
          <cell r="A100" t="str">
            <v>Elmbridge</v>
          </cell>
        </row>
        <row r="101">
          <cell r="A101" t="str">
            <v>Enfield</v>
          </cell>
        </row>
        <row r="102">
          <cell r="A102" t="str">
            <v>Epping Forest</v>
          </cell>
        </row>
        <row r="103">
          <cell r="A103" t="str">
            <v>Epsom and Ewell</v>
          </cell>
        </row>
        <row r="104">
          <cell r="A104" t="str">
            <v>Erewash</v>
          </cell>
        </row>
        <row r="105">
          <cell r="A105" t="str">
            <v>Exeter</v>
          </cell>
        </row>
        <row r="106">
          <cell r="A106" t="str">
            <v>Fareham</v>
          </cell>
        </row>
        <row r="107">
          <cell r="A107" t="str">
            <v>Fenland</v>
          </cell>
        </row>
        <row r="108">
          <cell r="A108" t="str">
            <v>Forest Heath</v>
          </cell>
        </row>
        <row r="109">
          <cell r="A109" t="str">
            <v>Forest of Dean</v>
          </cell>
        </row>
        <row r="110">
          <cell r="A110" t="str">
            <v>Fylde</v>
          </cell>
        </row>
        <row r="111">
          <cell r="A111" t="str">
            <v>Gateshead</v>
          </cell>
        </row>
        <row r="112">
          <cell r="A112" t="str">
            <v>Gedling</v>
          </cell>
        </row>
        <row r="113">
          <cell r="A113" t="str">
            <v>Gloucester</v>
          </cell>
        </row>
        <row r="114">
          <cell r="A114" t="str">
            <v>Gosport</v>
          </cell>
        </row>
        <row r="115">
          <cell r="A115" t="str">
            <v>Gravesham</v>
          </cell>
        </row>
        <row r="116">
          <cell r="A116" t="str">
            <v>Great Yarmouth</v>
          </cell>
        </row>
        <row r="117">
          <cell r="A117" t="str">
            <v>Greenwich</v>
          </cell>
        </row>
        <row r="118">
          <cell r="A118" t="str">
            <v>Guildford</v>
          </cell>
        </row>
        <row r="119">
          <cell r="A119" t="str">
            <v>Hackney</v>
          </cell>
        </row>
        <row r="120">
          <cell r="A120" t="str">
            <v>Halton UA</v>
          </cell>
        </row>
        <row r="121">
          <cell r="A121" t="str">
            <v>Hambleton</v>
          </cell>
        </row>
        <row r="122">
          <cell r="A122" t="str">
            <v>Hammersmith &amp; Fulham</v>
          </cell>
        </row>
        <row r="123">
          <cell r="A123" t="str">
            <v>Harborough</v>
          </cell>
        </row>
        <row r="124">
          <cell r="A124" t="str">
            <v>Haringey</v>
          </cell>
        </row>
        <row r="125">
          <cell r="A125" t="str">
            <v>Harlow</v>
          </cell>
        </row>
        <row r="126">
          <cell r="A126" t="str">
            <v>Harrogate</v>
          </cell>
        </row>
        <row r="127">
          <cell r="A127" t="str">
            <v>Harrow</v>
          </cell>
        </row>
        <row r="128">
          <cell r="A128" t="str">
            <v>Hart</v>
          </cell>
        </row>
        <row r="129">
          <cell r="A129" t="str">
            <v>Hartlepool UA</v>
          </cell>
        </row>
        <row r="130">
          <cell r="A130" t="str">
            <v>Hastings</v>
          </cell>
        </row>
        <row r="131">
          <cell r="A131" t="str">
            <v>Havant</v>
          </cell>
        </row>
        <row r="132">
          <cell r="A132" t="str">
            <v>Havering</v>
          </cell>
        </row>
        <row r="133">
          <cell r="A133" t="str">
            <v>Herefordshire UA</v>
          </cell>
        </row>
        <row r="134">
          <cell r="A134" t="str">
            <v>Hertsmere</v>
          </cell>
        </row>
        <row r="135">
          <cell r="A135" t="str">
            <v>High Peak</v>
          </cell>
        </row>
        <row r="136">
          <cell r="A136" t="str">
            <v>Hillingdon</v>
          </cell>
        </row>
        <row r="137">
          <cell r="A137" t="str">
            <v>Hinckley &amp; Bosworth</v>
          </cell>
        </row>
        <row r="138">
          <cell r="A138" t="str">
            <v>Horsham</v>
          </cell>
        </row>
        <row r="139">
          <cell r="A139" t="str">
            <v>Hounslow</v>
          </cell>
        </row>
        <row r="140">
          <cell r="A140" t="str">
            <v>Huntingdonshire</v>
          </cell>
        </row>
        <row r="141">
          <cell r="A141" t="str">
            <v>Hyndburn</v>
          </cell>
        </row>
        <row r="142">
          <cell r="A142" t="str">
            <v>Ipswich</v>
          </cell>
        </row>
        <row r="143">
          <cell r="A143" t="str">
            <v>Isle of Wight UA</v>
          </cell>
        </row>
        <row r="144">
          <cell r="A144" t="str">
            <v>Isles of Scilly</v>
          </cell>
        </row>
        <row r="145">
          <cell r="A145" t="str">
            <v>Islington</v>
          </cell>
        </row>
        <row r="146">
          <cell r="A146" t="str">
            <v>Kensington &amp; Chelsea</v>
          </cell>
        </row>
        <row r="147">
          <cell r="A147" t="str">
            <v>Kettering</v>
          </cell>
        </row>
        <row r="148">
          <cell r="A148" t="str">
            <v>Kings Lynn &amp; West Norfolk</v>
          </cell>
        </row>
        <row r="149">
          <cell r="A149" t="str">
            <v>Kingston upon Hull UA</v>
          </cell>
        </row>
        <row r="150">
          <cell r="A150" t="str">
            <v>Kingston upon Thames</v>
          </cell>
        </row>
        <row r="151">
          <cell r="A151" t="str">
            <v>Kirklees</v>
          </cell>
        </row>
        <row r="152">
          <cell r="A152" t="str">
            <v>Knowsley</v>
          </cell>
        </row>
        <row r="153">
          <cell r="A153" t="str">
            <v>Lambeth</v>
          </cell>
        </row>
        <row r="154">
          <cell r="A154" t="str">
            <v>Lancaster</v>
          </cell>
        </row>
        <row r="155">
          <cell r="A155" t="str">
            <v>Leeds</v>
          </cell>
        </row>
        <row r="156">
          <cell r="A156" t="str">
            <v>Leicester UA</v>
          </cell>
        </row>
        <row r="157">
          <cell r="A157" t="str">
            <v>Lewes</v>
          </cell>
        </row>
        <row r="158">
          <cell r="A158" t="str">
            <v>Lewisham</v>
          </cell>
        </row>
        <row r="159">
          <cell r="A159" t="str">
            <v>Lichfield</v>
          </cell>
        </row>
        <row r="160">
          <cell r="A160" t="str">
            <v>Lincoln</v>
          </cell>
        </row>
        <row r="161">
          <cell r="A161" t="str">
            <v>Liverpool</v>
          </cell>
        </row>
        <row r="162">
          <cell r="A162" t="str">
            <v>Luton UA</v>
          </cell>
        </row>
        <row r="163">
          <cell r="A163" t="str">
            <v>Maidstone</v>
          </cell>
        </row>
        <row r="164">
          <cell r="A164" t="str">
            <v>Maldon</v>
          </cell>
        </row>
        <row r="165">
          <cell r="A165" t="str">
            <v>Malvern Hills</v>
          </cell>
        </row>
        <row r="166">
          <cell r="A166" t="str">
            <v>Manchester</v>
          </cell>
        </row>
        <row r="167">
          <cell r="A167" t="str">
            <v>Mansfield</v>
          </cell>
        </row>
        <row r="168">
          <cell r="A168" t="str">
            <v>Medway UA</v>
          </cell>
        </row>
        <row r="169">
          <cell r="A169" t="str">
            <v>Melton</v>
          </cell>
        </row>
        <row r="170">
          <cell r="A170" t="str">
            <v>Mendip</v>
          </cell>
        </row>
        <row r="171">
          <cell r="A171" t="str">
            <v>Merton</v>
          </cell>
        </row>
        <row r="172">
          <cell r="A172" t="str">
            <v>Mid Devon</v>
          </cell>
        </row>
        <row r="173">
          <cell r="A173" t="str">
            <v>Mid Suffolk</v>
          </cell>
        </row>
        <row r="174">
          <cell r="A174" t="str">
            <v>Mid Sussex</v>
          </cell>
        </row>
        <row r="175">
          <cell r="A175" t="str">
            <v>Middlesbrough UA</v>
          </cell>
        </row>
        <row r="176">
          <cell r="A176" t="str">
            <v>Milton Keynes UA</v>
          </cell>
        </row>
        <row r="177">
          <cell r="A177" t="str">
            <v>Mole Valley</v>
          </cell>
        </row>
        <row r="178">
          <cell r="A178" t="str">
            <v>New Forest</v>
          </cell>
        </row>
        <row r="179">
          <cell r="A179" t="str">
            <v>Newark &amp; Sherwood</v>
          </cell>
        </row>
        <row r="180">
          <cell r="A180" t="str">
            <v>Newcastle upon Tyne</v>
          </cell>
        </row>
        <row r="181">
          <cell r="A181" t="str">
            <v>Newcastle-under-Lyme</v>
          </cell>
        </row>
        <row r="182">
          <cell r="A182" t="str">
            <v>Newham</v>
          </cell>
        </row>
        <row r="183">
          <cell r="A183" t="str">
            <v>North Devon</v>
          </cell>
        </row>
        <row r="184">
          <cell r="A184" t="str">
            <v>North Dorset</v>
          </cell>
        </row>
        <row r="185">
          <cell r="A185" t="str">
            <v>North East Derbyshire</v>
          </cell>
        </row>
        <row r="186">
          <cell r="A186" t="str">
            <v>North East Lincolnshire UA</v>
          </cell>
        </row>
        <row r="187">
          <cell r="A187" t="str">
            <v>North Hertfordshire</v>
          </cell>
        </row>
        <row r="188">
          <cell r="A188" t="str">
            <v>North Kesteven</v>
          </cell>
        </row>
        <row r="189">
          <cell r="A189" t="str">
            <v>North Lincolnshire UA</v>
          </cell>
        </row>
        <row r="190">
          <cell r="A190" t="str">
            <v>North Norfolk</v>
          </cell>
        </row>
        <row r="191">
          <cell r="A191" t="str">
            <v>North Somerset UA</v>
          </cell>
        </row>
        <row r="192">
          <cell r="A192" t="str">
            <v>North Tyneside</v>
          </cell>
        </row>
        <row r="193">
          <cell r="A193" t="str">
            <v>North Warwickshire</v>
          </cell>
        </row>
        <row r="194">
          <cell r="A194" t="str">
            <v>North West Leicestershire</v>
          </cell>
        </row>
        <row r="195">
          <cell r="A195" t="str">
            <v>Northampton</v>
          </cell>
        </row>
        <row r="196">
          <cell r="A196" t="str">
            <v>Northumberland UA</v>
          </cell>
        </row>
        <row r="197">
          <cell r="A197" t="str">
            <v>Norwich</v>
          </cell>
        </row>
        <row r="198">
          <cell r="A198" t="str">
            <v>Nottingham UA</v>
          </cell>
        </row>
        <row r="199">
          <cell r="A199" t="str">
            <v>Nuneaton &amp; Bedworth</v>
          </cell>
        </row>
        <row r="200">
          <cell r="A200" t="str">
            <v>Oadby &amp; Wigston</v>
          </cell>
        </row>
        <row r="201">
          <cell r="A201" t="str">
            <v>Oldham</v>
          </cell>
        </row>
        <row r="202">
          <cell r="A202" t="str">
            <v>Oxford</v>
          </cell>
        </row>
        <row r="203">
          <cell r="A203" t="str">
            <v>Pendle</v>
          </cell>
        </row>
        <row r="204">
          <cell r="A204" t="str">
            <v>Peterborough UA</v>
          </cell>
        </row>
        <row r="205">
          <cell r="A205" t="str">
            <v>Plymouth UA</v>
          </cell>
        </row>
        <row r="206">
          <cell r="A206" t="str">
            <v>Poole UA</v>
          </cell>
        </row>
        <row r="207">
          <cell r="A207" t="str">
            <v>Portsmouth UA</v>
          </cell>
        </row>
        <row r="208">
          <cell r="A208" t="str">
            <v>Preston</v>
          </cell>
        </row>
        <row r="209">
          <cell r="A209" t="str">
            <v>Purbeck</v>
          </cell>
        </row>
        <row r="210">
          <cell r="A210" t="str">
            <v>Reading UA</v>
          </cell>
        </row>
        <row r="211">
          <cell r="A211" t="str">
            <v>Redbridge</v>
          </cell>
        </row>
        <row r="212">
          <cell r="A212" t="str">
            <v>Redcar &amp; Cleveland UA</v>
          </cell>
        </row>
        <row r="213">
          <cell r="A213" t="str">
            <v>Redditch</v>
          </cell>
        </row>
        <row r="214">
          <cell r="A214" t="str">
            <v>Reigate &amp; Banstead</v>
          </cell>
        </row>
        <row r="215">
          <cell r="A215" t="str">
            <v>Ribble Valley</v>
          </cell>
        </row>
        <row r="216">
          <cell r="A216" t="str">
            <v>Richmond upon Thames</v>
          </cell>
        </row>
        <row r="217">
          <cell r="A217" t="str">
            <v>Richmondshire</v>
          </cell>
        </row>
        <row r="218">
          <cell r="A218" t="str">
            <v>Rochdale</v>
          </cell>
        </row>
        <row r="219">
          <cell r="A219" t="str">
            <v>Rochford</v>
          </cell>
        </row>
        <row r="220">
          <cell r="A220" t="str">
            <v>Rossendale</v>
          </cell>
        </row>
        <row r="221">
          <cell r="A221" t="str">
            <v>Rother</v>
          </cell>
        </row>
        <row r="222">
          <cell r="A222" t="str">
            <v>Rotherham</v>
          </cell>
        </row>
        <row r="223">
          <cell r="A223" t="str">
            <v>Rugby</v>
          </cell>
        </row>
        <row r="224">
          <cell r="A224" t="str">
            <v>Runnymede</v>
          </cell>
        </row>
        <row r="225">
          <cell r="A225" t="str">
            <v>Rushcliffe</v>
          </cell>
        </row>
        <row r="226">
          <cell r="A226" t="str">
            <v>Rushmoor</v>
          </cell>
        </row>
        <row r="227">
          <cell r="A227" t="str">
            <v>Rutland UA</v>
          </cell>
        </row>
        <row r="228">
          <cell r="A228" t="str">
            <v>Ryedale</v>
          </cell>
        </row>
        <row r="229">
          <cell r="A229" t="str">
            <v>Salford</v>
          </cell>
        </row>
        <row r="230">
          <cell r="A230" t="str">
            <v>Sandwell</v>
          </cell>
        </row>
        <row r="231">
          <cell r="A231" t="str">
            <v>Scarborough</v>
          </cell>
        </row>
        <row r="232">
          <cell r="A232" t="str">
            <v>Sedgemoor</v>
          </cell>
        </row>
        <row r="233">
          <cell r="A233" t="str">
            <v>Sefton</v>
          </cell>
        </row>
        <row r="234">
          <cell r="A234" t="str">
            <v>Selby</v>
          </cell>
        </row>
        <row r="235">
          <cell r="A235" t="str">
            <v>Sevenoaks</v>
          </cell>
        </row>
        <row r="236">
          <cell r="A236" t="str">
            <v>Sheffield</v>
          </cell>
        </row>
        <row r="237">
          <cell r="A237" t="str">
            <v>Shepway</v>
          </cell>
        </row>
        <row r="238">
          <cell r="A238" t="str">
            <v>Shropshire UA</v>
          </cell>
        </row>
        <row r="239">
          <cell r="A239" t="str">
            <v>Slough UA</v>
          </cell>
        </row>
        <row r="240">
          <cell r="A240" t="str">
            <v>Solihull</v>
          </cell>
        </row>
        <row r="241">
          <cell r="A241" t="str">
            <v>South Bucks</v>
          </cell>
        </row>
        <row r="242">
          <cell r="A242" t="str">
            <v>South Cambridgeshire</v>
          </cell>
        </row>
        <row r="243">
          <cell r="A243" t="str">
            <v>South Derbyshire</v>
          </cell>
        </row>
        <row r="244">
          <cell r="A244" t="str">
            <v>South Gloucestershire UA</v>
          </cell>
        </row>
        <row r="245">
          <cell r="A245" t="str">
            <v>South Hams</v>
          </cell>
        </row>
        <row r="246">
          <cell r="A246" t="str">
            <v>South Holland</v>
          </cell>
        </row>
        <row r="247">
          <cell r="A247" t="str">
            <v>South Kesteven</v>
          </cell>
        </row>
        <row r="248">
          <cell r="A248" t="str">
            <v>South Lakeland</v>
          </cell>
        </row>
        <row r="249">
          <cell r="A249" t="str">
            <v>South Norfolk</v>
          </cell>
        </row>
        <row r="250">
          <cell r="A250" t="str">
            <v>South Northamptonshire</v>
          </cell>
        </row>
        <row r="251">
          <cell r="A251" t="str">
            <v>South Oxfordshire</v>
          </cell>
        </row>
        <row r="252">
          <cell r="A252" t="str">
            <v>South Ribble</v>
          </cell>
        </row>
        <row r="253">
          <cell r="A253" t="str">
            <v>South Somerset</v>
          </cell>
        </row>
        <row r="254">
          <cell r="A254" t="str">
            <v>South Staffordshire</v>
          </cell>
        </row>
        <row r="255">
          <cell r="A255" t="str">
            <v>South Tyneside</v>
          </cell>
        </row>
        <row r="256">
          <cell r="A256" t="str">
            <v>Southampton UA</v>
          </cell>
        </row>
        <row r="257">
          <cell r="A257" t="str">
            <v>Southend-on-Sea UA</v>
          </cell>
        </row>
        <row r="258">
          <cell r="A258" t="str">
            <v>Southwark</v>
          </cell>
        </row>
        <row r="259">
          <cell r="A259" t="str">
            <v>Spelthorne</v>
          </cell>
        </row>
        <row r="260">
          <cell r="A260" t="str">
            <v>St Albans</v>
          </cell>
        </row>
        <row r="261">
          <cell r="A261" t="str">
            <v>St Edmundsbury</v>
          </cell>
        </row>
        <row r="262">
          <cell r="A262" t="str">
            <v>St Helens</v>
          </cell>
        </row>
        <row r="263">
          <cell r="A263" t="str">
            <v>Stafford</v>
          </cell>
        </row>
        <row r="264">
          <cell r="A264" t="str">
            <v>Staffordshire Moorlands</v>
          </cell>
        </row>
        <row r="265">
          <cell r="A265" t="str">
            <v>Stevenage</v>
          </cell>
        </row>
        <row r="266">
          <cell r="A266" t="str">
            <v>Stockport</v>
          </cell>
        </row>
        <row r="267">
          <cell r="A267" t="str">
            <v>Stockton-on-Tees UA</v>
          </cell>
        </row>
        <row r="268">
          <cell r="A268" t="str">
            <v>Stoke-on-Trent UA</v>
          </cell>
        </row>
        <row r="269">
          <cell r="A269" t="str">
            <v>Stratford-on-Avon</v>
          </cell>
        </row>
        <row r="270">
          <cell r="A270" t="str">
            <v>Stroud</v>
          </cell>
        </row>
        <row r="271">
          <cell r="A271" t="str">
            <v>Suffolk Coastal</v>
          </cell>
        </row>
        <row r="272">
          <cell r="A272" t="str">
            <v>Sunderland</v>
          </cell>
        </row>
        <row r="273">
          <cell r="A273" t="str">
            <v>Surrey Heath</v>
          </cell>
        </row>
        <row r="274">
          <cell r="A274" t="str">
            <v>Sutton</v>
          </cell>
        </row>
        <row r="275">
          <cell r="A275" t="str">
            <v>Swale</v>
          </cell>
        </row>
        <row r="276">
          <cell r="A276" t="str">
            <v>Swindon UA</v>
          </cell>
        </row>
        <row r="277">
          <cell r="A277" t="str">
            <v>Tameside</v>
          </cell>
        </row>
        <row r="278">
          <cell r="A278" t="str">
            <v>Tamworth</v>
          </cell>
        </row>
        <row r="279">
          <cell r="A279" t="str">
            <v>Tandridge</v>
          </cell>
        </row>
        <row r="280">
          <cell r="A280" t="str">
            <v>Taunton Deane</v>
          </cell>
        </row>
        <row r="281">
          <cell r="A281" t="str">
            <v>Teignbridge</v>
          </cell>
        </row>
        <row r="282">
          <cell r="A282" t="str">
            <v>Telford &amp; Wrekin UA</v>
          </cell>
        </row>
        <row r="283">
          <cell r="A283" t="str">
            <v>Tendring</v>
          </cell>
        </row>
        <row r="284">
          <cell r="A284" t="str">
            <v>Test Valley</v>
          </cell>
        </row>
        <row r="285">
          <cell r="A285" t="str">
            <v>Tewkesbury</v>
          </cell>
        </row>
        <row r="286">
          <cell r="A286" t="str">
            <v>Thanet</v>
          </cell>
        </row>
        <row r="287">
          <cell r="A287" t="str">
            <v>Three Rivers</v>
          </cell>
        </row>
        <row r="288">
          <cell r="A288" t="str">
            <v>Thurrock UA</v>
          </cell>
        </row>
        <row r="289">
          <cell r="A289" t="str">
            <v>Tonbridge &amp; Malling</v>
          </cell>
        </row>
        <row r="290">
          <cell r="A290" t="str">
            <v>Torbay UA</v>
          </cell>
        </row>
        <row r="291">
          <cell r="A291" t="str">
            <v>Torridge</v>
          </cell>
        </row>
        <row r="292">
          <cell r="A292" t="str">
            <v>Tower Hamlets</v>
          </cell>
        </row>
        <row r="293">
          <cell r="A293" t="str">
            <v>Trafford</v>
          </cell>
        </row>
        <row r="294">
          <cell r="A294" t="str">
            <v>Tunbridge Wells</v>
          </cell>
        </row>
        <row r="295">
          <cell r="A295" t="str">
            <v>Uttlesford</v>
          </cell>
        </row>
        <row r="296">
          <cell r="A296" t="str">
            <v>Vale of White Horse</v>
          </cell>
        </row>
        <row r="297">
          <cell r="A297" t="str">
            <v>Wakefield</v>
          </cell>
        </row>
        <row r="298">
          <cell r="A298" t="str">
            <v>Walsall</v>
          </cell>
        </row>
        <row r="299">
          <cell r="A299" t="str">
            <v>Waltham Forest</v>
          </cell>
        </row>
        <row r="300">
          <cell r="A300" t="str">
            <v>Wandsworth</v>
          </cell>
        </row>
        <row r="301">
          <cell r="A301" t="str">
            <v>Warrington UA</v>
          </cell>
        </row>
        <row r="302">
          <cell r="A302" t="str">
            <v>Warwick</v>
          </cell>
        </row>
        <row r="303">
          <cell r="A303" t="str">
            <v>Watford</v>
          </cell>
        </row>
        <row r="304">
          <cell r="A304" t="str">
            <v>Waveney</v>
          </cell>
        </row>
        <row r="305">
          <cell r="A305" t="str">
            <v>Waverley</v>
          </cell>
        </row>
        <row r="306">
          <cell r="A306" t="str">
            <v>Wealden</v>
          </cell>
        </row>
        <row r="307">
          <cell r="A307" t="str">
            <v>Wellingborough</v>
          </cell>
        </row>
        <row r="308">
          <cell r="A308" t="str">
            <v>Welwyn Hatfield</v>
          </cell>
        </row>
        <row r="309">
          <cell r="A309" t="str">
            <v>West Berkshire UA</v>
          </cell>
        </row>
        <row r="310">
          <cell r="A310" t="str">
            <v>West Devon</v>
          </cell>
        </row>
        <row r="311">
          <cell r="A311" t="str">
            <v>West Dorset</v>
          </cell>
        </row>
        <row r="312">
          <cell r="A312" t="str">
            <v>West Lancashire</v>
          </cell>
        </row>
        <row r="313">
          <cell r="A313" t="str">
            <v>West Lindsey</v>
          </cell>
        </row>
        <row r="314">
          <cell r="A314" t="str">
            <v>West Oxfordshire</v>
          </cell>
        </row>
        <row r="315">
          <cell r="A315" t="str">
            <v>West Somerset</v>
          </cell>
        </row>
        <row r="316">
          <cell r="A316" t="str">
            <v>Westminster</v>
          </cell>
        </row>
        <row r="317">
          <cell r="A317" t="str">
            <v>Weymouth &amp; Portland</v>
          </cell>
        </row>
        <row r="318">
          <cell r="A318" t="str">
            <v>Wigan</v>
          </cell>
        </row>
        <row r="319">
          <cell r="A319" t="str">
            <v>Wiltshire UA</v>
          </cell>
        </row>
        <row r="320">
          <cell r="A320" t="str">
            <v>Winchester</v>
          </cell>
        </row>
        <row r="321">
          <cell r="A321" t="str">
            <v>Windsor &amp; Maidenhead UA</v>
          </cell>
        </row>
        <row r="322">
          <cell r="A322" t="str">
            <v>Wirral</v>
          </cell>
        </row>
        <row r="323">
          <cell r="A323" t="str">
            <v>Woking</v>
          </cell>
        </row>
        <row r="324">
          <cell r="A324" t="str">
            <v>Wokingham UA</v>
          </cell>
        </row>
        <row r="325">
          <cell r="A325" t="str">
            <v>Wolverhampton</v>
          </cell>
        </row>
        <row r="326">
          <cell r="A326" t="str">
            <v>Worcester</v>
          </cell>
        </row>
        <row r="327">
          <cell r="A327" t="str">
            <v>Worthing</v>
          </cell>
        </row>
        <row r="328">
          <cell r="A328" t="str">
            <v>Wychavon</v>
          </cell>
        </row>
        <row r="329">
          <cell r="A329" t="str">
            <v>Wycombe</v>
          </cell>
        </row>
        <row r="330">
          <cell r="A330" t="str">
            <v>Wyre</v>
          </cell>
        </row>
        <row r="331">
          <cell r="A331" t="str">
            <v>Wyre Forest</v>
          </cell>
        </row>
        <row r="332">
          <cell r="A332" t="str">
            <v>York UA</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T388"/>
  <sheetViews>
    <sheetView tabSelected="1" workbookViewId="0">
      <selection activeCell="G5" sqref="G5"/>
    </sheetView>
  </sheetViews>
  <sheetFormatPr defaultRowHeight="15" x14ac:dyDescent="0.2"/>
  <cols>
    <col min="1" max="1" width="8.88671875" style="1"/>
    <col min="2" max="2" width="27.88671875" style="1" bestFit="1" customWidth="1"/>
    <col min="3" max="6" width="10.77734375" style="1" customWidth="1"/>
    <col min="7" max="7" width="8.88671875" style="1"/>
    <col min="8" max="8" width="9.21875" style="1" hidden="1" customWidth="1"/>
    <col min="9" max="9" width="7.5546875" style="1" hidden="1" customWidth="1"/>
    <col min="10" max="10" width="9.109375" style="1" hidden="1" customWidth="1"/>
    <col min="11" max="11" width="8.21875" style="1" hidden="1" customWidth="1"/>
    <col min="12" max="12" width="8.88671875" style="1" hidden="1" customWidth="1"/>
    <col min="13" max="13" width="25" style="1" hidden="1" customWidth="1"/>
    <col min="14" max="14" width="8.88671875" style="1" hidden="1" customWidth="1"/>
    <col min="15" max="16" width="8.88671875" style="1"/>
    <col min="17" max="17" width="8.77734375" style="1" bestFit="1" customWidth="1"/>
    <col min="18" max="20" width="7.5546875" style="2" bestFit="1" customWidth="1"/>
    <col min="21" max="16384" width="8.88671875" style="1"/>
  </cols>
  <sheetData>
    <row r="1" spans="2:17" ht="18" x14ac:dyDescent="0.25">
      <c r="B1" s="65" t="s">
        <v>0</v>
      </c>
      <c r="C1" s="65"/>
      <c r="D1" s="65"/>
      <c r="E1" s="65"/>
      <c r="F1" s="65"/>
    </row>
    <row r="2" spans="2:17" x14ac:dyDescent="0.2">
      <c r="Q2" s="2"/>
    </row>
    <row r="3" spans="2:17" ht="15.75" thickBot="1" x14ac:dyDescent="0.25">
      <c r="B3" s="1" t="s">
        <v>1</v>
      </c>
    </row>
    <row r="4" spans="2:17" ht="15" customHeight="1" thickBot="1" x14ac:dyDescent="0.25">
      <c r="B4" s="66" t="s">
        <v>3</v>
      </c>
      <c r="C4" s="67"/>
      <c r="D4" s="67"/>
      <c r="E4" s="67"/>
      <c r="F4" s="68"/>
      <c r="H4" s="1" t="s">
        <v>2</v>
      </c>
      <c r="I4" s="3" t="str">
        <f>VLOOKUP($B$4,$M:$N,2, FALSE)</f>
        <v>TE</v>
      </c>
      <c r="M4" s="4" t="s">
        <v>3</v>
      </c>
      <c r="N4" s="4" t="s">
        <v>4</v>
      </c>
    </row>
    <row r="5" spans="2:17" x14ac:dyDescent="0.2">
      <c r="M5" s="4"/>
      <c r="N5" s="4"/>
    </row>
    <row r="6" spans="2:17" ht="15.75" x14ac:dyDescent="0.25">
      <c r="C6" s="5" t="s">
        <v>5</v>
      </c>
      <c r="D6" s="5" t="s">
        <v>6</v>
      </c>
      <c r="E6" s="5" t="s">
        <v>7</v>
      </c>
      <c r="F6" s="5" t="s">
        <v>8</v>
      </c>
      <c r="G6" s="5"/>
      <c r="H6" s="5" t="s">
        <v>5</v>
      </c>
      <c r="I6" s="5" t="s">
        <v>6</v>
      </c>
      <c r="J6" s="5" t="s">
        <v>7</v>
      </c>
      <c r="K6" s="5" t="s">
        <v>8</v>
      </c>
      <c r="M6" s="6" t="s">
        <v>9</v>
      </c>
      <c r="N6" s="6" t="s">
        <v>10</v>
      </c>
    </row>
    <row r="7" spans="2:17" x14ac:dyDescent="0.2">
      <c r="B7" s="1" t="s">
        <v>11</v>
      </c>
      <c r="C7" s="7">
        <f>VLOOKUP($I$4, 'KI 2016-17'!$A:$W,H7, FALSE)</f>
        <v>18601.462198462294</v>
      </c>
      <c r="D7" s="7">
        <f>VLOOKUP($I$4, 'KI 2017-18'!$A:$W,I7, FALSE)</f>
        <v>16632.427593608787</v>
      </c>
      <c r="E7" s="7">
        <f>VLOOKUP($I$4, 'KI 2018-19'!$A:$W,J7, FALSE)</f>
        <v>15598.773358235854</v>
      </c>
      <c r="F7" s="7">
        <f>VLOOKUP($I$4, 'KI 2019-20'!$A:$W,K7, FALSE)</f>
        <v>14584.285119456714</v>
      </c>
      <c r="H7" s="1">
        <f>COLUMN('KI 2016-17'!C4)</f>
        <v>3</v>
      </c>
      <c r="I7" s="1">
        <f>COLUMN('KI 2017-18'!C4)</f>
        <v>3</v>
      </c>
      <c r="J7" s="1">
        <f>COLUMN('KI 2018-19'!C4)</f>
        <v>3</v>
      </c>
      <c r="K7" s="1">
        <f>COLUMN('KI 2019-20'!C4)</f>
        <v>3</v>
      </c>
      <c r="M7" s="8" t="s">
        <v>12</v>
      </c>
      <c r="N7" s="8" t="s">
        <v>13</v>
      </c>
    </row>
    <row r="8" spans="2:17" x14ac:dyDescent="0.2">
      <c r="B8" s="1" t="s">
        <v>14</v>
      </c>
      <c r="C8" s="7"/>
      <c r="D8" s="7"/>
      <c r="E8" s="7"/>
      <c r="F8" s="7"/>
      <c r="M8" s="4" t="s">
        <v>15</v>
      </c>
      <c r="N8" s="4" t="s">
        <v>16</v>
      </c>
    </row>
    <row r="9" spans="2:17" x14ac:dyDescent="0.2">
      <c r="B9" s="9" t="s">
        <v>17</v>
      </c>
      <c r="C9" s="7">
        <f>VLOOKUP($I$4, 'KI 2016-17'!$A:$W,H9, FALSE)</f>
        <v>7183.9289715156374</v>
      </c>
      <c r="D9" s="7">
        <f>VLOOKUP($I$4, 'KI 2017-18'!$A:$W,I9, FALSE)</f>
        <v>4981.7937268207743</v>
      </c>
      <c r="E9" s="7">
        <f>VLOOKUP($I$4, 'KI 2018-19'!$A:$W,J9, FALSE)</f>
        <v>3573.308348875169</v>
      </c>
      <c r="F9" s="7">
        <f>VLOOKUP($I$4, 'KI 2019-20'!$A:$W,K9, FALSE)</f>
        <v>2283.9503327138855</v>
      </c>
      <c r="H9" s="1">
        <f>COLUMN('KI 2016-17'!D4)</f>
        <v>4</v>
      </c>
      <c r="I9" s="1">
        <f>COLUMN('KI 2017-18'!D4)</f>
        <v>4</v>
      </c>
      <c r="J9" s="1">
        <f>COLUMN('KI 2018-19'!D4)</f>
        <v>4</v>
      </c>
      <c r="K9" s="1">
        <f>COLUMN('KI 2019-20'!D4)</f>
        <v>4</v>
      </c>
      <c r="M9" s="4" t="s">
        <v>18</v>
      </c>
      <c r="N9" s="4" t="s">
        <v>19</v>
      </c>
    </row>
    <row r="10" spans="2:17" x14ac:dyDescent="0.2">
      <c r="B10" s="9" t="s">
        <v>20</v>
      </c>
      <c r="C10" s="7">
        <f>VLOOKUP($I$4, 'KI 2016-17'!$A:$W,H10, FALSE)</f>
        <v>11417.53322694664</v>
      </c>
      <c r="D10" s="7">
        <f>VLOOKUP($I$4, 'KI 2017-18'!$A:$W,I10, FALSE)</f>
        <v>11650.633866788008</v>
      </c>
      <c r="E10" s="7">
        <f>VLOOKUP($I$4, 'KI 2018-19'!$A:$W,J10, FALSE)</f>
        <v>12025.465009360691</v>
      </c>
      <c r="F10" s="7">
        <f>VLOOKUP($I$4, 'KI 2019-20'!$A:$W,K10, FALSE)</f>
        <v>12453.213489708318</v>
      </c>
      <c r="H10" s="1">
        <f>COLUMN('KI 2016-17'!E4)</f>
        <v>5</v>
      </c>
      <c r="I10" s="1">
        <f>COLUMN('KI 2017-18'!E4)</f>
        <v>5</v>
      </c>
      <c r="J10" s="1">
        <f>COLUMN('KI 2018-19'!E4)</f>
        <v>5</v>
      </c>
      <c r="K10" s="1">
        <f>COLUMN('KI 2019-20'!E4)</f>
        <v>5</v>
      </c>
      <c r="M10" s="4" t="s">
        <v>21</v>
      </c>
      <c r="N10" s="4" t="s">
        <v>22</v>
      </c>
    </row>
    <row r="11" spans="2:17" x14ac:dyDescent="0.2">
      <c r="B11" s="2" t="s">
        <v>23</v>
      </c>
      <c r="C11" s="7" t="str">
        <f>IF($I$4="TE","",VLOOKUP($I$4, 'KI 2016-17'!$A:$W,H11, FALSE))</f>
        <v/>
      </c>
      <c r="D11" s="7" t="str">
        <f>IF($I$4="TE","",VLOOKUP($I$4, 'KI 2017-18'!$A:$W,I11, FALSE))</f>
        <v/>
      </c>
      <c r="E11" s="7" t="str">
        <f>IF($I$4="TE","",VLOOKUP($I$4, 'KI 2018-19'!$A:$W,J11, FALSE))</f>
        <v/>
      </c>
      <c r="F11" s="7" t="str">
        <f>IF($I$4="TE","",VLOOKUP($I$4, 'KI 2019-20'!$A:$W,K11, FALSE))</f>
        <v/>
      </c>
      <c r="H11" s="1">
        <f>COLUMN('KI 2016-17'!F4)</f>
        <v>6</v>
      </c>
      <c r="I11" s="1">
        <f>COLUMN('KI 2017-18'!F4)</f>
        <v>6</v>
      </c>
      <c r="J11" s="1">
        <f>COLUMN('KI 2018-19'!F4)</f>
        <v>6</v>
      </c>
      <c r="K11" s="1">
        <f>COLUMN('KI 2019-20'!F4)</f>
        <v>6</v>
      </c>
      <c r="M11" s="4" t="s">
        <v>24</v>
      </c>
      <c r="N11" s="4" t="s">
        <v>25</v>
      </c>
    </row>
    <row r="12" spans="2:17" x14ac:dyDescent="0.2">
      <c r="B12" s="1" t="s">
        <v>26</v>
      </c>
      <c r="C12" s="7"/>
      <c r="D12" s="7"/>
      <c r="E12" s="7"/>
      <c r="F12" s="7" t="str">
        <f>IF($I$4="TE","",VLOOKUP($I$4,'KI 2019-20'!$A:$X,K12, FALSE))</f>
        <v/>
      </c>
      <c r="H12" s="7"/>
      <c r="K12" s="1">
        <f>COLUMN('KI 2019-20'!X4)</f>
        <v>24</v>
      </c>
      <c r="M12" s="4" t="s">
        <v>27</v>
      </c>
      <c r="N12" s="4" t="s">
        <v>28</v>
      </c>
    </row>
    <row r="13" spans="2:17" x14ac:dyDescent="0.2">
      <c r="B13" s="1" t="s">
        <v>29</v>
      </c>
      <c r="C13" s="7" t="str">
        <f>IF($I$4="TE","",VLOOKUP($I$4, 'KI 2016-17'!$A:$W,H13, FALSE))</f>
        <v/>
      </c>
      <c r="D13" s="7" t="str">
        <f>IF($I$4="TE","",VLOOKUP($I$4, 'KI 2017-18'!$A:$W,I13, FALSE))</f>
        <v/>
      </c>
      <c r="E13" s="7" t="str">
        <f>IF($I$4="TE","",VLOOKUP($I$4, 'KI 2018-19'!$A:$W,J13, FALSE))</f>
        <v/>
      </c>
      <c r="F13" s="7" t="str">
        <f>IF($I$4="TE","",VLOOKUP($I$4, 'KI 2019-20'!$A:$W,K13, FALSE))</f>
        <v/>
      </c>
      <c r="H13" s="1">
        <f>COLUMN('KI 2016-17'!G4)</f>
        <v>7</v>
      </c>
      <c r="I13" s="1">
        <f>COLUMN('KI 2017-18'!G4)</f>
        <v>7</v>
      </c>
      <c r="J13" s="1">
        <f>COLUMN('KI 2018-19'!G4)</f>
        <v>7</v>
      </c>
      <c r="K13" s="1">
        <f>COLUMN('KI 2019-20'!G4)</f>
        <v>7</v>
      </c>
      <c r="M13" s="4" t="s">
        <v>30</v>
      </c>
      <c r="N13" s="4" t="s">
        <v>31</v>
      </c>
    </row>
    <row r="14" spans="2:17" x14ac:dyDescent="0.2">
      <c r="B14" s="1" t="s">
        <v>32</v>
      </c>
      <c r="C14" s="7" t="str">
        <f>IF($I$4="TE","",VLOOKUP($I$4, 'KI 2016-17'!$A:$W,H14, FALSE))</f>
        <v/>
      </c>
      <c r="D14" s="7" t="str">
        <f>IF($I$4="TE","",VLOOKUP($I$4, 'KI 2017-18'!$A:$W,I14, FALSE))</f>
        <v/>
      </c>
      <c r="E14" s="7" t="str">
        <f>IF($I$4="TE","",VLOOKUP($I$4, 'KI 2018-19'!$A:$W,J14, FALSE))</f>
        <v/>
      </c>
      <c r="F14" s="7" t="str">
        <f>IF($I$4="TE","",VLOOKUP($I$4, 'KI 2019-20'!$A:$W,K14, FALSE))</f>
        <v/>
      </c>
      <c r="H14" s="1">
        <f>COLUMN('KI 2016-17'!H4)</f>
        <v>8</v>
      </c>
      <c r="I14" s="1">
        <f>COLUMN('KI 2017-18'!H4)</f>
        <v>8</v>
      </c>
      <c r="J14" s="1">
        <f>COLUMN('KI 2018-19'!H4)</f>
        <v>8</v>
      </c>
      <c r="K14" s="1">
        <f>COLUMN('KI 2019-20'!H4)</f>
        <v>8</v>
      </c>
      <c r="M14" s="4" t="s">
        <v>33</v>
      </c>
      <c r="N14" s="4" t="s">
        <v>34</v>
      </c>
    </row>
    <row r="15" spans="2:17" x14ac:dyDescent="0.2">
      <c r="C15" s="7"/>
      <c r="D15" s="7"/>
      <c r="E15" s="7"/>
      <c r="F15" s="7"/>
      <c r="M15" s="4" t="s">
        <v>35</v>
      </c>
      <c r="N15" s="4" t="s">
        <v>36</v>
      </c>
    </row>
    <row r="16" spans="2:17" x14ac:dyDescent="0.2">
      <c r="M16" s="4" t="s">
        <v>37</v>
      </c>
      <c r="N16" s="4" t="s">
        <v>38</v>
      </c>
    </row>
    <row r="17" spans="2:14" x14ac:dyDescent="0.2">
      <c r="M17" s="4" t="s">
        <v>39</v>
      </c>
      <c r="N17" s="4" t="s">
        <v>40</v>
      </c>
    </row>
    <row r="18" spans="2:14" ht="15.75" x14ac:dyDescent="0.25">
      <c r="B18" s="69" t="s">
        <v>41</v>
      </c>
      <c r="C18" s="69"/>
      <c r="D18" s="69"/>
      <c r="E18" s="69"/>
      <c r="F18" s="69"/>
      <c r="M18" s="4" t="s">
        <v>42</v>
      </c>
      <c r="N18" s="4" t="s">
        <v>43</v>
      </c>
    </row>
    <row r="19" spans="2:14" x14ac:dyDescent="0.2">
      <c r="M19" s="4" t="s">
        <v>44</v>
      </c>
      <c r="N19" s="4" t="s">
        <v>45</v>
      </c>
    </row>
    <row r="20" spans="2:14" ht="45" customHeight="1" x14ac:dyDescent="0.2">
      <c r="B20" s="10"/>
      <c r="D20" s="11" t="s">
        <v>17</v>
      </c>
      <c r="E20" s="11" t="s">
        <v>20</v>
      </c>
      <c r="F20" s="11" t="s">
        <v>46</v>
      </c>
      <c r="H20" s="11" t="s">
        <v>17</v>
      </c>
      <c r="I20" s="11" t="s">
        <v>20</v>
      </c>
      <c r="J20" s="11" t="s">
        <v>46</v>
      </c>
      <c r="M20" s="4" t="s">
        <v>47</v>
      </c>
      <c r="N20" s="4" t="s">
        <v>48</v>
      </c>
    </row>
    <row r="21" spans="2:14" x14ac:dyDescent="0.2">
      <c r="D21" s="12"/>
      <c r="E21" s="12"/>
      <c r="F21" s="12"/>
      <c r="M21" s="4" t="s">
        <v>49</v>
      </c>
      <c r="N21" s="4" t="s">
        <v>50</v>
      </c>
    </row>
    <row r="22" spans="2:14" x14ac:dyDescent="0.2">
      <c r="B22" s="13" t="s">
        <v>51</v>
      </c>
      <c r="D22" s="7">
        <f>VLOOKUP($I$4,'KI 2016-17'!$A:$W,H22, FALSE)</f>
        <v>5699.7606561324201</v>
      </c>
      <c r="E22" s="7">
        <f>VLOOKUP($I$4,'KI 2016-17'!$A:$W,I22, FALSE)</f>
        <v>8168.8304429849532</v>
      </c>
      <c r="F22" s="7">
        <f>VLOOKUP($I$4,'KI 2016-17'!$A:$W,J22, FALSE)</f>
        <v>13868.591099117384</v>
      </c>
      <c r="H22" s="1">
        <f>COLUMN('KI 2016-17'!I4)</f>
        <v>9</v>
      </c>
      <c r="I22" s="1">
        <f>COLUMN('KI 2016-17'!N4)</f>
        <v>14</v>
      </c>
      <c r="J22" s="1">
        <f>COLUMN('KI 2016-17'!S4)</f>
        <v>19</v>
      </c>
      <c r="M22" s="4" t="s">
        <v>52</v>
      </c>
      <c r="N22" s="4" t="s">
        <v>53</v>
      </c>
    </row>
    <row r="23" spans="2:14" x14ac:dyDescent="0.2">
      <c r="B23" s="14" t="s">
        <v>54</v>
      </c>
      <c r="D23" s="7">
        <f>VLOOKUP($I$4,'KI 2016-17'!$A:$W,H23, FALSE)</f>
        <v>946.50112233203129</v>
      </c>
      <c r="E23" s="7">
        <f>VLOOKUP($I$4,'KI 2016-17'!$A:$W,I23, FALSE)</f>
        <v>1846.6869390253139</v>
      </c>
      <c r="F23" s="7">
        <f>VLOOKUP($I$4,'KI 2016-17'!$A:$W,J23, FALSE)</f>
        <v>2793.1880613573458</v>
      </c>
      <c r="H23" s="1">
        <f>COLUMN('KI 2016-17'!J4)</f>
        <v>10</v>
      </c>
      <c r="I23" s="1">
        <f>COLUMN('KI 2016-17'!O4)</f>
        <v>15</v>
      </c>
      <c r="J23" s="1">
        <f>COLUMN('KI 2016-17'!T4)</f>
        <v>20</v>
      </c>
      <c r="M23" s="4" t="s">
        <v>55</v>
      </c>
      <c r="N23" s="4" t="s">
        <v>56</v>
      </c>
    </row>
    <row r="24" spans="2:14" x14ac:dyDescent="0.2">
      <c r="B24" s="1" t="s">
        <v>57</v>
      </c>
      <c r="D24" s="7">
        <f>VLOOKUP($I$4,'KI 2016-17'!$A:$W,H24, FALSE)</f>
        <v>480.66525833502101</v>
      </c>
      <c r="E24" s="7">
        <f>VLOOKUP($I$4,'KI 2016-17'!$A:$W,I24, FALSE)</f>
        <v>532.36734737968504</v>
      </c>
      <c r="F24" s="7">
        <f>VLOOKUP($I$4,'KI 2016-17'!$A:$W,J24, FALSE)</f>
        <v>1013.0326057147061</v>
      </c>
      <c r="H24" s="1">
        <f>COLUMN('KI 2016-17'!K4)</f>
        <v>11</v>
      </c>
      <c r="I24" s="1">
        <f>COLUMN('KI 2016-17'!P4)</f>
        <v>16</v>
      </c>
      <c r="J24" s="1">
        <f>COLUMN('KI 2016-17'!U4)</f>
        <v>21</v>
      </c>
      <c r="M24" s="4" t="s">
        <v>58</v>
      </c>
      <c r="N24" s="4" t="s">
        <v>59</v>
      </c>
    </row>
    <row r="25" spans="2:14" x14ac:dyDescent="0.2">
      <c r="B25" s="1" t="s">
        <v>60</v>
      </c>
      <c r="D25" s="7">
        <f>VLOOKUP($I$4,'KI 2016-17'!$A:$W,H25, FALSE)</f>
        <v>25.392836011137998</v>
      </c>
      <c r="E25" s="7">
        <f>VLOOKUP($I$4,'KI 2016-17'!$A:$W,I25, FALSE)</f>
        <v>861.30722747102106</v>
      </c>
      <c r="F25" s="7">
        <f>VLOOKUP($I$4,'KI 2016-17'!$A:$W,J25, FALSE)</f>
        <v>886.70006348215907</v>
      </c>
      <c r="H25" s="1">
        <f>COLUMN('KI 2016-17'!L4)</f>
        <v>12</v>
      </c>
      <c r="I25" s="1">
        <f>COLUMN('KI 2016-17'!Q4)</f>
        <v>17</v>
      </c>
      <c r="J25" s="1">
        <f>COLUMN('KI 2016-17'!V4)</f>
        <v>22</v>
      </c>
      <c r="M25" s="15" t="s">
        <v>61</v>
      </c>
      <c r="N25" s="15" t="s">
        <v>62</v>
      </c>
    </row>
    <row r="26" spans="2:14" x14ac:dyDescent="0.2">
      <c r="B26" s="1" t="s">
        <v>63</v>
      </c>
      <c r="D26" s="7">
        <f>VLOOKUP($I$4,'KI 2016-17'!$A:$W,H26, FALSE)</f>
        <v>29.719212063500002</v>
      </c>
      <c r="E26" s="7">
        <f>VLOOKUP($I$4,'KI 2016-17'!$A:$W,I26, FALSE)</f>
        <v>6.9461567272169997</v>
      </c>
      <c r="F26" s="7">
        <f>VLOOKUP($I$4,'KI 2016-17'!$A:$W,J26, FALSE)</f>
        <v>36.665368790717991</v>
      </c>
      <c r="H26" s="1">
        <f>COLUMN('KI 2016-17'!M4)</f>
        <v>13</v>
      </c>
      <c r="I26" s="1">
        <f>COLUMN('KI 2016-17'!R4)</f>
        <v>18</v>
      </c>
      <c r="J26" s="1">
        <f>COLUMN('KI 2016-17'!W4)</f>
        <v>23</v>
      </c>
      <c r="M26" s="4" t="s">
        <v>64</v>
      </c>
      <c r="N26" s="4" t="s">
        <v>65</v>
      </c>
    </row>
    <row r="27" spans="2:14" ht="15.75" thickBot="1" x14ac:dyDescent="0.25">
      <c r="D27" s="7"/>
      <c r="M27" s="4" t="s">
        <v>66</v>
      </c>
      <c r="N27" s="4" t="s">
        <v>67</v>
      </c>
    </row>
    <row r="28" spans="2:14" ht="16.5" thickTop="1" thickBot="1" x14ac:dyDescent="0.25">
      <c r="B28" s="16" t="str">
        <f>IF($I$4="TE", "Total***", "Total")</f>
        <v>Total***</v>
      </c>
      <c r="C28" s="16"/>
      <c r="D28" s="17">
        <f>SUM(D22:D26)</f>
        <v>7182.0390848741099</v>
      </c>
      <c r="E28" s="17">
        <f>SUM(E22:E26)</f>
        <v>11416.138113588189</v>
      </c>
      <c r="F28" s="17">
        <f>SUM(F22:F26)</f>
        <v>18598.177198462312</v>
      </c>
      <c r="M28" s="4" t="s">
        <v>68</v>
      </c>
      <c r="N28" s="4" t="s">
        <v>69</v>
      </c>
    </row>
    <row r="29" spans="2:14" ht="15.75" thickTop="1" x14ac:dyDescent="0.2">
      <c r="M29" s="4" t="s">
        <v>70</v>
      </c>
      <c r="N29" s="4" t="s">
        <v>71</v>
      </c>
    </row>
    <row r="30" spans="2:14" ht="15.75" x14ac:dyDescent="0.25">
      <c r="B30" s="69" t="s">
        <v>72</v>
      </c>
      <c r="C30" s="69"/>
      <c r="D30" s="69"/>
      <c r="E30" s="69"/>
      <c r="F30" s="69"/>
      <c r="M30" s="4" t="s">
        <v>73</v>
      </c>
      <c r="N30" s="4" t="s">
        <v>74</v>
      </c>
    </row>
    <row r="31" spans="2:14" x14ac:dyDescent="0.2">
      <c r="M31" s="4" t="s">
        <v>75</v>
      </c>
      <c r="N31" s="4" t="s">
        <v>76</v>
      </c>
    </row>
    <row r="32" spans="2:14" ht="38.25" x14ac:dyDescent="0.2">
      <c r="B32" s="10"/>
      <c r="D32" s="11" t="s">
        <v>17</v>
      </c>
      <c r="E32" s="11" t="s">
        <v>20</v>
      </c>
      <c r="F32" s="11" t="s">
        <v>46</v>
      </c>
      <c r="H32" s="11" t="s">
        <v>17</v>
      </c>
      <c r="I32" s="11" t="s">
        <v>20</v>
      </c>
      <c r="J32" s="11" t="s">
        <v>46</v>
      </c>
      <c r="M32" s="4" t="s">
        <v>77</v>
      </c>
      <c r="N32" s="4" t="s">
        <v>78</v>
      </c>
    </row>
    <row r="33" spans="2:14" x14ac:dyDescent="0.2">
      <c r="D33" s="12"/>
      <c r="E33" s="12"/>
      <c r="F33" s="12"/>
      <c r="M33" s="4" t="s">
        <v>79</v>
      </c>
      <c r="N33" s="4" t="s">
        <v>80</v>
      </c>
    </row>
    <row r="34" spans="2:14" x14ac:dyDescent="0.2">
      <c r="B34" s="13" t="s">
        <v>51</v>
      </c>
      <c r="D34" s="7">
        <f>VLOOKUP($I$4,'KI 2017-18'!$A:$W,H34, FALSE)</f>
        <v>4017.3406752823562</v>
      </c>
      <c r="E34" s="7">
        <f>VLOOKUP($I$4,'KI 2017-18'!$A:$W,I34, FALSE)</f>
        <v>8335.6054866976683</v>
      </c>
      <c r="F34" s="7">
        <f>VLOOKUP($I$4,'KI 2017-18'!$A:$W,J34, FALSE)</f>
        <v>12352.946161980024</v>
      </c>
      <c r="H34" s="1">
        <f>COLUMN('KI 2017-18'!I4)</f>
        <v>9</v>
      </c>
      <c r="I34" s="1">
        <f>COLUMN('KI 2017-18'!N4)</f>
        <v>14</v>
      </c>
      <c r="J34" s="1">
        <f>COLUMN('KI 2017-18'!S4)</f>
        <v>19</v>
      </c>
      <c r="M34" s="4" t="s">
        <v>81</v>
      </c>
      <c r="N34" s="4" t="s">
        <v>82</v>
      </c>
    </row>
    <row r="35" spans="2:14" x14ac:dyDescent="0.2">
      <c r="B35" s="14" t="s">
        <v>54</v>
      </c>
      <c r="D35" s="7">
        <f>VLOOKUP($I$4,'KI 2017-18'!$A:$W,H35, FALSE)</f>
        <v>531.90692977212905</v>
      </c>
      <c r="E35" s="7">
        <f>VLOOKUP($I$4,'KI 2017-18'!$A:$W,I35, FALSE)</f>
        <v>1884.3889450993986</v>
      </c>
      <c r="F35" s="7">
        <f>VLOOKUP($I$4,'KI 2017-18'!$A:$W,J35, FALSE)</f>
        <v>2416.2958748715278</v>
      </c>
      <c r="H35" s="1">
        <f>COLUMN('KI 2017-18'!J4)</f>
        <v>10</v>
      </c>
      <c r="I35" s="1">
        <f>COLUMN('KI 2017-18'!O4)</f>
        <v>15</v>
      </c>
      <c r="J35" s="1">
        <f>COLUMN('KI 2017-18'!T4)</f>
        <v>20</v>
      </c>
      <c r="M35" s="4" t="s">
        <v>83</v>
      </c>
      <c r="N35" s="4" t="s">
        <v>84</v>
      </c>
    </row>
    <row r="36" spans="2:14" x14ac:dyDescent="0.2">
      <c r="B36" s="1" t="s">
        <v>57</v>
      </c>
      <c r="D36" s="7">
        <f>VLOOKUP($I$4,'KI 2017-18'!$A:$W,H36, FALSE)</f>
        <v>377.1853234957</v>
      </c>
      <c r="E36" s="7">
        <f>VLOOKUP($I$4,'KI 2017-18'!$A:$W,I36, FALSE)</f>
        <v>543.23617226840986</v>
      </c>
      <c r="F36" s="7">
        <f>VLOOKUP($I$4,'KI 2017-18'!$A:$W,J36, FALSE)</f>
        <v>920.42149576410986</v>
      </c>
      <c r="H36" s="1">
        <f>COLUMN('KI 2017-18'!K4)</f>
        <v>11</v>
      </c>
      <c r="I36" s="1">
        <f>COLUMN('KI 2017-18'!P4)</f>
        <v>16</v>
      </c>
      <c r="J36" s="1">
        <f>COLUMN('KI 2017-18'!U4)</f>
        <v>21</v>
      </c>
      <c r="M36" s="4" t="s">
        <v>85</v>
      </c>
      <c r="N36" s="4" t="s">
        <v>86</v>
      </c>
    </row>
    <row r="37" spans="2:14" x14ac:dyDescent="0.2">
      <c r="B37" s="1" t="s">
        <v>60</v>
      </c>
      <c r="D37" s="7">
        <f>VLOOKUP($I$4,'KI 2017-18'!$A:$W,H37, FALSE)</f>
        <v>23.915758483555997</v>
      </c>
      <c r="E37" s="7">
        <f>VLOOKUP($I$4,'KI 2017-18'!$A:$W,I37, FALSE)</f>
        <v>878.8916970611449</v>
      </c>
      <c r="F37" s="7">
        <f>VLOOKUP($I$4,'KI 2017-18'!$A:$W,J37, FALSE)</f>
        <v>902.80745554470093</v>
      </c>
      <c r="H37" s="1">
        <f>COLUMN('KI 2017-18'!L4)</f>
        <v>12</v>
      </c>
      <c r="I37" s="1">
        <f>COLUMN('KI 2017-18'!Q4)</f>
        <v>17</v>
      </c>
      <c r="J37" s="1">
        <f>COLUMN('KI 2017-18'!V4)</f>
        <v>22</v>
      </c>
      <c r="M37" s="4" t="s">
        <v>87</v>
      </c>
      <c r="N37" s="4" t="s">
        <v>88</v>
      </c>
    </row>
    <row r="38" spans="2:14" x14ac:dyDescent="0.2">
      <c r="B38" s="1" t="s">
        <v>63</v>
      </c>
      <c r="D38" s="7">
        <f>VLOOKUP($I$4,'KI 2017-18'!$A:$W,H38, FALSE)</f>
        <v>29.582592706351996</v>
      </c>
      <c r="E38" s="7">
        <f>VLOOKUP($I$4,'KI 2017-18'!$A:$W,I38, FALSE)</f>
        <v>7.0879696342059999</v>
      </c>
      <c r="F38" s="7">
        <f>VLOOKUP($I$4,'KI 2017-18'!$A:$W,J38, FALSE)</f>
        <v>36.670562340557993</v>
      </c>
      <c r="H38" s="1">
        <f>COLUMN('KI 2017-18'!M4)</f>
        <v>13</v>
      </c>
      <c r="I38" s="1">
        <f>COLUMN('KI 2017-18'!R4)</f>
        <v>18</v>
      </c>
      <c r="J38" s="1">
        <f>COLUMN('KI 2017-18'!W4)</f>
        <v>23</v>
      </c>
      <c r="M38" s="4" t="s">
        <v>89</v>
      </c>
      <c r="N38" s="4" t="s">
        <v>90</v>
      </c>
    </row>
    <row r="39" spans="2:14" ht="15.75" thickBot="1" x14ac:dyDescent="0.25">
      <c r="D39" s="7"/>
      <c r="M39" s="4" t="s">
        <v>91</v>
      </c>
      <c r="N39" s="4" t="s">
        <v>92</v>
      </c>
    </row>
    <row r="40" spans="2:14" ht="16.5" thickTop="1" thickBot="1" x14ac:dyDescent="0.25">
      <c r="B40" s="16" t="str">
        <f>IF($I$4="TE", "Total***", "Total")</f>
        <v>Total***</v>
      </c>
      <c r="C40" s="16"/>
      <c r="D40" s="17">
        <f>SUM(D34:D38)</f>
        <v>4979.9312797400935</v>
      </c>
      <c r="E40" s="17">
        <f>SUM(E34:E38)</f>
        <v>11649.210270760826</v>
      </c>
      <c r="F40" s="17">
        <f>SUM(F34:F38)</f>
        <v>16629.141550500921</v>
      </c>
      <c r="M40" s="4" t="s">
        <v>93</v>
      </c>
      <c r="N40" s="4" t="s">
        <v>94</v>
      </c>
    </row>
    <row r="41" spans="2:14" ht="15.75" thickTop="1" x14ac:dyDescent="0.2">
      <c r="M41" s="4" t="s">
        <v>95</v>
      </c>
      <c r="N41" s="4" t="s">
        <v>96</v>
      </c>
    </row>
    <row r="42" spans="2:14" ht="15.75" x14ac:dyDescent="0.25">
      <c r="B42" s="69" t="s">
        <v>97</v>
      </c>
      <c r="C42" s="69"/>
      <c r="D42" s="69"/>
      <c r="E42" s="69"/>
      <c r="F42" s="69"/>
      <c r="M42" s="4" t="s">
        <v>98</v>
      </c>
      <c r="N42" s="4" t="s">
        <v>99</v>
      </c>
    </row>
    <row r="43" spans="2:14" x14ac:dyDescent="0.2">
      <c r="M43" s="4" t="s">
        <v>100</v>
      </c>
      <c r="N43" s="4" t="s">
        <v>101</v>
      </c>
    </row>
    <row r="44" spans="2:14" ht="38.25" x14ac:dyDescent="0.2">
      <c r="B44" s="10"/>
      <c r="D44" s="11" t="s">
        <v>17</v>
      </c>
      <c r="E44" s="11" t="s">
        <v>20</v>
      </c>
      <c r="F44" s="11" t="s">
        <v>46</v>
      </c>
      <c r="H44" s="11" t="s">
        <v>17</v>
      </c>
      <c r="I44" s="11" t="s">
        <v>20</v>
      </c>
      <c r="J44" s="11" t="s">
        <v>46</v>
      </c>
      <c r="M44" s="4" t="s">
        <v>102</v>
      </c>
      <c r="N44" s="4" t="s">
        <v>103</v>
      </c>
    </row>
    <row r="45" spans="2:14" x14ac:dyDescent="0.2">
      <c r="D45" s="12"/>
      <c r="E45" s="12"/>
      <c r="F45" s="12"/>
      <c r="M45" s="4" t="s">
        <v>104</v>
      </c>
      <c r="N45" s="4" t="s">
        <v>105</v>
      </c>
    </row>
    <row r="46" spans="2:14" x14ac:dyDescent="0.2">
      <c r="B46" s="13" t="s">
        <v>51</v>
      </c>
      <c r="D46" s="7">
        <f>VLOOKUP($I$4,'KI 2018-19'!$A:$W,H46,FALSE)</f>
        <v>2897.3012371126933</v>
      </c>
      <c r="E46" s="7">
        <f>VLOOKUP($I$4,'KI 2018-19'!$A:$W,I46,FALSE)</f>
        <v>8603.7835587526606</v>
      </c>
      <c r="F46" s="7">
        <f>VLOOKUP($I$4,'KI 2018-19'!$A:$W,J46,FALSE)</f>
        <v>11501.084795865354</v>
      </c>
      <c r="H46" s="1">
        <f>COLUMN('KI 2018-19'!I4)</f>
        <v>9</v>
      </c>
      <c r="I46" s="1">
        <f>COLUMN('KI 2018-19'!N4)</f>
        <v>14</v>
      </c>
      <c r="J46" s="1">
        <f>COLUMN('KI 2018-19'!S4)</f>
        <v>19</v>
      </c>
      <c r="M46" s="4" t="s">
        <v>106</v>
      </c>
      <c r="N46" s="4" t="s">
        <v>107</v>
      </c>
    </row>
    <row r="47" spans="2:14" x14ac:dyDescent="0.2">
      <c r="B47" s="14" t="s">
        <v>54</v>
      </c>
      <c r="D47" s="7">
        <f>VLOOKUP($I$4,'KI 2018-19'!$A:$W,H47,FALSE)</f>
        <v>300.82986178486181</v>
      </c>
      <c r="E47" s="7">
        <f>VLOOKUP($I$4,'KI 2018-19'!$A:$W,I47,FALSE)</f>
        <v>1945.0146303126714</v>
      </c>
      <c r="F47" s="7">
        <f>VLOOKUP($I$4,'KI 2018-19'!$A:$W,J47,FALSE)</f>
        <v>2245.8444920975335</v>
      </c>
      <c r="H47" s="1">
        <f>COLUMN('KI 2018-19'!J4)</f>
        <v>10</v>
      </c>
      <c r="I47" s="1">
        <f>COLUMN('KI 2018-19'!O4)</f>
        <v>15</v>
      </c>
      <c r="J47" s="1">
        <f>COLUMN('KI 2018-19'!T4)</f>
        <v>20</v>
      </c>
      <c r="M47" s="4" t="s">
        <v>108</v>
      </c>
      <c r="N47" s="4" t="s">
        <v>109</v>
      </c>
    </row>
    <row r="48" spans="2:14" x14ac:dyDescent="0.2">
      <c r="B48" s="1" t="s">
        <v>57</v>
      </c>
      <c r="D48" s="7">
        <f>VLOOKUP($I$4,'KI 2018-19'!$A:$W,H48,FALSE)</f>
        <v>321.70539709438509</v>
      </c>
      <c r="E48" s="7">
        <f>VLOOKUP($I$4,'KI 2018-19'!$A:$W,I48,FALSE)</f>
        <v>560.713490452668</v>
      </c>
      <c r="F48" s="7">
        <f>VLOOKUP($I$4,'KI 2018-19'!$A:$W,J48,FALSE)</f>
        <v>882.41888754705315</v>
      </c>
      <c r="H48" s="1">
        <f>COLUMN('KI 2018-19'!K4)</f>
        <v>11</v>
      </c>
      <c r="I48" s="1">
        <f>COLUMN('KI 2018-19'!P4)</f>
        <v>16</v>
      </c>
      <c r="J48" s="1">
        <f>COLUMN('KI 2018-19'!U4)</f>
        <v>21</v>
      </c>
      <c r="M48" s="4" t="s">
        <v>110</v>
      </c>
      <c r="N48" s="4" t="s">
        <v>111</v>
      </c>
    </row>
    <row r="49" spans="2:14" x14ac:dyDescent="0.2">
      <c r="B49" s="1" t="s">
        <v>60</v>
      </c>
      <c r="D49" s="7">
        <f>VLOOKUP($I$4,'KI 2018-19'!$A:$W,H49,FALSE)</f>
        <v>22.277726735488002</v>
      </c>
      <c r="E49" s="7">
        <f>VLOOKUP($I$4,'KI 2018-19'!$A:$W,I49,FALSE)</f>
        <v>907.16792501352893</v>
      </c>
      <c r="F49" s="7">
        <f>VLOOKUP($I$4,'KI 2018-19'!$A:$W,J49,FALSE)</f>
        <v>929.44565174901697</v>
      </c>
      <c r="H49" s="1">
        <f>COLUMN('KI 2018-19'!L4)</f>
        <v>12</v>
      </c>
      <c r="I49" s="1">
        <f>COLUMN('KI 2018-19'!Q4)</f>
        <v>17</v>
      </c>
      <c r="J49" s="1">
        <f>COLUMN('KI 2018-19'!V4)</f>
        <v>22</v>
      </c>
      <c r="M49" s="4" t="s">
        <v>112</v>
      </c>
      <c r="N49" s="4" t="s">
        <v>113</v>
      </c>
    </row>
    <row r="50" spans="2:14" x14ac:dyDescent="0.2">
      <c r="B50" s="1" t="s">
        <v>63</v>
      </c>
      <c r="D50" s="7">
        <f>VLOOKUP($I$4,'KI 2018-19'!$A:$W,H50,FALSE)</f>
        <v>29.373645454240997</v>
      </c>
      <c r="E50" s="7">
        <f>VLOOKUP($I$4,'KI 2018-19'!$A:$W,I50,FALSE)</f>
        <v>7.3160080213770007</v>
      </c>
      <c r="F50" s="7">
        <f>VLOOKUP($I$4,'KI 2018-19'!$A:$W,J50,FALSE)</f>
        <v>36.689653475617995</v>
      </c>
      <c r="H50" s="1">
        <f>COLUMN('KI 2018-19'!M4)</f>
        <v>13</v>
      </c>
      <c r="I50" s="1">
        <f>COLUMN('KI 2018-19'!R4)</f>
        <v>18</v>
      </c>
      <c r="J50" s="1">
        <f>COLUMN('KI 2018-19'!W4)</f>
        <v>23</v>
      </c>
      <c r="M50" s="4" t="s">
        <v>114</v>
      </c>
      <c r="N50" s="4" t="s">
        <v>115</v>
      </c>
    </row>
    <row r="51" spans="2:14" ht="15.75" thickBot="1" x14ac:dyDescent="0.25">
      <c r="D51" s="7"/>
      <c r="M51" s="4" t="s">
        <v>116</v>
      </c>
      <c r="N51" s="4" t="s">
        <v>117</v>
      </c>
    </row>
    <row r="52" spans="2:14" ht="16.5" thickTop="1" thickBot="1" x14ac:dyDescent="0.25">
      <c r="B52" s="16" t="str">
        <f>IF($I$4="TE", "Total***", "Total")</f>
        <v>Total***</v>
      </c>
      <c r="C52" s="16"/>
      <c r="D52" s="17">
        <f>SUM(D46:D50)</f>
        <v>3571.4878681816695</v>
      </c>
      <c r="E52" s="17">
        <f>SUM(E46:E50)</f>
        <v>12023.995612552906</v>
      </c>
      <c r="F52" s="17">
        <f>SUM(F46:F50)</f>
        <v>15595.483480734576</v>
      </c>
      <c r="M52" s="4" t="s">
        <v>118</v>
      </c>
      <c r="N52" s="4" t="s">
        <v>119</v>
      </c>
    </row>
    <row r="53" spans="2:14" ht="15.75" thickTop="1" x14ac:dyDescent="0.2">
      <c r="M53" s="4" t="s">
        <v>120</v>
      </c>
      <c r="N53" s="4" t="s">
        <v>121</v>
      </c>
    </row>
    <row r="54" spans="2:14" ht="15.75" x14ac:dyDescent="0.25">
      <c r="B54" s="69" t="s">
        <v>122</v>
      </c>
      <c r="C54" s="69"/>
      <c r="D54" s="69"/>
      <c r="E54" s="69"/>
      <c r="F54" s="69"/>
      <c r="M54" s="4" t="s">
        <v>123</v>
      </c>
      <c r="N54" s="4" t="s">
        <v>124</v>
      </c>
    </row>
    <row r="55" spans="2:14" x14ac:dyDescent="0.2">
      <c r="M55" s="4" t="s">
        <v>125</v>
      </c>
      <c r="N55" s="4" t="s">
        <v>126</v>
      </c>
    </row>
    <row r="56" spans="2:14" ht="38.25" x14ac:dyDescent="0.2">
      <c r="B56" s="10"/>
      <c r="D56" s="11" t="s">
        <v>17</v>
      </c>
      <c r="E56" s="11" t="s">
        <v>20</v>
      </c>
      <c r="F56" s="11" t="s">
        <v>46</v>
      </c>
      <c r="H56" s="11" t="s">
        <v>17</v>
      </c>
      <c r="I56" s="11" t="s">
        <v>20</v>
      </c>
      <c r="J56" s="11" t="s">
        <v>46</v>
      </c>
      <c r="M56" s="4" t="s">
        <v>127</v>
      </c>
      <c r="N56" s="4" t="s">
        <v>128</v>
      </c>
    </row>
    <row r="57" spans="2:14" x14ac:dyDescent="0.2">
      <c r="D57" s="12"/>
      <c r="E57" s="12"/>
      <c r="F57" s="12"/>
      <c r="M57" s="4" t="s">
        <v>129</v>
      </c>
      <c r="N57" s="4" t="s">
        <v>130</v>
      </c>
    </row>
    <row r="58" spans="2:14" x14ac:dyDescent="0.2">
      <c r="B58" s="13" t="s">
        <v>51</v>
      </c>
      <c r="D58" s="7">
        <f>VLOOKUP($I$4,'KI 2019-20'!$A:$W,H58, FALSE)</f>
        <v>1861.3458900251126</v>
      </c>
      <c r="E58" s="7">
        <f>VLOOKUP($I$4,'KI 2019-20'!$A:$W,I58,FALSE)</f>
        <v>8909.8220645095353</v>
      </c>
      <c r="F58" s="7">
        <f>VLOOKUP($I$4,'KI 2019-20'!$A:$W,J58,FALSE)</f>
        <v>10721.601943688724</v>
      </c>
      <c r="H58" s="1">
        <f>COLUMN('KI 2019-20'!I4)</f>
        <v>9</v>
      </c>
      <c r="I58" s="1">
        <f>COLUMN('KI 2019-20'!N4)</f>
        <v>14</v>
      </c>
      <c r="J58" s="1">
        <f>COLUMN('KI 2019-20'!S4)</f>
        <v>19</v>
      </c>
      <c r="M58" s="4" t="s">
        <v>131</v>
      </c>
      <c r="N58" s="4" t="s">
        <v>132</v>
      </c>
    </row>
    <row r="59" spans="2:14" x14ac:dyDescent="0.2">
      <c r="B59" s="14" t="s">
        <v>54</v>
      </c>
      <c r="D59" s="7">
        <f>VLOOKUP($I$4,'KI 2019-20'!$A:$W,H59, FALSE)</f>
        <v>85.661208733326021</v>
      </c>
      <c r="E59" s="7">
        <f>VLOOKUP($I$4,'KI 2019-20'!$A:$W,I59,FALSE)</f>
        <v>2014.1992357913396</v>
      </c>
      <c r="F59" s="7">
        <f>VLOOKUP($I$4,'KI 2019-20'!$A:$W,J59,FALSE)</f>
        <v>1994.1838133395481</v>
      </c>
      <c r="H59" s="1">
        <f>COLUMN('KI 2019-20'!J4)</f>
        <v>10</v>
      </c>
      <c r="I59" s="1">
        <f>COLUMN('KI 2019-20'!O4)</f>
        <v>15</v>
      </c>
      <c r="J59" s="1">
        <f>COLUMN('KI 2019-20'!T4)</f>
        <v>20</v>
      </c>
      <c r="M59" s="4" t="s">
        <v>133</v>
      </c>
      <c r="N59" s="4" t="s">
        <v>134</v>
      </c>
    </row>
    <row r="60" spans="2:14" x14ac:dyDescent="0.2">
      <c r="B60" s="1" t="s">
        <v>57</v>
      </c>
      <c r="D60" s="7">
        <f>VLOOKUP($I$4,'KI 2019-20'!$A:$W,H60, FALSE)</f>
        <v>285.38104577350992</v>
      </c>
      <c r="E60" s="7">
        <f>VLOOKUP($I$4,'KI 2019-20'!$A:$W,I60,FALSE)</f>
        <v>580.65819473353201</v>
      </c>
      <c r="F60" s="7">
        <f>VLOOKUP($I$4,'KI 2019-20'!$A:$W,J60,FALSE)</f>
        <v>868.40317957259401</v>
      </c>
      <c r="H60" s="1">
        <f>COLUMN('KI 2019-20'!K4)</f>
        <v>11</v>
      </c>
      <c r="I60" s="1">
        <f>COLUMN('KI 2019-20'!P4)</f>
        <v>16</v>
      </c>
      <c r="J60" s="1">
        <f>COLUMN('KI 2019-20'!U4)</f>
        <v>21</v>
      </c>
      <c r="M60" s="4" t="s">
        <v>135</v>
      </c>
      <c r="N60" s="4" t="s">
        <v>136</v>
      </c>
    </row>
    <row r="61" spans="2:14" x14ac:dyDescent="0.2">
      <c r="B61" s="1" t="s">
        <v>60</v>
      </c>
      <c r="D61" s="7">
        <f>VLOOKUP($I$4,'KI 2019-20'!$A:$W,H61, FALSE)</f>
        <v>20.647927247258998</v>
      </c>
      <c r="E61" s="7">
        <f>VLOOKUP($I$4,'KI 2019-20'!$A:$W,I61,FALSE)</f>
        <v>939.43609102977803</v>
      </c>
      <c r="F61" s="7">
        <f>VLOOKUP($I$4,'KI 2019-20'!$A:$W,J61,FALSE)</f>
        <v>960.08401827703699</v>
      </c>
      <c r="H61" s="1">
        <f>COLUMN('KI 2019-20'!L4)</f>
        <v>12</v>
      </c>
      <c r="I61" s="1">
        <f>COLUMN('KI 2019-20'!Q4)</f>
        <v>17</v>
      </c>
      <c r="J61" s="1">
        <f>COLUMN('KI 2019-20'!V4)</f>
        <v>22</v>
      </c>
      <c r="M61" s="4" t="s">
        <v>137</v>
      </c>
      <c r="N61" s="4" t="s">
        <v>138</v>
      </c>
    </row>
    <row r="62" spans="2:14" x14ac:dyDescent="0.2">
      <c r="B62" s="1" t="s">
        <v>63</v>
      </c>
      <c r="D62" s="7">
        <f>VLOOKUP($I$4,'KI 2019-20'!$A:$W,H62, FALSE)</f>
        <v>29.140588903809999</v>
      </c>
      <c r="E62" s="7">
        <f>VLOOKUP($I$4,'KI 2019-20'!$A:$W,I62,FALSE)</f>
        <v>7.5762400632090001</v>
      </c>
      <c r="F62" s="7">
        <f>VLOOKUP($I$4,'KI 2019-20'!$A:$W,J62,FALSE)</f>
        <v>36.716828967017996</v>
      </c>
      <c r="H62" s="1">
        <f>COLUMN('KI 2019-20'!M4)</f>
        <v>13</v>
      </c>
      <c r="I62" s="1">
        <f>COLUMN('KI 2019-20'!R4)</f>
        <v>18</v>
      </c>
      <c r="J62" s="1">
        <f>COLUMN('KI 2019-20'!W4)</f>
        <v>23</v>
      </c>
      <c r="M62" s="4" t="s">
        <v>139</v>
      </c>
      <c r="N62" s="4" t="s">
        <v>140</v>
      </c>
    </row>
    <row r="63" spans="2:14" ht="15.75" thickBot="1" x14ac:dyDescent="0.25">
      <c r="D63" s="7"/>
      <c r="M63" s="4" t="s">
        <v>141</v>
      </c>
      <c r="N63" s="4" t="s">
        <v>142</v>
      </c>
    </row>
    <row r="64" spans="2:14" ht="16.5" thickTop="1" thickBot="1" x14ac:dyDescent="0.25">
      <c r="B64" s="16" t="str">
        <f>IF($I$4="TE", "Total***", "Total")</f>
        <v>Total***</v>
      </c>
      <c r="C64" s="16"/>
      <c r="D64" s="17">
        <f>SUM(D58:D62)</f>
        <v>2282.1766606830174</v>
      </c>
      <c r="E64" s="17">
        <f>SUM(E58:E62)</f>
        <v>12451.691826127395</v>
      </c>
      <c r="F64" s="17">
        <f>SUM(F58:F62)</f>
        <v>14580.98978384492</v>
      </c>
      <c r="M64" s="4" t="s">
        <v>143</v>
      </c>
      <c r="N64" s="4" t="s">
        <v>144</v>
      </c>
    </row>
    <row r="65" spans="2:14" ht="15.75" thickTop="1" x14ac:dyDescent="0.2">
      <c r="B65" s="18"/>
      <c r="C65" s="19"/>
      <c r="D65" s="20"/>
      <c r="E65" s="20"/>
      <c r="F65" s="20"/>
      <c r="M65" s="4" t="s">
        <v>145</v>
      </c>
      <c r="N65" s="4" t="s">
        <v>146</v>
      </c>
    </row>
    <row r="66" spans="2:14" ht="15.75" x14ac:dyDescent="0.25">
      <c r="B66" s="21" t="s">
        <v>147</v>
      </c>
      <c r="C66" s="19"/>
      <c r="D66" s="20"/>
      <c r="E66" s="20"/>
      <c r="F66" s="20"/>
      <c r="M66" s="4" t="s">
        <v>148</v>
      </c>
      <c r="N66" s="4" t="s">
        <v>149</v>
      </c>
    </row>
    <row r="67" spans="2:14" ht="15.75" x14ac:dyDescent="0.25">
      <c r="B67" s="21"/>
      <c r="C67" s="19"/>
      <c r="D67" s="20"/>
      <c r="E67" s="20"/>
      <c r="F67" s="20"/>
      <c r="M67" s="4" t="s">
        <v>150</v>
      </c>
      <c r="N67" s="4" t="s">
        <v>151</v>
      </c>
    </row>
    <row r="68" spans="2:14" ht="15" customHeight="1" x14ac:dyDescent="0.2">
      <c r="B68" s="63" t="s">
        <v>152</v>
      </c>
      <c r="C68" s="63"/>
      <c r="D68" s="63"/>
      <c r="E68" s="63"/>
      <c r="F68" s="63"/>
      <c r="M68" s="4" t="s">
        <v>153</v>
      </c>
      <c r="N68" s="4" t="s">
        <v>154</v>
      </c>
    </row>
    <row r="69" spans="2:14" x14ac:dyDescent="0.2">
      <c r="B69" s="63"/>
      <c r="C69" s="63"/>
      <c r="D69" s="63"/>
      <c r="E69" s="63"/>
      <c r="F69" s="63"/>
      <c r="M69" s="4" t="s">
        <v>155</v>
      </c>
      <c r="N69" s="4" t="s">
        <v>156</v>
      </c>
    </row>
    <row r="70" spans="2:14" x14ac:dyDescent="0.2">
      <c r="B70" s="22"/>
      <c r="C70" s="22"/>
      <c r="D70" s="22"/>
      <c r="E70" s="22"/>
      <c r="F70" s="22"/>
      <c r="M70" s="4" t="s">
        <v>157</v>
      </c>
      <c r="N70" s="4" t="s">
        <v>158</v>
      </c>
    </row>
    <row r="71" spans="2:14" ht="32.25" customHeight="1" x14ac:dyDescent="0.2">
      <c r="B71" s="63" t="s">
        <v>159</v>
      </c>
      <c r="C71" s="63"/>
      <c r="D71" s="63"/>
      <c r="E71" s="63"/>
      <c r="F71" s="63"/>
      <c r="M71" s="4" t="s">
        <v>160</v>
      </c>
      <c r="N71" s="4" t="s">
        <v>161</v>
      </c>
    </row>
    <row r="72" spans="2:14" x14ac:dyDescent="0.2">
      <c r="M72" s="4" t="s">
        <v>162</v>
      </c>
      <c r="N72" s="4" t="s">
        <v>163</v>
      </c>
    </row>
    <row r="73" spans="2:14" ht="15" customHeight="1" x14ac:dyDescent="0.2">
      <c r="B73" s="64" t="str">
        <f>IF($I$4="TE", "*** The difference between the two calculated totals is due to funding for the Isles of Scilly, which is determined seperately by the Secretary of State due to its unique circumstances", "")</f>
        <v>*** The difference between the two calculated totals is due to funding for the Isles of Scilly, which is determined seperately by the Secretary of State due to its unique circumstances</v>
      </c>
      <c r="C73" s="64"/>
      <c r="D73" s="64"/>
      <c r="E73" s="64"/>
      <c r="F73" s="64"/>
      <c r="M73" s="4" t="s">
        <v>164</v>
      </c>
      <c r="N73" s="4" t="s">
        <v>165</v>
      </c>
    </row>
    <row r="74" spans="2:14" x14ac:dyDescent="0.2">
      <c r="B74" s="64"/>
      <c r="C74" s="64"/>
      <c r="D74" s="64"/>
      <c r="E74" s="64"/>
      <c r="F74" s="64"/>
      <c r="M74" s="23" t="s">
        <v>166</v>
      </c>
      <c r="N74" s="23" t="s">
        <v>167</v>
      </c>
    </row>
    <row r="75" spans="2:14" x14ac:dyDescent="0.2">
      <c r="B75" s="64"/>
      <c r="C75" s="64"/>
      <c r="D75" s="64"/>
      <c r="E75" s="64"/>
      <c r="F75" s="64"/>
      <c r="M75" s="4" t="s">
        <v>168</v>
      </c>
      <c r="N75" s="4" t="s">
        <v>169</v>
      </c>
    </row>
    <row r="76" spans="2:14" x14ac:dyDescent="0.2">
      <c r="M76" s="4" t="s">
        <v>170</v>
      </c>
      <c r="N76" s="4" t="s">
        <v>171</v>
      </c>
    </row>
    <row r="77" spans="2:14" x14ac:dyDescent="0.2">
      <c r="M77" s="4" t="s">
        <v>172</v>
      </c>
      <c r="N77" s="4" t="s">
        <v>173</v>
      </c>
    </row>
    <row r="78" spans="2:14" x14ac:dyDescent="0.2">
      <c r="M78" s="4" t="s">
        <v>174</v>
      </c>
      <c r="N78" s="4" t="s">
        <v>175</v>
      </c>
    </row>
    <row r="79" spans="2:14" x14ac:dyDescent="0.2">
      <c r="M79" s="4" t="s">
        <v>176</v>
      </c>
      <c r="N79" s="4" t="s">
        <v>177</v>
      </c>
    </row>
    <row r="80" spans="2:14" x14ac:dyDescent="0.2">
      <c r="M80" s="4" t="s">
        <v>178</v>
      </c>
      <c r="N80" s="4" t="s">
        <v>179</v>
      </c>
    </row>
    <row r="81" spans="13:14" x14ac:dyDescent="0.2">
      <c r="M81" s="4" t="s">
        <v>180</v>
      </c>
      <c r="N81" s="4" t="s">
        <v>181</v>
      </c>
    </row>
    <row r="82" spans="13:14" x14ac:dyDescent="0.2">
      <c r="M82" s="4" t="s">
        <v>182</v>
      </c>
      <c r="N82" s="4" t="s">
        <v>183</v>
      </c>
    </row>
    <row r="83" spans="13:14" x14ac:dyDescent="0.2">
      <c r="M83" s="4" t="s">
        <v>184</v>
      </c>
      <c r="N83" s="4" t="s">
        <v>185</v>
      </c>
    </row>
    <row r="84" spans="13:14" x14ac:dyDescent="0.2">
      <c r="M84" s="4" t="s">
        <v>186</v>
      </c>
      <c r="N84" s="4" t="s">
        <v>187</v>
      </c>
    </row>
    <row r="85" spans="13:14" x14ac:dyDescent="0.2">
      <c r="M85" s="4" t="s">
        <v>188</v>
      </c>
      <c r="N85" s="4" t="s">
        <v>189</v>
      </c>
    </row>
    <row r="86" spans="13:14" x14ac:dyDescent="0.2">
      <c r="M86" s="4" t="s">
        <v>190</v>
      </c>
      <c r="N86" s="4" t="s">
        <v>191</v>
      </c>
    </row>
    <row r="87" spans="13:14" x14ac:dyDescent="0.2">
      <c r="M87" s="4" t="s">
        <v>192</v>
      </c>
      <c r="N87" s="4" t="s">
        <v>193</v>
      </c>
    </row>
    <row r="88" spans="13:14" x14ac:dyDescent="0.2">
      <c r="M88" s="4" t="s">
        <v>194</v>
      </c>
      <c r="N88" s="4" t="s">
        <v>195</v>
      </c>
    </row>
    <row r="89" spans="13:14" x14ac:dyDescent="0.2">
      <c r="M89" s="4" t="s">
        <v>196</v>
      </c>
      <c r="N89" s="4" t="s">
        <v>197</v>
      </c>
    </row>
    <row r="90" spans="13:14" x14ac:dyDescent="0.2">
      <c r="M90" s="4" t="s">
        <v>198</v>
      </c>
      <c r="N90" s="4" t="s">
        <v>199</v>
      </c>
    </row>
    <row r="91" spans="13:14" x14ac:dyDescent="0.2">
      <c r="M91" s="4" t="s">
        <v>200</v>
      </c>
      <c r="N91" s="4" t="s">
        <v>201</v>
      </c>
    </row>
    <row r="92" spans="13:14" x14ac:dyDescent="0.2">
      <c r="M92" s="4" t="s">
        <v>202</v>
      </c>
      <c r="N92" s="4" t="s">
        <v>203</v>
      </c>
    </row>
    <row r="93" spans="13:14" x14ac:dyDescent="0.2">
      <c r="M93" s="4" t="s">
        <v>204</v>
      </c>
      <c r="N93" s="4" t="s">
        <v>205</v>
      </c>
    </row>
    <row r="94" spans="13:14" x14ac:dyDescent="0.2">
      <c r="M94" s="4" t="s">
        <v>206</v>
      </c>
      <c r="N94" s="4" t="s">
        <v>207</v>
      </c>
    </row>
    <row r="95" spans="13:14" x14ac:dyDescent="0.2">
      <c r="M95" s="4" t="s">
        <v>208</v>
      </c>
      <c r="N95" s="4" t="s">
        <v>209</v>
      </c>
    </row>
    <row r="96" spans="13:14" x14ac:dyDescent="0.2">
      <c r="M96" s="4" t="s">
        <v>210</v>
      </c>
      <c r="N96" s="4" t="s">
        <v>211</v>
      </c>
    </row>
    <row r="97" spans="13:14" x14ac:dyDescent="0.2">
      <c r="M97" s="4" t="s">
        <v>212</v>
      </c>
      <c r="N97" s="4" t="s">
        <v>213</v>
      </c>
    </row>
    <row r="98" spans="13:14" x14ac:dyDescent="0.2">
      <c r="M98" s="4" t="s">
        <v>214</v>
      </c>
      <c r="N98" s="4" t="s">
        <v>215</v>
      </c>
    </row>
    <row r="99" spans="13:14" x14ac:dyDescent="0.2">
      <c r="M99" s="4" t="s">
        <v>216</v>
      </c>
      <c r="N99" s="4" t="s">
        <v>217</v>
      </c>
    </row>
    <row r="100" spans="13:14" x14ac:dyDescent="0.2">
      <c r="M100" s="4" t="s">
        <v>218</v>
      </c>
      <c r="N100" s="4" t="s">
        <v>219</v>
      </c>
    </row>
    <row r="101" spans="13:14" x14ac:dyDescent="0.2">
      <c r="M101" s="4" t="s">
        <v>220</v>
      </c>
      <c r="N101" s="4" t="s">
        <v>221</v>
      </c>
    </row>
    <row r="102" spans="13:14" x14ac:dyDescent="0.2">
      <c r="M102" s="4" t="s">
        <v>222</v>
      </c>
      <c r="N102" s="4" t="s">
        <v>223</v>
      </c>
    </row>
    <row r="103" spans="13:14" x14ac:dyDescent="0.2">
      <c r="M103" s="4" t="s">
        <v>224</v>
      </c>
      <c r="N103" s="4" t="s">
        <v>225</v>
      </c>
    </row>
    <row r="104" spans="13:14" x14ac:dyDescent="0.2">
      <c r="M104" s="4" t="s">
        <v>226</v>
      </c>
      <c r="N104" s="4" t="s">
        <v>227</v>
      </c>
    </row>
    <row r="105" spans="13:14" x14ac:dyDescent="0.2">
      <c r="M105" s="4" t="s">
        <v>228</v>
      </c>
      <c r="N105" s="4" t="s">
        <v>229</v>
      </c>
    </row>
    <row r="106" spans="13:14" x14ac:dyDescent="0.2">
      <c r="M106" s="4" t="s">
        <v>230</v>
      </c>
      <c r="N106" s="4" t="s">
        <v>231</v>
      </c>
    </row>
    <row r="107" spans="13:14" x14ac:dyDescent="0.2">
      <c r="M107" s="4" t="s">
        <v>232</v>
      </c>
      <c r="N107" s="4" t="s">
        <v>233</v>
      </c>
    </row>
    <row r="108" spans="13:14" x14ac:dyDescent="0.2">
      <c r="M108" s="4" t="s">
        <v>234</v>
      </c>
      <c r="N108" s="4" t="s">
        <v>235</v>
      </c>
    </row>
    <row r="109" spans="13:14" x14ac:dyDescent="0.2">
      <c r="M109" s="4" t="s">
        <v>236</v>
      </c>
      <c r="N109" s="4" t="s">
        <v>237</v>
      </c>
    </row>
    <row r="110" spans="13:14" x14ac:dyDescent="0.2">
      <c r="M110" s="4" t="s">
        <v>238</v>
      </c>
      <c r="N110" s="4" t="s">
        <v>239</v>
      </c>
    </row>
    <row r="111" spans="13:14" x14ac:dyDescent="0.2">
      <c r="M111" s="4" t="s">
        <v>240</v>
      </c>
      <c r="N111" s="4" t="s">
        <v>241</v>
      </c>
    </row>
    <row r="112" spans="13:14" x14ac:dyDescent="0.2">
      <c r="M112" s="4" t="s">
        <v>242</v>
      </c>
      <c r="N112" s="4" t="s">
        <v>243</v>
      </c>
    </row>
    <row r="113" spans="13:14" x14ac:dyDescent="0.2">
      <c r="M113" s="4" t="s">
        <v>244</v>
      </c>
      <c r="N113" s="4" t="s">
        <v>245</v>
      </c>
    </row>
    <row r="114" spans="13:14" x14ac:dyDescent="0.2">
      <c r="M114" s="4" t="s">
        <v>246</v>
      </c>
      <c r="N114" s="4" t="s">
        <v>247</v>
      </c>
    </row>
    <row r="115" spans="13:14" x14ac:dyDescent="0.2">
      <c r="M115" s="4" t="s">
        <v>248</v>
      </c>
      <c r="N115" s="4" t="s">
        <v>249</v>
      </c>
    </row>
    <row r="116" spans="13:14" x14ac:dyDescent="0.2">
      <c r="M116" s="4" t="s">
        <v>250</v>
      </c>
      <c r="N116" s="4" t="s">
        <v>251</v>
      </c>
    </row>
    <row r="117" spans="13:14" x14ac:dyDescent="0.2">
      <c r="M117" s="4" t="s">
        <v>252</v>
      </c>
      <c r="N117" s="4" t="s">
        <v>253</v>
      </c>
    </row>
    <row r="118" spans="13:14" x14ac:dyDescent="0.2">
      <c r="M118" s="4" t="s">
        <v>254</v>
      </c>
      <c r="N118" s="4" t="s">
        <v>255</v>
      </c>
    </row>
    <row r="119" spans="13:14" x14ac:dyDescent="0.2">
      <c r="M119" s="4" t="s">
        <v>256</v>
      </c>
      <c r="N119" s="4" t="s">
        <v>257</v>
      </c>
    </row>
    <row r="120" spans="13:14" x14ac:dyDescent="0.2">
      <c r="M120" s="4" t="s">
        <v>258</v>
      </c>
      <c r="N120" s="4" t="s">
        <v>259</v>
      </c>
    </row>
    <row r="121" spans="13:14" x14ac:dyDescent="0.2">
      <c r="M121" s="4" t="s">
        <v>260</v>
      </c>
      <c r="N121" s="4" t="s">
        <v>261</v>
      </c>
    </row>
    <row r="122" spans="13:14" x14ac:dyDescent="0.2">
      <c r="M122" s="4" t="s">
        <v>262</v>
      </c>
      <c r="N122" s="4" t="s">
        <v>263</v>
      </c>
    </row>
    <row r="123" spans="13:14" x14ac:dyDescent="0.2">
      <c r="M123" s="4" t="s">
        <v>264</v>
      </c>
      <c r="N123" s="4" t="s">
        <v>265</v>
      </c>
    </row>
    <row r="124" spans="13:14" x14ac:dyDescent="0.2">
      <c r="M124" s="4" t="s">
        <v>266</v>
      </c>
      <c r="N124" s="4" t="s">
        <v>267</v>
      </c>
    </row>
    <row r="125" spans="13:14" x14ac:dyDescent="0.2">
      <c r="M125" s="4" t="s">
        <v>268</v>
      </c>
      <c r="N125" s="4" t="s">
        <v>269</v>
      </c>
    </row>
    <row r="126" spans="13:14" x14ac:dyDescent="0.2">
      <c r="M126" s="4" t="s">
        <v>270</v>
      </c>
      <c r="N126" s="4" t="s">
        <v>271</v>
      </c>
    </row>
    <row r="127" spans="13:14" x14ac:dyDescent="0.2">
      <c r="M127" s="4" t="s">
        <v>272</v>
      </c>
      <c r="N127" s="4" t="s">
        <v>273</v>
      </c>
    </row>
    <row r="128" spans="13:14" x14ac:dyDescent="0.2">
      <c r="M128" s="4" t="s">
        <v>274</v>
      </c>
      <c r="N128" s="4" t="s">
        <v>275</v>
      </c>
    </row>
    <row r="129" spans="13:17" x14ac:dyDescent="0.2">
      <c r="M129" s="4" t="s">
        <v>276</v>
      </c>
      <c r="N129" s="4" t="s">
        <v>277</v>
      </c>
    </row>
    <row r="130" spans="13:17" x14ac:dyDescent="0.2">
      <c r="M130" s="4" t="s">
        <v>278</v>
      </c>
      <c r="N130" s="4" t="s">
        <v>279</v>
      </c>
    </row>
    <row r="131" spans="13:17" x14ac:dyDescent="0.2">
      <c r="M131" s="4" t="s">
        <v>280</v>
      </c>
      <c r="N131" s="4" t="s">
        <v>281</v>
      </c>
    </row>
    <row r="132" spans="13:17" x14ac:dyDescent="0.2">
      <c r="M132" s="4" t="s">
        <v>282</v>
      </c>
      <c r="N132" s="4" t="s">
        <v>283</v>
      </c>
    </row>
    <row r="133" spans="13:17" x14ac:dyDescent="0.2">
      <c r="M133" s="23" t="s">
        <v>284</v>
      </c>
      <c r="N133" s="4" t="s">
        <v>285</v>
      </c>
    </row>
    <row r="134" spans="13:17" x14ac:dyDescent="0.2">
      <c r="M134" s="4" t="s">
        <v>286</v>
      </c>
      <c r="N134" s="4" t="s">
        <v>287</v>
      </c>
    </row>
    <row r="135" spans="13:17" x14ac:dyDescent="0.2">
      <c r="M135" s="4" t="s">
        <v>288</v>
      </c>
      <c r="N135" s="4" t="s">
        <v>289</v>
      </c>
    </row>
    <row r="136" spans="13:17" x14ac:dyDescent="0.2">
      <c r="M136" s="4" t="s">
        <v>290</v>
      </c>
      <c r="N136" s="4" t="s">
        <v>291</v>
      </c>
    </row>
    <row r="137" spans="13:17" x14ac:dyDescent="0.2">
      <c r="M137" s="4" t="s">
        <v>292</v>
      </c>
      <c r="N137" s="4" t="s">
        <v>293</v>
      </c>
    </row>
    <row r="138" spans="13:17" x14ac:dyDescent="0.2">
      <c r="M138" s="4" t="s">
        <v>294</v>
      </c>
      <c r="N138" s="4" t="s">
        <v>295</v>
      </c>
      <c r="P138" s="4"/>
      <c r="Q138" s="4"/>
    </row>
    <row r="139" spans="13:17" x14ac:dyDescent="0.2">
      <c r="M139" s="4" t="s">
        <v>296</v>
      </c>
      <c r="N139" s="4" t="s">
        <v>297</v>
      </c>
    </row>
    <row r="140" spans="13:17" x14ac:dyDescent="0.2">
      <c r="M140" s="4" t="s">
        <v>298</v>
      </c>
      <c r="N140" s="4" t="s">
        <v>299</v>
      </c>
    </row>
    <row r="141" spans="13:17" x14ac:dyDescent="0.2">
      <c r="M141" s="4" t="s">
        <v>300</v>
      </c>
      <c r="N141" s="4" t="s">
        <v>301</v>
      </c>
    </row>
    <row r="142" spans="13:17" x14ac:dyDescent="0.2">
      <c r="M142" s="4" t="s">
        <v>302</v>
      </c>
      <c r="N142" s="4" t="s">
        <v>303</v>
      </c>
    </row>
    <row r="143" spans="13:17" x14ac:dyDescent="0.2">
      <c r="M143" s="4" t="s">
        <v>304</v>
      </c>
      <c r="N143" s="4" t="s">
        <v>305</v>
      </c>
    </row>
    <row r="144" spans="13:17" x14ac:dyDescent="0.2">
      <c r="M144" s="4" t="s">
        <v>306</v>
      </c>
      <c r="N144" s="4" t="s">
        <v>307</v>
      </c>
    </row>
    <row r="145" spans="13:14" x14ac:dyDescent="0.2">
      <c r="M145" s="4" t="s">
        <v>308</v>
      </c>
      <c r="N145" s="4" t="s">
        <v>309</v>
      </c>
    </row>
    <row r="146" spans="13:14" x14ac:dyDescent="0.2">
      <c r="M146" s="4" t="s">
        <v>310</v>
      </c>
      <c r="N146" s="4" t="s">
        <v>311</v>
      </c>
    </row>
    <row r="147" spans="13:14" x14ac:dyDescent="0.2">
      <c r="M147" s="4" t="s">
        <v>312</v>
      </c>
      <c r="N147" s="4" t="s">
        <v>313</v>
      </c>
    </row>
    <row r="148" spans="13:14" x14ac:dyDescent="0.2">
      <c r="M148" s="4" t="s">
        <v>314</v>
      </c>
      <c r="N148" s="4" t="s">
        <v>315</v>
      </c>
    </row>
    <row r="149" spans="13:14" x14ac:dyDescent="0.2">
      <c r="M149" s="4" t="s">
        <v>316</v>
      </c>
      <c r="N149" s="4" t="s">
        <v>317</v>
      </c>
    </row>
    <row r="150" spans="13:14" x14ac:dyDescent="0.2">
      <c r="M150" s="4" t="s">
        <v>318</v>
      </c>
      <c r="N150" s="4" t="s">
        <v>319</v>
      </c>
    </row>
    <row r="151" spans="13:14" x14ac:dyDescent="0.2">
      <c r="M151" s="4" t="s">
        <v>320</v>
      </c>
      <c r="N151" s="4" t="s">
        <v>321</v>
      </c>
    </row>
    <row r="152" spans="13:14" x14ac:dyDescent="0.2">
      <c r="M152" s="4" t="s">
        <v>322</v>
      </c>
      <c r="N152" s="4" t="s">
        <v>323</v>
      </c>
    </row>
    <row r="153" spans="13:14" x14ac:dyDescent="0.2">
      <c r="M153" s="4" t="s">
        <v>324</v>
      </c>
      <c r="N153" s="4" t="s">
        <v>325</v>
      </c>
    </row>
    <row r="154" spans="13:14" x14ac:dyDescent="0.2">
      <c r="M154" s="4" t="s">
        <v>326</v>
      </c>
      <c r="N154" s="4" t="s">
        <v>327</v>
      </c>
    </row>
    <row r="155" spans="13:14" x14ac:dyDescent="0.2">
      <c r="M155" s="4" t="s">
        <v>328</v>
      </c>
      <c r="N155" s="4" t="s">
        <v>329</v>
      </c>
    </row>
    <row r="156" spans="13:14" x14ac:dyDescent="0.2">
      <c r="M156" s="4" t="s">
        <v>330</v>
      </c>
      <c r="N156" s="4" t="s">
        <v>331</v>
      </c>
    </row>
    <row r="157" spans="13:14" x14ac:dyDescent="0.2">
      <c r="M157" s="4" t="s">
        <v>332</v>
      </c>
      <c r="N157" s="4" t="s">
        <v>333</v>
      </c>
    </row>
    <row r="158" spans="13:14" x14ac:dyDescent="0.2">
      <c r="M158" s="4" t="s">
        <v>334</v>
      </c>
      <c r="N158" s="4" t="s">
        <v>335</v>
      </c>
    </row>
    <row r="159" spans="13:14" x14ac:dyDescent="0.2">
      <c r="M159" s="4" t="s">
        <v>336</v>
      </c>
      <c r="N159" s="4" t="s">
        <v>337</v>
      </c>
    </row>
    <row r="160" spans="13:14" x14ac:dyDescent="0.2">
      <c r="M160" s="4" t="s">
        <v>338</v>
      </c>
      <c r="N160" s="4" t="s">
        <v>339</v>
      </c>
    </row>
    <row r="161" spans="13:14" x14ac:dyDescent="0.2">
      <c r="M161" s="4" t="s">
        <v>340</v>
      </c>
      <c r="N161" s="4" t="s">
        <v>341</v>
      </c>
    </row>
    <row r="162" spans="13:14" x14ac:dyDescent="0.2">
      <c r="M162" s="4" t="s">
        <v>342</v>
      </c>
      <c r="N162" s="4" t="s">
        <v>343</v>
      </c>
    </row>
    <row r="163" spans="13:14" x14ac:dyDescent="0.2">
      <c r="M163" s="4" t="s">
        <v>344</v>
      </c>
      <c r="N163" s="4" t="s">
        <v>345</v>
      </c>
    </row>
    <row r="164" spans="13:14" x14ac:dyDescent="0.2">
      <c r="M164" s="4" t="s">
        <v>346</v>
      </c>
      <c r="N164" s="4" t="s">
        <v>347</v>
      </c>
    </row>
    <row r="165" spans="13:14" x14ac:dyDescent="0.2">
      <c r="M165" s="4" t="s">
        <v>348</v>
      </c>
      <c r="N165" s="4" t="s">
        <v>349</v>
      </c>
    </row>
    <row r="166" spans="13:14" x14ac:dyDescent="0.2">
      <c r="M166" s="4" t="s">
        <v>350</v>
      </c>
      <c r="N166" s="4" t="s">
        <v>351</v>
      </c>
    </row>
    <row r="167" spans="13:14" x14ac:dyDescent="0.2">
      <c r="M167" s="4" t="s">
        <v>352</v>
      </c>
      <c r="N167" s="4" t="s">
        <v>353</v>
      </c>
    </row>
    <row r="168" spans="13:14" x14ac:dyDescent="0.2">
      <c r="M168" s="4" t="s">
        <v>354</v>
      </c>
      <c r="N168" s="4" t="s">
        <v>355</v>
      </c>
    </row>
    <row r="169" spans="13:14" x14ac:dyDescent="0.2">
      <c r="M169" s="4" t="s">
        <v>356</v>
      </c>
      <c r="N169" s="4" t="s">
        <v>357</v>
      </c>
    </row>
    <row r="170" spans="13:14" x14ac:dyDescent="0.2">
      <c r="M170" s="4" t="s">
        <v>358</v>
      </c>
      <c r="N170" s="4" t="s">
        <v>359</v>
      </c>
    </row>
    <row r="171" spans="13:14" x14ac:dyDescent="0.2">
      <c r="M171" s="4" t="s">
        <v>360</v>
      </c>
      <c r="N171" s="4" t="s">
        <v>361</v>
      </c>
    </row>
    <row r="172" spans="13:14" x14ac:dyDescent="0.2">
      <c r="M172" s="4" t="s">
        <v>362</v>
      </c>
      <c r="N172" s="4" t="s">
        <v>363</v>
      </c>
    </row>
    <row r="173" spans="13:14" x14ac:dyDescent="0.2">
      <c r="M173" s="4" t="s">
        <v>364</v>
      </c>
      <c r="N173" s="4" t="s">
        <v>365</v>
      </c>
    </row>
    <row r="174" spans="13:14" x14ac:dyDescent="0.2">
      <c r="M174" s="4" t="s">
        <v>366</v>
      </c>
      <c r="N174" s="4" t="s">
        <v>367</v>
      </c>
    </row>
    <row r="175" spans="13:14" x14ac:dyDescent="0.2">
      <c r="M175" s="4" t="s">
        <v>368</v>
      </c>
      <c r="N175" s="4" t="s">
        <v>369</v>
      </c>
    </row>
    <row r="176" spans="13:14" x14ac:dyDescent="0.2">
      <c r="M176" s="4" t="s">
        <v>370</v>
      </c>
      <c r="N176" s="4" t="s">
        <v>371</v>
      </c>
    </row>
    <row r="177" spans="13:14" x14ac:dyDescent="0.2">
      <c r="M177" s="4" t="s">
        <v>372</v>
      </c>
      <c r="N177" s="4" t="s">
        <v>373</v>
      </c>
    </row>
    <row r="178" spans="13:14" x14ac:dyDescent="0.2">
      <c r="M178" s="4" t="s">
        <v>374</v>
      </c>
      <c r="N178" s="4" t="s">
        <v>375</v>
      </c>
    </row>
    <row r="179" spans="13:14" x14ac:dyDescent="0.2">
      <c r="M179" s="4" t="s">
        <v>376</v>
      </c>
      <c r="N179" s="4" t="s">
        <v>377</v>
      </c>
    </row>
    <row r="180" spans="13:14" x14ac:dyDescent="0.2">
      <c r="M180" s="4" t="s">
        <v>378</v>
      </c>
      <c r="N180" s="4" t="s">
        <v>379</v>
      </c>
    </row>
    <row r="181" spans="13:14" x14ac:dyDescent="0.2">
      <c r="M181" s="4" t="s">
        <v>380</v>
      </c>
      <c r="N181" s="4" t="s">
        <v>381</v>
      </c>
    </row>
    <row r="182" spans="13:14" x14ac:dyDescent="0.2">
      <c r="M182" s="4" t="s">
        <v>382</v>
      </c>
      <c r="N182" s="4" t="s">
        <v>383</v>
      </c>
    </row>
    <row r="183" spans="13:14" x14ac:dyDescent="0.2">
      <c r="M183" s="4" t="s">
        <v>384</v>
      </c>
      <c r="N183" s="4" t="s">
        <v>385</v>
      </c>
    </row>
    <row r="184" spans="13:14" x14ac:dyDescent="0.2">
      <c r="M184" s="4" t="s">
        <v>386</v>
      </c>
      <c r="N184" s="4" t="s">
        <v>387</v>
      </c>
    </row>
    <row r="185" spans="13:14" x14ac:dyDescent="0.2">
      <c r="M185" s="4" t="s">
        <v>388</v>
      </c>
      <c r="N185" s="4" t="s">
        <v>389</v>
      </c>
    </row>
    <row r="186" spans="13:14" x14ac:dyDescent="0.2">
      <c r="M186" s="4" t="s">
        <v>390</v>
      </c>
      <c r="N186" s="4" t="s">
        <v>391</v>
      </c>
    </row>
    <row r="187" spans="13:14" x14ac:dyDescent="0.2">
      <c r="M187" s="4" t="s">
        <v>392</v>
      </c>
      <c r="N187" s="4" t="s">
        <v>393</v>
      </c>
    </row>
    <row r="188" spans="13:14" x14ac:dyDescent="0.2">
      <c r="M188" s="4" t="s">
        <v>394</v>
      </c>
      <c r="N188" s="4" t="s">
        <v>395</v>
      </c>
    </row>
    <row r="189" spans="13:14" x14ac:dyDescent="0.2">
      <c r="M189" s="4" t="s">
        <v>396</v>
      </c>
      <c r="N189" s="4" t="s">
        <v>397</v>
      </c>
    </row>
    <row r="190" spans="13:14" x14ac:dyDescent="0.2">
      <c r="M190" s="4" t="s">
        <v>398</v>
      </c>
      <c r="N190" s="4" t="s">
        <v>399</v>
      </c>
    </row>
    <row r="191" spans="13:14" x14ac:dyDescent="0.2">
      <c r="M191" s="4" t="s">
        <v>400</v>
      </c>
      <c r="N191" s="4" t="s">
        <v>401</v>
      </c>
    </row>
    <row r="192" spans="13:14" x14ac:dyDescent="0.2">
      <c r="M192" s="4" t="s">
        <v>402</v>
      </c>
      <c r="N192" s="4" t="s">
        <v>403</v>
      </c>
    </row>
    <row r="193" spans="13:14" x14ac:dyDescent="0.2">
      <c r="M193" s="4" t="s">
        <v>404</v>
      </c>
      <c r="N193" s="4" t="s">
        <v>405</v>
      </c>
    </row>
    <row r="194" spans="13:14" x14ac:dyDescent="0.2">
      <c r="M194" s="4" t="s">
        <v>406</v>
      </c>
      <c r="N194" s="4" t="s">
        <v>407</v>
      </c>
    </row>
    <row r="195" spans="13:14" x14ac:dyDescent="0.2">
      <c r="M195" s="4" t="s">
        <v>408</v>
      </c>
      <c r="N195" s="4" t="s">
        <v>409</v>
      </c>
    </row>
    <row r="196" spans="13:14" x14ac:dyDescent="0.2">
      <c r="M196" s="4" t="s">
        <v>410</v>
      </c>
      <c r="N196" s="4" t="s">
        <v>411</v>
      </c>
    </row>
    <row r="197" spans="13:14" x14ac:dyDescent="0.2">
      <c r="M197" s="4" t="s">
        <v>412</v>
      </c>
      <c r="N197" s="4" t="s">
        <v>413</v>
      </c>
    </row>
    <row r="198" spans="13:14" x14ac:dyDescent="0.2">
      <c r="M198" s="4" t="s">
        <v>414</v>
      </c>
      <c r="N198" s="4" t="s">
        <v>415</v>
      </c>
    </row>
    <row r="199" spans="13:14" x14ac:dyDescent="0.2">
      <c r="M199" s="4" t="s">
        <v>416</v>
      </c>
      <c r="N199" s="4" t="s">
        <v>417</v>
      </c>
    </row>
    <row r="200" spans="13:14" x14ac:dyDescent="0.2">
      <c r="M200" s="4" t="s">
        <v>418</v>
      </c>
      <c r="N200" s="4" t="s">
        <v>419</v>
      </c>
    </row>
    <row r="201" spans="13:14" x14ac:dyDescent="0.2">
      <c r="M201" s="4" t="s">
        <v>420</v>
      </c>
      <c r="N201" s="4" t="s">
        <v>421</v>
      </c>
    </row>
    <row r="202" spans="13:14" x14ac:dyDescent="0.2">
      <c r="M202" s="4" t="s">
        <v>422</v>
      </c>
      <c r="N202" s="4" t="s">
        <v>423</v>
      </c>
    </row>
    <row r="203" spans="13:14" x14ac:dyDescent="0.2">
      <c r="M203" s="4" t="s">
        <v>424</v>
      </c>
      <c r="N203" s="4" t="s">
        <v>425</v>
      </c>
    </row>
    <row r="204" spans="13:14" x14ac:dyDescent="0.2">
      <c r="M204" s="4" t="s">
        <v>426</v>
      </c>
      <c r="N204" s="4" t="s">
        <v>427</v>
      </c>
    </row>
    <row r="205" spans="13:14" x14ac:dyDescent="0.2">
      <c r="M205" s="4" t="s">
        <v>428</v>
      </c>
      <c r="N205" s="4" t="s">
        <v>429</v>
      </c>
    </row>
    <row r="206" spans="13:14" x14ac:dyDescent="0.2">
      <c r="M206" s="4" t="s">
        <v>430</v>
      </c>
      <c r="N206" s="4" t="s">
        <v>431</v>
      </c>
    </row>
    <row r="207" spans="13:14" x14ac:dyDescent="0.2">
      <c r="M207" s="4" t="s">
        <v>432</v>
      </c>
      <c r="N207" s="4" t="s">
        <v>433</v>
      </c>
    </row>
    <row r="208" spans="13:14" x14ac:dyDescent="0.2">
      <c r="M208" s="4" t="s">
        <v>434</v>
      </c>
      <c r="N208" s="4" t="s">
        <v>435</v>
      </c>
    </row>
    <row r="209" spans="13:14" x14ac:dyDescent="0.2">
      <c r="M209" s="4" t="s">
        <v>436</v>
      </c>
      <c r="N209" s="4" t="s">
        <v>437</v>
      </c>
    </row>
    <row r="210" spans="13:14" x14ac:dyDescent="0.2">
      <c r="M210" s="4" t="s">
        <v>438</v>
      </c>
      <c r="N210" s="4" t="s">
        <v>439</v>
      </c>
    </row>
    <row r="211" spans="13:14" x14ac:dyDescent="0.2">
      <c r="M211" s="4" t="s">
        <v>440</v>
      </c>
      <c r="N211" s="4" t="s">
        <v>441</v>
      </c>
    </row>
    <row r="212" spans="13:14" x14ac:dyDescent="0.2">
      <c r="M212" s="4" t="s">
        <v>442</v>
      </c>
      <c r="N212" s="4" t="s">
        <v>443</v>
      </c>
    </row>
    <row r="213" spans="13:14" x14ac:dyDescent="0.2">
      <c r="M213" s="4" t="s">
        <v>444</v>
      </c>
      <c r="N213" s="4" t="s">
        <v>445</v>
      </c>
    </row>
    <row r="214" spans="13:14" x14ac:dyDescent="0.2">
      <c r="M214" s="4" t="s">
        <v>446</v>
      </c>
      <c r="N214" s="4" t="s">
        <v>447</v>
      </c>
    </row>
    <row r="215" spans="13:14" x14ac:dyDescent="0.2">
      <c r="M215" s="4" t="s">
        <v>448</v>
      </c>
      <c r="N215" s="4" t="s">
        <v>449</v>
      </c>
    </row>
    <row r="216" spans="13:14" x14ac:dyDescent="0.2">
      <c r="M216" s="4" t="s">
        <v>450</v>
      </c>
      <c r="N216" s="4" t="s">
        <v>451</v>
      </c>
    </row>
    <row r="217" spans="13:14" x14ac:dyDescent="0.2">
      <c r="M217" s="4" t="s">
        <v>452</v>
      </c>
      <c r="N217" s="4" t="s">
        <v>453</v>
      </c>
    </row>
    <row r="218" spans="13:14" x14ac:dyDescent="0.2">
      <c r="M218" s="4" t="s">
        <v>454</v>
      </c>
      <c r="N218" s="4" t="s">
        <v>455</v>
      </c>
    </row>
    <row r="219" spans="13:14" x14ac:dyDescent="0.2">
      <c r="M219" s="4" t="s">
        <v>456</v>
      </c>
      <c r="N219" s="4" t="s">
        <v>457</v>
      </c>
    </row>
    <row r="220" spans="13:14" x14ac:dyDescent="0.2">
      <c r="M220" s="4" t="s">
        <v>458</v>
      </c>
      <c r="N220" s="4" t="s">
        <v>459</v>
      </c>
    </row>
    <row r="221" spans="13:14" x14ac:dyDescent="0.2">
      <c r="M221" s="4" t="s">
        <v>460</v>
      </c>
      <c r="N221" s="4" t="s">
        <v>461</v>
      </c>
    </row>
    <row r="222" spans="13:14" x14ac:dyDescent="0.2">
      <c r="M222" s="4" t="s">
        <v>462</v>
      </c>
      <c r="N222" s="4" t="s">
        <v>463</v>
      </c>
    </row>
    <row r="223" spans="13:14" x14ac:dyDescent="0.2">
      <c r="M223" s="4" t="s">
        <v>464</v>
      </c>
      <c r="N223" s="4" t="s">
        <v>465</v>
      </c>
    </row>
    <row r="224" spans="13:14" x14ac:dyDescent="0.2">
      <c r="M224" s="4" t="s">
        <v>466</v>
      </c>
      <c r="N224" s="4" t="s">
        <v>467</v>
      </c>
    </row>
    <row r="225" spans="13:14" x14ac:dyDescent="0.2">
      <c r="M225" s="4" t="s">
        <v>468</v>
      </c>
      <c r="N225" s="4" t="s">
        <v>469</v>
      </c>
    </row>
    <row r="226" spans="13:14" x14ac:dyDescent="0.2">
      <c r="M226" s="4" t="s">
        <v>470</v>
      </c>
      <c r="N226" s="4" t="s">
        <v>471</v>
      </c>
    </row>
    <row r="227" spans="13:14" x14ac:dyDescent="0.2">
      <c r="M227" s="4" t="s">
        <v>472</v>
      </c>
      <c r="N227" s="4" t="s">
        <v>473</v>
      </c>
    </row>
    <row r="228" spans="13:14" x14ac:dyDescent="0.2">
      <c r="M228" s="4" t="s">
        <v>474</v>
      </c>
      <c r="N228" s="4" t="s">
        <v>475</v>
      </c>
    </row>
    <row r="229" spans="13:14" x14ac:dyDescent="0.2">
      <c r="M229" s="4" t="s">
        <v>476</v>
      </c>
      <c r="N229" s="4" t="s">
        <v>477</v>
      </c>
    </row>
    <row r="230" spans="13:14" x14ac:dyDescent="0.2">
      <c r="M230" s="4" t="s">
        <v>478</v>
      </c>
      <c r="N230" s="4" t="s">
        <v>479</v>
      </c>
    </row>
    <row r="231" spans="13:14" x14ac:dyDescent="0.2">
      <c r="M231" s="4" t="s">
        <v>480</v>
      </c>
      <c r="N231" s="4" t="s">
        <v>481</v>
      </c>
    </row>
    <row r="232" spans="13:14" x14ac:dyDescent="0.2">
      <c r="M232" s="4" t="s">
        <v>482</v>
      </c>
      <c r="N232" s="4" t="s">
        <v>483</v>
      </c>
    </row>
    <row r="233" spans="13:14" x14ac:dyDescent="0.2">
      <c r="M233" s="4" t="s">
        <v>484</v>
      </c>
      <c r="N233" s="4" t="s">
        <v>485</v>
      </c>
    </row>
    <row r="234" spans="13:14" x14ac:dyDescent="0.2">
      <c r="M234" s="4" t="s">
        <v>486</v>
      </c>
      <c r="N234" s="4" t="s">
        <v>487</v>
      </c>
    </row>
    <row r="235" spans="13:14" x14ac:dyDescent="0.2">
      <c r="M235" s="4" t="s">
        <v>488</v>
      </c>
      <c r="N235" s="4" t="s">
        <v>489</v>
      </c>
    </row>
    <row r="236" spans="13:14" x14ac:dyDescent="0.2">
      <c r="M236" s="4" t="s">
        <v>490</v>
      </c>
      <c r="N236" s="4" t="s">
        <v>491</v>
      </c>
    </row>
    <row r="237" spans="13:14" x14ac:dyDescent="0.2">
      <c r="M237" s="4" t="s">
        <v>492</v>
      </c>
      <c r="N237" s="4" t="s">
        <v>493</v>
      </c>
    </row>
    <row r="238" spans="13:14" x14ac:dyDescent="0.2">
      <c r="M238" s="4" t="s">
        <v>494</v>
      </c>
      <c r="N238" s="4" t="s">
        <v>495</v>
      </c>
    </row>
    <row r="239" spans="13:14" x14ac:dyDescent="0.2">
      <c r="M239" s="4" t="s">
        <v>496</v>
      </c>
      <c r="N239" s="4" t="s">
        <v>497</v>
      </c>
    </row>
    <row r="240" spans="13:14" x14ac:dyDescent="0.2">
      <c r="M240" s="4" t="s">
        <v>498</v>
      </c>
      <c r="N240" s="4" t="s">
        <v>499</v>
      </c>
    </row>
    <row r="241" spans="13:14" x14ac:dyDescent="0.2">
      <c r="M241" s="4" t="s">
        <v>500</v>
      </c>
      <c r="N241" s="4" t="s">
        <v>501</v>
      </c>
    </row>
    <row r="242" spans="13:14" x14ac:dyDescent="0.2">
      <c r="M242" s="4" t="s">
        <v>502</v>
      </c>
      <c r="N242" s="4" t="s">
        <v>503</v>
      </c>
    </row>
    <row r="243" spans="13:14" x14ac:dyDescent="0.2">
      <c r="M243" s="4" t="s">
        <v>504</v>
      </c>
      <c r="N243" s="4" t="s">
        <v>505</v>
      </c>
    </row>
    <row r="244" spans="13:14" x14ac:dyDescent="0.2">
      <c r="M244" s="4" t="s">
        <v>506</v>
      </c>
      <c r="N244" s="4" t="s">
        <v>507</v>
      </c>
    </row>
    <row r="245" spans="13:14" x14ac:dyDescent="0.2">
      <c r="M245" s="4" t="s">
        <v>508</v>
      </c>
      <c r="N245" s="4" t="s">
        <v>509</v>
      </c>
    </row>
    <row r="246" spans="13:14" x14ac:dyDescent="0.2">
      <c r="M246" s="4" t="s">
        <v>510</v>
      </c>
      <c r="N246" s="4" t="s">
        <v>511</v>
      </c>
    </row>
    <row r="247" spans="13:14" x14ac:dyDescent="0.2">
      <c r="M247" s="4" t="s">
        <v>512</v>
      </c>
      <c r="N247" s="4" t="s">
        <v>513</v>
      </c>
    </row>
    <row r="248" spans="13:14" x14ac:dyDescent="0.2">
      <c r="M248" s="4" t="s">
        <v>514</v>
      </c>
      <c r="N248" s="4" t="s">
        <v>515</v>
      </c>
    </row>
    <row r="249" spans="13:14" x14ac:dyDescent="0.2">
      <c r="M249" s="4" t="s">
        <v>516</v>
      </c>
      <c r="N249" s="4" t="s">
        <v>517</v>
      </c>
    </row>
    <row r="250" spans="13:14" x14ac:dyDescent="0.2">
      <c r="M250" s="4" t="s">
        <v>518</v>
      </c>
      <c r="N250" s="4" t="s">
        <v>519</v>
      </c>
    </row>
    <row r="251" spans="13:14" x14ac:dyDescent="0.2">
      <c r="M251" s="4" t="s">
        <v>520</v>
      </c>
      <c r="N251" s="4" t="s">
        <v>521</v>
      </c>
    </row>
    <row r="252" spans="13:14" x14ac:dyDescent="0.2">
      <c r="M252" s="4" t="s">
        <v>522</v>
      </c>
      <c r="N252" s="4" t="s">
        <v>523</v>
      </c>
    </row>
    <row r="253" spans="13:14" x14ac:dyDescent="0.2">
      <c r="M253" s="4" t="s">
        <v>524</v>
      </c>
      <c r="N253" s="4" t="s">
        <v>525</v>
      </c>
    </row>
    <row r="254" spans="13:14" x14ac:dyDescent="0.2">
      <c r="M254" s="4" t="s">
        <v>526</v>
      </c>
      <c r="N254" s="4" t="s">
        <v>527</v>
      </c>
    </row>
    <row r="255" spans="13:14" x14ac:dyDescent="0.2">
      <c r="M255" s="4" t="s">
        <v>528</v>
      </c>
      <c r="N255" s="4" t="s">
        <v>529</v>
      </c>
    </row>
    <row r="256" spans="13:14" x14ac:dyDescent="0.2">
      <c r="M256" s="4" t="s">
        <v>530</v>
      </c>
      <c r="N256" s="4" t="s">
        <v>531</v>
      </c>
    </row>
    <row r="257" spans="13:14" x14ac:dyDescent="0.2">
      <c r="M257" s="4" t="s">
        <v>532</v>
      </c>
      <c r="N257" s="4" t="s">
        <v>533</v>
      </c>
    </row>
    <row r="258" spans="13:14" x14ac:dyDescent="0.2">
      <c r="M258" s="4" t="s">
        <v>534</v>
      </c>
      <c r="N258" s="4" t="s">
        <v>535</v>
      </c>
    </row>
    <row r="259" spans="13:14" x14ac:dyDescent="0.2">
      <c r="M259" s="4" t="s">
        <v>536</v>
      </c>
      <c r="N259" s="4" t="s">
        <v>537</v>
      </c>
    </row>
    <row r="260" spans="13:14" x14ac:dyDescent="0.2">
      <c r="M260" s="4" t="s">
        <v>538</v>
      </c>
      <c r="N260" s="4" t="s">
        <v>539</v>
      </c>
    </row>
    <row r="261" spans="13:14" x14ac:dyDescent="0.2">
      <c r="M261" s="4" t="s">
        <v>540</v>
      </c>
      <c r="N261" s="4" t="s">
        <v>541</v>
      </c>
    </row>
    <row r="262" spans="13:14" x14ac:dyDescent="0.2">
      <c r="M262" s="4" t="s">
        <v>542</v>
      </c>
      <c r="N262" s="4" t="s">
        <v>543</v>
      </c>
    </row>
    <row r="263" spans="13:14" x14ac:dyDescent="0.2">
      <c r="M263" s="4" t="s">
        <v>544</v>
      </c>
      <c r="N263" s="4" t="s">
        <v>545</v>
      </c>
    </row>
    <row r="264" spans="13:14" x14ac:dyDescent="0.2">
      <c r="M264" s="4" t="s">
        <v>546</v>
      </c>
      <c r="N264" s="4" t="s">
        <v>547</v>
      </c>
    </row>
    <row r="265" spans="13:14" x14ac:dyDescent="0.2">
      <c r="M265" s="4" t="s">
        <v>548</v>
      </c>
      <c r="N265" s="4" t="s">
        <v>549</v>
      </c>
    </row>
    <row r="266" spans="13:14" x14ac:dyDescent="0.2">
      <c r="M266" s="4" t="s">
        <v>550</v>
      </c>
      <c r="N266" s="4" t="s">
        <v>551</v>
      </c>
    </row>
    <row r="267" spans="13:14" x14ac:dyDescent="0.2">
      <c r="M267" s="4" t="s">
        <v>552</v>
      </c>
      <c r="N267" s="4" t="s">
        <v>553</v>
      </c>
    </row>
    <row r="268" spans="13:14" x14ac:dyDescent="0.2">
      <c r="M268" s="4" t="s">
        <v>554</v>
      </c>
      <c r="N268" s="4" t="s">
        <v>555</v>
      </c>
    </row>
    <row r="269" spans="13:14" x14ac:dyDescent="0.2">
      <c r="M269" s="4" t="s">
        <v>556</v>
      </c>
      <c r="N269" s="4" t="s">
        <v>557</v>
      </c>
    </row>
    <row r="270" spans="13:14" x14ac:dyDescent="0.2">
      <c r="M270" s="4" t="s">
        <v>558</v>
      </c>
      <c r="N270" s="4" t="s">
        <v>559</v>
      </c>
    </row>
    <row r="271" spans="13:14" x14ac:dyDescent="0.2">
      <c r="M271" s="4" t="s">
        <v>560</v>
      </c>
      <c r="N271" s="4" t="s">
        <v>561</v>
      </c>
    </row>
    <row r="272" spans="13:14" x14ac:dyDescent="0.2">
      <c r="M272" s="4" t="s">
        <v>562</v>
      </c>
      <c r="N272" s="4" t="s">
        <v>563</v>
      </c>
    </row>
    <row r="273" spans="13:14" x14ac:dyDescent="0.2">
      <c r="M273" s="4" t="s">
        <v>564</v>
      </c>
      <c r="N273" s="4" t="s">
        <v>565</v>
      </c>
    </row>
    <row r="274" spans="13:14" x14ac:dyDescent="0.2">
      <c r="M274" s="4" t="s">
        <v>566</v>
      </c>
      <c r="N274" s="4" t="s">
        <v>567</v>
      </c>
    </row>
    <row r="275" spans="13:14" x14ac:dyDescent="0.2">
      <c r="M275" s="4" t="s">
        <v>568</v>
      </c>
      <c r="N275" s="4" t="s">
        <v>569</v>
      </c>
    </row>
    <row r="276" spans="13:14" x14ac:dyDescent="0.2">
      <c r="M276" s="4" t="s">
        <v>570</v>
      </c>
      <c r="N276" s="4" t="s">
        <v>571</v>
      </c>
    </row>
    <row r="277" spans="13:14" x14ac:dyDescent="0.2">
      <c r="M277" s="4" t="s">
        <v>572</v>
      </c>
      <c r="N277" s="4" t="s">
        <v>573</v>
      </c>
    </row>
    <row r="278" spans="13:14" x14ac:dyDescent="0.2">
      <c r="M278" s="4" t="s">
        <v>574</v>
      </c>
      <c r="N278" s="4" t="s">
        <v>575</v>
      </c>
    </row>
    <row r="279" spans="13:14" x14ac:dyDescent="0.2">
      <c r="M279" s="4" t="s">
        <v>576</v>
      </c>
      <c r="N279" s="4" t="s">
        <v>577</v>
      </c>
    </row>
    <row r="280" spans="13:14" x14ac:dyDescent="0.2">
      <c r="M280" s="4" t="s">
        <v>578</v>
      </c>
      <c r="N280" s="4" t="s">
        <v>579</v>
      </c>
    </row>
    <row r="281" spans="13:14" x14ac:dyDescent="0.2">
      <c r="M281" s="4" t="s">
        <v>580</v>
      </c>
      <c r="N281" s="4" t="s">
        <v>581</v>
      </c>
    </row>
    <row r="282" spans="13:14" x14ac:dyDescent="0.2">
      <c r="M282" s="4" t="s">
        <v>582</v>
      </c>
      <c r="N282" s="4" t="s">
        <v>583</v>
      </c>
    </row>
    <row r="283" spans="13:14" x14ac:dyDescent="0.2">
      <c r="M283" s="4" t="s">
        <v>584</v>
      </c>
      <c r="N283" s="4" t="s">
        <v>585</v>
      </c>
    </row>
    <row r="284" spans="13:14" x14ac:dyDescent="0.2">
      <c r="M284" s="4" t="s">
        <v>586</v>
      </c>
      <c r="N284" s="4" t="s">
        <v>587</v>
      </c>
    </row>
    <row r="285" spans="13:14" x14ac:dyDescent="0.2">
      <c r="M285" s="4" t="s">
        <v>588</v>
      </c>
      <c r="N285" s="4" t="s">
        <v>589</v>
      </c>
    </row>
    <row r="286" spans="13:14" x14ac:dyDescent="0.2">
      <c r="M286" s="4" t="s">
        <v>590</v>
      </c>
      <c r="N286" s="4" t="s">
        <v>591</v>
      </c>
    </row>
    <row r="287" spans="13:14" x14ac:dyDescent="0.2">
      <c r="M287" s="4" t="s">
        <v>592</v>
      </c>
      <c r="N287" s="4" t="s">
        <v>593</v>
      </c>
    </row>
    <row r="288" spans="13:14" x14ac:dyDescent="0.2">
      <c r="M288" s="4" t="s">
        <v>594</v>
      </c>
      <c r="N288" s="4" t="s">
        <v>595</v>
      </c>
    </row>
    <row r="289" spans="13:14" x14ac:dyDescent="0.2">
      <c r="M289" s="4" t="s">
        <v>596</v>
      </c>
      <c r="N289" s="4" t="s">
        <v>597</v>
      </c>
    </row>
    <row r="290" spans="13:14" x14ac:dyDescent="0.2">
      <c r="M290" s="4" t="s">
        <v>598</v>
      </c>
      <c r="N290" s="4" t="s">
        <v>599</v>
      </c>
    </row>
    <row r="291" spans="13:14" x14ac:dyDescent="0.2">
      <c r="M291" s="4" t="s">
        <v>600</v>
      </c>
      <c r="N291" s="4" t="s">
        <v>601</v>
      </c>
    </row>
    <row r="292" spans="13:14" x14ac:dyDescent="0.2">
      <c r="M292" s="4" t="s">
        <v>602</v>
      </c>
      <c r="N292" s="4" t="s">
        <v>603</v>
      </c>
    </row>
    <row r="293" spans="13:14" x14ac:dyDescent="0.2">
      <c r="M293" s="4" t="s">
        <v>604</v>
      </c>
      <c r="N293" s="4" t="s">
        <v>605</v>
      </c>
    </row>
    <row r="294" spans="13:14" x14ac:dyDescent="0.2">
      <c r="M294" s="4" t="s">
        <v>606</v>
      </c>
      <c r="N294" s="4" t="s">
        <v>607</v>
      </c>
    </row>
    <row r="295" spans="13:14" x14ac:dyDescent="0.2">
      <c r="M295" s="4" t="s">
        <v>608</v>
      </c>
      <c r="N295" s="4" t="s">
        <v>609</v>
      </c>
    </row>
    <row r="296" spans="13:14" x14ac:dyDescent="0.2">
      <c r="M296" s="4" t="s">
        <v>610</v>
      </c>
      <c r="N296" s="4" t="s">
        <v>611</v>
      </c>
    </row>
    <row r="297" spans="13:14" x14ac:dyDescent="0.2">
      <c r="M297" s="4" t="s">
        <v>612</v>
      </c>
      <c r="N297" s="4" t="s">
        <v>613</v>
      </c>
    </row>
    <row r="298" spans="13:14" x14ac:dyDescent="0.2">
      <c r="M298" s="4" t="s">
        <v>614</v>
      </c>
      <c r="N298" s="4" t="s">
        <v>615</v>
      </c>
    </row>
    <row r="299" spans="13:14" x14ac:dyDescent="0.2">
      <c r="M299" s="4" t="s">
        <v>616</v>
      </c>
      <c r="N299" s="4" t="s">
        <v>617</v>
      </c>
    </row>
    <row r="300" spans="13:14" x14ac:dyDescent="0.2">
      <c r="M300" s="4" t="s">
        <v>618</v>
      </c>
      <c r="N300" s="4" t="s">
        <v>619</v>
      </c>
    </row>
    <row r="301" spans="13:14" x14ac:dyDescent="0.2">
      <c r="M301" s="4" t="s">
        <v>620</v>
      </c>
      <c r="N301" s="4" t="s">
        <v>621</v>
      </c>
    </row>
    <row r="302" spans="13:14" x14ac:dyDescent="0.2">
      <c r="M302" s="4" t="s">
        <v>622</v>
      </c>
      <c r="N302" s="4" t="s">
        <v>623</v>
      </c>
    </row>
    <row r="303" spans="13:14" x14ac:dyDescent="0.2">
      <c r="M303" s="4" t="s">
        <v>624</v>
      </c>
      <c r="N303" s="4" t="s">
        <v>625</v>
      </c>
    </row>
    <row r="304" spans="13:14" x14ac:dyDescent="0.2">
      <c r="M304" s="4" t="s">
        <v>626</v>
      </c>
      <c r="N304" s="4" t="s">
        <v>627</v>
      </c>
    </row>
    <row r="305" spans="13:14" x14ac:dyDescent="0.2">
      <c r="M305" s="4" t="s">
        <v>628</v>
      </c>
      <c r="N305" s="4" t="s">
        <v>629</v>
      </c>
    </row>
    <row r="306" spans="13:14" x14ac:dyDescent="0.2">
      <c r="M306" s="4" t="s">
        <v>630</v>
      </c>
      <c r="N306" s="4" t="s">
        <v>631</v>
      </c>
    </row>
    <row r="307" spans="13:14" x14ac:dyDescent="0.2">
      <c r="M307" s="4" t="s">
        <v>632</v>
      </c>
      <c r="N307" s="4" t="s">
        <v>633</v>
      </c>
    </row>
    <row r="308" spans="13:14" x14ac:dyDescent="0.2">
      <c r="M308" s="4" t="s">
        <v>634</v>
      </c>
      <c r="N308" s="4" t="s">
        <v>635</v>
      </c>
    </row>
    <row r="309" spans="13:14" x14ac:dyDescent="0.2">
      <c r="M309" s="4" t="s">
        <v>636</v>
      </c>
      <c r="N309" s="4" t="s">
        <v>637</v>
      </c>
    </row>
    <row r="310" spans="13:14" x14ac:dyDescent="0.2">
      <c r="M310" s="4" t="s">
        <v>638</v>
      </c>
      <c r="N310" s="4" t="s">
        <v>639</v>
      </c>
    </row>
    <row r="311" spans="13:14" x14ac:dyDescent="0.2">
      <c r="M311" s="4" t="s">
        <v>640</v>
      </c>
      <c r="N311" s="4" t="s">
        <v>641</v>
      </c>
    </row>
    <row r="312" spans="13:14" x14ac:dyDescent="0.2">
      <c r="M312" s="4" t="s">
        <v>642</v>
      </c>
      <c r="N312" s="4" t="s">
        <v>643</v>
      </c>
    </row>
    <row r="313" spans="13:14" x14ac:dyDescent="0.2">
      <c r="M313" s="4" t="s">
        <v>644</v>
      </c>
      <c r="N313" s="4" t="s">
        <v>645</v>
      </c>
    </row>
    <row r="314" spans="13:14" x14ac:dyDescent="0.2">
      <c r="M314" s="4" t="s">
        <v>646</v>
      </c>
      <c r="N314" s="4" t="s">
        <v>647</v>
      </c>
    </row>
    <row r="315" spans="13:14" x14ac:dyDescent="0.2">
      <c r="M315" s="4" t="s">
        <v>648</v>
      </c>
      <c r="N315" s="4" t="s">
        <v>649</v>
      </c>
    </row>
    <row r="316" spans="13:14" x14ac:dyDescent="0.2">
      <c r="M316" s="4" t="s">
        <v>650</v>
      </c>
      <c r="N316" s="4" t="s">
        <v>651</v>
      </c>
    </row>
    <row r="317" spans="13:14" x14ac:dyDescent="0.2">
      <c r="M317" s="4" t="s">
        <v>652</v>
      </c>
      <c r="N317" s="4" t="s">
        <v>653</v>
      </c>
    </row>
    <row r="318" spans="13:14" x14ac:dyDescent="0.2">
      <c r="M318" s="4" t="s">
        <v>654</v>
      </c>
      <c r="N318" s="4" t="s">
        <v>655</v>
      </c>
    </row>
    <row r="319" spans="13:14" x14ac:dyDescent="0.2">
      <c r="M319" s="4" t="s">
        <v>656</v>
      </c>
      <c r="N319" s="4" t="s">
        <v>657</v>
      </c>
    </row>
    <row r="320" spans="13:14" x14ac:dyDescent="0.2">
      <c r="M320" s="4" t="s">
        <v>658</v>
      </c>
      <c r="N320" s="4" t="s">
        <v>659</v>
      </c>
    </row>
    <row r="321" spans="13:14" x14ac:dyDescent="0.2">
      <c r="M321" s="4" t="s">
        <v>660</v>
      </c>
      <c r="N321" s="4" t="s">
        <v>661</v>
      </c>
    </row>
    <row r="322" spans="13:14" x14ac:dyDescent="0.2">
      <c r="M322" s="4" t="s">
        <v>662</v>
      </c>
      <c r="N322" s="4" t="s">
        <v>663</v>
      </c>
    </row>
    <row r="323" spans="13:14" x14ac:dyDescent="0.2">
      <c r="M323" s="4" t="s">
        <v>664</v>
      </c>
      <c r="N323" s="4" t="s">
        <v>665</v>
      </c>
    </row>
    <row r="324" spans="13:14" x14ac:dyDescent="0.2">
      <c r="M324" s="4" t="s">
        <v>666</v>
      </c>
      <c r="N324" s="4" t="s">
        <v>667</v>
      </c>
    </row>
    <row r="325" spans="13:14" x14ac:dyDescent="0.2">
      <c r="M325" s="4" t="s">
        <v>668</v>
      </c>
      <c r="N325" s="4" t="s">
        <v>669</v>
      </c>
    </row>
    <row r="326" spans="13:14" x14ac:dyDescent="0.2">
      <c r="M326" s="4" t="s">
        <v>670</v>
      </c>
      <c r="N326" s="4" t="s">
        <v>671</v>
      </c>
    </row>
    <row r="327" spans="13:14" x14ac:dyDescent="0.2">
      <c r="M327" s="4" t="s">
        <v>672</v>
      </c>
      <c r="N327" s="4" t="s">
        <v>673</v>
      </c>
    </row>
    <row r="328" spans="13:14" x14ac:dyDescent="0.2">
      <c r="M328" s="4" t="s">
        <v>674</v>
      </c>
      <c r="N328" s="4" t="s">
        <v>675</v>
      </c>
    </row>
    <row r="329" spans="13:14" x14ac:dyDescent="0.2">
      <c r="M329" s="4" t="s">
        <v>676</v>
      </c>
      <c r="N329" s="4" t="s">
        <v>677</v>
      </c>
    </row>
    <row r="330" spans="13:14" x14ac:dyDescent="0.2">
      <c r="M330" s="4" t="s">
        <v>678</v>
      </c>
      <c r="N330" s="4" t="s">
        <v>679</v>
      </c>
    </row>
    <row r="331" spans="13:14" x14ac:dyDescent="0.2">
      <c r="M331" s="4" t="s">
        <v>680</v>
      </c>
      <c r="N331" s="4" t="s">
        <v>681</v>
      </c>
    </row>
    <row r="332" spans="13:14" x14ac:dyDescent="0.2">
      <c r="M332" s="4" t="s">
        <v>682</v>
      </c>
      <c r="N332" s="4" t="s">
        <v>683</v>
      </c>
    </row>
    <row r="333" spans="13:14" x14ac:dyDescent="0.2">
      <c r="M333" s="4" t="s">
        <v>684</v>
      </c>
      <c r="N333" s="4" t="s">
        <v>685</v>
      </c>
    </row>
    <row r="334" spans="13:14" x14ac:dyDescent="0.2">
      <c r="M334" s="4" t="s">
        <v>686</v>
      </c>
      <c r="N334" s="4" t="s">
        <v>687</v>
      </c>
    </row>
    <row r="335" spans="13:14" x14ac:dyDescent="0.2">
      <c r="M335" s="4" t="s">
        <v>688</v>
      </c>
      <c r="N335" s="4" t="s">
        <v>689</v>
      </c>
    </row>
    <row r="336" spans="13:14" x14ac:dyDescent="0.2">
      <c r="M336" s="4" t="s">
        <v>690</v>
      </c>
      <c r="N336" s="4" t="s">
        <v>691</v>
      </c>
    </row>
    <row r="337" spans="13:14" x14ac:dyDescent="0.2">
      <c r="M337" s="4" t="s">
        <v>692</v>
      </c>
      <c r="N337" s="4" t="s">
        <v>693</v>
      </c>
    </row>
    <row r="338" spans="13:14" x14ac:dyDescent="0.2">
      <c r="M338" s="4" t="s">
        <v>694</v>
      </c>
      <c r="N338" s="4" t="s">
        <v>695</v>
      </c>
    </row>
    <row r="339" spans="13:14" x14ac:dyDescent="0.2">
      <c r="M339" s="4" t="s">
        <v>696</v>
      </c>
      <c r="N339" s="4" t="s">
        <v>697</v>
      </c>
    </row>
    <row r="340" spans="13:14" x14ac:dyDescent="0.2">
      <c r="M340" s="4" t="s">
        <v>698</v>
      </c>
      <c r="N340" s="4" t="s">
        <v>699</v>
      </c>
    </row>
    <row r="341" spans="13:14" x14ac:dyDescent="0.2">
      <c r="M341" s="4" t="s">
        <v>700</v>
      </c>
      <c r="N341" s="4" t="s">
        <v>701</v>
      </c>
    </row>
    <row r="342" spans="13:14" x14ac:dyDescent="0.2">
      <c r="M342" s="4" t="s">
        <v>702</v>
      </c>
      <c r="N342" s="4" t="s">
        <v>703</v>
      </c>
    </row>
    <row r="343" spans="13:14" x14ac:dyDescent="0.2">
      <c r="M343" s="4" t="s">
        <v>704</v>
      </c>
      <c r="N343" s="4" t="s">
        <v>705</v>
      </c>
    </row>
    <row r="344" spans="13:14" x14ac:dyDescent="0.2">
      <c r="M344" s="4" t="s">
        <v>706</v>
      </c>
      <c r="N344" s="4" t="s">
        <v>707</v>
      </c>
    </row>
    <row r="345" spans="13:14" x14ac:dyDescent="0.2">
      <c r="M345" s="4" t="s">
        <v>708</v>
      </c>
      <c r="N345" s="4" t="s">
        <v>709</v>
      </c>
    </row>
    <row r="346" spans="13:14" x14ac:dyDescent="0.2">
      <c r="M346" s="4" t="s">
        <v>710</v>
      </c>
      <c r="N346" s="4" t="s">
        <v>711</v>
      </c>
    </row>
    <row r="347" spans="13:14" x14ac:dyDescent="0.2">
      <c r="M347" s="4" t="s">
        <v>712</v>
      </c>
      <c r="N347" s="4" t="s">
        <v>713</v>
      </c>
    </row>
    <row r="348" spans="13:14" x14ac:dyDescent="0.2">
      <c r="M348" s="4" t="s">
        <v>714</v>
      </c>
      <c r="N348" s="4" t="s">
        <v>715</v>
      </c>
    </row>
    <row r="349" spans="13:14" x14ac:dyDescent="0.2">
      <c r="M349" s="4" t="s">
        <v>716</v>
      </c>
      <c r="N349" s="4" t="s">
        <v>717</v>
      </c>
    </row>
    <row r="350" spans="13:14" x14ac:dyDescent="0.2">
      <c r="M350" s="4" t="s">
        <v>718</v>
      </c>
      <c r="N350" s="4" t="s">
        <v>719</v>
      </c>
    </row>
    <row r="351" spans="13:14" x14ac:dyDescent="0.2">
      <c r="M351" s="4" t="s">
        <v>720</v>
      </c>
      <c r="N351" s="4" t="s">
        <v>721</v>
      </c>
    </row>
    <row r="352" spans="13:14" x14ac:dyDescent="0.2">
      <c r="M352" s="4" t="s">
        <v>722</v>
      </c>
      <c r="N352" s="4" t="s">
        <v>723</v>
      </c>
    </row>
    <row r="353" spans="13:14" x14ac:dyDescent="0.2">
      <c r="M353" s="4" t="s">
        <v>724</v>
      </c>
      <c r="N353" s="4" t="s">
        <v>725</v>
      </c>
    </row>
    <row r="354" spans="13:14" x14ac:dyDescent="0.2">
      <c r="M354" s="4" t="s">
        <v>726</v>
      </c>
      <c r="N354" s="4" t="s">
        <v>727</v>
      </c>
    </row>
    <row r="355" spans="13:14" x14ac:dyDescent="0.2">
      <c r="M355" s="4" t="s">
        <v>728</v>
      </c>
      <c r="N355" s="4" t="s">
        <v>729</v>
      </c>
    </row>
    <row r="356" spans="13:14" x14ac:dyDescent="0.2">
      <c r="M356" s="4" t="s">
        <v>730</v>
      </c>
      <c r="N356" s="4" t="s">
        <v>731</v>
      </c>
    </row>
    <row r="357" spans="13:14" x14ac:dyDescent="0.2">
      <c r="M357" s="4" t="s">
        <v>732</v>
      </c>
      <c r="N357" s="4" t="s">
        <v>733</v>
      </c>
    </row>
    <row r="358" spans="13:14" x14ac:dyDescent="0.2">
      <c r="M358" s="4" t="s">
        <v>734</v>
      </c>
      <c r="N358" s="4" t="s">
        <v>735</v>
      </c>
    </row>
    <row r="359" spans="13:14" x14ac:dyDescent="0.2">
      <c r="M359" s="4" t="s">
        <v>736</v>
      </c>
      <c r="N359" s="4" t="s">
        <v>737</v>
      </c>
    </row>
    <row r="360" spans="13:14" x14ac:dyDescent="0.2">
      <c r="M360" s="4" t="s">
        <v>738</v>
      </c>
      <c r="N360" s="4" t="s">
        <v>739</v>
      </c>
    </row>
    <row r="361" spans="13:14" x14ac:dyDescent="0.2">
      <c r="M361" s="4" t="s">
        <v>740</v>
      </c>
      <c r="N361" s="4" t="s">
        <v>741</v>
      </c>
    </row>
    <row r="362" spans="13:14" x14ac:dyDescent="0.2">
      <c r="M362" s="4" t="s">
        <v>742</v>
      </c>
      <c r="N362" s="4" t="s">
        <v>743</v>
      </c>
    </row>
    <row r="363" spans="13:14" x14ac:dyDescent="0.2">
      <c r="M363" s="4" t="s">
        <v>744</v>
      </c>
      <c r="N363" s="4" t="s">
        <v>745</v>
      </c>
    </row>
    <row r="364" spans="13:14" x14ac:dyDescent="0.2">
      <c r="M364" s="4" t="s">
        <v>746</v>
      </c>
      <c r="N364" s="4" t="s">
        <v>747</v>
      </c>
    </row>
    <row r="365" spans="13:14" x14ac:dyDescent="0.2">
      <c r="M365" s="4" t="s">
        <v>748</v>
      </c>
      <c r="N365" s="4" t="s">
        <v>749</v>
      </c>
    </row>
    <row r="366" spans="13:14" x14ac:dyDescent="0.2">
      <c r="M366" s="4" t="s">
        <v>750</v>
      </c>
      <c r="N366" s="4" t="s">
        <v>751</v>
      </c>
    </row>
    <row r="367" spans="13:14" x14ac:dyDescent="0.2">
      <c r="M367" s="4" t="s">
        <v>752</v>
      </c>
      <c r="N367" s="4" t="s">
        <v>753</v>
      </c>
    </row>
    <row r="368" spans="13:14" x14ac:dyDescent="0.2">
      <c r="M368" s="4" t="s">
        <v>754</v>
      </c>
      <c r="N368" s="4" t="s">
        <v>755</v>
      </c>
    </row>
    <row r="369" spans="13:14" x14ac:dyDescent="0.2">
      <c r="M369" s="4" t="s">
        <v>756</v>
      </c>
      <c r="N369" s="4" t="s">
        <v>757</v>
      </c>
    </row>
    <row r="370" spans="13:14" x14ac:dyDescent="0.2">
      <c r="M370" s="4" t="s">
        <v>758</v>
      </c>
      <c r="N370" s="4" t="s">
        <v>759</v>
      </c>
    </row>
    <row r="371" spans="13:14" x14ac:dyDescent="0.2">
      <c r="M371" s="4" t="s">
        <v>760</v>
      </c>
      <c r="N371" s="4" t="s">
        <v>761</v>
      </c>
    </row>
    <row r="372" spans="13:14" x14ac:dyDescent="0.2">
      <c r="M372" s="4" t="s">
        <v>762</v>
      </c>
      <c r="N372" s="4" t="s">
        <v>763</v>
      </c>
    </row>
    <row r="373" spans="13:14" x14ac:dyDescent="0.2">
      <c r="M373" s="4" t="s">
        <v>764</v>
      </c>
      <c r="N373" s="4" t="s">
        <v>765</v>
      </c>
    </row>
    <row r="374" spans="13:14" x14ac:dyDescent="0.2">
      <c r="M374" s="4" t="s">
        <v>766</v>
      </c>
      <c r="N374" s="4" t="s">
        <v>767</v>
      </c>
    </row>
    <row r="375" spans="13:14" x14ac:dyDescent="0.2">
      <c r="M375" s="4" t="s">
        <v>768</v>
      </c>
      <c r="N375" s="4" t="s">
        <v>769</v>
      </c>
    </row>
    <row r="376" spans="13:14" x14ac:dyDescent="0.2">
      <c r="M376" s="4" t="s">
        <v>770</v>
      </c>
      <c r="N376" s="4" t="s">
        <v>771</v>
      </c>
    </row>
    <row r="377" spans="13:14" x14ac:dyDescent="0.2">
      <c r="M377" s="4" t="s">
        <v>772</v>
      </c>
      <c r="N377" s="4" t="s">
        <v>773</v>
      </c>
    </row>
    <row r="378" spans="13:14" x14ac:dyDescent="0.2">
      <c r="M378" s="4" t="s">
        <v>774</v>
      </c>
      <c r="N378" s="4" t="s">
        <v>775</v>
      </c>
    </row>
    <row r="379" spans="13:14" x14ac:dyDescent="0.2">
      <c r="M379" s="4" t="s">
        <v>776</v>
      </c>
      <c r="N379" s="4" t="s">
        <v>777</v>
      </c>
    </row>
    <row r="380" spans="13:14" x14ac:dyDescent="0.2">
      <c r="M380" s="4" t="s">
        <v>778</v>
      </c>
      <c r="N380" s="4" t="s">
        <v>779</v>
      </c>
    </row>
    <row r="381" spans="13:14" x14ac:dyDescent="0.2">
      <c r="M381" s="4" t="s">
        <v>780</v>
      </c>
      <c r="N381" s="4" t="s">
        <v>781</v>
      </c>
    </row>
    <row r="382" spans="13:14" x14ac:dyDescent="0.2">
      <c r="M382" s="4" t="s">
        <v>782</v>
      </c>
      <c r="N382" s="4" t="s">
        <v>783</v>
      </c>
    </row>
    <row r="383" spans="13:14" x14ac:dyDescent="0.2">
      <c r="M383" s="4" t="s">
        <v>784</v>
      </c>
      <c r="N383" s="4" t="s">
        <v>785</v>
      </c>
    </row>
    <row r="384" spans="13:14" x14ac:dyDescent="0.2">
      <c r="M384" s="4" t="s">
        <v>786</v>
      </c>
      <c r="N384" s="4" t="s">
        <v>787</v>
      </c>
    </row>
    <row r="385" spans="13:14" x14ac:dyDescent="0.2">
      <c r="M385" s="4" t="s">
        <v>788</v>
      </c>
      <c r="N385" s="4" t="s">
        <v>789</v>
      </c>
    </row>
    <row r="386" spans="13:14" x14ac:dyDescent="0.2">
      <c r="M386" s="4" t="s">
        <v>790</v>
      </c>
      <c r="N386" s="4" t="s">
        <v>791</v>
      </c>
    </row>
    <row r="387" spans="13:14" x14ac:dyDescent="0.2">
      <c r="M387" s="4" t="s">
        <v>792</v>
      </c>
      <c r="N387" s="4" t="s">
        <v>793</v>
      </c>
    </row>
    <row r="388" spans="13:14" x14ac:dyDescent="0.2">
      <c r="M388" s="4" t="s">
        <v>794</v>
      </c>
      <c r="N388" s="4" t="s">
        <v>795</v>
      </c>
    </row>
  </sheetData>
  <mergeCells count="9">
    <mergeCell ref="B68:F69"/>
    <mergeCell ref="B71:F71"/>
    <mergeCell ref="B73:F75"/>
    <mergeCell ref="B1:F1"/>
    <mergeCell ref="B4:F4"/>
    <mergeCell ref="B18:F18"/>
    <mergeCell ref="B30:F30"/>
    <mergeCell ref="B42:F42"/>
    <mergeCell ref="B54:F54"/>
  </mergeCells>
  <dataValidations count="2">
    <dataValidation type="list" allowBlank="1" showInputMessage="1" showErrorMessage="1" sqref="B4">
      <formula1>$M$4:$M$391</formula1>
    </dataValidation>
    <dataValidation type="list" showInputMessage="1" showErrorMessage="1" sqref="Y13">
      <formula1>$M$4:$M$391</formula1>
    </dataValidation>
  </dataValidation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D391"/>
  <sheetViews>
    <sheetView workbookViewId="0">
      <pane xSplit="2" ySplit="4" topLeftCell="C5" activePane="bottomRight" state="frozen"/>
      <selection activeCell="E15" sqref="E15"/>
      <selection pane="topRight" activeCell="E15" sqref="E15"/>
      <selection pane="bottomLeft" activeCell="E15" sqref="E15"/>
      <selection pane="bottomRight" activeCell="B6" sqref="B6:W6"/>
    </sheetView>
  </sheetViews>
  <sheetFormatPr defaultRowHeight="15" x14ac:dyDescent="0.2"/>
  <cols>
    <col min="1" max="1" width="0" style="1" hidden="1" customWidth="1"/>
    <col min="2" max="2" width="30.77734375" style="18" customWidth="1"/>
    <col min="3" max="23" width="10.77734375" style="25" customWidth="1"/>
    <col min="24" max="16384" width="8.88671875" style="1"/>
  </cols>
  <sheetData>
    <row r="1" spans="1:30" ht="15.75" x14ac:dyDescent="0.25">
      <c r="A1" s="5"/>
      <c r="B1" s="24" t="s">
        <v>796</v>
      </c>
      <c r="D1" s="26"/>
      <c r="E1" s="26"/>
      <c r="I1" s="27"/>
      <c r="J1" s="27"/>
      <c r="K1" s="27"/>
      <c r="L1" s="27"/>
      <c r="M1" s="27"/>
      <c r="N1" s="27"/>
      <c r="O1" s="27"/>
      <c r="P1" s="27"/>
      <c r="Q1" s="27"/>
      <c r="R1" s="27"/>
      <c r="S1" s="27"/>
      <c r="T1" s="27"/>
      <c r="U1" s="27"/>
      <c r="V1" s="27"/>
      <c r="W1" s="27"/>
      <c r="X1" s="18"/>
      <c r="Y1" s="18"/>
      <c r="Z1" s="18"/>
      <c r="AA1" s="18"/>
      <c r="AB1" s="18"/>
      <c r="AC1" s="18"/>
      <c r="AD1" s="18"/>
    </row>
    <row r="2" spans="1:30" ht="15.75" thickBot="1" x14ac:dyDescent="0.25">
      <c r="B2" s="24"/>
      <c r="C2" s="28"/>
      <c r="D2" s="28"/>
      <c r="E2" s="28"/>
      <c r="F2" s="28"/>
      <c r="G2" s="28"/>
      <c r="H2" s="28"/>
      <c r="I2" s="28"/>
      <c r="J2" s="28"/>
      <c r="K2" s="28"/>
      <c r="L2" s="28"/>
      <c r="M2" s="28"/>
      <c r="N2" s="28"/>
      <c r="O2" s="28"/>
      <c r="P2" s="28"/>
      <c r="Q2" s="28"/>
      <c r="R2" s="28"/>
      <c r="S2" s="28"/>
      <c r="T2" s="28"/>
      <c r="U2" s="28"/>
      <c r="V2" s="28"/>
      <c r="W2" s="28"/>
    </row>
    <row r="3" spans="1:30" x14ac:dyDescent="0.2">
      <c r="A3" s="29"/>
      <c r="B3" s="30"/>
      <c r="C3" s="31"/>
      <c r="D3" s="31"/>
      <c r="E3" s="31"/>
      <c r="F3" s="31"/>
      <c r="G3" s="31"/>
      <c r="H3" s="31"/>
      <c r="I3" s="70" t="s">
        <v>797</v>
      </c>
      <c r="J3" s="71"/>
      <c r="K3" s="71"/>
      <c r="L3" s="71"/>
      <c r="M3" s="72"/>
      <c r="N3" s="70" t="s">
        <v>798</v>
      </c>
      <c r="O3" s="71"/>
      <c r="P3" s="71"/>
      <c r="Q3" s="71"/>
      <c r="R3" s="72"/>
      <c r="S3" s="70" t="s">
        <v>799</v>
      </c>
      <c r="T3" s="71"/>
      <c r="U3" s="71"/>
      <c r="V3" s="71"/>
      <c r="W3" s="73"/>
    </row>
    <row r="4" spans="1:30" ht="61.5" customHeight="1" thickBot="1" x14ac:dyDescent="0.25">
      <c r="A4" s="32" t="s">
        <v>800</v>
      </c>
      <c r="B4" s="33" t="s">
        <v>801</v>
      </c>
      <c r="C4" s="34" t="s">
        <v>11</v>
      </c>
      <c r="D4" s="34" t="s">
        <v>17</v>
      </c>
      <c r="E4" s="34" t="s">
        <v>20</v>
      </c>
      <c r="F4" s="34" t="s">
        <v>802</v>
      </c>
      <c r="G4" s="34" t="s">
        <v>29</v>
      </c>
      <c r="H4" s="34" t="s">
        <v>803</v>
      </c>
      <c r="I4" s="35" t="s">
        <v>804</v>
      </c>
      <c r="J4" s="36" t="s">
        <v>805</v>
      </c>
      <c r="K4" s="36" t="s">
        <v>806</v>
      </c>
      <c r="L4" s="36" t="s">
        <v>807</v>
      </c>
      <c r="M4" s="37" t="s">
        <v>808</v>
      </c>
      <c r="N4" s="35" t="s">
        <v>804</v>
      </c>
      <c r="O4" s="36" t="s">
        <v>805</v>
      </c>
      <c r="P4" s="36" t="s">
        <v>806</v>
      </c>
      <c r="Q4" s="36" t="s">
        <v>807</v>
      </c>
      <c r="R4" s="37" t="s">
        <v>808</v>
      </c>
      <c r="S4" s="35" t="s">
        <v>804</v>
      </c>
      <c r="T4" s="36" t="s">
        <v>805</v>
      </c>
      <c r="U4" s="36" t="s">
        <v>806</v>
      </c>
      <c r="V4" s="36" t="s">
        <v>807</v>
      </c>
      <c r="W4" s="38" t="s">
        <v>808</v>
      </c>
    </row>
    <row r="5" spans="1:30" x14ac:dyDescent="0.2">
      <c r="A5" s="13"/>
      <c r="B5" s="39"/>
      <c r="C5" s="40"/>
      <c r="D5" s="40"/>
      <c r="E5" s="40"/>
      <c r="F5" s="40"/>
      <c r="G5" s="40"/>
      <c r="H5" s="40"/>
      <c r="I5" s="41"/>
      <c r="J5" s="42"/>
      <c r="K5" s="42"/>
      <c r="L5" s="42"/>
      <c r="M5" s="43"/>
      <c r="N5" s="41"/>
      <c r="O5" s="42"/>
      <c r="P5" s="42"/>
      <c r="Q5" s="42"/>
      <c r="R5" s="43"/>
      <c r="S5" s="40"/>
      <c r="T5" s="40"/>
      <c r="U5" s="40"/>
      <c r="V5" s="40"/>
      <c r="W5" s="54"/>
    </row>
    <row r="6" spans="1:30" x14ac:dyDescent="0.2">
      <c r="A6" s="44" t="s">
        <v>4</v>
      </c>
      <c r="B6" s="45" t="s">
        <v>809</v>
      </c>
      <c r="C6" s="25">
        <v>18601.462198462294</v>
      </c>
      <c r="D6" s="25">
        <v>7183.9289715156374</v>
      </c>
      <c r="E6" s="25">
        <v>11417.53322694664</v>
      </c>
      <c r="F6" s="46"/>
      <c r="H6" s="46"/>
      <c r="I6" s="47">
        <v>5699.7606561324201</v>
      </c>
      <c r="J6" s="46">
        <v>946.50112233203129</v>
      </c>
      <c r="K6" s="46">
        <v>480.66525833502101</v>
      </c>
      <c r="L6" s="46">
        <v>25.392836011137998</v>
      </c>
      <c r="M6" s="48">
        <v>29.719212063500002</v>
      </c>
      <c r="N6" s="47">
        <v>8168.8304429849532</v>
      </c>
      <c r="O6" s="46">
        <v>1846.6869390253139</v>
      </c>
      <c r="P6" s="46">
        <v>532.36734737968504</v>
      </c>
      <c r="Q6" s="46">
        <v>861.30722747102106</v>
      </c>
      <c r="R6" s="48">
        <v>6.9461567272169997</v>
      </c>
      <c r="S6" s="47">
        <v>13868.591099117384</v>
      </c>
      <c r="T6" s="46">
        <v>2793.1880613573458</v>
      </c>
      <c r="U6" s="46">
        <v>1013.0326057147061</v>
      </c>
      <c r="V6" s="46">
        <v>886.70006348215907</v>
      </c>
      <c r="W6" s="48">
        <v>36.665368790717991</v>
      </c>
    </row>
    <row r="7" spans="1:30" x14ac:dyDescent="0.2">
      <c r="A7" s="44" t="s">
        <v>10</v>
      </c>
      <c r="B7" s="45" t="s">
        <v>9</v>
      </c>
      <c r="C7" s="25">
        <f>D7+E7</f>
        <v>2.3912040853029999</v>
      </c>
      <c r="D7" s="25">
        <v>0.77393475819900004</v>
      </c>
      <c r="E7" s="25">
        <v>1.617269327104</v>
      </c>
      <c r="F7" s="25">
        <v>-5.2030134158739996</v>
      </c>
      <c r="G7" s="25">
        <v>1.4959741275710001</v>
      </c>
      <c r="H7" s="48">
        <v>0.5</v>
      </c>
      <c r="I7" s="46" t="s">
        <v>840</v>
      </c>
      <c r="J7" s="25">
        <v>0.77393475819900004</v>
      </c>
      <c r="K7" s="46" t="s">
        <v>840</v>
      </c>
      <c r="L7" s="46" t="s">
        <v>840</v>
      </c>
      <c r="M7" s="48" t="s">
        <v>840</v>
      </c>
      <c r="N7" s="46" t="s">
        <v>840</v>
      </c>
      <c r="O7" s="25">
        <v>1.617269327104</v>
      </c>
      <c r="P7" s="46" t="s">
        <v>840</v>
      </c>
      <c r="Q7" s="46" t="s">
        <v>840</v>
      </c>
      <c r="R7" s="48" t="s">
        <v>840</v>
      </c>
      <c r="S7" s="46" t="s">
        <v>840</v>
      </c>
      <c r="T7" s="25">
        <v>2.3912040853029999</v>
      </c>
      <c r="U7" s="46" t="s">
        <v>840</v>
      </c>
      <c r="V7" s="46" t="s">
        <v>840</v>
      </c>
      <c r="W7" s="48" t="s">
        <v>840</v>
      </c>
    </row>
    <row r="8" spans="1:30" x14ac:dyDescent="0.2">
      <c r="A8" s="44" t="s">
        <v>13</v>
      </c>
      <c r="B8" s="45" t="s">
        <v>12</v>
      </c>
      <c r="C8" s="25">
        <f t="shared" ref="C8:C71" si="0">D8+E8</f>
        <v>5.046013002174</v>
      </c>
      <c r="D8" s="25">
        <v>1.700465955244</v>
      </c>
      <c r="E8" s="25">
        <v>3.3455470469300002</v>
      </c>
      <c r="F8" s="25">
        <v>-6.9519529237390003</v>
      </c>
      <c r="G8" s="25">
        <v>3.0946310184099999</v>
      </c>
      <c r="H8" s="48">
        <v>0.5</v>
      </c>
      <c r="I8" s="46" t="s">
        <v>840</v>
      </c>
      <c r="J8" s="25">
        <v>1.700465955244</v>
      </c>
      <c r="K8" s="46" t="s">
        <v>840</v>
      </c>
      <c r="L8" s="46" t="s">
        <v>840</v>
      </c>
      <c r="M8" s="48" t="s">
        <v>840</v>
      </c>
      <c r="N8" s="46" t="s">
        <v>840</v>
      </c>
      <c r="O8" s="25">
        <v>3.3455470469300002</v>
      </c>
      <c r="P8" s="46" t="s">
        <v>840</v>
      </c>
      <c r="Q8" s="46" t="s">
        <v>840</v>
      </c>
      <c r="R8" s="48" t="s">
        <v>840</v>
      </c>
      <c r="S8" s="46" t="s">
        <v>840</v>
      </c>
      <c r="T8" s="25">
        <v>5.046013002174</v>
      </c>
      <c r="U8" s="46" t="s">
        <v>840</v>
      </c>
      <c r="V8" s="46" t="s">
        <v>840</v>
      </c>
      <c r="W8" s="48" t="s">
        <v>840</v>
      </c>
    </row>
    <row r="9" spans="1:30" x14ac:dyDescent="0.2">
      <c r="A9" s="44" t="s">
        <v>16</v>
      </c>
      <c r="B9" s="45" t="s">
        <v>15</v>
      </c>
      <c r="C9" s="25">
        <f t="shared" si="0"/>
        <v>4.4967622221429995</v>
      </c>
      <c r="D9" s="25">
        <v>1.547731790052</v>
      </c>
      <c r="E9" s="25">
        <v>2.9490304320909999</v>
      </c>
      <c r="F9" s="25">
        <v>-9.1268251674129992</v>
      </c>
      <c r="G9" s="25">
        <v>2.7278531496839999</v>
      </c>
      <c r="H9" s="48">
        <v>0.5</v>
      </c>
      <c r="I9" s="46" t="s">
        <v>840</v>
      </c>
      <c r="J9" s="25">
        <v>1.547731790052</v>
      </c>
      <c r="K9" s="46" t="s">
        <v>840</v>
      </c>
      <c r="L9" s="46" t="s">
        <v>840</v>
      </c>
      <c r="M9" s="48" t="s">
        <v>840</v>
      </c>
      <c r="N9" s="46" t="s">
        <v>840</v>
      </c>
      <c r="O9" s="25">
        <v>2.9490304320909999</v>
      </c>
      <c r="P9" s="46" t="s">
        <v>840</v>
      </c>
      <c r="Q9" s="46" t="s">
        <v>840</v>
      </c>
      <c r="R9" s="48" t="s">
        <v>840</v>
      </c>
      <c r="S9" s="46" t="s">
        <v>840</v>
      </c>
      <c r="T9" s="25">
        <v>4.4967622221429995</v>
      </c>
      <c r="U9" s="46" t="s">
        <v>840</v>
      </c>
      <c r="V9" s="46" t="s">
        <v>840</v>
      </c>
      <c r="W9" s="48" t="s">
        <v>840</v>
      </c>
    </row>
    <row r="10" spans="1:30" x14ac:dyDescent="0.2">
      <c r="A10" s="44" t="s">
        <v>19</v>
      </c>
      <c r="B10" s="45" t="s">
        <v>18</v>
      </c>
      <c r="C10" s="25">
        <f t="shared" si="0"/>
        <v>5.0231386222859999</v>
      </c>
      <c r="D10" s="25">
        <v>1.6656132391780001</v>
      </c>
      <c r="E10" s="25">
        <v>3.3575253831079999</v>
      </c>
      <c r="F10" s="25">
        <v>-8.8213038513060003</v>
      </c>
      <c r="G10" s="25">
        <v>3.105710979375</v>
      </c>
      <c r="H10" s="48">
        <v>0.5</v>
      </c>
      <c r="I10" s="46" t="s">
        <v>840</v>
      </c>
      <c r="J10" s="25">
        <v>1.6656132391780001</v>
      </c>
      <c r="K10" s="46" t="s">
        <v>840</v>
      </c>
      <c r="L10" s="46" t="s">
        <v>840</v>
      </c>
      <c r="M10" s="48" t="s">
        <v>840</v>
      </c>
      <c r="N10" s="46" t="s">
        <v>840</v>
      </c>
      <c r="O10" s="25">
        <v>3.3575253831079999</v>
      </c>
      <c r="P10" s="46" t="s">
        <v>840</v>
      </c>
      <c r="Q10" s="46" t="s">
        <v>840</v>
      </c>
      <c r="R10" s="48" t="s">
        <v>840</v>
      </c>
      <c r="S10" s="46" t="s">
        <v>840</v>
      </c>
      <c r="T10" s="25">
        <v>5.0231386222859999</v>
      </c>
      <c r="U10" s="46" t="s">
        <v>840</v>
      </c>
      <c r="V10" s="46" t="s">
        <v>840</v>
      </c>
      <c r="W10" s="48" t="s">
        <v>840</v>
      </c>
    </row>
    <row r="11" spans="1:30" x14ac:dyDescent="0.2">
      <c r="A11" s="44" t="s">
        <v>22</v>
      </c>
      <c r="B11" s="45" t="s">
        <v>21</v>
      </c>
      <c r="C11" s="25">
        <f t="shared" si="0"/>
        <v>5.4150757911910006</v>
      </c>
      <c r="D11" s="25">
        <v>1.85939196073</v>
      </c>
      <c r="E11" s="25">
        <v>3.5556838304610001</v>
      </c>
      <c r="F11" s="25">
        <v>-9.3501668743140005</v>
      </c>
      <c r="G11" s="25">
        <v>3.2890075431769996</v>
      </c>
      <c r="H11" s="48">
        <v>0.5</v>
      </c>
      <c r="I11" s="46" t="s">
        <v>840</v>
      </c>
      <c r="J11" s="25">
        <v>1.85939196073</v>
      </c>
      <c r="K11" s="46" t="s">
        <v>840</v>
      </c>
      <c r="L11" s="46" t="s">
        <v>840</v>
      </c>
      <c r="M11" s="48" t="s">
        <v>840</v>
      </c>
      <c r="N11" s="46" t="s">
        <v>840</v>
      </c>
      <c r="O11" s="25">
        <v>3.5556838304610001</v>
      </c>
      <c r="P11" s="46" t="s">
        <v>840</v>
      </c>
      <c r="Q11" s="46" t="s">
        <v>840</v>
      </c>
      <c r="R11" s="48" t="s">
        <v>840</v>
      </c>
      <c r="S11" s="46" t="s">
        <v>840</v>
      </c>
      <c r="T11" s="25">
        <v>5.4150757911910006</v>
      </c>
      <c r="U11" s="46" t="s">
        <v>840</v>
      </c>
      <c r="V11" s="46" t="s">
        <v>840</v>
      </c>
      <c r="W11" s="48" t="s">
        <v>840</v>
      </c>
    </row>
    <row r="12" spans="1:30" x14ac:dyDescent="0.2">
      <c r="A12" s="44" t="s">
        <v>25</v>
      </c>
      <c r="B12" s="45" t="s">
        <v>24</v>
      </c>
      <c r="C12" s="25">
        <f t="shared" si="0"/>
        <v>3.903472296246</v>
      </c>
      <c r="D12" s="25">
        <v>1.26991466005</v>
      </c>
      <c r="E12" s="25">
        <v>2.633557636196</v>
      </c>
      <c r="F12" s="25">
        <v>-15.623777413884001</v>
      </c>
      <c r="G12" s="25">
        <v>2.4360408134809997</v>
      </c>
      <c r="H12" s="48">
        <v>0.5</v>
      </c>
      <c r="I12" s="46" t="s">
        <v>840</v>
      </c>
      <c r="J12" s="25">
        <v>1.26991466005</v>
      </c>
      <c r="K12" s="46" t="s">
        <v>840</v>
      </c>
      <c r="L12" s="46" t="s">
        <v>840</v>
      </c>
      <c r="M12" s="48" t="s">
        <v>840</v>
      </c>
      <c r="N12" s="46" t="s">
        <v>840</v>
      </c>
      <c r="O12" s="25">
        <v>2.633557636196</v>
      </c>
      <c r="P12" s="46" t="s">
        <v>840</v>
      </c>
      <c r="Q12" s="46" t="s">
        <v>840</v>
      </c>
      <c r="R12" s="48" t="s">
        <v>840</v>
      </c>
      <c r="S12" s="46" t="s">
        <v>840</v>
      </c>
      <c r="T12" s="25">
        <v>3.903472296246</v>
      </c>
      <c r="U12" s="46" t="s">
        <v>840</v>
      </c>
      <c r="V12" s="46" t="s">
        <v>840</v>
      </c>
      <c r="W12" s="48" t="s">
        <v>840</v>
      </c>
    </row>
    <row r="13" spans="1:30" x14ac:dyDescent="0.2">
      <c r="A13" s="44" t="s">
        <v>28</v>
      </c>
      <c r="B13" s="45" t="s">
        <v>810</v>
      </c>
      <c r="C13" s="25">
        <f t="shared" si="0"/>
        <v>18.629490634036998</v>
      </c>
      <c r="D13" s="25">
        <v>8.6472696397559989</v>
      </c>
      <c r="E13" s="25">
        <v>9.9822209942809987</v>
      </c>
      <c r="F13" s="25">
        <v>5.3017932720290002</v>
      </c>
      <c r="G13" s="25">
        <v>9.2335544197099999</v>
      </c>
      <c r="H13" s="48">
        <v>0</v>
      </c>
      <c r="I13" s="46" t="s">
        <v>840</v>
      </c>
      <c r="J13" s="25" t="s">
        <v>840</v>
      </c>
      <c r="K13" s="46">
        <v>8.6472696397559989</v>
      </c>
      <c r="L13" s="46" t="s">
        <v>840</v>
      </c>
      <c r="M13" s="48" t="s">
        <v>840</v>
      </c>
      <c r="N13" s="46" t="s">
        <v>840</v>
      </c>
      <c r="O13" s="25" t="s">
        <v>840</v>
      </c>
      <c r="P13" s="46">
        <v>9.9822209942809987</v>
      </c>
      <c r="Q13" s="46" t="s">
        <v>840</v>
      </c>
      <c r="R13" s="48" t="s">
        <v>840</v>
      </c>
      <c r="S13" s="46" t="s">
        <v>840</v>
      </c>
      <c r="T13" s="25" t="s">
        <v>840</v>
      </c>
      <c r="U13" s="46">
        <v>18.629490634036998</v>
      </c>
      <c r="V13" s="46" t="s">
        <v>840</v>
      </c>
      <c r="W13" s="48" t="s">
        <v>840</v>
      </c>
    </row>
    <row r="14" spans="1:30" x14ac:dyDescent="0.2">
      <c r="A14" s="44" t="s">
        <v>31</v>
      </c>
      <c r="B14" s="45" t="s">
        <v>30</v>
      </c>
      <c r="C14" s="25">
        <f t="shared" si="0"/>
        <v>5.2145658102129993</v>
      </c>
      <c r="D14" s="25">
        <v>1.5694206782569999</v>
      </c>
      <c r="E14" s="25">
        <v>3.6451451319559998</v>
      </c>
      <c r="F14" s="25">
        <v>-16.156078237004998</v>
      </c>
      <c r="G14" s="25">
        <v>3.37175924706</v>
      </c>
      <c r="H14" s="48">
        <v>0.5</v>
      </c>
      <c r="I14" s="46" t="s">
        <v>840</v>
      </c>
      <c r="J14" s="25">
        <v>1.5694206782569999</v>
      </c>
      <c r="K14" s="46" t="s">
        <v>840</v>
      </c>
      <c r="L14" s="46" t="s">
        <v>840</v>
      </c>
      <c r="M14" s="48" t="s">
        <v>840</v>
      </c>
      <c r="N14" s="46" t="s">
        <v>840</v>
      </c>
      <c r="O14" s="25">
        <v>3.6451451319559998</v>
      </c>
      <c r="P14" s="46" t="s">
        <v>840</v>
      </c>
      <c r="Q14" s="46" t="s">
        <v>840</v>
      </c>
      <c r="R14" s="48" t="s">
        <v>840</v>
      </c>
      <c r="S14" s="46" t="s">
        <v>840</v>
      </c>
      <c r="T14" s="25">
        <v>5.2145658102129993</v>
      </c>
      <c r="U14" s="46" t="s">
        <v>840</v>
      </c>
      <c r="V14" s="46" t="s">
        <v>840</v>
      </c>
      <c r="W14" s="48" t="s">
        <v>840</v>
      </c>
    </row>
    <row r="15" spans="1:30" x14ac:dyDescent="0.2">
      <c r="A15" s="44" t="s">
        <v>34</v>
      </c>
      <c r="B15" s="45" t="s">
        <v>33</v>
      </c>
      <c r="C15" s="25">
        <f t="shared" si="0"/>
        <v>2.9488461952980001</v>
      </c>
      <c r="D15" s="25">
        <v>0.99154643834300005</v>
      </c>
      <c r="E15" s="25">
        <v>1.9572997569550001</v>
      </c>
      <c r="F15" s="25">
        <v>-7.2667638372649996</v>
      </c>
      <c r="G15" s="25">
        <v>1.8105022751839999</v>
      </c>
      <c r="H15" s="48">
        <v>0.5</v>
      </c>
      <c r="I15" s="46" t="s">
        <v>840</v>
      </c>
      <c r="J15" s="25">
        <v>0.99154643834300005</v>
      </c>
      <c r="K15" s="46" t="s">
        <v>840</v>
      </c>
      <c r="L15" s="46" t="s">
        <v>840</v>
      </c>
      <c r="M15" s="48" t="s">
        <v>840</v>
      </c>
      <c r="N15" s="46" t="s">
        <v>840</v>
      </c>
      <c r="O15" s="25">
        <v>1.9572997569550001</v>
      </c>
      <c r="P15" s="46" t="s">
        <v>840</v>
      </c>
      <c r="Q15" s="46" t="s">
        <v>840</v>
      </c>
      <c r="R15" s="48" t="s">
        <v>840</v>
      </c>
      <c r="S15" s="46" t="s">
        <v>840</v>
      </c>
      <c r="T15" s="25">
        <v>2.9488461952980001</v>
      </c>
      <c r="U15" s="46" t="s">
        <v>840</v>
      </c>
      <c r="V15" s="46" t="s">
        <v>840</v>
      </c>
      <c r="W15" s="48" t="s">
        <v>840</v>
      </c>
    </row>
    <row r="16" spans="1:30" x14ac:dyDescent="0.2">
      <c r="A16" s="44" t="s">
        <v>36</v>
      </c>
      <c r="B16" s="45" t="s">
        <v>35</v>
      </c>
      <c r="C16" s="25">
        <f t="shared" si="0"/>
        <v>89.494348353048991</v>
      </c>
      <c r="D16" s="25">
        <v>36.689333686961</v>
      </c>
      <c r="E16" s="25">
        <v>52.805014666087999</v>
      </c>
      <c r="F16" s="25">
        <v>35.294242639688001</v>
      </c>
      <c r="G16" s="25">
        <v>48.844638566131003</v>
      </c>
      <c r="H16" s="48">
        <v>0</v>
      </c>
      <c r="I16" s="46">
        <v>31.736350442620001</v>
      </c>
      <c r="J16" s="25">
        <v>4.9529832443409996</v>
      </c>
      <c r="K16" s="46" t="s">
        <v>840</v>
      </c>
      <c r="L16" s="46" t="s">
        <v>840</v>
      </c>
      <c r="M16" s="48" t="s">
        <v>840</v>
      </c>
      <c r="N16" s="46">
        <v>43.944500944130006</v>
      </c>
      <c r="O16" s="25">
        <v>8.8605137219580001</v>
      </c>
      <c r="P16" s="46" t="s">
        <v>840</v>
      </c>
      <c r="Q16" s="46" t="s">
        <v>840</v>
      </c>
      <c r="R16" s="48" t="s">
        <v>840</v>
      </c>
      <c r="S16" s="46">
        <v>75.680851386749993</v>
      </c>
      <c r="T16" s="25">
        <v>13.813496966298999</v>
      </c>
      <c r="U16" s="46" t="s">
        <v>840</v>
      </c>
      <c r="V16" s="46" t="s">
        <v>840</v>
      </c>
      <c r="W16" s="48" t="s">
        <v>840</v>
      </c>
    </row>
    <row r="17" spans="1:23" x14ac:dyDescent="0.2">
      <c r="A17" s="44" t="s">
        <v>38</v>
      </c>
      <c r="B17" s="45" t="s">
        <v>37</v>
      </c>
      <c r="C17" s="25">
        <f t="shared" si="0"/>
        <v>90.598334622642994</v>
      </c>
      <c r="D17" s="25">
        <v>36.848834525683003</v>
      </c>
      <c r="E17" s="25">
        <v>53.749500096959999</v>
      </c>
      <c r="F17" s="25">
        <v>18.265074129771001</v>
      </c>
      <c r="G17" s="25">
        <v>49.718287589688003</v>
      </c>
      <c r="H17" s="48">
        <v>0</v>
      </c>
      <c r="I17" s="46">
        <v>30.716309536871002</v>
      </c>
      <c r="J17" s="25">
        <v>6.1325249888110003</v>
      </c>
      <c r="K17" s="46" t="s">
        <v>840</v>
      </c>
      <c r="L17" s="46" t="s">
        <v>840</v>
      </c>
      <c r="M17" s="48" t="s">
        <v>840</v>
      </c>
      <c r="N17" s="46">
        <v>41.12878363275</v>
      </c>
      <c r="O17" s="25">
        <v>12.62071646421</v>
      </c>
      <c r="P17" s="46" t="s">
        <v>840</v>
      </c>
      <c r="Q17" s="46" t="s">
        <v>840</v>
      </c>
      <c r="R17" s="48" t="s">
        <v>840</v>
      </c>
      <c r="S17" s="46">
        <v>71.845093169622004</v>
      </c>
      <c r="T17" s="25">
        <v>18.753241453021001</v>
      </c>
      <c r="U17" s="46" t="s">
        <v>840</v>
      </c>
      <c r="V17" s="46" t="s">
        <v>840</v>
      </c>
      <c r="W17" s="48" t="s">
        <v>840</v>
      </c>
    </row>
    <row r="18" spans="1:23" x14ac:dyDescent="0.2">
      <c r="A18" s="44" t="s">
        <v>40</v>
      </c>
      <c r="B18" s="45" t="s">
        <v>39</v>
      </c>
      <c r="C18" s="25">
        <f t="shared" si="0"/>
        <v>86.665482640539011</v>
      </c>
      <c r="D18" s="25">
        <v>34.559848904090003</v>
      </c>
      <c r="E18" s="25">
        <v>52.105633736449001</v>
      </c>
      <c r="F18" s="25">
        <v>26.655199506923999</v>
      </c>
      <c r="G18" s="25">
        <v>48.197711206215004</v>
      </c>
      <c r="H18" s="48">
        <v>0</v>
      </c>
      <c r="I18" s="46">
        <v>31.248477442455002</v>
      </c>
      <c r="J18" s="25">
        <v>3.3113714616350003</v>
      </c>
      <c r="K18" s="46" t="s">
        <v>840</v>
      </c>
      <c r="L18" s="46" t="s">
        <v>840</v>
      </c>
      <c r="M18" s="48" t="s">
        <v>840</v>
      </c>
      <c r="N18" s="46">
        <v>45.556238815025999</v>
      </c>
      <c r="O18" s="25">
        <v>6.5493949214230005</v>
      </c>
      <c r="P18" s="46" t="s">
        <v>840</v>
      </c>
      <c r="Q18" s="46" t="s">
        <v>840</v>
      </c>
      <c r="R18" s="48" t="s">
        <v>840</v>
      </c>
      <c r="S18" s="46">
        <v>76.80471625748099</v>
      </c>
      <c r="T18" s="25">
        <v>9.8607663830580012</v>
      </c>
      <c r="U18" s="46" t="s">
        <v>840</v>
      </c>
      <c r="V18" s="46" t="s">
        <v>840</v>
      </c>
      <c r="W18" s="48" t="s">
        <v>840</v>
      </c>
    </row>
    <row r="19" spans="1:23" x14ac:dyDescent="0.2">
      <c r="A19" s="44" t="s">
        <v>43</v>
      </c>
      <c r="B19" s="45" t="s">
        <v>42</v>
      </c>
      <c r="C19" s="25">
        <f t="shared" si="0"/>
        <v>5.5676271567560001</v>
      </c>
      <c r="D19" s="25">
        <v>2.7035841103339999</v>
      </c>
      <c r="E19" s="25">
        <v>2.8640430464220001</v>
      </c>
      <c r="F19" s="25">
        <v>-6.3327075853709998</v>
      </c>
      <c r="G19" s="25">
        <v>2.6492398179399999</v>
      </c>
      <c r="H19" s="48">
        <v>0.5</v>
      </c>
      <c r="I19" s="46" t="s">
        <v>840</v>
      </c>
      <c r="J19" s="25">
        <v>2.7035841103339999</v>
      </c>
      <c r="K19" s="46" t="s">
        <v>840</v>
      </c>
      <c r="L19" s="46" t="s">
        <v>840</v>
      </c>
      <c r="M19" s="48" t="s">
        <v>840</v>
      </c>
      <c r="N19" s="46" t="s">
        <v>840</v>
      </c>
      <c r="O19" s="25">
        <v>2.8640430464220001</v>
      </c>
      <c r="P19" s="46" t="s">
        <v>840</v>
      </c>
      <c r="Q19" s="46" t="s">
        <v>840</v>
      </c>
      <c r="R19" s="48" t="s">
        <v>840</v>
      </c>
      <c r="S19" s="46" t="s">
        <v>840</v>
      </c>
      <c r="T19" s="25">
        <v>5.5676271567560001</v>
      </c>
      <c r="U19" s="46" t="s">
        <v>840</v>
      </c>
      <c r="V19" s="46" t="s">
        <v>840</v>
      </c>
      <c r="W19" s="48" t="s">
        <v>840</v>
      </c>
    </row>
    <row r="20" spans="1:23" x14ac:dyDescent="0.2">
      <c r="A20" s="44" t="s">
        <v>45</v>
      </c>
      <c r="B20" s="45" t="s">
        <v>44</v>
      </c>
      <c r="C20" s="25">
        <f t="shared" si="0"/>
        <v>7.8128814476089996</v>
      </c>
      <c r="D20" s="25">
        <v>2.5949904822600001</v>
      </c>
      <c r="E20" s="25">
        <v>5.2178909653489995</v>
      </c>
      <c r="F20" s="25">
        <v>-26.170305065320001</v>
      </c>
      <c r="G20" s="25">
        <v>4.8265491429480001</v>
      </c>
      <c r="H20" s="48">
        <v>0.5</v>
      </c>
      <c r="I20" s="46" t="s">
        <v>840</v>
      </c>
      <c r="J20" s="25">
        <v>2.5949904822600001</v>
      </c>
      <c r="K20" s="46" t="s">
        <v>840</v>
      </c>
      <c r="L20" s="46" t="s">
        <v>840</v>
      </c>
      <c r="M20" s="48" t="s">
        <v>840</v>
      </c>
      <c r="N20" s="46" t="s">
        <v>840</v>
      </c>
      <c r="O20" s="25">
        <v>5.2178909653489995</v>
      </c>
      <c r="P20" s="46" t="s">
        <v>840</v>
      </c>
      <c r="Q20" s="46" t="s">
        <v>840</v>
      </c>
      <c r="R20" s="48" t="s">
        <v>840</v>
      </c>
      <c r="S20" s="46" t="s">
        <v>840</v>
      </c>
      <c r="T20" s="25">
        <v>7.8128814476089996</v>
      </c>
      <c r="U20" s="46" t="s">
        <v>840</v>
      </c>
      <c r="V20" s="46" t="s">
        <v>840</v>
      </c>
      <c r="W20" s="48" t="s">
        <v>840</v>
      </c>
    </row>
    <row r="21" spans="1:23" x14ac:dyDescent="0.2">
      <c r="A21" s="44" t="s">
        <v>48</v>
      </c>
      <c r="B21" s="45" t="s">
        <v>47</v>
      </c>
      <c r="C21" s="25">
        <f t="shared" si="0"/>
        <v>4.2171776692130001</v>
      </c>
      <c r="D21" s="25">
        <v>1.423875511016</v>
      </c>
      <c r="E21" s="25">
        <v>2.7933021581970001</v>
      </c>
      <c r="F21" s="25">
        <v>-27.165503106342999</v>
      </c>
      <c r="G21" s="25">
        <v>2.5838044963329998</v>
      </c>
      <c r="H21" s="48">
        <v>0.5</v>
      </c>
      <c r="I21" s="46" t="s">
        <v>840</v>
      </c>
      <c r="J21" s="25">
        <v>1.423875511016</v>
      </c>
      <c r="K21" s="46" t="s">
        <v>840</v>
      </c>
      <c r="L21" s="46" t="s">
        <v>840</v>
      </c>
      <c r="M21" s="48" t="s">
        <v>840</v>
      </c>
      <c r="N21" s="46" t="s">
        <v>840</v>
      </c>
      <c r="O21" s="25">
        <v>2.7933021581970001</v>
      </c>
      <c r="P21" s="46" t="s">
        <v>840</v>
      </c>
      <c r="Q21" s="46" t="s">
        <v>840</v>
      </c>
      <c r="R21" s="48" t="s">
        <v>840</v>
      </c>
      <c r="S21" s="46" t="s">
        <v>840</v>
      </c>
      <c r="T21" s="25">
        <v>4.2171776692130001</v>
      </c>
      <c r="U21" s="46" t="s">
        <v>840</v>
      </c>
      <c r="V21" s="46" t="s">
        <v>840</v>
      </c>
      <c r="W21" s="48" t="s">
        <v>840</v>
      </c>
    </row>
    <row r="22" spans="1:23" x14ac:dyDescent="0.2">
      <c r="A22" s="44" t="s">
        <v>50</v>
      </c>
      <c r="B22" s="45" t="s">
        <v>49</v>
      </c>
      <c r="C22" s="25">
        <f t="shared" si="0"/>
        <v>5.6192551132410005</v>
      </c>
      <c r="D22" s="25">
        <v>1.9070598746160001</v>
      </c>
      <c r="E22" s="25">
        <v>3.7121952386250001</v>
      </c>
      <c r="F22" s="25">
        <v>-15.410787539687</v>
      </c>
      <c r="G22" s="25">
        <v>3.4337805957280003</v>
      </c>
      <c r="H22" s="48">
        <v>0.5</v>
      </c>
      <c r="I22" s="46" t="s">
        <v>840</v>
      </c>
      <c r="J22" s="25">
        <v>1.9070598746160001</v>
      </c>
      <c r="K22" s="46" t="s">
        <v>840</v>
      </c>
      <c r="L22" s="46" t="s">
        <v>840</v>
      </c>
      <c r="M22" s="48" t="s">
        <v>840</v>
      </c>
      <c r="N22" s="46" t="s">
        <v>840</v>
      </c>
      <c r="O22" s="25">
        <v>3.7121952386250001</v>
      </c>
      <c r="P22" s="46" t="s">
        <v>840</v>
      </c>
      <c r="Q22" s="46" t="s">
        <v>840</v>
      </c>
      <c r="R22" s="48" t="s">
        <v>840</v>
      </c>
      <c r="S22" s="46" t="s">
        <v>840</v>
      </c>
      <c r="T22" s="25">
        <v>5.6192551132410005</v>
      </c>
      <c r="U22" s="46" t="s">
        <v>840</v>
      </c>
      <c r="V22" s="46" t="s">
        <v>840</v>
      </c>
      <c r="W22" s="48" t="s">
        <v>840</v>
      </c>
    </row>
    <row r="23" spans="1:23" x14ac:dyDescent="0.2">
      <c r="A23" s="44" t="s">
        <v>53</v>
      </c>
      <c r="B23" s="45" t="s">
        <v>52</v>
      </c>
      <c r="C23" s="25">
        <f t="shared" si="0"/>
        <v>36.102109530599002</v>
      </c>
      <c r="D23" s="25">
        <v>14.422624077981999</v>
      </c>
      <c r="E23" s="25">
        <v>21.679485452617001</v>
      </c>
      <c r="F23" s="25">
        <v>-9.9193250897819993</v>
      </c>
      <c r="G23" s="25">
        <v>20.053524043669999</v>
      </c>
      <c r="H23" s="48">
        <v>0.313915</v>
      </c>
      <c r="I23" s="46">
        <v>12.494284824098001</v>
      </c>
      <c r="J23" s="25">
        <v>1.9283392538840001</v>
      </c>
      <c r="K23" s="46" t="s">
        <v>840</v>
      </c>
      <c r="L23" s="46" t="s">
        <v>840</v>
      </c>
      <c r="M23" s="48" t="s">
        <v>840</v>
      </c>
      <c r="N23" s="46">
        <v>17.500861577716002</v>
      </c>
      <c r="O23" s="25">
        <v>4.1786238749000004</v>
      </c>
      <c r="P23" s="46" t="s">
        <v>840</v>
      </c>
      <c r="Q23" s="46" t="s">
        <v>840</v>
      </c>
      <c r="R23" s="48" t="s">
        <v>840</v>
      </c>
      <c r="S23" s="46">
        <v>29.995146401813997</v>
      </c>
      <c r="T23" s="25">
        <v>6.1069631287849999</v>
      </c>
      <c r="U23" s="46" t="s">
        <v>840</v>
      </c>
      <c r="V23" s="46" t="s">
        <v>840</v>
      </c>
      <c r="W23" s="48" t="s">
        <v>840</v>
      </c>
    </row>
    <row r="24" spans="1:23" x14ac:dyDescent="0.2">
      <c r="A24" s="44" t="s">
        <v>56</v>
      </c>
      <c r="B24" s="45" t="s">
        <v>55</v>
      </c>
      <c r="C24" s="25">
        <f t="shared" si="0"/>
        <v>50.832050829193996</v>
      </c>
      <c r="D24" s="25">
        <v>21.418701036456998</v>
      </c>
      <c r="E24" s="25">
        <v>29.413349792736998</v>
      </c>
      <c r="F24" s="25">
        <v>-2.129953841176</v>
      </c>
      <c r="G24" s="25">
        <v>27.207348558282</v>
      </c>
      <c r="H24" s="48">
        <v>6.7525000000000002E-2</v>
      </c>
      <c r="I24" s="46">
        <v>18.805449342307</v>
      </c>
      <c r="J24" s="25">
        <v>2.6132516941499997</v>
      </c>
      <c r="K24" s="46" t="s">
        <v>840</v>
      </c>
      <c r="L24" s="46" t="s">
        <v>840</v>
      </c>
      <c r="M24" s="48" t="s">
        <v>840</v>
      </c>
      <c r="N24" s="46">
        <v>24.089683712003001</v>
      </c>
      <c r="O24" s="25">
        <v>5.3236660807350003</v>
      </c>
      <c r="P24" s="46" t="s">
        <v>840</v>
      </c>
      <c r="Q24" s="46" t="s">
        <v>840</v>
      </c>
      <c r="R24" s="48" t="s">
        <v>840</v>
      </c>
      <c r="S24" s="46">
        <v>42.895133054309007</v>
      </c>
      <c r="T24" s="25">
        <v>7.9369177748849999</v>
      </c>
      <c r="U24" s="46" t="s">
        <v>840</v>
      </c>
      <c r="V24" s="46" t="s">
        <v>840</v>
      </c>
      <c r="W24" s="48" t="s">
        <v>840</v>
      </c>
    </row>
    <row r="25" spans="1:23" x14ac:dyDescent="0.2">
      <c r="A25" s="44" t="s">
        <v>59</v>
      </c>
      <c r="B25" s="45" t="s">
        <v>811</v>
      </c>
      <c r="C25" s="25">
        <f t="shared" si="0"/>
        <v>10.207850850998</v>
      </c>
      <c r="D25" s="25">
        <v>4.769863312879</v>
      </c>
      <c r="E25" s="25">
        <v>5.4379875381190006</v>
      </c>
      <c r="F25" s="25">
        <v>3.3120493540830003</v>
      </c>
      <c r="G25" s="25">
        <v>5.03013847276</v>
      </c>
      <c r="H25" s="48">
        <v>0</v>
      </c>
      <c r="I25" s="46" t="s">
        <v>840</v>
      </c>
      <c r="J25" s="25" t="s">
        <v>840</v>
      </c>
      <c r="K25" s="46">
        <v>4.769863312879</v>
      </c>
      <c r="L25" s="46" t="s">
        <v>840</v>
      </c>
      <c r="M25" s="48" t="s">
        <v>840</v>
      </c>
      <c r="N25" s="46" t="s">
        <v>840</v>
      </c>
      <c r="O25" s="25" t="s">
        <v>840</v>
      </c>
      <c r="P25" s="46">
        <v>5.4379875381190006</v>
      </c>
      <c r="Q25" s="46" t="s">
        <v>840</v>
      </c>
      <c r="R25" s="48" t="s">
        <v>840</v>
      </c>
      <c r="S25" s="46" t="s">
        <v>840</v>
      </c>
      <c r="T25" s="25" t="s">
        <v>840</v>
      </c>
      <c r="U25" s="46">
        <v>10.207850850998</v>
      </c>
      <c r="V25" s="46" t="s">
        <v>840</v>
      </c>
      <c r="W25" s="48" t="s">
        <v>840</v>
      </c>
    </row>
    <row r="26" spans="1:23" x14ac:dyDescent="0.2">
      <c r="A26" s="44" t="s">
        <v>62</v>
      </c>
      <c r="B26" s="45" t="s">
        <v>812</v>
      </c>
      <c r="C26" s="25">
        <f t="shared" si="0"/>
        <v>12.228909899346998</v>
      </c>
      <c r="D26" s="25">
        <v>5.7062293253159995</v>
      </c>
      <c r="E26" s="25">
        <v>6.5226805740309999</v>
      </c>
      <c r="F26" s="25">
        <v>1.882826654329</v>
      </c>
      <c r="G26" s="25">
        <v>6.033479530978</v>
      </c>
      <c r="H26" s="48">
        <v>0</v>
      </c>
      <c r="I26" s="46" t="s">
        <v>840</v>
      </c>
      <c r="J26" s="25" t="s">
        <v>840</v>
      </c>
      <c r="K26" s="46">
        <v>5.7062293253159995</v>
      </c>
      <c r="L26" s="46" t="s">
        <v>840</v>
      </c>
      <c r="M26" s="48" t="s">
        <v>840</v>
      </c>
      <c r="N26" s="46" t="s">
        <v>840</v>
      </c>
      <c r="O26" s="25" t="s">
        <v>840</v>
      </c>
      <c r="P26" s="46">
        <v>6.5226805740309999</v>
      </c>
      <c r="Q26" s="46" t="s">
        <v>840</v>
      </c>
      <c r="R26" s="48" t="s">
        <v>840</v>
      </c>
      <c r="S26" s="46" t="s">
        <v>840</v>
      </c>
      <c r="T26" s="25" t="s">
        <v>840</v>
      </c>
      <c r="U26" s="46">
        <v>12.228909899347</v>
      </c>
      <c r="V26" s="46" t="s">
        <v>840</v>
      </c>
      <c r="W26" s="48" t="s">
        <v>840</v>
      </c>
    </row>
    <row r="27" spans="1:23" x14ac:dyDescent="0.2">
      <c r="A27" s="44" t="s">
        <v>65</v>
      </c>
      <c r="B27" s="45" t="s">
        <v>64</v>
      </c>
      <c r="C27" s="25">
        <f t="shared" si="0"/>
        <v>55.461143086956</v>
      </c>
      <c r="D27" s="25">
        <v>21.917997072050003</v>
      </c>
      <c r="E27" s="25">
        <v>33.543146014906</v>
      </c>
      <c r="F27" s="25">
        <v>14.499969856930999</v>
      </c>
      <c r="G27" s="25">
        <v>31.027410063788</v>
      </c>
      <c r="H27" s="48">
        <v>0</v>
      </c>
      <c r="I27" s="46">
        <v>18.708054364411002</v>
      </c>
      <c r="J27" s="25">
        <v>3.2099427076389997</v>
      </c>
      <c r="K27" s="46" t="s">
        <v>840</v>
      </c>
      <c r="L27" s="46" t="s">
        <v>840</v>
      </c>
      <c r="M27" s="48" t="s">
        <v>840</v>
      </c>
      <c r="N27" s="46">
        <v>26.672363508019998</v>
      </c>
      <c r="O27" s="25">
        <v>6.870782506886</v>
      </c>
      <c r="P27" s="46" t="s">
        <v>840</v>
      </c>
      <c r="Q27" s="46" t="s">
        <v>840</v>
      </c>
      <c r="R27" s="48" t="s">
        <v>840</v>
      </c>
      <c r="S27" s="46">
        <v>45.380417872431003</v>
      </c>
      <c r="T27" s="25">
        <v>10.080725214525</v>
      </c>
      <c r="U27" s="46" t="s">
        <v>840</v>
      </c>
      <c r="V27" s="46" t="s">
        <v>840</v>
      </c>
      <c r="W27" s="48" t="s">
        <v>840</v>
      </c>
    </row>
    <row r="28" spans="1:23" x14ac:dyDescent="0.2">
      <c r="A28" s="44" t="s">
        <v>67</v>
      </c>
      <c r="B28" s="45" t="s">
        <v>66</v>
      </c>
      <c r="C28" s="25">
        <f t="shared" si="0"/>
        <v>554.41692417249499</v>
      </c>
      <c r="D28" s="25">
        <v>226.586894889208</v>
      </c>
      <c r="E28" s="25">
        <v>327.83002928328699</v>
      </c>
      <c r="F28" s="25">
        <v>127.066744155702</v>
      </c>
      <c r="G28" s="25">
        <v>303.24277708704102</v>
      </c>
      <c r="H28" s="48">
        <v>0</v>
      </c>
      <c r="I28" s="46">
        <v>200.35708806602801</v>
      </c>
      <c r="J28" s="25">
        <v>26.229806823180002</v>
      </c>
      <c r="K28" s="46" t="s">
        <v>840</v>
      </c>
      <c r="L28" s="46" t="s">
        <v>840</v>
      </c>
      <c r="M28" s="48" t="s">
        <v>840</v>
      </c>
      <c r="N28" s="46">
        <v>279.58627835918804</v>
      </c>
      <c r="O28" s="25">
        <v>48.243750924099999</v>
      </c>
      <c r="P28" s="46" t="s">
        <v>840</v>
      </c>
      <c r="Q28" s="46" t="s">
        <v>840</v>
      </c>
      <c r="R28" s="48" t="s">
        <v>840</v>
      </c>
      <c r="S28" s="46">
        <v>479.943366425215</v>
      </c>
      <c r="T28" s="25">
        <v>74.473557747279997</v>
      </c>
      <c r="U28" s="46" t="s">
        <v>840</v>
      </c>
      <c r="V28" s="46" t="s">
        <v>840</v>
      </c>
      <c r="W28" s="48" t="s">
        <v>840</v>
      </c>
    </row>
    <row r="29" spans="1:23" x14ac:dyDescent="0.2">
      <c r="A29" s="44" t="s">
        <v>69</v>
      </c>
      <c r="B29" s="45" t="s">
        <v>68</v>
      </c>
      <c r="C29" s="25">
        <f t="shared" si="0"/>
        <v>2.9933610904179999</v>
      </c>
      <c r="D29" s="25">
        <v>0.95228376320800001</v>
      </c>
      <c r="E29" s="25">
        <v>2.04107732721</v>
      </c>
      <c r="F29" s="25">
        <v>-13.913172793454001</v>
      </c>
      <c r="G29" s="25">
        <v>1.8879965276699999</v>
      </c>
      <c r="H29" s="48">
        <v>0.5</v>
      </c>
      <c r="I29" s="46" t="s">
        <v>840</v>
      </c>
      <c r="J29" s="25">
        <v>0.95228376320800001</v>
      </c>
      <c r="K29" s="46" t="s">
        <v>840</v>
      </c>
      <c r="L29" s="46" t="s">
        <v>840</v>
      </c>
      <c r="M29" s="48" t="s">
        <v>840</v>
      </c>
      <c r="N29" s="46" t="s">
        <v>840</v>
      </c>
      <c r="O29" s="25">
        <v>2.04107732721</v>
      </c>
      <c r="P29" s="46" t="s">
        <v>840</v>
      </c>
      <c r="Q29" s="46" t="s">
        <v>840</v>
      </c>
      <c r="R29" s="48" t="s">
        <v>840</v>
      </c>
      <c r="S29" s="46" t="s">
        <v>840</v>
      </c>
      <c r="T29" s="25">
        <v>2.9933610904179999</v>
      </c>
      <c r="U29" s="46" t="s">
        <v>840</v>
      </c>
      <c r="V29" s="46" t="s">
        <v>840</v>
      </c>
      <c r="W29" s="48" t="s">
        <v>840</v>
      </c>
    </row>
    <row r="30" spans="1:23" x14ac:dyDescent="0.2">
      <c r="A30" s="44" t="s">
        <v>71</v>
      </c>
      <c r="B30" s="45" t="s">
        <v>70</v>
      </c>
      <c r="C30" s="25">
        <f t="shared" si="0"/>
        <v>69.639815802265005</v>
      </c>
      <c r="D30" s="25">
        <v>28.853590784790999</v>
      </c>
      <c r="E30" s="25">
        <v>40.786225017474003</v>
      </c>
      <c r="F30" s="25">
        <v>17.979355228075001</v>
      </c>
      <c r="G30" s="25">
        <v>37.727258141164</v>
      </c>
      <c r="H30" s="48">
        <v>0</v>
      </c>
      <c r="I30" s="46">
        <v>25.088074650899998</v>
      </c>
      <c r="J30" s="25">
        <v>3.7655161338909999</v>
      </c>
      <c r="K30" s="46" t="s">
        <v>840</v>
      </c>
      <c r="L30" s="46" t="s">
        <v>840</v>
      </c>
      <c r="M30" s="48" t="s">
        <v>840</v>
      </c>
      <c r="N30" s="46">
        <v>33.973108046797996</v>
      </c>
      <c r="O30" s="25">
        <v>6.813116970676</v>
      </c>
      <c r="P30" s="46" t="s">
        <v>840</v>
      </c>
      <c r="Q30" s="46" t="s">
        <v>840</v>
      </c>
      <c r="R30" s="48" t="s">
        <v>840</v>
      </c>
      <c r="S30" s="46">
        <v>59.061182697696999</v>
      </c>
      <c r="T30" s="25">
        <v>10.578633104567</v>
      </c>
      <c r="U30" s="46" t="s">
        <v>840</v>
      </c>
      <c r="V30" s="46" t="s">
        <v>840</v>
      </c>
      <c r="W30" s="48" t="s">
        <v>840</v>
      </c>
    </row>
    <row r="31" spans="1:23" x14ac:dyDescent="0.2">
      <c r="A31" s="44" t="s">
        <v>74</v>
      </c>
      <c r="B31" s="45" t="s">
        <v>73</v>
      </c>
      <c r="C31" s="25">
        <f t="shared" si="0"/>
        <v>75.845174242462008</v>
      </c>
      <c r="D31" s="25">
        <v>31.635711623328998</v>
      </c>
      <c r="E31" s="25">
        <v>44.209462619133006</v>
      </c>
      <c r="F31" s="25">
        <v>19.322499524604002</v>
      </c>
      <c r="G31" s="25">
        <v>40.893752922697999</v>
      </c>
      <c r="H31" s="48">
        <v>0</v>
      </c>
      <c r="I31" s="46">
        <v>27.885723536657999</v>
      </c>
      <c r="J31" s="25">
        <v>3.7499880866720003</v>
      </c>
      <c r="K31" s="46" t="s">
        <v>840</v>
      </c>
      <c r="L31" s="46" t="s">
        <v>840</v>
      </c>
      <c r="M31" s="48" t="s">
        <v>840</v>
      </c>
      <c r="N31" s="46">
        <v>37.699538015587002</v>
      </c>
      <c r="O31" s="25">
        <v>6.5099246035470006</v>
      </c>
      <c r="P31" s="46" t="s">
        <v>840</v>
      </c>
      <c r="Q31" s="46" t="s">
        <v>840</v>
      </c>
      <c r="R31" s="48" t="s">
        <v>840</v>
      </c>
      <c r="S31" s="46">
        <v>65.585261552244006</v>
      </c>
      <c r="T31" s="25">
        <v>10.259912690218</v>
      </c>
      <c r="U31" s="46" t="s">
        <v>840</v>
      </c>
      <c r="V31" s="46" t="s">
        <v>840</v>
      </c>
      <c r="W31" s="48" t="s">
        <v>840</v>
      </c>
    </row>
    <row r="32" spans="1:23" x14ac:dyDescent="0.2">
      <c r="A32" s="44" t="s">
        <v>76</v>
      </c>
      <c r="B32" s="45" t="s">
        <v>75</v>
      </c>
      <c r="C32" s="25">
        <f t="shared" si="0"/>
        <v>5.1351920200930001</v>
      </c>
      <c r="D32" s="25">
        <v>2.456990977532</v>
      </c>
      <c r="E32" s="25">
        <v>2.6782010425610001</v>
      </c>
      <c r="F32" s="25">
        <v>-5.6238984391770002</v>
      </c>
      <c r="G32" s="25">
        <v>2.4773359643689998</v>
      </c>
      <c r="H32" s="48">
        <v>0.5</v>
      </c>
      <c r="I32" s="46" t="s">
        <v>840</v>
      </c>
      <c r="J32" s="25">
        <v>2.456990977532</v>
      </c>
      <c r="K32" s="46" t="s">
        <v>840</v>
      </c>
      <c r="L32" s="46" t="s">
        <v>840</v>
      </c>
      <c r="M32" s="48" t="s">
        <v>840</v>
      </c>
      <c r="N32" s="46" t="s">
        <v>840</v>
      </c>
      <c r="O32" s="25">
        <v>2.6782010425610001</v>
      </c>
      <c r="P32" s="46" t="s">
        <v>840</v>
      </c>
      <c r="Q32" s="46" t="s">
        <v>840</v>
      </c>
      <c r="R32" s="48" t="s">
        <v>840</v>
      </c>
      <c r="S32" s="46" t="s">
        <v>840</v>
      </c>
      <c r="T32" s="25">
        <v>5.1351920200930001</v>
      </c>
      <c r="U32" s="46" t="s">
        <v>840</v>
      </c>
      <c r="V32" s="46" t="s">
        <v>840</v>
      </c>
      <c r="W32" s="48" t="s">
        <v>840</v>
      </c>
    </row>
    <row r="33" spans="1:23" x14ac:dyDescent="0.2">
      <c r="A33" s="44" t="s">
        <v>78</v>
      </c>
      <c r="B33" s="45" t="s">
        <v>77</v>
      </c>
      <c r="C33" s="25">
        <f t="shared" si="0"/>
        <v>104.38498457437299</v>
      </c>
      <c r="D33" s="25">
        <v>42.00761637606</v>
      </c>
      <c r="E33" s="25">
        <v>62.377368198313</v>
      </c>
      <c r="F33" s="25">
        <v>19.332129256049001</v>
      </c>
      <c r="G33" s="25">
        <v>57.699065583439996</v>
      </c>
      <c r="H33" s="48">
        <v>0</v>
      </c>
      <c r="I33" s="46">
        <v>37.296022858731</v>
      </c>
      <c r="J33" s="25">
        <v>4.7115935173299999</v>
      </c>
      <c r="K33" s="46" t="s">
        <v>840</v>
      </c>
      <c r="L33" s="46" t="s">
        <v>840</v>
      </c>
      <c r="M33" s="48" t="s">
        <v>840</v>
      </c>
      <c r="N33" s="46">
        <v>53.050566974650998</v>
      </c>
      <c r="O33" s="25">
        <v>9.3268012236620006</v>
      </c>
      <c r="P33" s="46" t="s">
        <v>840</v>
      </c>
      <c r="Q33" s="46" t="s">
        <v>840</v>
      </c>
      <c r="R33" s="48" t="s">
        <v>840</v>
      </c>
      <c r="S33" s="46">
        <v>90.346589833381998</v>
      </c>
      <c r="T33" s="25">
        <v>14.038394740992</v>
      </c>
      <c r="U33" s="46" t="s">
        <v>840</v>
      </c>
      <c r="V33" s="46" t="s">
        <v>840</v>
      </c>
      <c r="W33" s="48" t="s">
        <v>840</v>
      </c>
    </row>
    <row r="34" spans="1:23" x14ac:dyDescent="0.2">
      <c r="A34" s="44" t="s">
        <v>80</v>
      </c>
      <c r="B34" s="45" t="s">
        <v>79</v>
      </c>
      <c r="C34" s="25">
        <f t="shared" si="0"/>
        <v>3.9043090955870001</v>
      </c>
      <c r="D34" s="25">
        <v>1.43058875756</v>
      </c>
      <c r="E34" s="25">
        <v>2.4737203380269999</v>
      </c>
      <c r="F34" s="25">
        <v>-5.1727858729939999</v>
      </c>
      <c r="G34" s="25">
        <v>2.288191312675</v>
      </c>
      <c r="H34" s="48">
        <v>0.5</v>
      </c>
      <c r="I34" s="46" t="s">
        <v>840</v>
      </c>
      <c r="J34" s="25">
        <v>1.43058875756</v>
      </c>
      <c r="K34" s="46" t="s">
        <v>840</v>
      </c>
      <c r="L34" s="46" t="s">
        <v>840</v>
      </c>
      <c r="M34" s="48" t="s">
        <v>840</v>
      </c>
      <c r="N34" s="46" t="s">
        <v>840</v>
      </c>
      <c r="O34" s="25">
        <v>2.4737203380269999</v>
      </c>
      <c r="P34" s="46" t="s">
        <v>840</v>
      </c>
      <c r="Q34" s="46" t="s">
        <v>840</v>
      </c>
      <c r="R34" s="48" t="s">
        <v>840</v>
      </c>
      <c r="S34" s="46" t="s">
        <v>840</v>
      </c>
      <c r="T34" s="25">
        <v>3.9043090955870001</v>
      </c>
      <c r="U34" s="46" t="s">
        <v>840</v>
      </c>
      <c r="V34" s="46" t="s">
        <v>840</v>
      </c>
      <c r="W34" s="48" t="s">
        <v>840</v>
      </c>
    </row>
    <row r="35" spans="1:23" x14ac:dyDescent="0.2">
      <c r="A35" s="44" t="s">
        <v>82</v>
      </c>
      <c r="B35" s="45" t="s">
        <v>81</v>
      </c>
      <c r="C35" s="25">
        <f t="shared" si="0"/>
        <v>47.662580838856002</v>
      </c>
      <c r="D35" s="25">
        <v>18.736375580804999</v>
      </c>
      <c r="E35" s="25">
        <v>28.926205258051002</v>
      </c>
      <c r="F35" s="25">
        <v>-4.4532737185720004</v>
      </c>
      <c r="G35" s="25">
        <v>26.756739863697</v>
      </c>
      <c r="H35" s="48">
        <v>0.133414</v>
      </c>
      <c r="I35" s="46">
        <v>15.663486667529</v>
      </c>
      <c r="J35" s="25">
        <v>3.072888913276</v>
      </c>
      <c r="K35" s="46" t="s">
        <v>840</v>
      </c>
      <c r="L35" s="46" t="s">
        <v>840</v>
      </c>
      <c r="M35" s="48" t="s">
        <v>840</v>
      </c>
      <c r="N35" s="46">
        <v>22.983366446510999</v>
      </c>
      <c r="O35" s="25">
        <v>5.9428388115399997</v>
      </c>
      <c r="P35" s="46" t="s">
        <v>840</v>
      </c>
      <c r="Q35" s="46" t="s">
        <v>840</v>
      </c>
      <c r="R35" s="48" t="s">
        <v>840</v>
      </c>
      <c r="S35" s="46">
        <v>38.646853114039999</v>
      </c>
      <c r="T35" s="25">
        <v>9.0157277248149992</v>
      </c>
      <c r="U35" s="46" t="s">
        <v>840</v>
      </c>
      <c r="V35" s="46" t="s">
        <v>840</v>
      </c>
      <c r="W35" s="48" t="s">
        <v>840</v>
      </c>
    </row>
    <row r="36" spans="1:23" x14ac:dyDescent="0.2">
      <c r="A36" s="44" t="s">
        <v>84</v>
      </c>
      <c r="B36" s="45" t="s">
        <v>83</v>
      </c>
      <c r="C36" s="25">
        <f t="shared" si="0"/>
        <v>26.686940099767</v>
      </c>
      <c r="D36" s="25">
        <v>11.282666366407</v>
      </c>
      <c r="E36" s="25">
        <v>15.40427373336</v>
      </c>
      <c r="F36" s="25">
        <v>-11.281977620351</v>
      </c>
      <c r="G36" s="25">
        <v>14.248953203358001</v>
      </c>
      <c r="H36" s="48">
        <v>0.42276399999999997</v>
      </c>
      <c r="I36" s="46">
        <v>9.5492335898379999</v>
      </c>
      <c r="J36" s="25">
        <v>1.7334327765699999</v>
      </c>
      <c r="K36" s="46" t="s">
        <v>840</v>
      </c>
      <c r="L36" s="46" t="s">
        <v>840</v>
      </c>
      <c r="M36" s="48" t="s">
        <v>840</v>
      </c>
      <c r="N36" s="46">
        <v>11.341498933015</v>
      </c>
      <c r="O36" s="25">
        <v>4.0627748003450002</v>
      </c>
      <c r="P36" s="46" t="s">
        <v>840</v>
      </c>
      <c r="Q36" s="46" t="s">
        <v>840</v>
      </c>
      <c r="R36" s="48" t="s">
        <v>840</v>
      </c>
      <c r="S36" s="46">
        <v>20.890732522853</v>
      </c>
      <c r="T36" s="25">
        <v>5.796207576914</v>
      </c>
      <c r="U36" s="46" t="s">
        <v>840</v>
      </c>
      <c r="V36" s="46" t="s">
        <v>840</v>
      </c>
      <c r="W36" s="48" t="s">
        <v>840</v>
      </c>
    </row>
    <row r="37" spans="1:23" x14ac:dyDescent="0.2">
      <c r="A37" s="44" t="s">
        <v>86</v>
      </c>
      <c r="B37" s="45" t="s">
        <v>85</v>
      </c>
      <c r="C37" s="25">
        <f t="shared" si="0"/>
        <v>211.39329450024599</v>
      </c>
      <c r="D37" s="25">
        <v>83.947060731551005</v>
      </c>
      <c r="E37" s="25">
        <v>127.446233768695</v>
      </c>
      <c r="F37" s="25">
        <v>57.039641661842005</v>
      </c>
      <c r="G37" s="25">
        <v>117.88776623604301</v>
      </c>
      <c r="H37" s="48">
        <v>0</v>
      </c>
      <c r="I37" s="46">
        <v>74.036742116689993</v>
      </c>
      <c r="J37" s="25">
        <v>9.9103186148609996</v>
      </c>
      <c r="K37" s="46" t="s">
        <v>840</v>
      </c>
      <c r="L37" s="46" t="s">
        <v>840</v>
      </c>
      <c r="M37" s="48" t="s">
        <v>840</v>
      </c>
      <c r="N37" s="46">
        <v>107.76321782511199</v>
      </c>
      <c r="O37" s="25">
        <v>19.683015943583001</v>
      </c>
      <c r="P37" s="46" t="s">
        <v>840</v>
      </c>
      <c r="Q37" s="46" t="s">
        <v>840</v>
      </c>
      <c r="R37" s="48" t="s">
        <v>840</v>
      </c>
      <c r="S37" s="46">
        <v>181.799959941802</v>
      </c>
      <c r="T37" s="25">
        <v>29.593334558442997</v>
      </c>
      <c r="U37" s="46" t="s">
        <v>840</v>
      </c>
      <c r="V37" s="46" t="s">
        <v>840</v>
      </c>
      <c r="W37" s="48" t="s">
        <v>840</v>
      </c>
    </row>
    <row r="38" spans="1:23" x14ac:dyDescent="0.2">
      <c r="A38" s="44" t="s">
        <v>88</v>
      </c>
      <c r="B38" s="45" t="s">
        <v>87</v>
      </c>
      <c r="C38" s="25">
        <f t="shared" si="0"/>
        <v>4.7936747430829998</v>
      </c>
      <c r="D38" s="25">
        <v>1.6024953820059999</v>
      </c>
      <c r="E38" s="25">
        <v>3.1911793610769998</v>
      </c>
      <c r="F38" s="25">
        <v>-13.013535654061998</v>
      </c>
      <c r="G38" s="25">
        <v>2.951840908996</v>
      </c>
      <c r="H38" s="48">
        <v>0.5</v>
      </c>
      <c r="I38" s="46" t="s">
        <v>840</v>
      </c>
      <c r="J38" s="25">
        <v>1.6024953820059999</v>
      </c>
      <c r="K38" s="46" t="s">
        <v>840</v>
      </c>
      <c r="L38" s="46" t="s">
        <v>840</v>
      </c>
      <c r="M38" s="48" t="s">
        <v>840</v>
      </c>
      <c r="N38" s="46" t="s">
        <v>840</v>
      </c>
      <c r="O38" s="25">
        <v>3.1911793610769998</v>
      </c>
      <c r="P38" s="46" t="s">
        <v>840</v>
      </c>
      <c r="Q38" s="46" t="s">
        <v>840</v>
      </c>
      <c r="R38" s="48" t="s">
        <v>840</v>
      </c>
      <c r="S38" s="46" t="s">
        <v>840</v>
      </c>
      <c r="T38" s="25">
        <v>4.7936747430829998</v>
      </c>
      <c r="U38" s="46" t="s">
        <v>840</v>
      </c>
      <c r="V38" s="46" t="s">
        <v>840</v>
      </c>
      <c r="W38" s="48" t="s">
        <v>840</v>
      </c>
    </row>
    <row r="39" spans="1:23" x14ac:dyDescent="0.2">
      <c r="A39" s="44" t="s">
        <v>90</v>
      </c>
      <c r="B39" s="45" t="s">
        <v>89</v>
      </c>
      <c r="C39" s="25">
        <f t="shared" si="0"/>
        <v>5.6518320528450001</v>
      </c>
      <c r="D39" s="25">
        <v>2.0282429298459999</v>
      </c>
      <c r="E39" s="25">
        <v>3.6235891229989998</v>
      </c>
      <c r="F39" s="25">
        <v>-7.9677367988609999</v>
      </c>
      <c r="G39" s="25">
        <v>3.3518199387739998</v>
      </c>
      <c r="H39" s="48">
        <v>0.5</v>
      </c>
      <c r="I39" s="46" t="s">
        <v>840</v>
      </c>
      <c r="J39" s="25">
        <v>2.0282429298459999</v>
      </c>
      <c r="K39" s="46" t="s">
        <v>840</v>
      </c>
      <c r="L39" s="46" t="s">
        <v>840</v>
      </c>
      <c r="M39" s="48" t="s">
        <v>840</v>
      </c>
      <c r="N39" s="46" t="s">
        <v>840</v>
      </c>
      <c r="O39" s="25">
        <v>3.6235891229989998</v>
      </c>
      <c r="P39" s="46" t="s">
        <v>840</v>
      </c>
      <c r="Q39" s="46" t="s">
        <v>840</v>
      </c>
      <c r="R39" s="48" t="s">
        <v>840</v>
      </c>
      <c r="S39" s="46" t="s">
        <v>840</v>
      </c>
      <c r="T39" s="25">
        <v>5.6518320528450001</v>
      </c>
      <c r="U39" s="46" t="s">
        <v>840</v>
      </c>
      <c r="V39" s="46" t="s">
        <v>840</v>
      </c>
      <c r="W39" s="48" t="s">
        <v>840</v>
      </c>
    </row>
    <row r="40" spans="1:23" x14ac:dyDescent="0.2">
      <c r="A40" s="44" t="s">
        <v>92</v>
      </c>
      <c r="B40" s="45" t="s">
        <v>91</v>
      </c>
      <c r="C40" s="25">
        <f t="shared" si="0"/>
        <v>136.829992735562</v>
      </c>
      <c r="D40" s="25">
        <v>56.000116782096001</v>
      </c>
      <c r="E40" s="25">
        <v>80.829875953466001</v>
      </c>
      <c r="F40" s="25">
        <v>48.748257927410002</v>
      </c>
      <c r="G40" s="25">
        <v>74.767635256955998</v>
      </c>
      <c r="H40" s="48">
        <v>0</v>
      </c>
      <c r="I40" s="46">
        <v>45.526865478120001</v>
      </c>
      <c r="J40" s="25">
        <v>10.473251303975999</v>
      </c>
      <c r="K40" s="46" t="s">
        <v>840</v>
      </c>
      <c r="L40" s="46" t="s">
        <v>840</v>
      </c>
      <c r="M40" s="48" t="s">
        <v>840</v>
      </c>
      <c r="N40" s="46">
        <v>62.397349414221004</v>
      </c>
      <c r="O40" s="25">
        <v>18.432526539246002</v>
      </c>
      <c r="P40" s="46" t="s">
        <v>840</v>
      </c>
      <c r="Q40" s="46" t="s">
        <v>840</v>
      </c>
      <c r="R40" s="48" t="s">
        <v>840</v>
      </c>
      <c r="S40" s="46">
        <v>107.924214892341</v>
      </c>
      <c r="T40" s="25">
        <v>28.905777843221003</v>
      </c>
      <c r="U40" s="46" t="s">
        <v>840</v>
      </c>
      <c r="V40" s="46" t="s">
        <v>840</v>
      </c>
      <c r="W40" s="48" t="s">
        <v>840</v>
      </c>
    </row>
    <row r="41" spans="1:23" x14ac:dyDescent="0.2">
      <c r="A41" s="44" t="s">
        <v>94</v>
      </c>
      <c r="B41" s="45" t="s">
        <v>93</v>
      </c>
      <c r="C41" s="25">
        <f t="shared" si="0"/>
        <v>2.228661348728</v>
      </c>
      <c r="D41" s="25">
        <v>0.71015234424600004</v>
      </c>
      <c r="E41" s="25">
        <v>1.518509004482</v>
      </c>
      <c r="F41" s="25">
        <v>-10.642169074863</v>
      </c>
      <c r="G41" s="25">
        <v>1.4046208291450002</v>
      </c>
      <c r="H41" s="48">
        <v>0.5</v>
      </c>
      <c r="I41" s="46" t="s">
        <v>840</v>
      </c>
      <c r="J41" s="25">
        <v>0.71015234424600004</v>
      </c>
      <c r="K41" s="46" t="s">
        <v>840</v>
      </c>
      <c r="L41" s="46" t="s">
        <v>840</v>
      </c>
      <c r="M41" s="48" t="s">
        <v>840</v>
      </c>
      <c r="N41" s="46" t="s">
        <v>840</v>
      </c>
      <c r="O41" s="25">
        <v>1.518509004482</v>
      </c>
      <c r="P41" s="46" t="s">
        <v>840</v>
      </c>
      <c r="Q41" s="46" t="s">
        <v>840</v>
      </c>
      <c r="R41" s="48" t="s">
        <v>840</v>
      </c>
      <c r="S41" s="46" t="s">
        <v>840</v>
      </c>
      <c r="T41" s="25">
        <v>2.228661348728</v>
      </c>
      <c r="U41" s="46" t="s">
        <v>840</v>
      </c>
      <c r="V41" s="46" t="s">
        <v>840</v>
      </c>
      <c r="W41" s="48" t="s">
        <v>840</v>
      </c>
    </row>
    <row r="42" spans="1:23" x14ac:dyDescent="0.2">
      <c r="A42" s="44" t="s">
        <v>96</v>
      </c>
      <c r="B42" s="45" t="s">
        <v>95</v>
      </c>
      <c r="C42" s="25">
        <f t="shared" si="0"/>
        <v>87.245236334595006</v>
      </c>
      <c r="D42" s="25">
        <v>33.125677983117001</v>
      </c>
      <c r="E42" s="25">
        <v>54.119558351478005</v>
      </c>
      <c r="F42" s="25">
        <v>1.655876037306</v>
      </c>
      <c r="G42" s="25">
        <v>50.060591475117</v>
      </c>
      <c r="H42" s="48">
        <v>0</v>
      </c>
      <c r="I42" s="46">
        <v>26.977159821478999</v>
      </c>
      <c r="J42" s="25">
        <v>6.1485181616390001</v>
      </c>
      <c r="K42" s="46" t="s">
        <v>840</v>
      </c>
      <c r="L42" s="46" t="s">
        <v>840</v>
      </c>
      <c r="M42" s="48" t="s">
        <v>840</v>
      </c>
      <c r="N42" s="46">
        <v>40.717315990036006</v>
      </c>
      <c r="O42" s="25">
        <v>13.402242361441999</v>
      </c>
      <c r="P42" s="46" t="s">
        <v>840</v>
      </c>
      <c r="Q42" s="46" t="s">
        <v>840</v>
      </c>
      <c r="R42" s="48" t="s">
        <v>840</v>
      </c>
      <c r="S42" s="46">
        <v>67.69447581151401</v>
      </c>
      <c r="T42" s="25">
        <v>19.550760523080999</v>
      </c>
      <c r="U42" s="46" t="s">
        <v>840</v>
      </c>
      <c r="V42" s="46" t="s">
        <v>840</v>
      </c>
      <c r="W42" s="48" t="s">
        <v>840</v>
      </c>
    </row>
    <row r="43" spans="1:23" x14ac:dyDescent="0.2">
      <c r="A43" s="44" t="s">
        <v>99</v>
      </c>
      <c r="B43" s="45" t="s">
        <v>98</v>
      </c>
      <c r="C43" s="25">
        <f t="shared" si="0"/>
        <v>153.714996343716</v>
      </c>
      <c r="D43" s="25">
        <v>60.367545965879003</v>
      </c>
      <c r="E43" s="25">
        <v>93.347450377837006</v>
      </c>
      <c r="F43" s="25">
        <v>-10.090521741851001</v>
      </c>
      <c r="G43" s="25">
        <v>86.346391599499</v>
      </c>
      <c r="H43" s="48">
        <v>9.7550999999999999E-2</v>
      </c>
      <c r="I43" s="46">
        <v>52.580091779531003</v>
      </c>
      <c r="J43" s="25">
        <v>7.7874541863470004</v>
      </c>
      <c r="K43" s="46" t="s">
        <v>840</v>
      </c>
      <c r="L43" s="46" t="s">
        <v>840</v>
      </c>
      <c r="M43" s="48" t="s">
        <v>840</v>
      </c>
      <c r="N43" s="46">
        <v>76.741935388445</v>
      </c>
      <c r="O43" s="25">
        <v>16.605514989391999</v>
      </c>
      <c r="P43" s="46" t="s">
        <v>840</v>
      </c>
      <c r="Q43" s="46" t="s">
        <v>840</v>
      </c>
      <c r="R43" s="48" t="s">
        <v>840</v>
      </c>
      <c r="S43" s="46">
        <v>129.32202716797701</v>
      </c>
      <c r="T43" s="25">
        <v>24.392969175739001</v>
      </c>
      <c r="U43" s="46" t="s">
        <v>840</v>
      </c>
      <c r="V43" s="46" t="s">
        <v>840</v>
      </c>
      <c r="W43" s="48" t="s">
        <v>840</v>
      </c>
    </row>
    <row r="44" spans="1:23" x14ac:dyDescent="0.2">
      <c r="A44" s="44" t="s">
        <v>101</v>
      </c>
      <c r="B44" s="45" t="s">
        <v>100</v>
      </c>
      <c r="C44" s="25">
        <f t="shared" si="0"/>
        <v>4.0210631298289998</v>
      </c>
      <c r="D44" s="25">
        <v>1.389408672461</v>
      </c>
      <c r="E44" s="25">
        <v>2.6316544573680001</v>
      </c>
      <c r="F44" s="25">
        <v>-8.9957882201259984</v>
      </c>
      <c r="G44" s="25">
        <v>2.434280373065</v>
      </c>
      <c r="H44" s="48">
        <v>0.5</v>
      </c>
      <c r="I44" s="46" t="s">
        <v>840</v>
      </c>
      <c r="J44" s="25">
        <v>1.389408672461</v>
      </c>
      <c r="K44" s="46" t="s">
        <v>840</v>
      </c>
      <c r="L44" s="46" t="s">
        <v>840</v>
      </c>
      <c r="M44" s="48" t="s">
        <v>840</v>
      </c>
      <c r="N44" s="46" t="s">
        <v>840</v>
      </c>
      <c r="O44" s="25">
        <v>2.6316544573680001</v>
      </c>
      <c r="P44" s="46" t="s">
        <v>840</v>
      </c>
      <c r="Q44" s="46" t="s">
        <v>840</v>
      </c>
      <c r="R44" s="48" t="s">
        <v>840</v>
      </c>
      <c r="S44" s="46" t="s">
        <v>840</v>
      </c>
      <c r="T44" s="25">
        <v>4.0210631298289998</v>
      </c>
      <c r="U44" s="46" t="s">
        <v>840</v>
      </c>
      <c r="V44" s="46" t="s">
        <v>840</v>
      </c>
      <c r="W44" s="48" t="s">
        <v>840</v>
      </c>
    </row>
    <row r="45" spans="1:23" x14ac:dyDescent="0.2">
      <c r="A45" s="44" t="s">
        <v>103</v>
      </c>
      <c r="B45" s="45" t="s">
        <v>102</v>
      </c>
      <c r="C45" s="25">
        <f t="shared" si="0"/>
        <v>56.502665700088997</v>
      </c>
      <c r="D45" s="25">
        <v>21.292461236219001</v>
      </c>
      <c r="E45" s="25">
        <v>35.210204463869999</v>
      </c>
      <c r="F45" s="25">
        <v>10.032893562856</v>
      </c>
      <c r="G45" s="25">
        <v>32.569439129080003</v>
      </c>
      <c r="H45" s="48">
        <v>0</v>
      </c>
      <c r="I45" s="46">
        <v>18.342672418452999</v>
      </c>
      <c r="J45" s="25">
        <v>2.9497888177660001</v>
      </c>
      <c r="K45" s="46" t="s">
        <v>840</v>
      </c>
      <c r="L45" s="46" t="s">
        <v>840</v>
      </c>
      <c r="M45" s="48" t="s">
        <v>840</v>
      </c>
      <c r="N45" s="46">
        <v>26.710967415748001</v>
      </c>
      <c r="O45" s="25">
        <v>8.4992370481219996</v>
      </c>
      <c r="P45" s="46" t="s">
        <v>840</v>
      </c>
      <c r="Q45" s="46" t="s">
        <v>840</v>
      </c>
      <c r="R45" s="48" t="s">
        <v>840</v>
      </c>
      <c r="S45" s="46">
        <v>45.053639834200006</v>
      </c>
      <c r="T45" s="25">
        <v>11.449025865888</v>
      </c>
      <c r="U45" s="46" t="s">
        <v>840</v>
      </c>
      <c r="V45" s="46" t="s">
        <v>840</v>
      </c>
      <c r="W45" s="48" t="s">
        <v>840</v>
      </c>
    </row>
    <row r="46" spans="1:23" x14ac:dyDescent="0.2">
      <c r="A46" s="44" t="s">
        <v>105</v>
      </c>
      <c r="B46" s="45" t="s">
        <v>104</v>
      </c>
      <c r="C46" s="25">
        <f t="shared" si="0"/>
        <v>2.161898321007</v>
      </c>
      <c r="D46" s="25">
        <v>0.56382895509800002</v>
      </c>
      <c r="E46" s="25">
        <v>1.598069365909</v>
      </c>
      <c r="F46" s="25">
        <v>-9.2604514286790014</v>
      </c>
      <c r="G46" s="25">
        <v>1.4782141634649999</v>
      </c>
      <c r="H46" s="48">
        <v>0.5</v>
      </c>
      <c r="I46" s="46" t="s">
        <v>840</v>
      </c>
      <c r="J46" s="25">
        <v>0.56382895509800002</v>
      </c>
      <c r="K46" s="46" t="s">
        <v>840</v>
      </c>
      <c r="L46" s="46" t="s">
        <v>840</v>
      </c>
      <c r="M46" s="48" t="s">
        <v>840</v>
      </c>
      <c r="N46" s="46" t="s">
        <v>840</v>
      </c>
      <c r="O46" s="25">
        <v>1.598069365909</v>
      </c>
      <c r="P46" s="46" t="s">
        <v>840</v>
      </c>
      <c r="Q46" s="46" t="s">
        <v>840</v>
      </c>
      <c r="R46" s="48" t="s">
        <v>840</v>
      </c>
      <c r="S46" s="46" t="s">
        <v>840</v>
      </c>
      <c r="T46" s="25">
        <v>2.161898321007</v>
      </c>
      <c r="U46" s="46" t="s">
        <v>840</v>
      </c>
      <c r="V46" s="46" t="s">
        <v>840</v>
      </c>
      <c r="W46" s="48" t="s">
        <v>840</v>
      </c>
    </row>
    <row r="47" spans="1:23" x14ac:dyDescent="0.2">
      <c r="A47" s="44" t="s">
        <v>107</v>
      </c>
      <c r="B47" s="45" t="s">
        <v>106</v>
      </c>
      <c r="C47" s="25">
        <f t="shared" si="0"/>
        <v>3.2971559879179999</v>
      </c>
      <c r="D47" s="25">
        <v>1.1427027797789999</v>
      </c>
      <c r="E47" s="25">
        <v>2.154453208139</v>
      </c>
      <c r="F47" s="25">
        <v>-13.854363697063999</v>
      </c>
      <c r="G47" s="25">
        <v>1.9928692175289999</v>
      </c>
      <c r="H47" s="48">
        <v>0.5</v>
      </c>
      <c r="I47" s="46" t="s">
        <v>840</v>
      </c>
      <c r="J47" s="25">
        <v>1.1427027797789999</v>
      </c>
      <c r="K47" s="46" t="s">
        <v>840</v>
      </c>
      <c r="L47" s="46" t="s">
        <v>840</v>
      </c>
      <c r="M47" s="48" t="s">
        <v>840</v>
      </c>
      <c r="N47" s="46" t="s">
        <v>840</v>
      </c>
      <c r="O47" s="25">
        <v>2.154453208139</v>
      </c>
      <c r="P47" s="46" t="s">
        <v>840</v>
      </c>
      <c r="Q47" s="46" t="s">
        <v>840</v>
      </c>
      <c r="R47" s="48" t="s">
        <v>840</v>
      </c>
      <c r="S47" s="46" t="s">
        <v>840</v>
      </c>
      <c r="T47" s="25">
        <v>3.2971559879179999</v>
      </c>
      <c r="U47" s="46" t="s">
        <v>840</v>
      </c>
      <c r="V47" s="46" t="s">
        <v>840</v>
      </c>
      <c r="W47" s="48" t="s">
        <v>840</v>
      </c>
    </row>
    <row r="48" spans="1:23" x14ac:dyDescent="0.2">
      <c r="A48" s="44" t="s">
        <v>109</v>
      </c>
      <c r="B48" s="45" t="s">
        <v>108</v>
      </c>
      <c r="C48" s="25">
        <f t="shared" si="0"/>
        <v>4.0651831024669995</v>
      </c>
      <c r="D48" s="25">
        <v>1.4134610396449998</v>
      </c>
      <c r="E48" s="25">
        <v>2.651722062822</v>
      </c>
      <c r="F48" s="25">
        <v>-7.2142826762989998</v>
      </c>
      <c r="G48" s="25">
        <v>2.4528429081100001</v>
      </c>
      <c r="H48" s="48">
        <v>0.5</v>
      </c>
      <c r="I48" s="46" t="s">
        <v>840</v>
      </c>
      <c r="J48" s="25">
        <v>1.4134610396449998</v>
      </c>
      <c r="K48" s="46" t="s">
        <v>840</v>
      </c>
      <c r="L48" s="46" t="s">
        <v>840</v>
      </c>
      <c r="M48" s="48" t="s">
        <v>840</v>
      </c>
      <c r="N48" s="46" t="s">
        <v>840</v>
      </c>
      <c r="O48" s="25">
        <v>2.651722062822</v>
      </c>
      <c r="P48" s="46" t="s">
        <v>840</v>
      </c>
      <c r="Q48" s="46" t="s">
        <v>840</v>
      </c>
      <c r="R48" s="48" t="s">
        <v>840</v>
      </c>
      <c r="S48" s="46" t="s">
        <v>840</v>
      </c>
      <c r="T48" s="25">
        <v>4.0651831024669995</v>
      </c>
      <c r="U48" s="46" t="s">
        <v>840</v>
      </c>
      <c r="V48" s="46" t="s">
        <v>840</v>
      </c>
      <c r="W48" s="48" t="s">
        <v>840</v>
      </c>
    </row>
    <row r="49" spans="1:23" x14ac:dyDescent="0.2">
      <c r="A49" s="44" t="s">
        <v>111</v>
      </c>
      <c r="B49" s="45" t="s">
        <v>110</v>
      </c>
      <c r="C49" s="25">
        <f t="shared" si="0"/>
        <v>64.444791222421003</v>
      </c>
      <c r="D49" s="25">
        <v>23.712526999331001</v>
      </c>
      <c r="E49" s="25">
        <v>40.732264223089999</v>
      </c>
      <c r="F49" s="25">
        <v>25.390867220438999</v>
      </c>
      <c r="G49" s="25">
        <v>37.677344406358003</v>
      </c>
      <c r="H49" s="48">
        <v>0</v>
      </c>
      <c r="I49" s="46">
        <v>23.712526999331001</v>
      </c>
      <c r="J49" s="25" t="s">
        <v>840</v>
      </c>
      <c r="K49" s="46" t="s">
        <v>840</v>
      </c>
      <c r="L49" s="46" t="s">
        <v>840</v>
      </c>
      <c r="M49" s="48" t="s">
        <v>840</v>
      </c>
      <c r="N49" s="46">
        <v>40.732264223089999</v>
      </c>
      <c r="O49" s="25" t="s">
        <v>840</v>
      </c>
      <c r="P49" s="46" t="s">
        <v>840</v>
      </c>
      <c r="Q49" s="46" t="s">
        <v>840</v>
      </c>
      <c r="R49" s="48" t="s">
        <v>840</v>
      </c>
      <c r="S49" s="46">
        <v>64.444791222421003</v>
      </c>
      <c r="T49" s="25" t="s">
        <v>840</v>
      </c>
      <c r="U49" s="46" t="s">
        <v>840</v>
      </c>
      <c r="V49" s="46" t="s">
        <v>840</v>
      </c>
      <c r="W49" s="48" t="s">
        <v>840</v>
      </c>
    </row>
    <row r="50" spans="1:23" x14ac:dyDescent="0.2">
      <c r="A50" s="44" t="s">
        <v>113</v>
      </c>
      <c r="B50" s="45" t="s">
        <v>813</v>
      </c>
      <c r="C50" s="25">
        <f t="shared" si="0"/>
        <v>9.1273898904670006</v>
      </c>
      <c r="D50" s="25">
        <v>4.4182238789449997</v>
      </c>
      <c r="E50" s="25">
        <v>4.709166011522</v>
      </c>
      <c r="F50" s="25">
        <v>1.566981368764</v>
      </c>
      <c r="G50" s="25">
        <v>4.3559785606580004</v>
      </c>
      <c r="H50" s="48">
        <v>0</v>
      </c>
      <c r="I50" s="46" t="s">
        <v>840</v>
      </c>
      <c r="J50" s="25" t="s">
        <v>840</v>
      </c>
      <c r="K50" s="46">
        <v>4.4182238789449997</v>
      </c>
      <c r="L50" s="46" t="s">
        <v>840</v>
      </c>
      <c r="M50" s="48" t="s">
        <v>840</v>
      </c>
      <c r="N50" s="46" t="s">
        <v>840</v>
      </c>
      <c r="O50" s="25" t="s">
        <v>840</v>
      </c>
      <c r="P50" s="46">
        <v>4.709166011522</v>
      </c>
      <c r="Q50" s="46" t="s">
        <v>840</v>
      </c>
      <c r="R50" s="48" t="s">
        <v>840</v>
      </c>
      <c r="S50" s="46" t="s">
        <v>840</v>
      </c>
      <c r="T50" s="25" t="s">
        <v>840</v>
      </c>
      <c r="U50" s="46">
        <v>9.1273898904669988</v>
      </c>
      <c r="V50" s="46" t="s">
        <v>840</v>
      </c>
      <c r="W50" s="48" t="s">
        <v>840</v>
      </c>
    </row>
    <row r="51" spans="1:23" x14ac:dyDescent="0.2">
      <c r="A51" s="44" t="s">
        <v>115</v>
      </c>
      <c r="B51" s="45" t="s">
        <v>114</v>
      </c>
      <c r="C51" s="25">
        <f t="shared" si="0"/>
        <v>7.5630048289060001</v>
      </c>
      <c r="D51" s="25">
        <v>3.6602098312610001</v>
      </c>
      <c r="E51" s="25">
        <v>3.902794997645</v>
      </c>
      <c r="F51" s="25">
        <v>-7.1734713451269991</v>
      </c>
      <c r="G51" s="25">
        <v>3.6100853728210001</v>
      </c>
      <c r="H51" s="48">
        <v>0.5</v>
      </c>
      <c r="I51" s="46" t="s">
        <v>840</v>
      </c>
      <c r="J51" s="25">
        <v>3.6602098312610001</v>
      </c>
      <c r="K51" s="46" t="s">
        <v>840</v>
      </c>
      <c r="L51" s="46" t="s">
        <v>840</v>
      </c>
      <c r="M51" s="48" t="s">
        <v>840</v>
      </c>
      <c r="N51" s="46" t="s">
        <v>840</v>
      </c>
      <c r="O51" s="25">
        <v>3.902794997645</v>
      </c>
      <c r="P51" s="46" t="s">
        <v>840</v>
      </c>
      <c r="Q51" s="46" t="s">
        <v>840</v>
      </c>
      <c r="R51" s="48" t="s">
        <v>840</v>
      </c>
      <c r="S51" s="46" t="s">
        <v>840</v>
      </c>
      <c r="T51" s="25">
        <v>7.5630048289060001</v>
      </c>
      <c r="U51" s="46" t="s">
        <v>840</v>
      </c>
      <c r="V51" s="46" t="s">
        <v>840</v>
      </c>
      <c r="W51" s="48" t="s">
        <v>840</v>
      </c>
    </row>
    <row r="52" spans="1:23" x14ac:dyDescent="0.2">
      <c r="A52" s="44" t="s">
        <v>117</v>
      </c>
      <c r="B52" s="45" t="s">
        <v>116</v>
      </c>
      <c r="C52" s="25">
        <f t="shared" si="0"/>
        <v>55.202410391881003</v>
      </c>
      <c r="D52" s="25">
        <v>22.247626615944998</v>
      </c>
      <c r="E52" s="25">
        <v>32.954783775936001</v>
      </c>
      <c r="F52" s="25">
        <v>7.650876829704</v>
      </c>
      <c r="G52" s="25">
        <v>30.483174992740999</v>
      </c>
      <c r="H52" s="48">
        <v>0</v>
      </c>
      <c r="I52" s="46">
        <v>19.469363133299002</v>
      </c>
      <c r="J52" s="25">
        <v>2.7782634826470001</v>
      </c>
      <c r="K52" s="46" t="s">
        <v>840</v>
      </c>
      <c r="L52" s="46" t="s">
        <v>840</v>
      </c>
      <c r="M52" s="48" t="s">
        <v>840</v>
      </c>
      <c r="N52" s="46">
        <v>27.532936580361998</v>
      </c>
      <c r="O52" s="25">
        <v>5.4218471955739993</v>
      </c>
      <c r="P52" s="46" t="s">
        <v>840</v>
      </c>
      <c r="Q52" s="46" t="s">
        <v>840</v>
      </c>
      <c r="R52" s="48" t="s">
        <v>840</v>
      </c>
      <c r="S52" s="46">
        <v>47.002299713660001</v>
      </c>
      <c r="T52" s="25">
        <v>8.2001106782209998</v>
      </c>
      <c r="U52" s="46" t="s">
        <v>840</v>
      </c>
      <c r="V52" s="46" t="s">
        <v>840</v>
      </c>
      <c r="W52" s="48" t="s">
        <v>840</v>
      </c>
    </row>
    <row r="53" spans="1:23" x14ac:dyDescent="0.2">
      <c r="A53" s="44" t="s">
        <v>119</v>
      </c>
      <c r="B53" s="45" t="s">
        <v>118</v>
      </c>
      <c r="C53" s="25">
        <f t="shared" si="0"/>
        <v>63.950244278180001</v>
      </c>
      <c r="D53" s="25">
        <v>25.303401389651</v>
      </c>
      <c r="E53" s="25">
        <v>38.646842888529001</v>
      </c>
      <c r="F53" s="25">
        <v>9.6384363719030013</v>
      </c>
      <c r="G53" s="25">
        <v>35.748329671889003</v>
      </c>
      <c r="H53" s="48">
        <v>0</v>
      </c>
      <c r="I53" s="46">
        <v>22.182753967213998</v>
      </c>
      <c r="J53" s="25">
        <v>3.120647422437</v>
      </c>
      <c r="K53" s="46" t="s">
        <v>840</v>
      </c>
      <c r="L53" s="46" t="s">
        <v>840</v>
      </c>
      <c r="M53" s="48" t="s">
        <v>840</v>
      </c>
      <c r="N53" s="46">
        <v>32.432058983167003</v>
      </c>
      <c r="O53" s="25">
        <v>6.2147839053630003</v>
      </c>
      <c r="P53" s="46" t="s">
        <v>840</v>
      </c>
      <c r="Q53" s="46" t="s">
        <v>840</v>
      </c>
      <c r="R53" s="48" t="s">
        <v>840</v>
      </c>
      <c r="S53" s="46">
        <v>54.614812950381001</v>
      </c>
      <c r="T53" s="25">
        <v>9.3354313278000003</v>
      </c>
      <c r="U53" s="46" t="s">
        <v>840</v>
      </c>
      <c r="V53" s="46" t="s">
        <v>840</v>
      </c>
      <c r="W53" s="48" t="s">
        <v>840</v>
      </c>
    </row>
    <row r="54" spans="1:23" x14ac:dyDescent="0.2">
      <c r="A54" s="44" t="s">
        <v>121</v>
      </c>
      <c r="B54" s="45" t="s">
        <v>120</v>
      </c>
      <c r="C54" s="25">
        <f t="shared" si="0"/>
        <v>5.863893552535</v>
      </c>
      <c r="D54" s="25">
        <v>1.954431319252</v>
      </c>
      <c r="E54" s="25">
        <v>3.909462233283</v>
      </c>
      <c r="F54" s="25">
        <v>-33.823050926662994</v>
      </c>
      <c r="G54" s="25">
        <v>3.6162525657870002</v>
      </c>
      <c r="H54" s="48">
        <v>0.5</v>
      </c>
      <c r="I54" s="46" t="s">
        <v>840</v>
      </c>
      <c r="J54" s="25">
        <v>1.954431319252</v>
      </c>
      <c r="K54" s="46" t="s">
        <v>840</v>
      </c>
      <c r="L54" s="46" t="s">
        <v>840</v>
      </c>
      <c r="M54" s="48" t="s">
        <v>840</v>
      </c>
      <c r="N54" s="46" t="s">
        <v>840</v>
      </c>
      <c r="O54" s="25">
        <v>3.909462233283</v>
      </c>
      <c r="P54" s="46" t="s">
        <v>840</v>
      </c>
      <c r="Q54" s="46" t="s">
        <v>840</v>
      </c>
      <c r="R54" s="48" t="s">
        <v>840</v>
      </c>
      <c r="S54" s="46" t="s">
        <v>840</v>
      </c>
      <c r="T54" s="25">
        <v>5.863893552535</v>
      </c>
      <c r="U54" s="46" t="s">
        <v>840</v>
      </c>
      <c r="V54" s="46" t="s">
        <v>840</v>
      </c>
      <c r="W54" s="48" t="s">
        <v>840</v>
      </c>
    </row>
    <row r="55" spans="1:23" x14ac:dyDescent="0.2">
      <c r="A55" s="44" t="s">
        <v>124</v>
      </c>
      <c r="B55" s="45" t="s">
        <v>123</v>
      </c>
      <c r="C55" s="25">
        <f t="shared" si="0"/>
        <v>93.192968377694001</v>
      </c>
      <c r="D55" s="25">
        <v>33.346701195569999</v>
      </c>
      <c r="E55" s="25">
        <v>59.846267182123995</v>
      </c>
      <c r="F55" s="25">
        <v>36.355050486450999</v>
      </c>
      <c r="G55" s="25">
        <v>55.357797143465</v>
      </c>
      <c r="H55" s="48">
        <v>0</v>
      </c>
      <c r="I55" s="46">
        <v>33.346701195569999</v>
      </c>
      <c r="J55" s="25" t="s">
        <v>840</v>
      </c>
      <c r="K55" s="46" t="s">
        <v>840</v>
      </c>
      <c r="L55" s="46" t="s">
        <v>840</v>
      </c>
      <c r="M55" s="48" t="s">
        <v>840</v>
      </c>
      <c r="N55" s="46">
        <v>59.846267182123995</v>
      </c>
      <c r="O55" s="25" t="s">
        <v>840</v>
      </c>
      <c r="P55" s="46" t="s">
        <v>840</v>
      </c>
      <c r="Q55" s="46" t="s">
        <v>840</v>
      </c>
      <c r="R55" s="48" t="s">
        <v>840</v>
      </c>
      <c r="S55" s="46">
        <v>93.192968377694001</v>
      </c>
      <c r="T55" s="25" t="s">
        <v>840</v>
      </c>
      <c r="U55" s="46" t="s">
        <v>840</v>
      </c>
      <c r="V55" s="46" t="s">
        <v>840</v>
      </c>
      <c r="W55" s="48" t="s">
        <v>840</v>
      </c>
    </row>
    <row r="56" spans="1:23" x14ac:dyDescent="0.2">
      <c r="A56" s="44" t="s">
        <v>126</v>
      </c>
      <c r="B56" s="45" t="s">
        <v>814</v>
      </c>
      <c r="C56" s="25">
        <f t="shared" si="0"/>
        <v>10.676281706095001</v>
      </c>
      <c r="D56" s="25">
        <v>5.079452844165</v>
      </c>
      <c r="E56" s="25">
        <v>5.5968288619299997</v>
      </c>
      <c r="F56" s="25">
        <v>2.0645679087420001</v>
      </c>
      <c r="G56" s="25">
        <v>5.1770666972850004</v>
      </c>
      <c r="H56" s="48">
        <v>0</v>
      </c>
      <c r="I56" s="46" t="s">
        <v>840</v>
      </c>
      <c r="J56" s="25" t="s">
        <v>840</v>
      </c>
      <c r="K56" s="46">
        <v>5.079452844165</v>
      </c>
      <c r="L56" s="46" t="s">
        <v>840</v>
      </c>
      <c r="M56" s="48" t="s">
        <v>840</v>
      </c>
      <c r="N56" s="46" t="s">
        <v>840</v>
      </c>
      <c r="O56" s="25" t="s">
        <v>840</v>
      </c>
      <c r="P56" s="46">
        <v>5.5968288619299997</v>
      </c>
      <c r="Q56" s="46" t="s">
        <v>840</v>
      </c>
      <c r="R56" s="48" t="s">
        <v>840</v>
      </c>
      <c r="S56" s="46" t="s">
        <v>840</v>
      </c>
      <c r="T56" s="25" t="s">
        <v>840</v>
      </c>
      <c r="U56" s="46">
        <v>10.676281706095001</v>
      </c>
      <c r="V56" s="46" t="s">
        <v>840</v>
      </c>
      <c r="W56" s="48" t="s">
        <v>840</v>
      </c>
    </row>
    <row r="57" spans="1:23" x14ac:dyDescent="0.2">
      <c r="A57" s="44" t="s">
        <v>128</v>
      </c>
      <c r="B57" s="45" t="s">
        <v>127</v>
      </c>
      <c r="C57" s="25">
        <f t="shared" si="0"/>
        <v>138.5405164988</v>
      </c>
      <c r="D57" s="25">
        <v>54.813513797714002</v>
      </c>
      <c r="E57" s="25">
        <v>83.727002701085993</v>
      </c>
      <c r="F57" s="25">
        <v>-65.605695935930001</v>
      </c>
      <c r="G57" s="25">
        <v>77.447477498504</v>
      </c>
      <c r="H57" s="48">
        <v>0.43932599999999999</v>
      </c>
      <c r="I57" s="46">
        <v>40.131453419330001</v>
      </c>
      <c r="J57" s="25">
        <v>14.682060378384</v>
      </c>
      <c r="K57" s="46" t="s">
        <v>840</v>
      </c>
      <c r="L57" s="46" t="s">
        <v>840</v>
      </c>
      <c r="M57" s="48" t="s">
        <v>840</v>
      </c>
      <c r="N57" s="46">
        <v>57.262321478555997</v>
      </c>
      <c r="O57" s="25">
        <v>26.46468122253</v>
      </c>
      <c r="P57" s="46" t="s">
        <v>840</v>
      </c>
      <c r="Q57" s="46" t="s">
        <v>840</v>
      </c>
      <c r="R57" s="48" t="s">
        <v>840</v>
      </c>
      <c r="S57" s="46">
        <v>97.393774897887013</v>
      </c>
      <c r="T57" s="25">
        <v>41.146741600913003</v>
      </c>
      <c r="U57" s="46" t="s">
        <v>840</v>
      </c>
      <c r="V57" s="46" t="s">
        <v>840</v>
      </c>
      <c r="W57" s="48" t="s">
        <v>840</v>
      </c>
    </row>
    <row r="58" spans="1:23" x14ac:dyDescent="0.2">
      <c r="A58" s="44" t="s">
        <v>130</v>
      </c>
      <c r="B58" s="45" t="s">
        <v>129</v>
      </c>
      <c r="C58" s="25">
        <f t="shared" si="0"/>
        <v>4.1930197578020003</v>
      </c>
      <c r="D58" s="25">
        <v>1.405767022</v>
      </c>
      <c r="E58" s="25">
        <v>2.7872527358019998</v>
      </c>
      <c r="F58" s="25">
        <v>-10.619878358492</v>
      </c>
      <c r="G58" s="25">
        <v>2.578208780617</v>
      </c>
      <c r="H58" s="48">
        <v>0.5</v>
      </c>
      <c r="I58" s="46" t="s">
        <v>840</v>
      </c>
      <c r="J58" s="25">
        <v>1.405767022</v>
      </c>
      <c r="K58" s="46" t="s">
        <v>840</v>
      </c>
      <c r="L58" s="46" t="s">
        <v>840</v>
      </c>
      <c r="M58" s="48" t="s">
        <v>840</v>
      </c>
      <c r="N58" s="46" t="s">
        <v>840</v>
      </c>
      <c r="O58" s="25">
        <v>2.7872527358019998</v>
      </c>
      <c r="P58" s="46" t="s">
        <v>840</v>
      </c>
      <c r="Q58" s="46" t="s">
        <v>840</v>
      </c>
      <c r="R58" s="48" t="s">
        <v>840</v>
      </c>
      <c r="S58" s="46" t="s">
        <v>840</v>
      </c>
      <c r="T58" s="25">
        <v>4.1930197578020003</v>
      </c>
      <c r="U58" s="46" t="s">
        <v>840</v>
      </c>
      <c r="V58" s="46" t="s">
        <v>840</v>
      </c>
      <c r="W58" s="48" t="s">
        <v>840</v>
      </c>
    </row>
    <row r="59" spans="1:23" x14ac:dyDescent="0.2">
      <c r="A59" s="44" t="s">
        <v>132</v>
      </c>
      <c r="B59" s="45" t="s">
        <v>131</v>
      </c>
      <c r="C59" s="25">
        <f t="shared" si="0"/>
        <v>6.2839647985380003</v>
      </c>
      <c r="D59" s="25">
        <v>1.9941812040669999</v>
      </c>
      <c r="E59" s="25">
        <v>4.2897835944710003</v>
      </c>
      <c r="F59" s="25">
        <v>-16.608807662008999</v>
      </c>
      <c r="G59" s="25">
        <v>3.9680498248859997</v>
      </c>
      <c r="H59" s="48">
        <v>0.5</v>
      </c>
      <c r="I59" s="46" t="s">
        <v>840</v>
      </c>
      <c r="J59" s="25">
        <v>1.9941812040669999</v>
      </c>
      <c r="K59" s="46" t="s">
        <v>840</v>
      </c>
      <c r="L59" s="46" t="s">
        <v>840</v>
      </c>
      <c r="M59" s="48" t="s">
        <v>840</v>
      </c>
      <c r="N59" s="46" t="s">
        <v>840</v>
      </c>
      <c r="O59" s="25">
        <v>4.2897835944710003</v>
      </c>
      <c r="P59" s="46" t="s">
        <v>840</v>
      </c>
      <c r="Q59" s="46" t="s">
        <v>840</v>
      </c>
      <c r="R59" s="48" t="s">
        <v>840</v>
      </c>
      <c r="S59" s="46" t="s">
        <v>840</v>
      </c>
      <c r="T59" s="25">
        <v>6.2839647985380003</v>
      </c>
      <c r="U59" s="46" t="s">
        <v>840</v>
      </c>
      <c r="V59" s="46" t="s">
        <v>840</v>
      </c>
      <c r="W59" s="48" t="s">
        <v>840</v>
      </c>
    </row>
    <row r="60" spans="1:23" x14ac:dyDescent="0.2">
      <c r="A60" s="44" t="s">
        <v>134</v>
      </c>
      <c r="B60" s="45" t="s">
        <v>133</v>
      </c>
      <c r="C60" s="25">
        <f t="shared" si="0"/>
        <v>4.6418296890660002</v>
      </c>
      <c r="D60" s="25">
        <v>1.5895302339920001</v>
      </c>
      <c r="E60" s="25">
        <v>3.0522994550740004</v>
      </c>
      <c r="F60" s="25">
        <v>-13.558370148418</v>
      </c>
      <c r="G60" s="25">
        <v>2.8233769959439998</v>
      </c>
      <c r="H60" s="48">
        <v>0.5</v>
      </c>
      <c r="I60" s="46" t="s">
        <v>840</v>
      </c>
      <c r="J60" s="25">
        <v>1.5895302339920001</v>
      </c>
      <c r="K60" s="46" t="s">
        <v>840</v>
      </c>
      <c r="L60" s="46" t="s">
        <v>840</v>
      </c>
      <c r="M60" s="48" t="s">
        <v>840</v>
      </c>
      <c r="N60" s="46" t="s">
        <v>840</v>
      </c>
      <c r="O60" s="25">
        <v>3.0522994550740004</v>
      </c>
      <c r="P60" s="46" t="s">
        <v>840</v>
      </c>
      <c r="Q60" s="46" t="s">
        <v>840</v>
      </c>
      <c r="R60" s="48" t="s">
        <v>840</v>
      </c>
      <c r="S60" s="46" t="s">
        <v>840</v>
      </c>
      <c r="T60" s="25">
        <v>4.6418296890660002</v>
      </c>
      <c r="U60" s="46" t="s">
        <v>840</v>
      </c>
      <c r="V60" s="46" t="s">
        <v>840</v>
      </c>
      <c r="W60" s="48" t="s">
        <v>840</v>
      </c>
    </row>
    <row r="61" spans="1:23" x14ac:dyDescent="0.2">
      <c r="A61" s="44" t="s">
        <v>136</v>
      </c>
      <c r="B61" s="45" t="s">
        <v>135</v>
      </c>
      <c r="C61" s="25">
        <f t="shared" si="0"/>
        <v>2.9888008514309998</v>
      </c>
      <c r="D61" s="25">
        <v>0.91752527378899995</v>
      </c>
      <c r="E61" s="25">
        <v>2.071275577642</v>
      </c>
      <c r="F61" s="25">
        <v>-4.024361507859</v>
      </c>
      <c r="G61" s="25">
        <v>1.9159299093190001</v>
      </c>
      <c r="H61" s="48">
        <v>0.5</v>
      </c>
      <c r="I61" s="46" t="s">
        <v>840</v>
      </c>
      <c r="J61" s="25">
        <v>0.91752527378899995</v>
      </c>
      <c r="K61" s="46" t="s">
        <v>840</v>
      </c>
      <c r="L61" s="46" t="s">
        <v>840</v>
      </c>
      <c r="M61" s="48" t="s">
        <v>840</v>
      </c>
      <c r="N61" s="46" t="s">
        <v>840</v>
      </c>
      <c r="O61" s="25">
        <v>2.071275577642</v>
      </c>
      <c r="P61" s="46" t="s">
        <v>840</v>
      </c>
      <c r="Q61" s="46" t="s">
        <v>840</v>
      </c>
      <c r="R61" s="48" t="s">
        <v>840</v>
      </c>
      <c r="S61" s="46" t="s">
        <v>840</v>
      </c>
      <c r="T61" s="25">
        <v>2.9888008514309998</v>
      </c>
      <c r="U61" s="46" t="s">
        <v>840</v>
      </c>
      <c r="V61" s="46" t="s">
        <v>840</v>
      </c>
      <c r="W61" s="48" t="s">
        <v>840</v>
      </c>
    </row>
    <row r="62" spans="1:23" x14ac:dyDescent="0.2">
      <c r="A62" s="44" t="s">
        <v>138</v>
      </c>
      <c r="B62" s="45" t="s">
        <v>137</v>
      </c>
      <c r="C62" s="25">
        <f t="shared" si="0"/>
        <v>49.596133142726003</v>
      </c>
      <c r="D62" s="25">
        <v>20.151864695689</v>
      </c>
      <c r="E62" s="25">
        <v>29.444268447037</v>
      </c>
      <c r="F62" s="25">
        <v>-9.4231166223559999</v>
      </c>
      <c r="G62" s="25">
        <v>27.235948313508999</v>
      </c>
      <c r="H62" s="48">
        <v>0.24244299999999999</v>
      </c>
      <c r="I62" s="46">
        <v>17.765873853642002</v>
      </c>
      <c r="J62" s="25">
        <v>2.3859908420460001</v>
      </c>
      <c r="K62" s="46" t="s">
        <v>840</v>
      </c>
      <c r="L62" s="46" t="s">
        <v>840</v>
      </c>
      <c r="M62" s="48" t="s">
        <v>840</v>
      </c>
      <c r="N62" s="46">
        <v>23.459533621374</v>
      </c>
      <c r="O62" s="25">
        <v>5.9847348256630006</v>
      </c>
      <c r="P62" s="46" t="s">
        <v>840</v>
      </c>
      <c r="Q62" s="46" t="s">
        <v>840</v>
      </c>
      <c r="R62" s="48" t="s">
        <v>840</v>
      </c>
      <c r="S62" s="46">
        <v>41.225407475017001</v>
      </c>
      <c r="T62" s="25">
        <v>8.3707256677090012</v>
      </c>
      <c r="U62" s="46" t="s">
        <v>840</v>
      </c>
      <c r="V62" s="46" t="s">
        <v>840</v>
      </c>
      <c r="W62" s="48" t="s">
        <v>840</v>
      </c>
    </row>
    <row r="63" spans="1:23" x14ac:dyDescent="0.2">
      <c r="A63" s="44" t="s">
        <v>140</v>
      </c>
      <c r="B63" s="45" t="s">
        <v>139</v>
      </c>
      <c r="C63" s="25">
        <f t="shared" si="0"/>
        <v>6.0189220904919996</v>
      </c>
      <c r="D63" s="25">
        <v>2.0902584159969999</v>
      </c>
      <c r="E63" s="25">
        <v>3.9286636744950001</v>
      </c>
      <c r="F63" s="25">
        <v>-14.106566412591999</v>
      </c>
      <c r="G63" s="25">
        <v>3.634013898908</v>
      </c>
      <c r="H63" s="48">
        <v>0.5</v>
      </c>
      <c r="I63" s="46" t="s">
        <v>840</v>
      </c>
      <c r="J63" s="25">
        <v>2.0902584159969999</v>
      </c>
      <c r="K63" s="46" t="s">
        <v>840</v>
      </c>
      <c r="L63" s="46" t="s">
        <v>840</v>
      </c>
      <c r="M63" s="48" t="s">
        <v>840</v>
      </c>
      <c r="N63" s="46" t="s">
        <v>840</v>
      </c>
      <c r="O63" s="25">
        <v>3.9286636744950001</v>
      </c>
      <c r="P63" s="46" t="s">
        <v>840</v>
      </c>
      <c r="Q63" s="46" t="s">
        <v>840</v>
      </c>
      <c r="R63" s="48" t="s">
        <v>840</v>
      </c>
      <c r="S63" s="46" t="s">
        <v>840</v>
      </c>
      <c r="T63" s="25">
        <v>6.0189220904919996</v>
      </c>
      <c r="U63" s="46" t="s">
        <v>840</v>
      </c>
      <c r="V63" s="46" t="s">
        <v>840</v>
      </c>
      <c r="W63" s="48" t="s">
        <v>840</v>
      </c>
    </row>
    <row r="64" spans="1:23" x14ac:dyDescent="0.2">
      <c r="A64" s="44" t="s">
        <v>142</v>
      </c>
      <c r="B64" s="45" t="s">
        <v>141</v>
      </c>
      <c r="C64" s="25">
        <f t="shared" si="0"/>
        <v>4.3397715196039996</v>
      </c>
      <c r="D64" s="25">
        <v>1.220702960583</v>
      </c>
      <c r="E64" s="25">
        <v>3.1190685590209997</v>
      </c>
      <c r="F64" s="25">
        <v>-28.305963167043998</v>
      </c>
      <c r="G64" s="25">
        <v>2.8851384170949999</v>
      </c>
      <c r="H64" s="48">
        <v>0.5</v>
      </c>
      <c r="I64" s="46" t="s">
        <v>840</v>
      </c>
      <c r="J64" s="25">
        <v>1.220702960583</v>
      </c>
      <c r="K64" s="46" t="s">
        <v>840</v>
      </c>
      <c r="L64" s="46" t="s">
        <v>840</v>
      </c>
      <c r="M64" s="48" t="s">
        <v>840</v>
      </c>
      <c r="N64" s="46" t="s">
        <v>840</v>
      </c>
      <c r="O64" s="25">
        <v>3.1190685590209997</v>
      </c>
      <c r="P64" s="46" t="s">
        <v>840</v>
      </c>
      <c r="Q64" s="46" t="s">
        <v>840</v>
      </c>
      <c r="R64" s="48" t="s">
        <v>840</v>
      </c>
      <c r="S64" s="46" t="s">
        <v>840</v>
      </c>
      <c r="T64" s="25">
        <v>4.3397715196039996</v>
      </c>
      <c r="U64" s="46" t="s">
        <v>840</v>
      </c>
      <c r="V64" s="46" t="s">
        <v>840</v>
      </c>
      <c r="W64" s="48" t="s">
        <v>840</v>
      </c>
    </row>
    <row r="65" spans="1:23" x14ac:dyDescent="0.2">
      <c r="A65" s="44" t="s">
        <v>144</v>
      </c>
      <c r="B65" s="45" t="s">
        <v>143</v>
      </c>
      <c r="C65" s="25">
        <f t="shared" si="0"/>
        <v>3.873403284878</v>
      </c>
      <c r="D65" s="25">
        <v>1.272961667958</v>
      </c>
      <c r="E65" s="25">
        <v>2.60044161692</v>
      </c>
      <c r="F65" s="25">
        <v>-19.243333543258</v>
      </c>
      <c r="G65" s="25">
        <v>2.4054084956510002</v>
      </c>
      <c r="H65" s="48">
        <v>0.5</v>
      </c>
      <c r="I65" s="46" t="s">
        <v>840</v>
      </c>
      <c r="J65" s="25">
        <v>1.272961667958</v>
      </c>
      <c r="K65" s="46" t="s">
        <v>840</v>
      </c>
      <c r="L65" s="46" t="s">
        <v>840</v>
      </c>
      <c r="M65" s="48" t="s">
        <v>840</v>
      </c>
      <c r="N65" s="46" t="s">
        <v>840</v>
      </c>
      <c r="O65" s="25">
        <v>2.60044161692</v>
      </c>
      <c r="P65" s="46" t="s">
        <v>840</v>
      </c>
      <c r="Q65" s="46" t="s">
        <v>840</v>
      </c>
      <c r="R65" s="48" t="s">
        <v>840</v>
      </c>
      <c r="S65" s="46" t="s">
        <v>840</v>
      </c>
      <c r="T65" s="25">
        <v>3.873403284878</v>
      </c>
      <c r="U65" s="46" t="s">
        <v>840</v>
      </c>
      <c r="V65" s="46" t="s">
        <v>840</v>
      </c>
      <c r="W65" s="48" t="s">
        <v>840</v>
      </c>
    </row>
    <row r="66" spans="1:23" x14ac:dyDescent="0.2">
      <c r="A66" s="44" t="s">
        <v>146</v>
      </c>
      <c r="B66" s="45" t="s">
        <v>145</v>
      </c>
      <c r="C66" s="25">
        <f t="shared" si="0"/>
        <v>5.3461220819649995</v>
      </c>
      <c r="D66" s="25">
        <v>1.8511831558809999</v>
      </c>
      <c r="E66" s="25">
        <v>3.494938926084</v>
      </c>
      <c r="F66" s="25">
        <v>-23.943446241482</v>
      </c>
      <c r="G66" s="25">
        <v>3.232818506628</v>
      </c>
      <c r="H66" s="48">
        <v>0.5</v>
      </c>
      <c r="I66" s="46" t="s">
        <v>840</v>
      </c>
      <c r="J66" s="25">
        <v>1.8511831558809999</v>
      </c>
      <c r="K66" s="46" t="s">
        <v>840</v>
      </c>
      <c r="L66" s="46" t="s">
        <v>840</v>
      </c>
      <c r="M66" s="48" t="s">
        <v>840</v>
      </c>
      <c r="N66" s="46" t="s">
        <v>840</v>
      </c>
      <c r="O66" s="25">
        <v>3.494938926084</v>
      </c>
      <c r="P66" s="46" t="s">
        <v>840</v>
      </c>
      <c r="Q66" s="46" t="s">
        <v>840</v>
      </c>
      <c r="R66" s="48" t="s">
        <v>840</v>
      </c>
      <c r="S66" s="46" t="s">
        <v>840</v>
      </c>
      <c r="T66" s="25">
        <v>5.3461220819649995</v>
      </c>
      <c r="U66" s="46" t="s">
        <v>840</v>
      </c>
      <c r="V66" s="46" t="s">
        <v>840</v>
      </c>
      <c r="W66" s="48" t="s">
        <v>840</v>
      </c>
    </row>
    <row r="67" spans="1:23" x14ac:dyDescent="0.2">
      <c r="A67" s="44" t="s">
        <v>149</v>
      </c>
      <c r="B67" s="45" t="s">
        <v>148</v>
      </c>
      <c r="C67" s="25">
        <f t="shared" si="0"/>
        <v>65.268129957445012</v>
      </c>
      <c r="D67" s="25">
        <v>26.339527767241002</v>
      </c>
      <c r="E67" s="25">
        <v>38.928602190204003</v>
      </c>
      <c r="F67" s="25">
        <v>-29.089285336346002</v>
      </c>
      <c r="G67" s="25">
        <v>36.008957025939004</v>
      </c>
      <c r="H67" s="48">
        <v>0.42767100000000002</v>
      </c>
      <c r="I67" s="46">
        <v>23.438677107785999</v>
      </c>
      <c r="J67" s="25">
        <v>2.9008506594550001</v>
      </c>
      <c r="K67" s="46" t="s">
        <v>840</v>
      </c>
      <c r="L67" s="46" t="s">
        <v>840</v>
      </c>
      <c r="M67" s="48" t="s">
        <v>840</v>
      </c>
      <c r="N67" s="46">
        <v>31.723967706227999</v>
      </c>
      <c r="O67" s="25">
        <v>7.2046344839760001</v>
      </c>
      <c r="P67" s="46" t="s">
        <v>840</v>
      </c>
      <c r="Q67" s="46" t="s">
        <v>840</v>
      </c>
      <c r="R67" s="48" t="s">
        <v>840</v>
      </c>
      <c r="S67" s="46">
        <v>55.162644814014001</v>
      </c>
      <c r="T67" s="25">
        <v>10.105485143432</v>
      </c>
      <c r="U67" s="46" t="s">
        <v>840</v>
      </c>
      <c r="V67" s="46" t="s">
        <v>840</v>
      </c>
      <c r="W67" s="48" t="s">
        <v>840</v>
      </c>
    </row>
    <row r="68" spans="1:23" x14ac:dyDescent="0.2">
      <c r="A68" s="44" t="s">
        <v>151</v>
      </c>
      <c r="B68" s="45" t="s">
        <v>815</v>
      </c>
      <c r="C68" s="25">
        <f t="shared" si="0"/>
        <v>16.035949310664002</v>
      </c>
      <c r="D68" s="25">
        <v>7.3699702878190001</v>
      </c>
      <c r="E68" s="25">
        <v>8.6659790228450007</v>
      </c>
      <c r="F68" s="25">
        <v>4.1726962289189995</v>
      </c>
      <c r="G68" s="25">
        <v>8.0160305961309994</v>
      </c>
      <c r="H68" s="48">
        <v>0</v>
      </c>
      <c r="I68" s="46" t="s">
        <v>840</v>
      </c>
      <c r="J68" s="25" t="s">
        <v>840</v>
      </c>
      <c r="K68" s="46">
        <v>7.3699702878190001</v>
      </c>
      <c r="L68" s="46" t="s">
        <v>840</v>
      </c>
      <c r="M68" s="48" t="s">
        <v>840</v>
      </c>
      <c r="N68" s="46" t="s">
        <v>840</v>
      </c>
      <c r="O68" s="25" t="s">
        <v>840</v>
      </c>
      <c r="P68" s="46">
        <v>8.6659790228450007</v>
      </c>
      <c r="Q68" s="46" t="s">
        <v>840</v>
      </c>
      <c r="R68" s="48" t="s">
        <v>840</v>
      </c>
      <c r="S68" s="46" t="s">
        <v>840</v>
      </c>
      <c r="T68" s="25" t="s">
        <v>840</v>
      </c>
      <c r="U68" s="46">
        <v>16.035949310663</v>
      </c>
      <c r="V68" s="46" t="s">
        <v>840</v>
      </c>
      <c r="W68" s="48" t="s">
        <v>840</v>
      </c>
    </row>
    <row r="69" spans="1:23" x14ac:dyDescent="0.2">
      <c r="A69" s="44" t="s">
        <v>154</v>
      </c>
      <c r="B69" s="45" t="s">
        <v>153</v>
      </c>
      <c r="C69" s="25">
        <f t="shared" si="0"/>
        <v>80.208869517118998</v>
      </c>
      <c r="D69" s="25">
        <v>31.747399048178</v>
      </c>
      <c r="E69" s="25">
        <v>48.461470468941002</v>
      </c>
      <c r="F69" s="25">
        <v>-25.824187398218999</v>
      </c>
      <c r="G69" s="25">
        <v>44.826860183770997</v>
      </c>
      <c r="H69" s="48">
        <v>0.347634</v>
      </c>
      <c r="I69" s="46">
        <v>28.164671915599001</v>
      </c>
      <c r="J69" s="25">
        <v>3.582727132579</v>
      </c>
      <c r="K69" s="46" t="s">
        <v>840</v>
      </c>
      <c r="L69" s="46" t="s">
        <v>840</v>
      </c>
      <c r="M69" s="48" t="s">
        <v>840</v>
      </c>
      <c r="N69" s="46">
        <v>40.569282903792001</v>
      </c>
      <c r="O69" s="25">
        <v>7.8921875651500004</v>
      </c>
      <c r="P69" s="46" t="s">
        <v>840</v>
      </c>
      <c r="Q69" s="46" t="s">
        <v>840</v>
      </c>
      <c r="R69" s="48" t="s">
        <v>840</v>
      </c>
      <c r="S69" s="46">
        <v>68.733954819389993</v>
      </c>
      <c r="T69" s="25">
        <v>11.474914697729</v>
      </c>
      <c r="U69" s="46" t="s">
        <v>840</v>
      </c>
      <c r="V69" s="46" t="s">
        <v>840</v>
      </c>
      <c r="W69" s="48" t="s">
        <v>840</v>
      </c>
    </row>
    <row r="70" spans="1:23" x14ac:dyDescent="0.2">
      <c r="A70" s="44" t="s">
        <v>156</v>
      </c>
      <c r="B70" s="45" t="s">
        <v>155</v>
      </c>
      <c r="C70" s="25">
        <f t="shared" si="0"/>
        <v>4.9234643805499996</v>
      </c>
      <c r="D70" s="25">
        <v>1.8360746414669999</v>
      </c>
      <c r="E70" s="25">
        <v>3.0873897390830001</v>
      </c>
      <c r="F70" s="25">
        <v>-11.141328734335</v>
      </c>
      <c r="G70" s="25">
        <v>2.8558355086520004</v>
      </c>
      <c r="H70" s="48">
        <v>0.5</v>
      </c>
      <c r="I70" s="46" t="s">
        <v>840</v>
      </c>
      <c r="J70" s="25">
        <v>1.8360746414669999</v>
      </c>
      <c r="K70" s="46" t="s">
        <v>840</v>
      </c>
      <c r="L70" s="46" t="s">
        <v>840</v>
      </c>
      <c r="M70" s="48" t="s">
        <v>840</v>
      </c>
      <c r="N70" s="46" t="s">
        <v>840</v>
      </c>
      <c r="O70" s="25">
        <v>3.0873897390830001</v>
      </c>
      <c r="P70" s="46" t="s">
        <v>840</v>
      </c>
      <c r="Q70" s="46" t="s">
        <v>840</v>
      </c>
      <c r="R70" s="48" t="s">
        <v>840</v>
      </c>
      <c r="S70" s="46" t="s">
        <v>840</v>
      </c>
      <c r="T70" s="25">
        <v>4.9234643805499996</v>
      </c>
      <c r="U70" s="46" t="s">
        <v>840</v>
      </c>
      <c r="V70" s="46" t="s">
        <v>840</v>
      </c>
      <c r="W70" s="48" t="s">
        <v>840</v>
      </c>
    </row>
    <row r="71" spans="1:23" x14ac:dyDescent="0.2">
      <c r="A71" s="44" t="s">
        <v>158</v>
      </c>
      <c r="B71" s="45" t="s">
        <v>157</v>
      </c>
      <c r="C71" s="25">
        <f t="shared" si="0"/>
        <v>2.889962137725</v>
      </c>
      <c r="D71" s="25">
        <v>0.8290572566429999</v>
      </c>
      <c r="E71" s="25">
        <v>2.0609048810820001</v>
      </c>
      <c r="F71" s="25">
        <v>-15.428720325820001</v>
      </c>
      <c r="G71" s="25">
        <v>1.9063370150009999</v>
      </c>
      <c r="H71" s="48">
        <v>0.5</v>
      </c>
      <c r="I71" s="46" t="s">
        <v>840</v>
      </c>
      <c r="J71" s="25">
        <v>0.8290572566429999</v>
      </c>
      <c r="K71" s="46" t="s">
        <v>840</v>
      </c>
      <c r="L71" s="46" t="s">
        <v>840</v>
      </c>
      <c r="M71" s="48" t="s">
        <v>840</v>
      </c>
      <c r="N71" s="46" t="s">
        <v>840</v>
      </c>
      <c r="O71" s="25">
        <v>2.0609048810820001</v>
      </c>
      <c r="P71" s="46" t="s">
        <v>840</v>
      </c>
      <c r="Q71" s="46" t="s">
        <v>840</v>
      </c>
      <c r="R71" s="48" t="s">
        <v>840</v>
      </c>
      <c r="S71" s="46" t="s">
        <v>840</v>
      </c>
      <c r="T71" s="25">
        <v>2.889962137725</v>
      </c>
      <c r="U71" s="46" t="s">
        <v>840</v>
      </c>
      <c r="V71" s="46" t="s">
        <v>840</v>
      </c>
      <c r="W71" s="48" t="s">
        <v>840</v>
      </c>
    </row>
    <row r="72" spans="1:23" x14ac:dyDescent="0.2">
      <c r="A72" s="44" t="s">
        <v>161</v>
      </c>
      <c r="B72" s="45" t="s">
        <v>160</v>
      </c>
      <c r="C72" s="25">
        <f t="shared" ref="C72:C135" si="1">D72+E72</f>
        <v>1.7731440744269999</v>
      </c>
      <c r="D72" s="25">
        <v>0.406588824465</v>
      </c>
      <c r="E72" s="25">
        <v>1.366555249962</v>
      </c>
      <c r="F72" s="25">
        <v>-6.9176794911890003</v>
      </c>
      <c r="G72" s="25">
        <v>1.2640636062149999</v>
      </c>
      <c r="H72" s="48">
        <v>0.5</v>
      </c>
      <c r="I72" s="46" t="s">
        <v>840</v>
      </c>
      <c r="J72" s="25">
        <v>0.406588824465</v>
      </c>
      <c r="K72" s="46" t="s">
        <v>840</v>
      </c>
      <c r="L72" s="46" t="s">
        <v>840</v>
      </c>
      <c r="M72" s="48" t="s">
        <v>840</v>
      </c>
      <c r="N72" s="46" t="s">
        <v>840</v>
      </c>
      <c r="O72" s="25">
        <v>1.366555249962</v>
      </c>
      <c r="P72" s="46" t="s">
        <v>840</v>
      </c>
      <c r="Q72" s="46" t="s">
        <v>840</v>
      </c>
      <c r="R72" s="48" t="s">
        <v>840</v>
      </c>
      <c r="S72" s="46" t="s">
        <v>840</v>
      </c>
      <c r="T72" s="25">
        <v>1.7731440744269999</v>
      </c>
      <c r="U72" s="46" t="s">
        <v>840</v>
      </c>
      <c r="V72" s="46" t="s">
        <v>840</v>
      </c>
      <c r="W72" s="48" t="s">
        <v>840</v>
      </c>
    </row>
    <row r="73" spans="1:23" x14ac:dyDescent="0.2">
      <c r="A73" s="44" t="s">
        <v>163</v>
      </c>
      <c r="B73" s="45" t="s">
        <v>162</v>
      </c>
      <c r="C73" s="25">
        <f t="shared" si="1"/>
        <v>4.0617903310120003</v>
      </c>
      <c r="D73" s="25">
        <v>1.370190589708</v>
      </c>
      <c r="E73" s="25">
        <v>2.691599741304</v>
      </c>
      <c r="F73" s="25">
        <v>-7.8566618407059998</v>
      </c>
      <c r="G73" s="25">
        <v>2.4897297607060001</v>
      </c>
      <c r="H73" s="48">
        <v>0.5</v>
      </c>
      <c r="I73" s="46" t="s">
        <v>840</v>
      </c>
      <c r="J73" s="25">
        <v>1.370190589708</v>
      </c>
      <c r="K73" s="46" t="s">
        <v>840</v>
      </c>
      <c r="L73" s="46" t="s">
        <v>840</v>
      </c>
      <c r="M73" s="48" t="s">
        <v>840</v>
      </c>
      <c r="N73" s="46" t="s">
        <v>840</v>
      </c>
      <c r="O73" s="25">
        <v>2.691599741304</v>
      </c>
      <c r="P73" s="46" t="s">
        <v>840</v>
      </c>
      <c r="Q73" s="46" t="s">
        <v>840</v>
      </c>
      <c r="R73" s="48" t="s">
        <v>840</v>
      </c>
      <c r="S73" s="46" t="s">
        <v>840</v>
      </c>
      <c r="T73" s="25">
        <v>4.0617903310120003</v>
      </c>
      <c r="U73" s="46" t="s">
        <v>840</v>
      </c>
      <c r="V73" s="46" t="s">
        <v>840</v>
      </c>
      <c r="W73" s="48" t="s">
        <v>840</v>
      </c>
    </row>
    <row r="74" spans="1:23" x14ac:dyDescent="0.2">
      <c r="A74" s="44" t="s">
        <v>165</v>
      </c>
      <c r="B74" s="45" t="s">
        <v>164</v>
      </c>
      <c r="C74" s="25">
        <f t="shared" si="1"/>
        <v>1.2239097003569999</v>
      </c>
      <c r="D74" s="25">
        <v>0.31287040274099998</v>
      </c>
      <c r="E74" s="25">
        <v>0.911039297616</v>
      </c>
      <c r="F74" s="25">
        <v>-6.329848797376</v>
      </c>
      <c r="G74" s="25">
        <v>0.84271135029499999</v>
      </c>
      <c r="H74" s="48">
        <v>0.5</v>
      </c>
      <c r="I74" s="46" t="s">
        <v>840</v>
      </c>
      <c r="J74" s="25">
        <v>0.31287040274099998</v>
      </c>
      <c r="K74" s="46" t="s">
        <v>840</v>
      </c>
      <c r="L74" s="46" t="s">
        <v>840</v>
      </c>
      <c r="M74" s="48" t="s">
        <v>840</v>
      </c>
      <c r="N74" s="46" t="s">
        <v>840</v>
      </c>
      <c r="O74" s="25">
        <v>0.911039297616</v>
      </c>
      <c r="P74" s="46" t="s">
        <v>840</v>
      </c>
      <c r="Q74" s="46" t="s">
        <v>840</v>
      </c>
      <c r="R74" s="48" t="s">
        <v>840</v>
      </c>
      <c r="S74" s="46" t="s">
        <v>840</v>
      </c>
      <c r="T74" s="25">
        <v>1.2239097003569999</v>
      </c>
      <c r="U74" s="46" t="s">
        <v>840</v>
      </c>
      <c r="V74" s="46" t="s">
        <v>840</v>
      </c>
      <c r="W74" s="48" t="s">
        <v>840</v>
      </c>
    </row>
    <row r="75" spans="1:23" s="4" customFormat="1" x14ac:dyDescent="0.2">
      <c r="A75" s="55" t="s">
        <v>167</v>
      </c>
      <c r="B75" s="56" t="s">
        <v>166</v>
      </c>
      <c r="C75" s="57">
        <f t="shared" si="1"/>
        <v>25.897371483595002</v>
      </c>
      <c r="D75" s="57">
        <v>10.637763997522001</v>
      </c>
      <c r="E75" s="57">
        <v>15.259607486073</v>
      </c>
      <c r="F75" s="57">
        <v>-209.87298835922201</v>
      </c>
      <c r="G75" s="57">
        <v>14.115136924617</v>
      </c>
      <c r="H75" s="58">
        <v>0.5</v>
      </c>
      <c r="I75" s="59">
        <v>6.2558192035779996</v>
      </c>
      <c r="J75" s="57">
        <v>4.2486832385079998</v>
      </c>
      <c r="K75" s="59" t="str">
        <f>""</f>
        <v/>
      </c>
      <c r="L75" s="59" t="str">
        <f>""</f>
        <v/>
      </c>
      <c r="M75" s="58">
        <v>0.13326155543599999</v>
      </c>
      <c r="N75" s="59">
        <v>8.4968892690450009</v>
      </c>
      <c r="O75" s="57">
        <v>6.7322784712579997</v>
      </c>
      <c r="P75" s="59" t="str">
        <f>""</f>
        <v/>
      </c>
      <c r="Q75" s="59" t="str">
        <f>""</f>
        <v/>
      </c>
      <c r="R75" s="58">
        <v>3.0439745770000002E-2</v>
      </c>
      <c r="S75" s="59">
        <v>14.752708472622</v>
      </c>
      <c r="T75" s="57">
        <v>10.980961709766001</v>
      </c>
      <c r="U75" s="59" t="str">
        <f>""</f>
        <v/>
      </c>
      <c r="V75" s="59" t="str">
        <f>""</f>
        <v/>
      </c>
      <c r="W75" s="58">
        <v>0.16370130120600002</v>
      </c>
    </row>
    <row r="76" spans="1:23" x14ac:dyDescent="0.2">
      <c r="A76" s="44" t="s">
        <v>169</v>
      </c>
      <c r="B76" s="45" t="s">
        <v>816</v>
      </c>
      <c r="C76" s="25">
        <f t="shared" si="1"/>
        <v>16.290293036948</v>
      </c>
      <c r="D76" s="25">
        <v>7.7195225641249996</v>
      </c>
      <c r="E76" s="25">
        <v>8.5707704728229999</v>
      </c>
      <c r="F76" s="25">
        <v>6.4860984543279994</v>
      </c>
      <c r="G76" s="25">
        <v>7.9279626873620002</v>
      </c>
      <c r="H76" s="48">
        <v>0</v>
      </c>
      <c r="I76" s="46" t="s">
        <v>840</v>
      </c>
      <c r="J76" s="25" t="s">
        <v>840</v>
      </c>
      <c r="K76" s="46">
        <v>7.7195225641249996</v>
      </c>
      <c r="L76" s="46" t="s">
        <v>840</v>
      </c>
      <c r="M76" s="48" t="s">
        <v>840</v>
      </c>
      <c r="N76" s="46" t="s">
        <v>840</v>
      </c>
      <c r="O76" s="25" t="s">
        <v>840</v>
      </c>
      <c r="P76" s="46">
        <v>8.5707704728229999</v>
      </c>
      <c r="Q76" s="46" t="s">
        <v>840</v>
      </c>
      <c r="R76" s="48" t="s">
        <v>840</v>
      </c>
      <c r="S76" s="46" t="s">
        <v>840</v>
      </c>
      <c r="T76" s="25" t="s">
        <v>840</v>
      </c>
      <c r="U76" s="46">
        <v>16.290293036948999</v>
      </c>
      <c r="V76" s="46" t="s">
        <v>840</v>
      </c>
      <c r="W76" s="48" t="s">
        <v>840</v>
      </c>
    </row>
    <row r="77" spans="1:23" x14ac:dyDescent="0.2">
      <c r="A77" s="44" t="s">
        <v>171</v>
      </c>
      <c r="B77" s="45" t="s">
        <v>170</v>
      </c>
      <c r="C77" s="25">
        <f t="shared" si="1"/>
        <v>5.9383876869780003</v>
      </c>
      <c r="D77" s="25">
        <v>1.9784721714689999</v>
      </c>
      <c r="E77" s="25">
        <v>3.959915515509</v>
      </c>
      <c r="F77" s="25">
        <v>-20.119105962841999</v>
      </c>
      <c r="G77" s="25">
        <v>3.6629218518460003</v>
      </c>
      <c r="H77" s="48">
        <v>0.5</v>
      </c>
      <c r="I77" s="46" t="s">
        <v>840</v>
      </c>
      <c r="J77" s="25">
        <v>1.9784721714689999</v>
      </c>
      <c r="K77" s="46" t="s">
        <v>840</v>
      </c>
      <c r="L77" s="46" t="s">
        <v>840</v>
      </c>
      <c r="M77" s="48" t="s">
        <v>840</v>
      </c>
      <c r="N77" s="46" t="s">
        <v>840</v>
      </c>
      <c r="O77" s="25">
        <v>3.959915515509</v>
      </c>
      <c r="P77" s="46" t="s">
        <v>840</v>
      </c>
      <c r="Q77" s="46" t="s">
        <v>840</v>
      </c>
      <c r="R77" s="48" t="s">
        <v>840</v>
      </c>
      <c r="S77" s="46" t="s">
        <v>840</v>
      </c>
      <c r="T77" s="25">
        <v>5.9383876869780003</v>
      </c>
      <c r="U77" s="46" t="s">
        <v>840</v>
      </c>
      <c r="V77" s="46" t="s">
        <v>840</v>
      </c>
      <c r="W77" s="48" t="s">
        <v>840</v>
      </c>
    </row>
    <row r="78" spans="1:23" x14ac:dyDescent="0.2">
      <c r="A78" s="44" t="s">
        <v>173</v>
      </c>
      <c r="B78" s="45" t="s">
        <v>172</v>
      </c>
      <c r="C78" s="25">
        <f t="shared" si="1"/>
        <v>3.4671722839050001</v>
      </c>
      <c r="D78" s="25">
        <v>1.159225534155</v>
      </c>
      <c r="E78" s="25">
        <v>2.3079467497500001</v>
      </c>
      <c r="F78" s="25">
        <v>-14.339664916525001</v>
      </c>
      <c r="G78" s="25">
        <v>2.1348507435189998</v>
      </c>
      <c r="H78" s="48">
        <v>0.5</v>
      </c>
      <c r="I78" s="46" t="s">
        <v>840</v>
      </c>
      <c r="J78" s="25">
        <v>1.159225534155</v>
      </c>
      <c r="K78" s="46" t="s">
        <v>840</v>
      </c>
      <c r="L78" s="46" t="s">
        <v>840</v>
      </c>
      <c r="M78" s="48" t="s">
        <v>840</v>
      </c>
      <c r="N78" s="46" t="s">
        <v>840</v>
      </c>
      <c r="O78" s="25">
        <v>2.3079467497500001</v>
      </c>
      <c r="P78" s="46" t="s">
        <v>840</v>
      </c>
      <c r="Q78" s="46" t="s">
        <v>840</v>
      </c>
      <c r="R78" s="48" t="s">
        <v>840</v>
      </c>
      <c r="S78" s="46" t="s">
        <v>840</v>
      </c>
      <c r="T78" s="25">
        <v>3.4671722839050001</v>
      </c>
      <c r="U78" s="46" t="s">
        <v>840</v>
      </c>
      <c r="V78" s="46" t="s">
        <v>840</v>
      </c>
      <c r="W78" s="48" t="s">
        <v>840</v>
      </c>
    </row>
    <row r="79" spans="1:23" x14ac:dyDescent="0.2">
      <c r="A79" s="44" t="s">
        <v>175</v>
      </c>
      <c r="B79" s="45" t="s">
        <v>174</v>
      </c>
      <c r="C79" s="25">
        <f t="shared" si="1"/>
        <v>2.9774403139390002</v>
      </c>
      <c r="D79" s="25">
        <v>1.0422585041170001</v>
      </c>
      <c r="E79" s="25">
        <v>1.9351818098220002</v>
      </c>
      <c r="F79" s="25">
        <v>-10.576266293223</v>
      </c>
      <c r="G79" s="25">
        <v>1.790043174085</v>
      </c>
      <c r="H79" s="48">
        <v>0.5</v>
      </c>
      <c r="I79" s="46" t="s">
        <v>840</v>
      </c>
      <c r="J79" s="25">
        <v>1.0422585041170001</v>
      </c>
      <c r="K79" s="46" t="s">
        <v>840</v>
      </c>
      <c r="L79" s="46" t="s">
        <v>840</v>
      </c>
      <c r="M79" s="48" t="s">
        <v>840</v>
      </c>
      <c r="N79" s="46" t="s">
        <v>840</v>
      </c>
      <c r="O79" s="25">
        <v>1.9351818098220002</v>
      </c>
      <c r="P79" s="46" t="s">
        <v>840</v>
      </c>
      <c r="Q79" s="46" t="s">
        <v>840</v>
      </c>
      <c r="R79" s="48" t="s">
        <v>840</v>
      </c>
      <c r="S79" s="46" t="s">
        <v>840</v>
      </c>
      <c r="T79" s="25">
        <v>2.9774403139390002</v>
      </c>
      <c r="U79" s="46" t="s">
        <v>840</v>
      </c>
      <c r="V79" s="46" t="s">
        <v>840</v>
      </c>
      <c r="W79" s="48" t="s">
        <v>840</v>
      </c>
    </row>
    <row r="80" spans="1:23" x14ac:dyDescent="0.2">
      <c r="A80" s="44" t="s">
        <v>177</v>
      </c>
      <c r="B80" s="45" t="s">
        <v>176</v>
      </c>
      <c r="C80" s="25">
        <f t="shared" si="1"/>
        <v>167.92174600699499</v>
      </c>
      <c r="D80" s="25">
        <v>65.296940207590993</v>
      </c>
      <c r="E80" s="25">
        <v>102.624805799404</v>
      </c>
      <c r="F80" s="25">
        <v>21.030067809317</v>
      </c>
      <c r="G80" s="25">
        <v>94.927945364447993</v>
      </c>
      <c r="H80" s="48">
        <v>0</v>
      </c>
      <c r="I80" s="46">
        <v>52.153657075033998</v>
      </c>
      <c r="J80" s="25">
        <v>6.8278394736339996</v>
      </c>
      <c r="K80" s="46">
        <v>6.3154436589239999</v>
      </c>
      <c r="L80" s="46" t="s">
        <v>840</v>
      </c>
      <c r="M80" s="48" t="s">
        <v>840</v>
      </c>
      <c r="N80" s="46">
        <v>80.965286265374999</v>
      </c>
      <c r="O80" s="25">
        <v>14.556626214011001</v>
      </c>
      <c r="P80" s="46">
        <v>7.1028933200169995</v>
      </c>
      <c r="Q80" s="46" t="s">
        <v>840</v>
      </c>
      <c r="R80" s="48" t="s">
        <v>840</v>
      </c>
      <c r="S80" s="46">
        <v>133.118943340409</v>
      </c>
      <c r="T80" s="25">
        <v>21.384465687645001</v>
      </c>
      <c r="U80" s="46">
        <v>13.418336978940999</v>
      </c>
      <c r="V80" s="46" t="s">
        <v>840</v>
      </c>
      <c r="W80" s="48" t="s">
        <v>840</v>
      </c>
    </row>
    <row r="81" spans="1:23" x14ac:dyDescent="0.2">
      <c r="A81" s="44" t="s">
        <v>179</v>
      </c>
      <c r="B81" s="45" t="s">
        <v>178</v>
      </c>
      <c r="C81" s="25">
        <f t="shared" si="1"/>
        <v>2.5753566820870004</v>
      </c>
      <c r="D81" s="25">
        <v>0.85635332444099999</v>
      </c>
      <c r="E81" s="25">
        <v>1.7190033576460002</v>
      </c>
      <c r="F81" s="25">
        <v>-10.309163258942</v>
      </c>
      <c r="G81" s="25">
        <v>1.5900781058219999</v>
      </c>
      <c r="H81" s="48">
        <v>0.5</v>
      </c>
      <c r="I81" s="46" t="s">
        <v>840</v>
      </c>
      <c r="J81" s="25">
        <v>0.85635332444099999</v>
      </c>
      <c r="K81" s="46" t="s">
        <v>840</v>
      </c>
      <c r="L81" s="46" t="s">
        <v>840</v>
      </c>
      <c r="M81" s="48" t="s">
        <v>840</v>
      </c>
      <c r="N81" s="46" t="s">
        <v>840</v>
      </c>
      <c r="O81" s="25">
        <v>1.7190033576460002</v>
      </c>
      <c r="P81" s="46" t="s">
        <v>840</v>
      </c>
      <c r="Q81" s="46" t="s">
        <v>840</v>
      </c>
      <c r="R81" s="48" t="s">
        <v>840</v>
      </c>
      <c r="S81" s="46" t="s">
        <v>840</v>
      </c>
      <c r="T81" s="25">
        <v>2.5753566820870004</v>
      </c>
      <c r="U81" s="46" t="s">
        <v>840</v>
      </c>
      <c r="V81" s="46" t="s">
        <v>840</v>
      </c>
      <c r="W81" s="48" t="s">
        <v>840</v>
      </c>
    </row>
    <row r="82" spans="1:23" x14ac:dyDescent="0.2">
      <c r="A82" s="44" t="s">
        <v>181</v>
      </c>
      <c r="B82" s="45" t="s">
        <v>180</v>
      </c>
      <c r="C82" s="25">
        <f t="shared" si="1"/>
        <v>121.630301877942</v>
      </c>
      <c r="D82" s="25">
        <v>47.625770099177004</v>
      </c>
      <c r="E82" s="25">
        <v>74.004531778764999</v>
      </c>
      <c r="F82" s="25">
        <v>16.091078780762999</v>
      </c>
      <c r="G82" s="25">
        <v>68.454191895357994</v>
      </c>
      <c r="H82" s="48">
        <v>0</v>
      </c>
      <c r="I82" s="46">
        <v>41.465858122055003</v>
      </c>
      <c r="J82" s="25">
        <v>6.1599119771220003</v>
      </c>
      <c r="K82" s="46" t="s">
        <v>840</v>
      </c>
      <c r="L82" s="46" t="s">
        <v>840</v>
      </c>
      <c r="M82" s="48" t="s">
        <v>840</v>
      </c>
      <c r="N82" s="46">
        <v>61.947112545342002</v>
      </c>
      <c r="O82" s="25">
        <v>12.057419233422999</v>
      </c>
      <c r="P82" s="46" t="s">
        <v>840</v>
      </c>
      <c r="Q82" s="46" t="s">
        <v>840</v>
      </c>
      <c r="R82" s="48" t="s">
        <v>840</v>
      </c>
      <c r="S82" s="46">
        <v>103.412970667398</v>
      </c>
      <c r="T82" s="25">
        <v>18.217331210544998</v>
      </c>
      <c r="U82" s="46" t="s">
        <v>840</v>
      </c>
      <c r="V82" s="46" t="s">
        <v>840</v>
      </c>
      <c r="W82" s="48" t="s">
        <v>840</v>
      </c>
    </row>
    <row r="83" spans="1:23" x14ac:dyDescent="0.2">
      <c r="A83" s="44" t="s">
        <v>183</v>
      </c>
      <c r="B83" s="45" t="s">
        <v>182</v>
      </c>
      <c r="C83" s="25">
        <f t="shared" si="1"/>
        <v>2.0568845084309997</v>
      </c>
      <c r="D83" s="25">
        <v>0.69734884017499998</v>
      </c>
      <c r="E83" s="25">
        <v>1.3595356682559998</v>
      </c>
      <c r="F83" s="25">
        <v>-5.8759705279879997</v>
      </c>
      <c r="G83" s="25">
        <v>1.257570493137</v>
      </c>
      <c r="H83" s="48">
        <v>0.5</v>
      </c>
      <c r="I83" s="46" t="s">
        <v>840</v>
      </c>
      <c r="J83" s="25">
        <v>0.69734884017499998</v>
      </c>
      <c r="K83" s="46" t="s">
        <v>840</v>
      </c>
      <c r="L83" s="46" t="s">
        <v>840</v>
      </c>
      <c r="M83" s="48" t="s">
        <v>840</v>
      </c>
      <c r="N83" s="46" t="s">
        <v>840</v>
      </c>
      <c r="O83" s="25">
        <v>1.3595356682559998</v>
      </c>
      <c r="P83" s="46" t="s">
        <v>840</v>
      </c>
      <c r="Q83" s="46" t="s">
        <v>840</v>
      </c>
      <c r="R83" s="48" t="s">
        <v>840</v>
      </c>
      <c r="S83" s="46" t="s">
        <v>840</v>
      </c>
      <c r="T83" s="25">
        <v>2.0568845084309997</v>
      </c>
      <c r="U83" s="46" t="s">
        <v>840</v>
      </c>
      <c r="V83" s="46" t="s">
        <v>840</v>
      </c>
      <c r="W83" s="48" t="s">
        <v>840</v>
      </c>
    </row>
    <row r="84" spans="1:23" x14ac:dyDescent="0.2">
      <c r="A84" s="44" t="s">
        <v>185</v>
      </c>
      <c r="B84" s="45" t="s">
        <v>184</v>
      </c>
      <c r="C84" s="25">
        <f t="shared" si="1"/>
        <v>5.1096792354589997</v>
      </c>
      <c r="D84" s="25">
        <v>1.7757336820980001</v>
      </c>
      <c r="E84" s="25">
        <v>3.3339455533610001</v>
      </c>
      <c r="F84" s="25">
        <v>-42.016116470398998</v>
      </c>
      <c r="G84" s="25">
        <v>3.0838996368590004</v>
      </c>
      <c r="H84" s="48">
        <v>0.5</v>
      </c>
      <c r="I84" s="46" t="s">
        <v>840</v>
      </c>
      <c r="J84" s="25">
        <v>1.7757336820980001</v>
      </c>
      <c r="K84" s="46" t="s">
        <v>840</v>
      </c>
      <c r="L84" s="46" t="s">
        <v>840</v>
      </c>
      <c r="M84" s="48" t="s">
        <v>840</v>
      </c>
      <c r="N84" s="46" t="s">
        <v>840</v>
      </c>
      <c r="O84" s="25">
        <v>3.3339455533610001</v>
      </c>
      <c r="P84" s="46" t="s">
        <v>840</v>
      </c>
      <c r="Q84" s="46" t="s">
        <v>840</v>
      </c>
      <c r="R84" s="48" t="s">
        <v>840</v>
      </c>
      <c r="S84" s="46" t="s">
        <v>840</v>
      </c>
      <c r="T84" s="25">
        <v>5.1096792354589997</v>
      </c>
      <c r="U84" s="46" t="s">
        <v>840</v>
      </c>
      <c r="V84" s="46" t="s">
        <v>840</v>
      </c>
      <c r="W84" s="48" t="s">
        <v>840</v>
      </c>
    </row>
    <row r="85" spans="1:23" x14ac:dyDescent="0.2">
      <c r="A85" s="44" t="s">
        <v>187</v>
      </c>
      <c r="B85" s="45" t="s">
        <v>186</v>
      </c>
      <c r="C85" s="25">
        <f t="shared" si="1"/>
        <v>114.564567007398</v>
      </c>
      <c r="D85" s="25">
        <v>46.800518633671004</v>
      </c>
      <c r="E85" s="25">
        <v>67.764048373726993</v>
      </c>
      <c r="F85" s="25">
        <v>33.232272996020001</v>
      </c>
      <c r="G85" s="25">
        <v>62.681744745696996</v>
      </c>
      <c r="H85" s="48">
        <v>0</v>
      </c>
      <c r="I85" s="46">
        <v>39.941126792878002</v>
      </c>
      <c r="J85" s="25">
        <v>6.859391840792</v>
      </c>
      <c r="K85" s="46" t="s">
        <v>840</v>
      </c>
      <c r="L85" s="46" t="s">
        <v>840</v>
      </c>
      <c r="M85" s="48" t="s">
        <v>840</v>
      </c>
      <c r="N85" s="46">
        <v>54.134324985508002</v>
      </c>
      <c r="O85" s="25">
        <v>13.629723388219</v>
      </c>
      <c r="P85" s="46" t="s">
        <v>840</v>
      </c>
      <c r="Q85" s="46" t="s">
        <v>840</v>
      </c>
      <c r="R85" s="48" t="s">
        <v>840</v>
      </c>
      <c r="S85" s="46">
        <v>94.075451778385997</v>
      </c>
      <c r="T85" s="25">
        <v>20.489115229010999</v>
      </c>
      <c r="U85" s="46" t="s">
        <v>840</v>
      </c>
      <c r="V85" s="46" t="s">
        <v>840</v>
      </c>
      <c r="W85" s="48" t="s">
        <v>840</v>
      </c>
    </row>
    <row r="86" spans="1:23" x14ac:dyDescent="0.2">
      <c r="A86" s="44" t="s">
        <v>189</v>
      </c>
      <c r="B86" s="45" t="s">
        <v>188</v>
      </c>
      <c r="C86" s="25">
        <f t="shared" si="1"/>
        <v>139.871328272695</v>
      </c>
      <c r="D86" s="25">
        <v>58.558054603670996</v>
      </c>
      <c r="E86" s="25">
        <v>81.313273669023999</v>
      </c>
      <c r="F86" s="25">
        <v>62.045584793303</v>
      </c>
      <c r="G86" s="25">
        <v>75.214778143846999</v>
      </c>
      <c r="H86" s="48">
        <v>0</v>
      </c>
      <c r="I86" s="46">
        <v>53.841874604327998</v>
      </c>
      <c r="J86" s="25" t="s">
        <v>840</v>
      </c>
      <c r="K86" s="46">
        <v>4.7161799993439999</v>
      </c>
      <c r="L86" s="46" t="s">
        <v>840</v>
      </c>
      <c r="M86" s="48" t="s">
        <v>840</v>
      </c>
      <c r="N86" s="46">
        <v>76.143618952882008</v>
      </c>
      <c r="O86" s="25" t="s">
        <v>840</v>
      </c>
      <c r="P86" s="46">
        <v>5.1696547161419995</v>
      </c>
      <c r="Q86" s="46" t="s">
        <v>840</v>
      </c>
      <c r="R86" s="48" t="s">
        <v>840</v>
      </c>
      <c r="S86" s="46">
        <v>129.98549355720999</v>
      </c>
      <c r="T86" s="25" t="s">
        <v>840</v>
      </c>
      <c r="U86" s="46">
        <v>9.8858347154860002</v>
      </c>
      <c r="V86" s="46" t="s">
        <v>840</v>
      </c>
      <c r="W86" s="48" t="s">
        <v>840</v>
      </c>
    </row>
    <row r="87" spans="1:23" x14ac:dyDescent="0.2">
      <c r="A87" s="44" t="s">
        <v>191</v>
      </c>
      <c r="B87" s="45" t="s">
        <v>190</v>
      </c>
      <c r="C87" s="25">
        <f t="shared" si="1"/>
        <v>3.7319640849670002</v>
      </c>
      <c r="D87" s="25">
        <v>0.97073209793699999</v>
      </c>
      <c r="E87" s="25">
        <v>2.7612319870299999</v>
      </c>
      <c r="F87" s="25">
        <v>-22.088699067499</v>
      </c>
      <c r="G87" s="25">
        <v>2.5541395880020001</v>
      </c>
      <c r="H87" s="48">
        <v>0.5</v>
      </c>
      <c r="I87" s="46" t="s">
        <v>840</v>
      </c>
      <c r="J87" s="25">
        <v>0.97073209793699999</v>
      </c>
      <c r="K87" s="46" t="s">
        <v>840</v>
      </c>
      <c r="L87" s="46" t="s">
        <v>840</v>
      </c>
      <c r="M87" s="48" t="s">
        <v>840</v>
      </c>
      <c r="N87" s="46" t="s">
        <v>840</v>
      </c>
      <c r="O87" s="25">
        <v>2.7612319870299999</v>
      </c>
      <c r="P87" s="46" t="s">
        <v>840</v>
      </c>
      <c r="Q87" s="46" t="s">
        <v>840</v>
      </c>
      <c r="R87" s="48" t="s">
        <v>840</v>
      </c>
      <c r="S87" s="46" t="s">
        <v>840</v>
      </c>
      <c r="T87" s="25">
        <v>3.7319640849670002</v>
      </c>
      <c r="U87" s="46" t="s">
        <v>840</v>
      </c>
      <c r="V87" s="46" t="s">
        <v>840</v>
      </c>
      <c r="W87" s="48" t="s">
        <v>840</v>
      </c>
    </row>
    <row r="88" spans="1:23" x14ac:dyDescent="0.2">
      <c r="A88" s="44" t="s">
        <v>193</v>
      </c>
      <c r="B88" s="45" t="s">
        <v>192</v>
      </c>
      <c r="C88" s="25">
        <f t="shared" si="1"/>
        <v>34.249558470338002</v>
      </c>
      <c r="D88" s="25">
        <v>13.285599872376</v>
      </c>
      <c r="E88" s="25">
        <v>20.963958597961998</v>
      </c>
      <c r="F88" s="25">
        <v>4.0121971295629999</v>
      </c>
      <c r="G88" s="25">
        <v>19.391661703115002</v>
      </c>
      <c r="H88" s="48">
        <v>0</v>
      </c>
      <c r="I88" s="46">
        <v>11.877382878299001</v>
      </c>
      <c r="J88" s="25">
        <v>1.4082169940780001</v>
      </c>
      <c r="K88" s="46" t="s">
        <v>840</v>
      </c>
      <c r="L88" s="46" t="s">
        <v>840</v>
      </c>
      <c r="M88" s="48" t="s">
        <v>840</v>
      </c>
      <c r="N88" s="46">
        <v>17.883033588090999</v>
      </c>
      <c r="O88" s="25">
        <v>3.0809250098710002</v>
      </c>
      <c r="P88" s="46" t="s">
        <v>840</v>
      </c>
      <c r="Q88" s="46" t="s">
        <v>840</v>
      </c>
      <c r="R88" s="48" t="s">
        <v>840</v>
      </c>
      <c r="S88" s="46">
        <v>29.760416466389</v>
      </c>
      <c r="T88" s="25">
        <v>4.4891420039489995</v>
      </c>
      <c r="U88" s="46" t="s">
        <v>840</v>
      </c>
      <c r="V88" s="46" t="s">
        <v>840</v>
      </c>
      <c r="W88" s="48" t="s">
        <v>840</v>
      </c>
    </row>
    <row r="89" spans="1:23" x14ac:dyDescent="0.2">
      <c r="A89" s="44" t="s">
        <v>195</v>
      </c>
      <c r="B89" s="45" t="s">
        <v>194</v>
      </c>
      <c r="C89" s="25">
        <f t="shared" si="1"/>
        <v>3.7687617851989996</v>
      </c>
      <c r="D89" s="25">
        <v>1.2832085731680001</v>
      </c>
      <c r="E89" s="25">
        <v>2.4855532120309998</v>
      </c>
      <c r="F89" s="25">
        <v>-30.504644053046</v>
      </c>
      <c r="G89" s="25">
        <v>2.2991367211290004</v>
      </c>
      <c r="H89" s="48">
        <v>0.5</v>
      </c>
      <c r="I89" s="46" t="s">
        <v>840</v>
      </c>
      <c r="J89" s="25">
        <v>1.2832085731680001</v>
      </c>
      <c r="K89" s="46" t="s">
        <v>840</v>
      </c>
      <c r="L89" s="46" t="s">
        <v>840</v>
      </c>
      <c r="M89" s="48" t="s">
        <v>840</v>
      </c>
      <c r="N89" s="46" t="s">
        <v>840</v>
      </c>
      <c r="O89" s="25">
        <v>2.4855532120309998</v>
      </c>
      <c r="P89" s="46" t="s">
        <v>840</v>
      </c>
      <c r="Q89" s="46" t="s">
        <v>840</v>
      </c>
      <c r="R89" s="48" t="s">
        <v>840</v>
      </c>
      <c r="S89" s="46" t="s">
        <v>840</v>
      </c>
      <c r="T89" s="25">
        <v>3.7687617851989996</v>
      </c>
      <c r="U89" s="46" t="s">
        <v>840</v>
      </c>
      <c r="V89" s="46" t="s">
        <v>840</v>
      </c>
      <c r="W89" s="48" t="s">
        <v>840</v>
      </c>
    </row>
    <row r="90" spans="1:23" x14ac:dyDescent="0.2">
      <c r="A90" s="44" t="s">
        <v>197</v>
      </c>
      <c r="B90" s="45" t="s">
        <v>196</v>
      </c>
      <c r="C90" s="25">
        <f t="shared" si="1"/>
        <v>2.8187142491599997</v>
      </c>
      <c r="D90" s="25">
        <v>0.88048323895899994</v>
      </c>
      <c r="E90" s="25">
        <v>1.9382310102009999</v>
      </c>
      <c r="F90" s="25">
        <v>-12.821636826614</v>
      </c>
      <c r="G90" s="25">
        <v>1.792863684436</v>
      </c>
      <c r="H90" s="48">
        <v>0.5</v>
      </c>
      <c r="I90" s="46" t="s">
        <v>840</v>
      </c>
      <c r="J90" s="25">
        <v>0.88048323895899994</v>
      </c>
      <c r="K90" s="46" t="s">
        <v>840</v>
      </c>
      <c r="L90" s="46" t="s">
        <v>840</v>
      </c>
      <c r="M90" s="48" t="s">
        <v>840</v>
      </c>
      <c r="N90" s="46" t="s">
        <v>840</v>
      </c>
      <c r="O90" s="25">
        <v>1.9382310102009999</v>
      </c>
      <c r="P90" s="46" t="s">
        <v>840</v>
      </c>
      <c r="Q90" s="46" t="s">
        <v>840</v>
      </c>
      <c r="R90" s="48" t="s">
        <v>840</v>
      </c>
      <c r="S90" s="46" t="s">
        <v>840</v>
      </c>
      <c r="T90" s="25">
        <v>2.8187142491599997</v>
      </c>
      <c r="U90" s="46" t="s">
        <v>840</v>
      </c>
      <c r="V90" s="46" t="s">
        <v>840</v>
      </c>
      <c r="W90" s="48" t="s">
        <v>840</v>
      </c>
    </row>
    <row r="91" spans="1:23" x14ac:dyDescent="0.2">
      <c r="A91" s="44" t="s">
        <v>199</v>
      </c>
      <c r="B91" s="45" t="s">
        <v>198</v>
      </c>
      <c r="C91" s="25">
        <f t="shared" si="1"/>
        <v>87.440667412016012</v>
      </c>
      <c r="D91" s="25">
        <v>34.615850213237003</v>
      </c>
      <c r="E91" s="25">
        <v>52.824817198779002</v>
      </c>
      <c r="F91" s="25">
        <v>13.269733089328</v>
      </c>
      <c r="G91" s="25">
        <v>48.862955908871001</v>
      </c>
      <c r="H91" s="48">
        <v>0</v>
      </c>
      <c r="I91" s="46">
        <v>30.470651484900003</v>
      </c>
      <c r="J91" s="25">
        <v>4.1451987283360001</v>
      </c>
      <c r="K91" s="46" t="s">
        <v>840</v>
      </c>
      <c r="L91" s="46" t="s">
        <v>840</v>
      </c>
      <c r="M91" s="48" t="s">
        <v>840</v>
      </c>
      <c r="N91" s="46">
        <v>44.392250096722002</v>
      </c>
      <c r="O91" s="25">
        <v>8.4325671020569999</v>
      </c>
      <c r="P91" s="46" t="s">
        <v>840</v>
      </c>
      <c r="Q91" s="46" t="s">
        <v>840</v>
      </c>
      <c r="R91" s="48" t="s">
        <v>840</v>
      </c>
      <c r="S91" s="46">
        <v>74.862901581623007</v>
      </c>
      <c r="T91" s="25">
        <v>12.577765830393</v>
      </c>
      <c r="U91" s="46" t="s">
        <v>840</v>
      </c>
      <c r="V91" s="46" t="s">
        <v>840</v>
      </c>
      <c r="W91" s="48" t="s">
        <v>840</v>
      </c>
    </row>
    <row r="92" spans="1:23" x14ac:dyDescent="0.2">
      <c r="A92" s="44" t="s">
        <v>201</v>
      </c>
      <c r="B92" s="45" t="s">
        <v>200</v>
      </c>
      <c r="C92" s="25">
        <f t="shared" si="1"/>
        <v>171.023101622241</v>
      </c>
      <c r="D92" s="25">
        <v>67.722177890184994</v>
      </c>
      <c r="E92" s="25">
        <v>103.30092373205601</v>
      </c>
      <c r="F92" s="25">
        <v>86.457248658883998</v>
      </c>
      <c r="G92" s="25">
        <v>95.553354452151993</v>
      </c>
      <c r="H92" s="48">
        <v>0</v>
      </c>
      <c r="I92" s="46">
        <v>67.722177890184994</v>
      </c>
      <c r="J92" s="25" t="s">
        <v>840</v>
      </c>
      <c r="K92" s="46" t="s">
        <v>840</v>
      </c>
      <c r="L92" s="46" t="s">
        <v>840</v>
      </c>
      <c r="M92" s="48" t="s">
        <v>840</v>
      </c>
      <c r="N92" s="46">
        <v>103.30092373205601</v>
      </c>
      <c r="O92" s="25" t="s">
        <v>840</v>
      </c>
      <c r="P92" s="46" t="s">
        <v>840</v>
      </c>
      <c r="Q92" s="46" t="s">
        <v>840</v>
      </c>
      <c r="R92" s="48" t="s">
        <v>840</v>
      </c>
      <c r="S92" s="46">
        <v>171.023101622241</v>
      </c>
      <c r="T92" s="25" t="s">
        <v>840</v>
      </c>
      <c r="U92" s="46" t="s">
        <v>840</v>
      </c>
      <c r="V92" s="46" t="s">
        <v>840</v>
      </c>
      <c r="W92" s="48" t="s">
        <v>840</v>
      </c>
    </row>
    <row r="93" spans="1:23" x14ac:dyDescent="0.2">
      <c r="A93" s="44" t="s">
        <v>203</v>
      </c>
      <c r="B93" s="45" t="s">
        <v>202</v>
      </c>
      <c r="C93" s="25">
        <f t="shared" si="1"/>
        <v>2.269475686552</v>
      </c>
      <c r="D93" s="25">
        <v>0.73644802033400003</v>
      </c>
      <c r="E93" s="25">
        <v>1.533027666218</v>
      </c>
      <c r="F93" s="25">
        <v>-5.5058370789120001</v>
      </c>
      <c r="G93" s="25">
        <v>1.4180505912520001</v>
      </c>
      <c r="H93" s="48">
        <v>0.5</v>
      </c>
      <c r="I93" s="46" t="s">
        <v>840</v>
      </c>
      <c r="J93" s="25">
        <v>0.73644802033400003</v>
      </c>
      <c r="K93" s="46" t="s">
        <v>840</v>
      </c>
      <c r="L93" s="46" t="s">
        <v>840</v>
      </c>
      <c r="M93" s="48" t="s">
        <v>840</v>
      </c>
      <c r="N93" s="46" t="s">
        <v>840</v>
      </c>
      <c r="O93" s="25">
        <v>1.533027666218</v>
      </c>
      <c r="P93" s="46" t="s">
        <v>840</v>
      </c>
      <c r="Q93" s="46" t="s">
        <v>840</v>
      </c>
      <c r="R93" s="48" t="s">
        <v>840</v>
      </c>
      <c r="S93" s="46" t="s">
        <v>840</v>
      </c>
      <c r="T93" s="25">
        <v>2.269475686552</v>
      </c>
      <c r="U93" s="46" t="s">
        <v>840</v>
      </c>
      <c r="V93" s="46" t="s">
        <v>840</v>
      </c>
      <c r="W93" s="48" t="s">
        <v>840</v>
      </c>
    </row>
    <row r="94" spans="1:23" x14ac:dyDescent="0.2">
      <c r="A94" s="44" t="s">
        <v>205</v>
      </c>
      <c r="B94" s="45" t="s">
        <v>817</v>
      </c>
      <c r="C94" s="25">
        <f t="shared" si="1"/>
        <v>15.510703306139</v>
      </c>
      <c r="D94" s="25">
        <v>7.2894594228490002</v>
      </c>
      <c r="E94" s="25">
        <v>8.2212438832900006</v>
      </c>
      <c r="F94" s="25">
        <v>5.5424778639319996</v>
      </c>
      <c r="G94" s="25">
        <v>7.6046505920429999</v>
      </c>
      <c r="H94" s="48">
        <v>0</v>
      </c>
      <c r="I94" s="46" t="s">
        <v>840</v>
      </c>
      <c r="J94" s="25" t="s">
        <v>840</v>
      </c>
      <c r="K94" s="46">
        <v>7.2894594228490002</v>
      </c>
      <c r="L94" s="46" t="s">
        <v>840</v>
      </c>
      <c r="M94" s="48" t="s">
        <v>840</v>
      </c>
      <c r="N94" s="46" t="s">
        <v>840</v>
      </c>
      <c r="O94" s="25" t="s">
        <v>840</v>
      </c>
      <c r="P94" s="46">
        <v>8.2212438832900006</v>
      </c>
      <c r="Q94" s="46" t="s">
        <v>840</v>
      </c>
      <c r="R94" s="48" t="s">
        <v>840</v>
      </c>
      <c r="S94" s="46" t="s">
        <v>840</v>
      </c>
      <c r="T94" s="25" t="s">
        <v>840</v>
      </c>
      <c r="U94" s="46">
        <v>15.510703306138</v>
      </c>
      <c r="V94" s="46" t="s">
        <v>840</v>
      </c>
      <c r="W94" s="48" t="s">
        <v>840</v>
      </c>
    </row>
    <row r="95" spans="1:23" x14ac:dyDescent="0.2">
      <c r="A95" s="44" t="s">
        <v>207</v>
      </c>
      <c r="B95" s="45" t="s">
        <v>206</v>
      </c>
      <c r="C95" s="25">
        <f t="shared" si="1"/>
        <v>151.64424586041102</v>
      </c>
      <c r="D95" s="25">
        <v>57.699963364576</v>
      </c>
      <c r="E95" s="25">
        <v>93.944282495835012</v>
      </c>
      <c r="F95" s="25">
        <v>72.109464167284997</v>
      </c>
      <c r="G95" s="25">
        <v>86.898461308647001</v>
      </c>
      <c r="H95" s="48">
        <v>0</v>
      </c>
      <c r="I95" s="46">
        <v>57.699963364576</v>
      </c>
      <c r="J95" s="25" t="s">
        <v>840</v>
      </c>
      <c r="K95" s="46" t="s">
        <v>840</v>
      </c>
      <c r="L95" s="46" t="s">
        <v>840</v>
      </c>
      <c r="M95" s="48" t="s">
        <v>840</v>
      </c>
      <c r="N95" s="46">
        <v>93.944282495835012</v>
      </c>
      <c r="O95" s="25" t="s">
        <v>840</v>
      </c>
      <c r="P95" s="46" t="s">
        <v>840</v>
      </c>
      <c r="Q95" s="46" t="s">
        <v>840</v>
      </c>
      <c r="R95" s="48" t="s">
        <v>840</v>
      </c>
      <c r="S95" s="46">
        <v>151.64424586041102</v>
      </c>
      <c r="T95" s="25" t="s">
        <v>840</v>
      </c>
      <c r="U95" s="46" t="s">
        <v>840</v>
      </c>
      <c r="V95" s="46" t="s">
        <v>840</v>
      </c>
      <c r="W95" s="48" t="s">
        <v>840</v>
      </c>
    </row>
    <row r="96" spans="1:23" x14ac:dyDescent="0.2">
      <c r="A96" s="44" t="s">
        <v>211</v>
      </c>
      <c r="B96" s="45" t="s">
        <v>210</v>
      </c>
      <c r="C96" s="25">
        <f t="shared" si="1"/>
        <v>117.900788644855</v>
      </c>
      <c r="D96" s="25">
        <v>48.011336793736007</v>
      </c>
      <c r="E96" s="25">
        <v>69.889451851118991</v>
      </c>
      <c r="F96" s="25">
        <v>27.196802014727002</v>
      </c>
      <c r="G96" s="25">
        <v>64.647742962284994</v>
      </c>
      <c r="H96" s="48">
        <v>0</v>
      </c>
      <c r="I96" s="46">
        <v>43.144910177857</v>
      </c>
      <c r="J96" s="25">
        <v>4.8664266158779999</v>
      </c>
      <c r="K96" s="46" t="s">
        <v>840</v>
      </c>
      <c r="L96" s="46" t="s">
        <v>840</v>
      </c>
      <c r="M96" s="48" t="s">
        <v>840</v>
      </c>
      <c r="N96" s="46">
        <v>60.414638406253005</v>
      </c>
      <c r="O96" s="25">
        <v>9.4748134448659993</v>
      </c>
      <c r="P96" s="46" t="s">
        <v>840</v>
      </c>
      <c r="Q96" s="46" t="s">
        <v>840</v>
      </c>
      <c r="R96" s="48" t="s">
        <v>840</v>
      </c>
      <c r="S96" s="46">
        <v>103.559548584111</v>
      </c>
      <c r="T96" s="25">
        <v>14.341240060744001</v>
      </c>
      <c r="U96" s="46" t="s">
        <v>840</v>
      </c>
      <c r="V96" s="46" t="s">
        <v>840</v>
      </c>
      <c r="W96" s="48" t="s">
        <v>840</v>
      </c>
    </row>
    <row r="97" spans="1:23" x14ac:dyDescent="0.2">
      <c r="A97" s="44" t="s">
        <v>213</v>
      </c>
      <c r="B97" s="45" t="s">
        <v>212</v>
      </c>
      <c r="C97" s="25">
        <f t="shared" si="1"/>
        <v>56.143158331256004</v>
      </c>
      <c r="D97" s="25">
        <v>19.446216200458</v>
      </c>
      <c r="E97" s="25">
        <v>36.696942130798</v>
      </c>
      <c r="F97" s="25">
        <v>25.954890722782</v>
      </c>
      <c r="G97" s="25">
        <v>33.944671470988993</v>
      </c>
      <c r="H97" s="48">
        <v>0</v>
      </c>
      <c r="I97" s="46">
        <v>19.446216200458</v>
      </c>
      <c r="J97" s="25" t="s">
        <v>840</v>
      </c>
      <c r="K97" s="46" t="s">
        <v>840</v>
      </c>
      <c r="L97" s="46" t="s">
        <v>840</v>
      </c>
      <c r="M97" s="48" t="s">
        <v>840</v>
      </c>
      <c r="N97" s="46">
        <v>36.696942130798</v>
      </c>
      <c r="O97" s="25" t="s">
        <v>840</v>
      </c>
      <c r="P97" s="46" t="s">
        <v>840</v>
      </c>
      <c r="Q97" s="46" t="s">
        <v>840</v>
      </c>
      <c r="R97" s="48" t="s">
        <v>840</v>
      </c>
      <c r="S97" s="46">
        <v>56.143158331256004</v>
      </c>
      <c r="T97" s="25" t="s">
        <v>840</v>
      </c>
      <c r="U97" s="46" t="s">
        <v>840</v>
      </c>
      <c r="V97" s="46" t="s">
        <v>840</v>
      </c>
      <c r="W97" s="48" t="s">
        <v>840</v>
      </c>
    </row>
    <row r="98" spans="1:23" x14ac:dyDescent="0.2">
      <c r="A98" s="44" t="s">
        <v>217</v>
      </c>
      <c r="B98" s="45" t="s">
        <v>216</v>
      </c>
      <c r="C98" s="25">
        <f t="shared" si="1"/>
        <v>5.148714602479</v>
      </c>
      <c r="D98" s="25">
        <v>1.7579458816090001</v>
      </c>
      <c r="E98" s="25">
        <v>3.3907687208699997</v>
      </c>
      <c r="F98" s="25">
        <v>-10.604536997372</v>
      </c>
      <c r="G98" s="25">
        <v>3.1364610668049999</v>
      </c>
      <c r="H98" s="48">
        <v>0.5</v>
      </c>
      <c r="I98" s="46" t="s">
        <v>840</v>
      </c>
      <c r="J98" s="25">
        <v>1.7579458816090001</v>
      </c>
      <c r="K98" s="46" t="s">
        <v>840</v>
      </c>
      <c r="L98" s="46" t="s">
        <v>840</v>
      </c>
      <c r="M98" s="48" t="s">
        <v>840</v>
      </c>
      <c r="N98" s="46" t="s">
        <v>840</v>
      </c>
      <c r="O98" s="25">
        <v>3.3907687208699997</v>
      </c>
      <c r="P98" s="46" t="s">
        <v>840</v>
      </c>
      <c r="Q98" s="46" t="s">
        <v>840</v>
      </c>
      <c r="R98" s="48" t="s">
        <v>840</v>
      </c>
      <c r="S98" s="46" t="s">
        <v>840</v>
      </c>
      <c r="T98" s="25">
        <v>5.148714602479</v>
      </c>
      <c r="U98" s="46" t="s">
        <v>840</v>
      </c>
      <c r="V98" s="46" t="s">
        <v>840</v>
      </c>
      <c r="W98" s="48" t="s">
        <v>840</v>
      </c>
    </row>
    <row r="99" spans="1:23" x14ac:dyDescent="0.2">
      <c r="A99" s="44" t="s">
        <v>219</v>
      </c>
      <c r="B99" s="45" t="s">
        <v>218</v>
      </c>
      <c r="C99" s="25">
        <f t="shared" si="1"/>
        <v>107.94992463684801</v>
      </c>
      <c r="D99" s="25">
        <v>44.915198367683999</v>
      </c>
      <c r="E99" s="25">
        <v>63.034726269164004</v>
      </c>
      <c r="F99" s="25">
        <v>15.296855160050999</v>
      </c>
      <c r="G99" s="25">
        <v>58.307121798977001</v>
      </c>
      <c r="H99" s="48">
        <v>0</v>
      </c>
      <c r="I99" s="46">
        <v>40.398715344494995</v>
      </c>
      <c r="J99" s="25">
        <v>4.5164830231890001</v>
      </c>
      <c r="K99" s="46" t="s">
        <v>840</v>
      </c>
      <c r="L99" s="46" t="s">
        <v>840</v>
      </c>
      <c r="M99" s="48" t="s">
        <v>840</v>
      </c>
      <c r="N99" s="46">
        <v>54.612317932309999</v>
      </c>
      <c r="O99" s="25">
        <v>8.4224083368539997</v>
      </c>
      <c r="P99" s="46" t="s">
        <v>840</v>
      </c>
      <c r="Q99" s="46" t="s">
        <v>840</v>
      </c>
      <c r="R99" s="48" t="s">
        <v>840</v>
      </c>
      <c r="S99" s="46">
        <v>95.011033276804994</v>
      </c>
      <c r="T99" s="25">
        <v>12.938891360043</v>
      </c>
      <c r="U99" s="46" t="s">
        <v>840</v>
      </c>
      <c r="V99" s="46" t="s">
        <v>840</v>
      </c>
      <c r="W99" s="48" t="s">
        <v>840</v>
      </c>
    </row>
    <row r="100" spans="1:23" x14ac:dyDescent="0.2">
      <c r="A100" s="44" t="s">
        <v>221</v>
      </c>
      <c r="B100" s="45" t="s">
        <v>220</v>
      </c>
      <c r="C100" s="25">
        <f t="shared" si="1"/>
        <v>193.64733022973999</v>
      </c>
      <c r="D100" s="25">
        <v>77.143474192477996</v>
      </c>
      <c r="E100" s="25">
        <v>116.503856037262</v>
      </c>
      <c r="F100" s="25">
        <v>60.995376209908997</v>
      </c>
      <c r="G100" s="25">
        <v>107.766066834467</v>
      </c>
      <c r="H100" s="48">
        <v>0</v>
      </c>
      <c r="I100" s="46">
        <v>69.006065181384997</v>
      </c>
      <c r="J100" s="25">
        <v>8.1374090110920001</v>
      </c>
      <c r="K100" s="46" t="s">
        <v>840</v>
      </c>
      <c r="L100" s="46" t="s">
        <v>840</v>
      </c>
      <c r="M100" s="48" t="s">
        <v>840</v>
      </c>
      <c r="N100" s="46">
        <v>100.45324900086699</v>
      </c>
      <c r="O100" s="25">
        <v>16.050607036393998</v>
      </c>
      <c r="P100" s="46" t="s">
        <v>840</v>
      </c>
      <c r="Q100" s="46" t="s">
        <v>840</v>
      </c>
      <c r="R100" s="48" t="s">
        <v>840</v>
      </c>
      <c r="S100" s="46">
        <v>169.459314182253</v>
      </c>
      <c r="T100" s="25">
        <v>24.188016047486997</v>
      </c>
      <c r="U100" s="46" t="s">
        <v>840</v>
      </c>
      <c r="V100" s="46" t="s">
        <v>840</v>
      </c>
      <c r="W100" s="48" t="s">
        <v>840</v>
      </c>
    </row>
    <row r="101" spans="1:23" x14ac:dyDescent="0.2">
      <c r="A101" s="44" t="s">
        <v>223</v>
      </c>
      <c r="B101" s="45" t="s">
        <v>818</v>
      </c>
      <c r="C101" s="25">
        <f t="shared" si="1"/>
        <v>12.332139905843999</v>
      </c>
      <c r="D101" s="25">
        <v>5.8133193386779993</v>
      </c>
      <c r="E101" s="25">
        <v>6.5188205671659993</v>
      </c>
      <c r="F101" s="25">
        <v>5.0400406259760002</v>
      </c>
      <c r="G101" s="25">
        <v>6.0299090246289992</v>
      </c>
      <c r="H101" s="48">
        <v>0</v>
      </c>
      <c r="I101" s="46" t="s">
        <v>840</v>
      </c>
      <c r="J101" s="25" t="s">
        <v>840</v>
      </c>
      <c r="K101" s="46">
        <v>5.8133193386779993</v>
      </c>
      <c r="L101" s="46" t="s">
        <v>840</v>
      </c>
      <c r="M101" s="48" t="s">
        <v>840</v>
      </c>
      <c r="N101" s="46" t="s">
        <v>840</v>
      </c>
      <c r="O101" s="25" t="s">
        <v>840</v>
      </c>
      <c r="P101" s="46">
        <v>6.5188205671659993</v>
      </c>
      <c r="Q101" s="46" t="s">
        <v>840</v>
      </c>
      <c r="R101" s="48" t="s">
        <v>840</v>
      </c>
      <c r="S101" s="46" t="s">
        <v>840</v>
      </c>
      <c r="T101" s="25" t="s">
        <v>840</v>
      </c>
      <c r="U101" s="46">
        <v>12.332139905843999</v>
      </c>
      <c r="V101" s="46" t="s">
        <v>840</v>
      </c>
      <c r="W101" s="48" t="s">
        <v>840</v>
      </c>
    </row>
    <row r="102" spans="1:23" x14ac:dyDescent="0.2">
      <c r="A102" s="44" t="s">
        <v>225</v>
      </c>
      <c r="B102" s="45" t="s">
        <v>224</v>
      </c>
      <c r="C102" s="25">
        <f t="shared" si="1"/>
        <v>118.936266805202</v>
      </c>
      <c r="D102" s="25">
        <v>48.371072928998998</v>
      </c>
      <c r="E102" s="25">
        <v>70.565193876202997</v>
      </c>
      <c r="F102" s="25">
        <v>29.508852467842999</v>
      </c>
      <c r="G102" s="25">
        <v>65.272804335488004</v>
      </c>
      <c r="H102" s="48">
        <v>0</v>
      </c>
      <c r="I102" s="46">
        <v>39.899120298159005</v>
      </c>
      <c r="J102" s="25">
        <v>8.4719526308389987</v>
      </c>
      <c r="K102" s="46" t="s">
        <v>840</v>
      </c>
      <c r="L102" s="46" t="s">
        <v>840</v>
      </c>
      <c r="M102" s="48" t="s">
        <v>840</v>
      </c>
      <c r="N102" s="46">
        <v>54.993259089158002</v>
      </c>
      <c r="O102" s="25">
        <v>15.571934787046001</v>
      </c>
      <c r="P102" s="46" t="s">
        <v>840</v>
      </c>
      <c r="Q102" s="46" t="s">
        <v>840</v>
      </c>
      <c r="R102" s="48" t="s">
        <v>840</v>
      </c>
      <c r="S102" s="46">
        <v>94.892379387317007</v>
      </c>
      <c r="T102" s="25">
        <v>24.043887417885003</v>
      </c>
      <c r="U102" s="46" t="s">
        <v>840</v>
      </c>
      <c r="V102" s="46" t="s">
        <v>840</v>
      </c>
      <c r="W102" s="48" t="s">
        <v>840</v>
      </c>
    </row>
    <row r="103" spans="1:23" x14ac:dyDescent="0.2">
      <c r="A103" s="44" t="s">
        <v>227</v>
      </c>
      <c r="B103" s="45" t="s">
        <v>226</v>
      </c>
      <c r="C103" s="25">
        <f t="shared" si="1"/>
        <v>3.4058510459270002</v>
      </c>
      <c r="D103" s="25">
        <v>1.1489163400469999</v>
      </c>
      <c r="E103" s="25">
        <v>2.25693470588</v>
      </c>
      <c r="F103" s="25">
        <v>-4.7827552248150003</v>
      </c>
      <c r="G103" s="25">
        <v>2.0876646029389998</v>
      </c>
      <c r="H103" s="48">
        <v>0.5</v>
      </c>
      <c r="I103" s="46" t="s">
        <v>840</v>
      </c>
      <c r="J103" s="25">
        <v>1.1489163400469999</v>
      </c>
      <c r="K103" s="46" t="s">
        <v>840</v>
      </c>
      <c r="L103" s="46" t="s">
        <v>840</v>
      </c>
      <c r="M103" s="48" t="s">
        <v>840</v>
      </c>
      <c r="N103" s="46" t="s">
        <v>840</v>
      </c>
      <c r="O103" s="25">
        <v>2.25693470588</v>
      </c>
      <c r="P103" s="46" t="s">
        <v>840</v>
      </c>
      <c r="Q103" s="46" t="s">
        <v>840</v>
      </c>
      <c r="R103" s="48" t="s">
        <v>840</v>
      </c>
      <c r="S103" s="46" t="s">
        <v>840</v>
      </c>
      <c r="T103" s="25">
        <v>3.4058510459270002</v>
      </c>
      <c r="U103" s="46" t="s">
        <v>840</v>
      </c>
      <c r="V103" s="46" t="s">
        <v>840</v>
      </c>
      <c r="W103" s="48" t="s">
        <v>840</v>
      </c>
    </row>
    <row r="104" spans="1:23" x14ac:dyDescent="0.2">
      <c r="A104" s="44" t="s">
        <v>229</v>
      </c>
      <c r="B104" s="45" t="s">
        <v>228</v>
      </c>
      <c r="C104" s="25">
        <f t="shared" si="1"/>
        <v>3.6438740176859996</v>
      </c>
      <c r="D104" s="25">
        <v>1.2027907657669998</v>
      </c>
      <c r="E104" s="25">
        <v>2.4410832519189998</v>
      </c>
      <c r="F104" s="25">
        <v>-10.424873420222999</v>
      </c>
      <c r="G104" s="25">
        <v>2.2580020080250001</v>
      </c>
      <c r="H104" s="48">
        <v>0.5</v>
      </c>
      <c r="I104" s="46" t="s">
        <v>840</v>
      </c>
      <c r="J104" s="25">
        <v>1.2027907657669998</v>
      </c>
      <c r="K104" s="46" t="s">
        <v>840</v>
      </c>
      <c r="L104" s="46" t="s">
        <v>840</v>
      </c>
      <c r="M104" s="48" t="s">
        <v>840</v>
      </c>
      <c r="N104" s="46" t="s">
        <v>840</v>
      </c>
      <c r="O104" s="25">
        <v>2.4410832519189998</v>
      </c>
      <c r="P104" s="46" t="s">
        <v>840</v>
      </c>
      <c r="Q104" s="46" t="s">
        <v>840</v>
      </c>
      <c r="R104" s="48" t="s">
        <v>840</v>
      </c>
      <c r="S104" s="46" t="s">
        <v>840</v>
      </c>
      <c r="T104" s="25">
        <v>3.6438740176859996</v>
      </c>
      <c r="U104" s="46" t="s">
        <v>840</v>
      </c>
      <c r="V104" s="46" t="s">
        <v>840</v>
      </c>
      <c r="W104" s="48" t="s">
        <v>840</v>
      </c>
    </row>
    <row r="105" spans="1:23" x14ac:dyDescent="0.2">
      <c r="A105" s="44" t="s">
        <v>231</v>
      </c>
      <c r="B105" s="45" t="s">
        <v>230</v>
      </c>
      <c r="C105" s="25">
        <f t="shared" si="1"/>
        <v>1.526947465741</v>
      </c>
      <c r="D105" s="25">
        <v>0.26286367194999999</v>
      </c>
      <c r="E105" s="25">
        <v>1.2640837937910001</v>
      </c>
      <c r="F105" s="25">
        <v>-7.4492438480649996</v>
      </c>
      <c r="G105" s="25">
        <v>1.1692775092559999</v>
      </c>
      <c r="H105" s="48">
        <v>0.5</v>
      </c>
      <c r="I105" s="46" t="s">
        <v>840</v>
      </c>
      <c r="J105" s="25">
        <v>0.26286367194999999</v>
      </c>
      <c r="K105" s="46" t="s">
        <v>840</v>
      </c>
      <c r="L105" s="46" t="s">
        <v>840</v>
      </c>
      <c r="M105" s="48" t="s">
        <v>840</v>
      </c>
      <c r="N105" s="46" t="s">
        <v>840</v>
      </c>
      <c r="O105" s="25">
        <v>1.2640837937910001</v>
      </c>
      <c r="P105" s="46" t="s">
        <v>840</v>
      </c>
      <c r="Q105" s="46" t="s">
        <v>840</v>
      </c>
      <c r="R105" s="48" t="s">
        <v>840</v>
      </c>
      <c r="S105" s="46" t="s">
        <v>840</v>
      </c>
      <c r="T105" s="25">
        <v>1.526947465741</v>
      </c>
      <c r="U105" s="46" t="s">
        <v>840</v>
      </c>
      <c r="V105" s="46" t="s">
        <v>840</v>
      </c>
      <c r="W105" s="48" t="s">
        <v>840</v>
      </c>
    </row>
    <row r="106" spans="1:23" x14ac:dyDescent="0.2">
      <c r="A106" s="44" t="s">
        <v>233</v>
      </c>
      <c r="B106" s="45" t="s">
        <v>232</v>
      </c>
      <c r="C106" s="25">
        <f t="shared" si="1"/>
        <v>2.4686039407379998</v>
      </c>
      <c r="D106" s="25">
        <v>0.73367209117799992</v>
      </c>
      <c r="E106" s="25">
        <v>1.7349318495599999</v>
      </c>
      <c r="F106" s="25">
        <v>-9.8412342017989989</v>
      </c>
      <c r="G106" s="25">
        <v>1.604811960843</v>
      </c>
      <c r="H106" s="48">
        <v>0.5</v>
      </c>
      <c r="I106" s="46" t="s">
        <v>840</v>
      </c>
      <c r="J106" s="25">
        <v>0.73367209117799992</v>
      </c>
      <c r="K106" s="46" t="s">
        <v>840</v>
      </c>
      <c r="L106" s="46" t="s">
        <v>840</v>
      </c>
      <c r="M106" s="48" t="s">
        <v>840</v>
      </c>
      <c r="N106" s="46" t="s">
        <v>840</v>
      </c>
      <c r="O106" s="25">
        <v>1.7349318495599999</v>
      </c>
      <c r="P106" s="46" t="s">
        <v>840</v>
      </c>
      <c r="Q106" s="46" t="s">
        <v>840</v>
      </c>
      <c r="R106" s="48" t="s">
        <v>840</v>
      </c>
      <c r="S106" s="46" t="s">
        <v>840</v>
      </c>
      <c r="T106" s="25">
        <v>2.4686039407379998</v>
      </c>
      <c r="U106" s="46" t="s">
        <v>840</v>
      </c>
      <c r="V106" s="46" t="s">
        <v>840</v>
      </c>
      <c r="W106" s="48" t="s">
        <v>840</v>
      </c>
    </row>
    <row r="107" spans="1:23" x14ac:dyDescent="0.2">
      <c r="A107" s="44" t="s">
        <v>235</v>
      </c>
      <c r="B107" s="45" t="s">
        <v>234</v>
      </c>
      <c r="C107" s="25">
        <f t="shared" si="1"/>
        <v>3.6343316417040001</v>
      </c>
      <c r="D107" s="25">
        <v>1.144559217791</v>
      </c>
      <c r="E107" s="25">
        <v>2.4897724239130001</v>
      </c>
      <c r="F107" s="25">
        <v>-15.575996136531</v>
      </c>
      <c r="G107" s="25">
        <v>2.3030394921199999</v>
      </c>
      <c r="H107" s="48">
        <v>0.5</v>
      </c>
      <c r="I107" s="46" t="s">
        <v>840</v>
      </c>
      <c r="J107" s="25">
        <v>1.144559217791</v>
      </c>
      <c r="K107" s="46" t="s">
        <v>840</v>
      </c>
      <c r="L107" s="46" t="s">
        <v>840</v>
      </c>
      <c r="M107" s="48" t="s">
        <v>840</v>
      </c>
      <c r="N107" s="46" t="s">
        <v>840</v>
      </c>
      <c r="O107" s="25">
        <v>2.4897724239130001</v>
      </c>
      <c r="P107" s="46" t="s">
        <v>840</v>
      </c>
      <c r="Q107" s="46" t="s">
        <v>840</v>
      </c>
      <c r="R107" s="48" t="s">
        <v>840</v>
      </c>
      <c r="S107" s="46" t="s">
        <v>840</v>
      </c>
      <c r="T107" s="25">
        <v>3.6343316417040001</v>
      </c>
      <c r="U107" s="46" t="s">
        <v>840</v>
      </c>
      <c r="V107" s="46" t="s">
        <v>840</v>
      </c>
      <c r="W107" s="48" t="s">
        <v>840</v>
      </c>
    </row>
    <row r="108" spans="1:23" x14ac:dyDescent="0.2">
      <c r="A108" s="44" t="s">
        <v>237</v>
      </c>
      <c r="B108" s="45" t="s">
        <v>236</v>
      </c>
      <c r="C108" s="25">
        <f t="shared" si="1"/>
        <v>8.7799549346540005</v>
      </c>
      <c r="D108" s="25">
        <v>3.1506370874330001</v>
      </c>
      <c r="E108" s="25">
        <v>5.6293178472210004</v>
      </c>
      <c r="F108" s="25">
        <v>-7.2657246393659998</v>
      </c>
      <c r="G108" s="25">
        <v>5.2071190086800003</v>
      </c>
      <c r="H108" s="48">
        <v>0.5</v>
      </c>
      <c r="I108" s="46" t="s">
        <v>840</v>
      </c>
      <c r="J108" s="25">
        <v>3.1506370874330001</v>
      </c>
      <c r="K108" s="46" t="s">
        <v>840</v>
      </c>
      <c r="L108" s="46" t="s">
        <v>840</v>
      </c>
      <c r="M108" s="48" t="s">
        <v>840</v>
      </c>
      <c r="N108" s="46" t="s">
        <v>840</v>
      </c>
      <c r="O108" s="25">
        <v>5.6293178472210004</v>
      </c>
      <c r="P108" s="46" t="s">
        <v>840</v>
      </c>
      <c r="Q108" s="46" t="s">
        <v>840</v>
      </c>
      <c r="R108" s="48" t="s">
        <v>840</v>
      </c>
      <c r="S108" s="46" t="s">
        <v>840</v>
      </c>
      <c r="T108" s="25">
        <v>8.7799549346540005</v>
      </c>
      <c r="U108" s="46" t="s">
        <v>840</v>
      </c>
      <c r="V108" s="46" t="s">
        <v>840</v>
      </c>
      <c r="W108" s="48" t="s">
        <v>840</v>
      </c>
    </row>
    <row r="109" spans="1:23" x14ac:dyDescent="0.2">
      <c r="A109" s="44" t="s">
        <v>239</v>
      </c>
      <c r="B109" s="45" t="s">
        <v>238</v>
      </c>
      <c r="C109" s="25">
        <f t="shared" si="1"/>
        <v>3.3739964869130006</v>
      </c>
      <c r="D109" s="25">
        <v>1.168478269667</v>
      </c>
      <c r="E109" s="25">
        <v>2.2055182172460004</v>
      </c>
      <c r="F109" s="25">
        <v>-5.8962821287249998</v>
      </c>
      <c r="G109" s="25">
        <v>2.0401043509519998</v>
      </c>
      <c r="H109" s="48">
        <v>0.5</v>
      </c>
      <c r="I109" s="46" t="s">
        <v>840</v>
      </c>
      <c r="J109" s="25">
        <v>1.168478269667</v>
      </c>
      <c r="K109" s="46" t="s">
        <v>840</v>
      </c>
      <c r="L109" s="46" t="s">
        <v>840</v>
      </c>
      <c r="M109" s="48" t="s">
        <v>840</v>
      </c>
      <c r="N109" s="46" t="s">
        <v>840</v>
      </c>
      <c r="O109" s="25">
        <v>2.2055182172460004</v>
      </c>
      <c r="P109" s="46" t="s">
        <v>840</v>
      </c>
      <c r="Q109" s="46" t="s">
        <v>840</v>
      </c>
      <c r="R109" s="48" t="s">
        <v>840</v>
      </c>
      <c r="S109" s="46" t="s">
        <v>840</v>
      </c>
      <c r="T109" s="25">
        <v>3.3739964869130006</v>
      </c>
      <c r="U109" s="46" t="s">
        <v>840</v>
      </c>
      <c r="V109" s="46" t="s">
        <v>840</v>
      </c>
      <c r="W109" s="48" t="s">
        <v>840</v>
      </c>
    </row>
    <row r="110" spans="1:23" x14ac:dyDescent="0.2">
      <c r="A110" s="44" t="s">
        <v>241</v>
      </c>
      <c r="B110" s="45" t="s">
        <v>240</v>
      </c>
      <c r="C110" s="25">
        <f t="shared" si="1"/>
        <v>80.887473183053004</v>
      </c>
      <c r="D110" s="25">
        <v>32.173041519470999</v>
      </c>
      <c r="E110" s="25">
        <v>48.714431663581998</v>
      </c>
      <c r="F110" s="25">
        <v>5.8823228711339999</v>
      </c>
      <c r="G110" s="25">
        <v>45.060849288813003</v>
      </c>
      <c r="H110" s="48">
        <v>0</v>
      </c>
      <c r="I110" s="46">
        <v>27.850829096064999</v>
      </c>
      <c r="J110" s="25">
        <v>4.3222124234060004</v>
      </c>
      <c r="K110" s="46" t="s">
        <v>840</v>
      </c>
      <c r="L110" s="46" t="s">
        <v>840</v>
      </c>
      <c r="M110" s="48" t="s">
        <v>840</v>
      </c>
      <c r="N110" s="46">
        <v>39.792035264302996</v>
      </c>
      <c r="O110" s="25">
        <v>8.9223963992790001</v>
      </c>
      <c r="P110" s="46" t="s">
        <v>840</v>
      </c>
      <c r="Q110" s="46" t="s">
        <v>840</v>
      </c>
      <c r="R110" s="48" t="s">
        <v>840</v>
      </c>
      <c r="S110" s="46">
        <v>67.642864360367</v>
      </c>
      <c r="T110" s="25">
        <v>13.244608822684999</v>
      </c>
      <c r="U110" s="46" t="s">
        <v>840</v>
      </c>
      <c r="V110" s="46" t="s">
        <v>840</v>
      </c>
      <c r="W110" s="48" t="s">
        <v>840</v>
      </c>
    </row>
    <row r="111" spans="1:23" x14ac:dyDescent="0.2">
      <c r="A111" s="44" t="s">
        <v>243</v>
      </c>
      <c r="B111" s="45" t="s">
        <v>242</v>
      </c>
      <c r="C111" s="25">
        <f t="shared" si="1"/>
        <v>4.4356370366290001</v>
      </c>
      <c r="D111" s="25">
        <v>1.507687542652</v>
      </c>
      <c r="E111" s="25">
        <v>2.9279494939770001</v>
      </c>
      <c r="F111" s="25">
        <v>-18.83510643903</v>
      </c>
      <c r="G111" s="25">
        <v>2.7083532819289999</v>
      </c>
      <c r="H111" s="48">
        <v>0.5</v>
      </c>
      <c r="I111" s="46" t="s">
        <v>840</v>
      </c>
      <c r="J111" s="25">
        <v>1.507687542652</v>
      </c>
      <c r="K111" s="46" t="s">
        <v>840</v>
      </c>
      <c r="L111" s="46" t="s">
        <v>840</v>
      </c>
      <c r="M111" s="48" t="s">
        <v>840</v>
      </c>
      <c r="N111" s="46" t="s">
        <v>840</v>
      </c>
      <c r="O111" s="25">
        <v>2.9279494939770001</v>
      </c>
      <c r="P111" s="46" t="s">
        <v>840</v>
      </c>
      <c r="Q111" s="46" t="s">
        <v>840</v>
      </c>
      <c r="R111" s="48" t="s">
        <v>840</v>
      </c>
      <c r="S111" s="46" t="s">
        <v>840</v>
      </c>
      <c r="T111" s="25">
        <v>4.4356370366290001</v>
      </c>
      <c r="U111" s="46" t="s">
        <v>840</v>
      </c>
      <c r="V111" s="46" t="s">
        <v>840</v>
      </c>
      <c r="W111" s="48" t="s">
        <v>840</v>
      </c>
    </row>
    <row r="112" spans="1:23" x14ac:dyDescent="0.2">
      <c r="A112" s="44" t="s">
        <v>245</v>
      </c>
      <c r="B112" s="45" t="s">
        <v>244</v>
      </c>
      <c r="C112" s="25">
        <f t="shared" si="1"/>
        <v>113.80459501356302</v>
      </c>
      <c r="D112" s="25">
        <v>45.106901688940006</v>
      </c>
      <c r="E112" s="25">
        <v>68.697693324623003</v>
      </c>
      <c r="F112" s="25">
        <v>57.301995221661002</v>
      </c>
      <c r="G112" s="25">
        <v>63.545366325277001</v>
      </c>
      <c r="H112" s="48">
        <v>0</v>
      </c>
      <c r="I112" s="46">
        <v>45.106901688940006</v>
      </c>
      <c r="J112" s="25" t="s">
        <v>840</v>
      </c>
      <c r="K112" s="46" t="s">
        <v>840</v>
      </c>
      <c r="L112" s="46" t="s">
        <v>840</v>
      </c>
      <c r="M112" s="48" t="s">
        <v>840</v>
      </c>
      <c r="N112" s="46">
        <v>68.697693324623003</v>
      </c>
      <c r="O112" s="25" t="s">
        <v>840</v>
      </c>
      <c r="P112" s="46" t="s">
        <v>840</v>
      </c>
      <c r="Q112" s="46" t="s">
        <v>840</v>
      </c>
      <c r="R112" s="48" t="s">
        <v>840</v>
      </c>
      <c r="S112" s="46">
        <v>113.80459501356302</v>
      </c>
      <c r="T112" s="25" t="s">
        <v>840</v>
      </c>
      <c r="U112" s="46" t="s">
        <v>840</v>
      </c>
      <c r="V112" s="46" t="s">
        <v>840</v>
      </c>
      <c r="W112" s="48" t="s">
        <v>840</v>
      </c>
    </row>
    <row r="113" spans="1:23" x14ac:dyDescent="0.2">
      <c r="A113" s="44" t="s">
        <v>247</v>
      </c>
      <c r="B113" s="45" t="s">
        <v>819</v>
      </c>
      <c r="C113" s="25">
        <f t="shared" si="1"/>
        <v>13.300681955288001</v>
      </c>
      <c r="D113" s="25">
        <v>6.1955741068120007</v>
      </c>
      <c r="E113" s="25">
        <v>7.105107848476</v>
      </c>
      <c r="F113" s="25">
        <v>4.7682313538650005</v>
      </c>
      <c r="G113" s="25">
        <v>6.5722247598409993</v>
      </c>
      <c r="H113" s="48">
        <v>0</v>
      </c>
      <c r="I113" s="46" t="s">
        <v>840</v>
      </c>
      <c r="J113" s="25" t="s">
        <v>840</v>
      </c>
      <c r="K113" s="46">
        <v>6.1955741068120007</v>
      </c>
      <c r="L113" s="46" t="s">
        <v>840</v>
      </c>
      <c r="M113" s="48" t="s">
        <v>840</v>
      </c>
      <c r="N113" s="46" t="s">
        <v>840</v>
      </c>
      <c r="O113" s="25" t="s">
        <v>840</v>
      </c>
      <c r="P113" s="46">
        <v>7.105107848476</v>
      </c>
      <c r="Q113" s="46" t="s">
        <v>840</v>
      </c>
      <c r="R113" s="48" t="s">
        <v>840</v>
      </c>
      <c r="S113" s="46" t="s">
        <v>840</v>
      </c>
      <c r="T113" s="25" t="s">
        <v>840</v>
      </c>
      <c r="U113" s="46">
        <v>13.300681955288001</v>
      </c>
      <c r="V113" s="46" t="s">
        <v>840</v>
      </c>
      <c r="W113" s="48" t="s">
        <v>840</v>
      </c>
    </row>
    <row r="114" spans="1:23" x14ac:dyDescent="0.2">
      <c r="A114" s="44" t="s">
        <v>249</v>
      </c>
      <c r="B114" s="45" t="s">
        <v>248</v>
      </c>
      <c r="C114" s="25">
        <f t="shared" si="1"/>
        <v>5.0943955504760003</v>
      </c>
      <c r="D114" s="25">
        <v>1.7519759070379999</v>
      </c>
      <c r="E114" s="25">
        <v>3.3424196434380002</v>
      </c>
      <c r="F114" s="25">
        <v>-10.123869548779</v>
      </c>
      <c r="G114" s="25">
        <v>3.0917381701799997</v>
      </c>
      <c r="H114" s="48">
        <v>0.5</v>
      </c>
      <c r="I114" s="46" t="s">
        <v>840</v>
      </c>
      <c r="J114" s="25">
        <v>1.7519759070379999</v>
      </c>
      <c r="K114" s="46" t="s">
        <v>840</v>
      </c>
      <c r="L114" s="46" t="s">
        <v>840</v>
      </c>
      <c r="M114" s="48" t="s">
        <v>840</v>
      </c>
      <c r="N114" s="46" t="s">
        <v>840</v>
      </c>
      <c r="O114" s="25">
        <v>3.3424196434380002</v>
      </c>
      <c r="P114" s="46" t="s">
        <v>840</v>
      </c>
      <c r="Q114" s="46" t="s">
        <v>840</v>
      </c>
      <c r="R114" s="48" t="s">
        <v>840</v>
      </c>
      <c r="S114" s="46" t="s">
        <v>840</v>
      </c>
      <c r="T114" s="25">
        <v>5.0943955504760003</v>
      </c>
      <c r="U114" s="46" t="s">
        <v>840</v>
      </c>
      <c r="V114" s="46" t="s">
        <v>840</v>
      </c>
      <c r="W114" s="48" t="s">
        <v>840</v>
      </c>
    </row>
    <row r="115" spans="1:23" x14ac:dyDescent="0.2">
      <c r="A115" s="44" t="s">
        <v>251</v>
      </c>
      <c r="B115" s="45" t="s">
        <v>250</v>
      </c>
      <c r="C115" s="25">
        <f t="shared" si="1"/>
        <v>3.5600745678230004</v>
      </c>
      <c r="D115" s="25">
        <v>1.1955960381799999</v>
      </c>
      <c r="E115" s="25">
        <v>2.3644785296430002</v>
      </c>
      <c r="F115" s="25">
        <v>-20.482963926970001</v>
      </c>
      <c r="G115" s="25">
        <v>2.1871426399190002</v>
      </c>
      <c r="H115" s="48">
        <v>0.5</v>
      </c>
      <c r="I115" s="46" t="s">
        <v>840</v>
      </c>
      <c r="J115" s="25">
        <v>1.1955960381799999</v>
      </c>
      <c r="K115" s="46" t="s">
        <v>840</v>
      </c>
      <c r="L115" s="46" t="s">
        <v>840</v>
      </c>
      <c r="M115" s="48" t="s">
        <v>840</v>
      </c>
      <c r="N115" s="46" t="s">
        <v>840</v>
      </c>
      <c r="O115" s="25">
        <v>2.3644785296430002</v>
      </c>
      <c r="P115" s="46" t="s">
        <v>840</v>
      </c>
      <c r="Q115" s="46" t="s">
        <v>840</v>
      </c>
      <c r="R115" s="48" t="s">
        <v>840</v>
      </c>
      <c r="S115" s="46" t="s">
        <v>840</v>
      </c>
      <c r="T115" s="25">
        <v>3.5600745678230004</v>
      </c>
      <c r="U115" s="46" t="s">
        <v>840</v>
      </c>
      <c r="V115" s="46" t="s">
        <v>840</v>
      </c>
      <c r="W115" s="48" t="s">
        <v>840</v>
      </c>
    </row>
    <row r="116" spans="1:23" x14ac:dyDescent="0.2">
      <c r="A116" s="44" t="s">
        <v>253</v>
      </c>
      <c r="B116" s="45" t="s">
        <v>252</v>
      </c>
      <c r="C116" s="25">
        <f t="shared" si="1"/>
        <v>2.2780623388199999</v>
      </c>
      <c r="D116" s="25">
        <v>0.70793747650100003</v>
      </c>
      <c r="E116" s="25">
        <v>1.5701248623190001</v>
      </c>
      <c r="F116" s="25">
        <v>-6.468038111537</v>
      </c>
      <c r="G116" s="25">
        <v>1.452365497645</v>
      </c>
      <c r="H116" s="48">
        <v>0.5</v>
      </c>
      <c r="I116" s="46" t="s">
        <v>840</v>
      </c>
      <c r="J116" s="25">
        <v>0.70793747650100003</v>
      </c>
      <c r="K116" s="46" t="s">
        <v>840</v>
      </c>
      <c r="L116" s="46" t="s">
        <v>840</v>
      </c>
      <c r="M116" s="48" t="s">
        <v>840</v>
      </c>
      <c r="N116" s="46" t="s">
        <v>840</v>
      </c>
      <c r="O116" s="25">
        <v>1.5701248623190001</v>
      </c>
      <c r="P116" s="46" t="s">
        <v>840</v>
      </c>
      <c r="Q116" s="46" t="s">
        <v>840</v>
      </c>
      <c r="R116" s="48" t="s">
        <v>840</v>
      </c>
      <c r="S116" s="46" t="s">
        <v>840</v>
      </c>
      <c r="T116" s="25">
        <v>2.2780623388199999</v>
      </c>
      <c r="U116" s="46" t="s">
        <v>840</v>
      </c>
      <c r="V116" s="46" t="s">
        <v>840</v>
      </c>
      <c r="W116" s="48" t="s">
        <v>840</v>
      </c>
    </row>
    <row r="117" spans="1:23" x14ac:dyDescent="0.2">
      <c r="A117" s="44" t="s">
        <v>255</v>
      </c>
      <c r="B117" s="45" t="s">
        <v>254</v>
      </c>
      <c r="C117" s="25">
        <f t="shared" si="1"/>
        <v>2.798158759284</v>
      </c>
      <c r="D117" s="25">
        <v>0.66730462313500005</v>
      </c>
      <c r="E117" s="25">
        <v>2.1308541361489999</v>
      </c>
      <c r="F117" s="25">
        <v>-18.920926966141</v>
      </c>
      <c r="G117" s="25">
        <v>1.971040075938</v>
      </c>
      <c r="H117" s="48">
        <v>0.5</v>
      </c>
      <c r="I117" s="46" t="s">
        <v>840</v>
      </c>
      <c r="J117" s="25">
        <v>0.66730462313500005</v>
      </c>
      <c r="K117" s="46" t="s">
        <v>840</v>
      </c>
      <c r="L117" s="46" t="s">
        <v>840</v>
      </c>
      <c r="M117" s="48" t="s">
        <v>840</v>
      </c>
      <c r="N117" s="46" t="s">
        <v>840</v>
      </c>
      <c r="O117" s="25">
        <v>2.1308541361489999</v>
      </c>
      <c r="P117" s="46" t="s">
        <v>840</v>
      </c>
      <c r="Q117" s="46" t="s">
        <v>840</v>
      </c>
      <c r="R117" s="48" t="s">
        <v>840</v>
      </c>
      <c r="S117" s="46" t="s">
        <v>840</v>
      </c>
      <c r="T117" s="25">
        <v>2.798158759284</v>
      </c>
      <c r="U117" s="46" t="s">
        <v>840</v>
      </c>
      <c r="V117" s="46" t="s">
        <v>840</v>
      </c>
      <c r="W117" s="48" t="s">
        <v>840</v>
      </c>
    </row>
    <row r="118" spans="1:23" x14ac:dyDescent="0.2">
      <c r="A118" s="44" t="s">
        <v>257</v>
      </c>
      <c r="B118" s="45" t="s">
        <v>256</v>
      </c>
      <c r="C118" s="25">
        <f t="shared" si="1"/>
        <v>114.427316625012</v>
      </c>
      <c r="D118" s="25">
        <v>46.553553587779</v>
      </c>
      <c r="E118" s="25">
        <v>67.87376303723299</v>
      </c>
      <c r="F118" s="25">
        <v>35.571246875929994</v>
      </c>
      <c r="G118" s="25">
        <v>62.783230809441001</v>
      </c>
      <c r="H118" s="48">
        <v>0</v>
      </c>
      <c r="I118" s="46">
        <v>39.247418805494</v>
      </c>
      <c r="J118" s="25">
        <v>7.3061347822850005</v>
      </c>
      <c r="K118" s="46" t="s">
        <v>840</v>
      </c>
      <c r="L118" s="46" t="s">
        <v>840</v>
      </c>
      <c r="M118" s="48" t="s">
        <v>840</v>
      </c>
      <c r="N118" s="46">
        <v>54.457274957644003</v>
      </c>
      <c r="O118" s="25">
        <v>13.416488079589</v>
      </c>
      <c r="P118" s="46" t="s">
        <v>840</v>
      </c>
      <c r="Q118" s="46" t="s">
        <v>840</v>
      </c>
      <c r="R118" s="48" t="s">
        <v>840</v>
      </c>
      <c r="S118" s="46">
        <v>93.704693763137996</v>
      </c>
      <c r="T118" s="25">
        <v>20.722622861874001</v>
      </c>
      <c r="U118" s="46" t="s">
        <v>840</v>
      </c>
      <c r="V118" s="46" t="s">
        <v>840</v>
      </c>
      <c r="W118" s="48" t="s">
        <v>840</v>
      </c>
    </row>
    <row r="119" spans="1:23" x14ac:dyDescent="0.2">
      <c r="A119" s="44" t="s">
        <v>259</v>
      </c>
      <c r="B119" s="45" t="s">
        <v>258</v>
      </c>
      <c r="C119" s="25">
        <f t="shared" si="1"/>
        <v>4.5821204978220003</v>
      </c>
      <c r="D119" s="25">
        <v>1.5343116978589999</v>
      </c>
      <c r="E119" s="25">
        <v>3.0478087999630001</v>
      </c>
      <c r="F119" s="25">
        <v>-10.314922461473</v>
      </c>
      <c r="G119" s="25">
        <v>2.8192231399659997</v>
      </c>
      <c r="H119" s="48">
        <v>0.5</v>
      </c>
      <c r="I119" s="46" t="s">
        <v>840</v>
      </c>
      <c r="J119" s="25">
        <v>1.5343116978589999</v>
      </c>
      <c r="K119" s="46" t="s">
        <v>840</v>
      </c>
      <c r="L119" s="46" t="s">
        <v>840</v>
      </c>
      <c r="M119" s="48" t="s">
        <v>840</v>
      </c>
      <c r="N119" s="46" t="s">
        <v>840</v>
      </c>
      <c r="O119" s="25">
        <v>3.0478087999630001</v>
      </c>
      <c r="P119" s="46" t="s">
        <v>840</v>
      </c>
      <c r="Q119" s="46" t="s">
        <v>840</v>
      </c>
      <c r="R119" s="48" t="s">
        <v>840</v>
      </c>
      <c r="S119" s="46" t="s">
        <v>840</v>
      </c>
      <c r="T119" s="25">
        <v>4.5821204978220003</v>
      </c>
      <c r="U119" s="46" t="s">
        <v>840</v>
      </c>
      <c r="V119" s="46" t="s">
        <v>840</v>
      </c>
      <c r="W119" s="48" t="s">
        <v>840</v>
      </c>
    </row>
    <row r="120" spans="1:23" x14ac:dyDescent="0.2">
      <c r="A120" s="44" t="s">
        <v>261</v>
      </c>
      <c r="B120" s="45" t="s">
        <v>260</v>
      </c>
      <c r="C120" s="25">
        <f t="shared" si="1"/>
        <v>1.716154522569</v>
      </c>
      <c r="D120" s="25">
        <v>0.41685023175500002</v>
      </c>
      <c r="E120" s="25">
        <v>1.299304290814</v>
      </c>
      <c r="F120" s="25">
        <v>-8.2583426492639997</v>
      </c>
      <c r="G120" s="25">
        <v>1.201856469003</v>
      </c>
      <c r="H120" s="48">
        <v>0.5</v>
      </c>
      <c r="I120" s="46" t="s">
        <v>840</v>
      </c>
      <c r="J120" s="25">
        <v>0.41685023175500002</v>
      </c>
      <c r="K120" s="46" t="s">
        <v>840</v>
      </c>
      <c r="L120" s="46" t="s">
        <v>840</v>
      </c>
      <c r="M120" s="48" t="s">
        <v>840</v>
      </c>
      <c r="N120" s="46" t="s">
        <v>840</v>
      </c>
      <c r="O120" s="25">
        <v>1.299304290814</v>
      </c>
      <c r="P120" s="46" t="s">
        <v>840</v>
      </c>
      <c r="Q120" s="46" t="s">
        <v>840</v>
      </c>
      <c r="R120" s="48" t="s">
        <v>840</v>
      </c>
      <c r="S120" s="46" t="s">
        <v>840</v>
      </c>
      <c r="T120" s="25">
        <v>1.716154522569</v>
      </c>
      <c r="U120" s="46" t="s">
        <v>840</v>
      </c>
      <c r="V120" s="46" t="s">
        <v>840</v>
      </c>
      <c r="W120" s="48" t="s">
        <v>840</v>
      </c>
    </row>
    <row r="121" spans="1:23" x14ac:dyDescent="0.2">
      <c r="A121" s="44" t="s">
        <v>263</v>
      </c>
      <c r="B121" s="45" t="s">
        <v>262</v>
      </c>
      <c r="C121" s="25">
        <f t="shared" si="1"/>
        <v>4.6681290979500005</v>
      </c>
      <c r="D121" s="25">
        <v>1.6259500647410001</v>
      </c>
      <c r="E121" s="25">
        <v>3.042179033209</v>
      </c>
      <c r="F121" s="25">
        <v>-6.6244784698550001</v>
      </c>
      <c r="G121" s="25">
        <v>2.8140156057179997</v>
      </c>
      <c r="H121" s="48">
        <v>0.5</v>
      </c>
      <c r="I121" s="46" t="s">
        <v>840</v>
      </c>
      <c r="J121" s="25">
        <v>1.6259500647410001</v>
      </c>
      <c r="K121" s="46" t="s">
        <v>840</v>
      </c>
      <c r="L121" s="46" t="s">
        <v>840</v>
      </c>
      <c r="M121" s="48" t="s">
        <v>840</v>
      </c>
      <c r="N121" s="46" t="s">
        <v>840</v>
      </c>
      <c r="O121" s="25">
        <v>3.042179033209</v>
      </c>
      <c r="P121" s="46" t="s">
        <v>840</v>
      </c>
      <c r="Q121" s="46" t="s">
        <v>840</v>
      </c>
      <c r="R121" s="48" t="s">
        <v>840</v>
      </c>
      <c r="S121" s="46" t="s">
        <v>840</v>
      </c>
      <c r="T121" s="25">
        <v>4.6681290979500005</v>
      </c>
      <c r="U121" s="46" t="s">
        <v>840</v>
      </c>
      <c r="V121" s="46" t="s">
        <v>840</v>
      </c>
      <c r="W121" s="48" t="s">
        <v>840</v>
      </c>
    </row>
    <row r="122" spans="1:23" x14ac:dyDescent="0.2">
      <c r="A122" s="44" t="s">
        <v>265</v>
      </c>
      <c r="B122" s="45" t="s">
        <v>264</v>
      </c>
      <c r="C122" s="25">
        <f t="shared" si="1"/>
        <v>279.59272865969996</v>
      </c>
      <c r="D122" s="25">
        <v>117.93817475188</v>
      </c>
      <c r="E122" s="25">
        <v>161.65455390781997</v>
      </c>
      <c r="F122" s="25">
        <v>118.604049313815</v>
      </c>
      <c r="G122" s="25">
        <v>149.53046236473301</v>
      </c>
      <c r="H122" s="48">
        <v>0</v>
      </c>
      <c r="I122" s="46">
        <v>117.93817475188</v>
      </c>
      <c r="J122" s="25" t="s">
        <v>840</v>
      </c>
      <c r="K122" s="46" t="s">
        <v>840</v>
      </c>
      <c r="L122" s="46" t="s">
        <v>840</v>
      </c>
      <c r="M122" s="48" t="s">
        <v>840</v>
      </c>
      <c r="N122" s="46">
        <v>161.65455390781997</v>
      </c>
      <c r="O122" s="25" t="s">
        <v>840</v>
      </c>
      <c r="P122" s="46" t="s">
        <v>840</v>
      </c>
      <c r="Q122" s="46" t="s">
        <v>840</v>
      </c>
      <c r="R122" s="48" t="s">
        <v>840</v>
      </c>
      <c r="S122" s="46">
        <v>279.59272865969996</v>
      </c>
      <c r="T122" s="25" t="s">
        <v>840</v>
      </c>
      <c r="U122" s="46" t="s">
        <v>840</v>
      </c>
      <c r="V122" s="46" t="s">
        <v>840</v>
      </c>
      <c r="W122" s="48" t="s">
        <v>840</v>
      </c>
    </row>
    <row r="123" spans="1:23" x14ac:dyDescent="0.2">
      <c r="A123" s="44" t="s">
        <v>267</v>
      </c>
      <c r="B123" s="45" t="s">
        <v>820</v>
      </c>
      <c r="C123" s="25">
        <f t="shared" si="1"/>
        <v>29.351722058269001</v>
      </c>
      <c r="D123" s="25">
        <v>14.233622478731</v>
      </c>
      <c r="E123" s="25">
        <v>15.118099579538001</v>
      </c>
      <c r="F123" s="25">
        <v>8.7626732072650011</v>
      </c>
      <c r="G123" s="25">
        <v>13.984242111073</v>
      </c>
      <c r="H123" s="48">
        <v>0</v>
      </c>
      <c r="I123" s="46" t="s">
        <v>840</v>
      </c>
      <c r="J123" s="25" t="s">
        <v>840</v>
      </c>
      <c r="K123" s="46">
        <v>14.233622478731</v>
      </c>
      <c r="L123" s="46" t="s">
        <v>840</v>
      </c>
      <c r="M123" s="48" t="s">
        <v>840</v>
      </c>
      <c r="N123" s="46" t="s">
        <v>840</v>
      </c>
      <c r="O123" s="25" t="s">
        <v>840</v>
      </c>
      <c r="P123" s="46">
        <v>15.118099579538001</v>
      </c>
      <c r="Q123" s="46" t="s">
        <v>840</v>
      </c>
      <c r="R123" s="48" t="s">
        <v>840</v>
      </c>
      <c r="S123" s="46" t="s">
        <v>840</v>
      </c>
      <c r="T123" s="25" t="s">
        <v>840</v>
      </c>
      <c r="U123" s="46">
        <v>29.351722058269001</v>
      </c>
      <c r="V123" s="46" t="s">
        <v>840</v>
      </c>
      <c r="W123" s="48" t="s">
        <v>840</v>
      </c>
    </row>
    <row r="124" spans="1:23" x14ac:dyDescent="0.2">
      <c r="A124" s="44" t="s">
        <v>269</v>
      </c>
      <c r="B124" s="45" t="s">
        <v>268</v>
      </c>
      <c r="C124" s="25">
        <f t="shared" si="1"/>
        <v>5.8022262119060004</v>
      </c>
      <c r="D124" s="25">
        <v>2.0224894870470003</v>
      </c>
      <c r="E124" s="25">
        <v>3.7797367248590001</v>
      </c>
      <c r="F124" s="25">
        <v>-26.590869841118998</v>
      </c>
      <c r="G124" s="25">
        <v>3.4962564704950001</v>
      </c>
      <c r="H124" s="48">
        <v>0.5</v>
      </c>
      <c r="I124" s="46" t="s">
        <v>840</v>
      </c>
      <c r="J124" s="25">
        <v>2.0224894870470003</v>
      </c>
      <c r="K124" s="46" t="s">
        <v>840</v>
      </c>
      <c r="L124" s="46" t="s">
        <v>840</v>
      </c>
      <c r="M124" s="48" t="s">
        <v>840</v>
      </c>
      <c r="N124" s="46" t="s">
        <v>840</v>
      </c>
      <c r="O124" s="25">
        <v>3.7797367248590001</v>
      </c>
      <c r="P124" s="46" t="s">
        <v>840</v>
      </c>
      <c r="Q124" s="46" t="s">
        <v>840</v>
      </c>
      <c r="R124" s="48" t="s">
        <v>840</v>
      </c>
      <c r="S124" s="46" t="s">
        <v>840</v>
      </c>
      <c r="T124" s="25">
        <v>5.8022262119060004</v>
      </c>
      <c r="U124" s="46" t="s">
        <v>840</v>
      </c>
      <c r="V124" s="46" t="s">
        <v>840</v>
      </c>
      <c r="W124" s="48" t="s">
        <v>840</v>
      </c>
    </row>
    <row r="125" spans="1:23" x14ac:dyDescent="0.2">
      <c r="A125" s="44" t="s">
        <v>271</v>
      </c>
      <c r="B125" s="45" t="s">
        <v>270</v>
      </c>
      <c r="C125" s="25">
        <f t="shared" si="1"/>
        <v>2.5928593903849997</v>
      </c>
      <c r="D125" s="25">
        <v>0.82782603239499997</v>
      </c>
      <c r="E125" s="25">
        <v>1.7650333579899999</v>
      </c>
      <c r="F125" s="25">
        <v>-15.274735841304</v>
      </c>
      <c r="G125" s="25">
        <v>1.6326558561410001</v>
      </c>
      <c r="H125" s="48">
        <v>0.5</v>
      </c>
      <c r="I125" s="46" t="s">
        <v>840</v>
      </c>
      <c r="J125" s="25">
        <v>0.82782603239499997</v>
      </c>
      <c r="K125" s="46" t="s">
        <v>840</v>
      </c>
      <c r="L125" s="46" t="s">
        <v>840</v>
      </c>
      <c r="M125" s="48" t="s">
        <v>840</v>
      </c>
      <c r="N125" s="46" t="s">
        <v>840</v>
      </c>
      <c r="O125" s="25">
        <v>1.7650333579899999</v>
      </c>
      <c r="P125" s="46" t="s">
        <v>840</v>
      </c>
      <c r="Q125" s="46" t="s">
        <v>840</v>
      </c>
      <c r="R125" s="48" t="s">
        <v>840</v>
      </c>
      <c r="S125" s="46" t="s">
        <v>840</v>
      </c>
      <c r="T125" s="25">
        <v>2.5928593903849997</v>
      </c>
      <c r="U125" s="46" t="s">
        <v>840</v>
      </c>
      <c r="V125" s="46" t="s">
        <v>840</v>
      </c>
      <c r="W125" s="48" t="s">
        <v>840</v>
      </c>
    </row>
    <row r="126" spans="1:23" x14ac:dyDescent="0.2">
      <c r="A126" s="44" t="s">
        <v>273</v>
      </c>
      <c r="B126" s="45" t="s">
        <v>272</v>
      </c>
      <c r="C126" s="25">
        <f t="shared" si="1"/>
        <v>5.0866281592650004</v>
      </c>
      <c r="D126" s="25">
        <v>1.6987311746420002</v>
      </c>
      <c r="E126" s="25">
        <v>3.387896984623</v>
      </c>
      <c r="F126" s="25">
        <v>-6.389567409214</v>
      </c>
      <c r="G126" s="25">
        <v>3.1338047107759999</v>
      </c>
      <c r="H126" s="48">
        <v>0.5</v>
      </c>
      <c r="I126" s="46" t="s">
        <v>840</v>
      </c>
      <c r="J126" s="25">
        <v>1.6987311746420002</v>
      </c>
      <c r="K126" s="46" t="s">
        <v>840</v>
      </c>
      <c r="L126" s="46" t="s">
        <v>840</v>
      </c>
      <c r="M126" s="48" t="s">
        <v>840</v>
      </c>
      <c r="N126" s="46" t="s">
        <v>840</v>
      </c>
      <c r="O126" s="25">
        <v>3.387896984623</v>
      </c>
      <c r="P126" s="46" t="s">
        <v>840</v>
      </c>
      <c r="Q126" s="46" t="s">
        <v>840</v>
      </c>
      <c r="R126" s="48" t="s">
        <v>840</v>
      </c>
      <c r="S126" s="46" t="s">
        <v>840</v>
      </c>
      <c r="T126" s="25">
        <v>5.0866281592650004</v>
      </c>
      <c r="U126" s="46" t="s">
        <v>840</v>
      </c>
      <c r="V126" s="46" t="s">
        <v>840</v>
      </c>
      <c r="W126" s="48" t="s">
        <v>840</v>
      </c>
    </row>
    <row r="127" spans="1:23" x14ac:dyDescent="0.2">
      <c r="A127" s="44" t="s">
        <v>275</v>
      </c>
      <c r="B127" s="45" t="s">
        <v>274</v>
      </c>
      <c r="C127" s="25">
        <f t="shared" si="1"/>
        <v>2.8383348794870003</v>
      </c>
      <c r="D127" s="25">
        <v>1.0042151790280001</v>
      </c>
      <c r="E127" s="25">
        <v>1.834119700459</v>
      </c>
      <c r="F127" s="25">
        <v>-7.0234770546080005</v>
      </c>
      <c r="G127" s="25">
        <v>1.6965607229239998</v>
      </c>
      <c r="H127" s="48">
        <v>0.5</v>
      </c>
      <c r="I127" s="46" t="s">
        <v>840</v>
      </c>
      <c r="J127" s="25">
        <v>1.0042151790280001</v>
      </c>
      <c r="K127" s="46" t="s">
        <v>840</v>
      </c>
      <c r="L127" s="46" t="s">
        <v>840</v>
      </c>
      <c r="M127" s="48" t="s">
        <v>840</v>
      </c>
      <c r="N127" s="46" t="s">
        <v>840</v>
      </c>
      <c r="O127" s="25">
        <v>1.834119700459</v>
      </c>
      <c r="P127" s="46" t="s">
        <v>840</v>
      </c>
      <c r="Q127" s="46" t="s">
        <v>840</v>
      </c>
      <c r="R127" s="48" t="s">
        <v>840</v>
      </c>
      <c r="S127" s="46" t="s">
        <v>840</v>
      </c>
      <c r="T127" s="25">
        <v>2.8383348794870003</v>
      </c>
      <c r="U127" s="46" t="s">
        <v>840</v>
      </c>
      <c r="V127" s="46" t="s">
        <v>840</v>
      </c>
      <c r="W127" s="48" t="s">
        <v>840</v>
      </c>
    </row>
    <row r="128" spans="1:23" x14ac:dyDescent="0.2">
      <c r="A128" s="44" t="s">
        <v>277</v>
      </c>
      <c r="B128" s="45" t="s">
        <v>276</v>
      </c>
      <c r="C128" s="25">
        <f t="shared" si="1"/>
        <v>3.6195001308279995</v>
      </c>
      <c r="D128" s="25">
        <v>1.2471867768530001</v>
      </c>
      <c r="E128" s="25">
        <v>2.3723133539749997</v>
      </c>
      <c r="F128" s="25">
        <v>-2.3703730569330004</v>
      </c>
      <c r="G128" s="25">
        <v>2.1943898524270002</v>
      </c>
      <c r="H128" s="48">
        <v>0.49979499999999999</v>
      </c>
      <c r="I128" s="46" t="s">
        <v>840</v>
      </c>
      <c r="J128" s="25">
        <v>1.2471867768530001</v>
      </c>
      <c r="K128" s="46" t="s">
        <v>840</v>
      </c>
      <c r="L128" s="46" t="s">
        <v>840</v>
      </c>
      <c r="M128" s="48" t="s">
        <v>840</v>
      </c>
      <c r="N128" s="46" t="s">
        <v>840</v>
      </c>
      <c r="O128" s="25">
        <v>2.3723133539749997</v>
      </c>
      <c r="P128" s="46" t="s">
        <v>840</v>
      </c>
      <c r="Q128" s="46" t="s">
        <v>840</v>
      </c>
      <c r="R128" s="48" t="s">
        <v>840</v>
      </c>
      <c r="S128" s="46" t="s">
        <v>840</v>
      </c>
      <c r="T128" s="25">
        <v>3.6195001308279995</v>
      </c>
      <c r="U128" s="46" t="s">
        <v>840</v>
      </c>
      <c r="V128" s="46" t="s">
        <v>840</v>
      </c>
      <c r="W128" s="48" t="s">
        <v>840</v>
      </c>
    </row>
    <row r="129" spans="1:23" x14ac:dyDescent="0.2">
      <c r="A129" s="44" t="s">
        <v>279</v>
      </c>
      <c r="B129" s="45" t="s">
        <v>278</v>
      </c>
      <c r="C129" s="25">
        <f t="shared" si="1"/>
        <v>2.631826440028</v>
      </c>
      <c r="D129" s="25">
        <v>0.86064816519199994</v>
      </c>
      <c r="E129" s="25">
        <v>1.7711782748360001</v>
      </c>
      <c r="F129" s="25">
        <v>-8.2469078235409992</v>
      </c>
      <c r="G129" s="25">
        <v>1.638339904223</v>
      </c>
      <c r="H129" s="48">
        <v>0.5</v>
      </c>
      <c r="I129" s="46" t="s">
        <v>840</v>
      </c>
      <c r="J129" s="25">
        <v>0.86064816519199994</v>
      </c>
      <c r="K129" s="46" t="s">
        <v>840</v>
      </c>
      <c r="L129" s="46" t="s">
        <v>840</v>
      </c>
      <c r="M129" s="48" t="s">
        <v>840</v>
      </c>
      <c r="N129" s="46" t="s">
        <v>840</v>
      </c>
      <c r="O129" s="25">
        <v>1.7711782748360001</v>
      </c>
      <c r="P129" s="46" t="s">
        <v>840</v>
      </c>
      <c r="Q129" s="46" t="s">
        <v>840</v>
      </c>
      <c r="R129" s="48" t="s">
        <v>840</v>
      </c>
      <c r="S129" s="46" t="s">
        <v>840</v>
      </c>
      <c r="T129" s="25">
        <v>2.631826440028</v>
      </c>
      <c r="U129" s="46" t="s">
        <v>840</v>
      </c>
      <c r="V129" s="46" t="s">
        <v>840</v>
      </c>
      <c r="W129" s="48" t="s">
        <v>840</v>
      </c>
    </row>
    <row r="130" spans="1:23" x14ac:dyDescent="0.2">
      <c r="A130" s="44" t="s">
        <v>281</v>
      </c>
      <c r="B130" s="45" t="s">
        <v>280</v>
      </c>
      <c r="C130" s="25">
        <f t="shared" si="1"/>
        <v>90.767749363282007</v>
      </c>
      <c r="D130" s="25">
        <v>37.257601685348</v>
      </c>
      <c r="E130" s="25">
        <v>53.510147677934</v>
      </c>
      <c r="F130" s="25">
        <v>9.9513930611390009</v>
      </c>
      <c r="G130" s="25">
        <v>49.496886602089006</v>
      </c>
      <c r="H130" s="48">
        <v>0</v>
      </c>
      <c r="I130" s="46">
        <v>33.386591883058998</v>
      </c>
      <c r="J130" s="25">
        <v>3.8710098022900001</v>
      </c>
      <c r="K130" s="46" t="s">
        <v>840</v>
      </c>
      <c r="L130" s="46" t="s">
        <v>840</v>
      </c>
      <c r="M130" s="48" t="s">
        <v>840</v>
      </c>
      <c r="N130" s="46">
        <v>46.108314438038995</v>
      </c>
      <c r="O130" s="25">
        <v>7.4018332398960007</v>
      </c>
      <c r="P130" s="46" t="s">
        <v>840</v>
      </c>
      <c r="Q130" s="46" t="s">
        <v>840</v>
      </c>
      <c r="R130" s="48" t="s">
        <v>840</v>
      </c>
      <c r="S130" s="46">
        <v>79.494906321097005</v>
      </c>
      <c r="T130" s="25">
        <v>11.272843042184999</v>
      </c>
      <c r="U130" s="46" t="s">
        <v>840</v>
      </c>
      <c r="V130" s="46" t="s">
        <v>840</v>
      </c>
      <c r="W130" s="48" t="s">
        <v>840</v>
      </c>
    </row>
    <row r="131" spans="1:23" x14ac:dyDescent="0.2">
      <c r="A131" s="44" t="s">
        <v>283</v>
      </c>
      <c r="B131" s="45" t="s">
        <v>282</v>
      </c>
      <c r="C131" s="25">
        <f t="shared" si="1"/>
        <v>4.2312247261889997</v>
      </c>
      <c r="D131" s="25">
        <v>1.415714289771</v>
      </c>
      <c r="E131" s="25">
        <v>2.8155104364180001</v>
      </c>
      <c r="F131" s="25">
        <v>-5.5278660362999998</v>
      </c>
      <c r="G131" s="25">
        <v>2.6043471536860001</v>
      </c>
      <c r="H131" s="48">
        <v>0.5</v>
      </c>
      <c r="I131" s="46" t="s">
        <v>840</v>
      </c>
      <c r="J131" s="25">
        <v>1.415714289771</v>
      </c>
      <c r="K131" s="46" t="s">
        <v>840</v>
      </c>
      <c r="L131" s="46" t="s">
        <v>840</v>
      </c>
      <c r="M131" s="48" t="s">
        <v>840</v>
      </c>
      <c r="N131" s="46" t="s">
        <v>840</v>
      </c>
      <c r="O131" s="25">
        <v>2.8155104364180001</v>
      </c>
      <c r="P131" s="46" t="s">
        <v>840</v>
      </c>
      <c r="Q131" s="46" t="s">
        <v>840</v>
      </c>
      <c r="R131" s="48" t="s">
        <v>840</v>
      </c>
      <c r="S131" s="46" t="s">
        <v>840</v>
      </c>
      <c r="T131" s="25">
        <v>4.2312247261889997</v>
      </c>
      <c r="U131" s="46" t="s">
        <v>840</v>
      </c>
      <c r="V131" s="46" t="s">
        <v>840</v>
      </c>
      <c r="W131" s="48" t="s">
        <v>840</v>
      </c>
    </row>
    <row r="132" spans="1:23" x14ac:dyDescent="0.2">
      <c r="A132" s="44" t="s">
        <v>285</v>
      </c>
      <c r="B132" s="45" t="s">
        <v>284</v>
      </c>
      <c r="C132" s="25">
        <f t="shared" si="1"/>
        <v>1156.5559663826079</v>
      </c>
      <c r="D132" s="25">
        <v>168.12009836088401</v>
      </c>
      <c r="E132" s="25">
        <v>988.43586802172399</v>
      </c>
      <c r="F132" s="25">
        <v>-358.61463976241305</v>
      </c>
      <c r="G132" s="25">
        <v>914.30317792009498</v>
      </c>
      <c r="H132" s="48">
        <v>0.26622200000000001</v>
      </c>
      <c r="I132" s="46" t="str">
        <f>""</f>
        <v/>
      </c>
      <c r="J132" s="25" t="str">
        <f>""</f>
        <v/>
      </c>
      <c r="K132" s="46">
        <v>113.141311841682</v>
      </c>
      <c r="L132" s="46">
        <v>25.392836011137998</v>
      </c>
      <c r="M132" s="48">
        <v>29.585950508064002</v>
      </c>
      <c r="N132" s="46" t="str">
        <f>""</f>
        <v/>
      </c>
      <c r="O132" s="25" t="str">
        <f>""</f>
        <v/>
      </c>
      <c r="P132" s="46">
        <v>120.21292356925599</v>
      </c>
      <c r="Q132" s="46">
        <v>861.30722747102106</v>
      </c>
      <c r="R132" s="48">
        <v>6.9157169814469999</v>
      </c>
      <c r="S132" s="46" t="str">
        <f>""</f>
        <v/>
      </c>
      <c r="T132" s="25" t="str">
        <f>""</f>
        <v/>
      </c>
      <c r="U132" s="46">
        <v>233.354235410938</v>
      </c>
      <c r="V132" s="46">
        <v>886.70006348215907</v>
      </c>
      <c r="W132" s="48">
        <v>36.501667489511995</v>
      </c>
    </row>
    <row r="133" spans="1:23" x14ac:dyDescent="0.2">
      <c r="A133" s="44" t="s">
        <v>287</v>
      </c>
      <c r="B133" s="45" t="s">
        <v>286</v>
      </c>
      <c r="C133" s="25">
        <f t="shared" si="1"/>
        <v>5.2467804407620005</v>
      </c>
      <c r="D133" s="25">
        <v>1.8564628599290001</v>
      </c>
      <c r="E133" s="25">
        <v>3.3903175808329999</v>
      </c>
      <c r="F133" s="25">
        <v>-16.641366979567</v>
      </c>
      <c r="G133" s="25">
        <v>3.136043762271</v>
      </c>
      <c r="H133" s="48">
        <v>0.5</v>
      </c>
      <c r="I133" s="46" t="s">
        <v>840</v>
      </c>
      <c r="J133" s="25">
        <v>1.8564628599290001</v>
      </c>
      <c r="K133" s="46" t="s">
        <v>840</v>
      </c>
      <c r="L133" s="46" t="s">
        <v>840</v>
      </c>
      <c r="M133" s="48" t="s">
        <v>840</v>
      </c>
      <c r="N133" s="46" t="s">
        <v>840</v>
      </c>
      <c r="O133" s="25">
        <v>3.3903175808329999</v>
      </c>
      <c r="P133" s="46" t="s">
        <v>840</v>
      </c>
      <c r="Q133" s="46" t="s">
        <v>840</v>
      </c>
      <c r="R133" s="48" t="s">
        <v>840</v>
      </c>
      <c r="S133" s="46" t="s">
        <v>840</v>
      </c>
      <c r="T133" s="25">
        <v>5.2467804407620005</v>
      </c>
      <c r="U133" s="46" t="s">
        <v>840</v>
      </c>
      <c r="V133" s="46" t="s">
        <v>840</v>
      </c>
      <c r="W133" s="48" t="s">
        <v>840</v>
      </c>
    </row>
    <row r="134" spans="1:23" x14ac:dyDescent="0.2">
      <c r="A134" s="44" t="s">
        <v>289</v>
      </c>
      <c r="B134" s="45" t="s">
        <v>288</v>
      </c>
      <c r="C134" s="25">
        <f t="shared" si="1"/>
        <v>119.248079012704</v>
      </c>
      <c r="D134" s="25">
        <v>49.905403869552003</v>
      </c>
      <c r="E134" s="25">
        <v>69.342675143151993</v>
      </c>
      <c r="F134" s="25">
        <v>48.710963880785002</v>
      </c>
      <c r="G134" s="25">
        <v>64.141974507416009</v>
      </c>
      <c r="H134" s="48">
        <v>0</v>
      </c>
      <c r="I134" s="46">
        <v>46.454277913285999</v>
      </c>
      <c r="J134" s="25" t="s">
        <v>840</v>
      </c>
      <c r="K134" s="46">
        <v>3.4511259562659999</v>
      </c>
      <c r="L134" s="46" t="s">
        <v>840</v>
      </c>
      <c r="M134" s="48" t="s">
        <v>840</v>
      </c>
      <c r="N134" s="46">
        <v>65.676454953438991</v>
      </c>
      <c r="O134" s="25" t="s">
        <v>840</v>
      </c>
      <c r="P134" s="46">
        <v>3.666220189713</v>
      </c>
      <c r="Q134" s="46" t="s">
        <v>840</v>
      </c>
      <c r="R134" s="48" t="s">
        <v>840</v>
      </c>
      <c r="S134" s="46">
        <v>112.130732866725</v>
      </c>
      <c r="T134" s="25" t="s">
        <v>840</v>
      </c>
      <c r="U134" s="46">
        <v>7.1173461459789999</v>
      </c>
      <c r="V134" s="46" t="s">
        <v>840</v>
      </c>
      <c r="W134" s="48" t="s">
        <v>840</v>
      </c>
    </row>
    <row r="135" spans="1:23" x14ac:dyDescent="0.2">
      <c r="A135" s="44" t="s">
        <v>291</v>
      </c>
      <c r="B135" s="45" t="s">
        <v>290</v>
      </c>
      <c r="C135" s="25">
        <f t="shared" si="1"/>
        <v>3.4683593819620002</v>
      </c>
      <c r="D135" s="25">
        <v>1.175888577454</v>
      </c>
      <c r="E135" s="25">
        <v>2.292470804508</v>
      </c>
      <c r="F135" s="25">
        <v>-3.5207643022870001</v>
      </c>
      <c r="G135" s="25">
        <v>2.1205354941699999</v>
      </c>
      <c r="H135" s="48">
        <v>0.5</v>
      </c>
      <c r="I135" s="46" t="s">
        <v>840</v>
      </c>
      <c r="J135" s="25">
        <v>1.175888577454</v>
      </c>
      <c r="K135" s="46" t="s">
        <v>840</v>
      </c>
      <c r="L135" s="46" t="s">
        <v>840</v>
      </c>
      <c r="M135" s="48" t="s">
        <v>840</v>
      </c>
      <c r="N135" s="46" t="s">
        <v>840</v>
      </c>
      <c r="O135" s="25">
        <v>2.292470804508</v>
      </c>
      <c r="P135" s="46" t="s">
        <v>840</v>
      </c>
      <c r="Q135" s="46" t="s">
        <v>840</v>
      </c>
      <c r="R135" s="48" t="s">
        <v>840</v>
      </c>
      <c r="S135" s="46" t="s">
        <v>840</v>
      </c>
      <c r="T135" s="25">
        <v>3.4683593819620002</v>
      </c>
      <c r="U135" s="46" t="s">
        <v>840</v>
      </c>
      <c r="V135" s="46" t="s">
        <v>840</v>
      </c>
      <c r="W135" s="48" t="s">
        <v>840</v>
      </c>
    </row>
    <row r="136" spans="1:23" x14ac:dyDescent="0.2">
      <c r="A136" s="44" t="s">
        <v>293</v>
      </c>
      <c r="B136" s="45" t="s">
        <v>292</v>
      </c>
      <c r="C136" s="25">
        <f t="shared" ref="C136:C199" si="2">D136+E136</f>
        <v>3.9391180439310003</v>
      </c>
      <c r="D136" s="25">
        <v>1.2257712102010001</v>
      </c>
      <c r="E136" s="25">
        <v>2.7133468337300002</v>
      </c>
      <c r="F136" s="25">
        <v>-6.4524626810950005</v>
      </c>
      <c r="G136" s="25">
        <v>2.509845821201</v>
      </c>
      <c r="H136" s="48">
        <v>0.5</v>
      </c>
      <c r="I136" s="46" t="s">
        <v>840</v>
      </c>
      <c r="J136" s="25">
        <v>1.2257712102010001</v>
      </c>
      <c r="K136" s="46" t="s">
        <v>840</v>
      </c>
      <c r="L136" s="46" t="s">
        <v>840</v>
      </c>
      <c r="M136" s="48" t="s">
        <v>840</v>
      </c>
      <c r="N136" s="46" t="s">
        <v>840</v>
      </c>
      <c r="O136" s="25">
        <v>2.7133468337300002</v>
      </c>
      <c r="P136" s="46" t="s">
        <v>840</v>
      </c>
      <c r="Q136" s="46" t="s">
        <v>840</v>
      </c>
      <c r="R136" s="48" t="s">
        <v>840</v>
      </c>
      <c r="S136" s="46" t="s">
        <v>840</v>
      </c>
      <c r="T136" s="25">
        <v>3.9391180439310003</v>
      </c>
      <c r="U136" s="46" t="s">
        <v>840</v>
      </c>
      <c r="V136" s="46" t="s">
        <v>840</v>
      </c>
      <c r="W136" s="48" t="s">
        <v>840</v>
      </c>
    </row>
    <row r="137" spans="1:23" x14ac:dyDescent="0.2">
      <c r="A137" s="44" t="s">
        <v>295</v>
      </c>
      <c r="B137" s="45" t="s">
        <v>294</v>
      </c>
      <c r="C137" s="25">
        <f t="shared" si="2"/>
        <v>7.2545947316620003</v>
      </c>
      <c r="D137" s="25">
        <v>3.7396674825260003</v>
      </c>
      <c r="E137" s="25">
        <v>3.514927249136</v>
      </c>
      <c r="F137" s="25">
        <v>-8.7291584976640006</v>
      </c>
      <c r="G137" s="25">
        <v>3.251307705451</v>
      </c>
      <c r="H137" s="48">
        <v>0.5</v>
      </c>
      <c r="I137" s="46" t="s">
        <v>840</v>
      </c>
      <c r="J137" s="25">
        <v>3.7396674825260003</v>
      </c>
      <c r="K137" s="46" t="s">
        <v>840</v>
      </c>
      <c r="L137" s="46" t="s">
        <v>840</v>
      </c>
      <c r="M137" s="48" t="s">
        <v>840</v>
      </c>
      <c r="N137" s="46" t="s">
        <v>840</v>
      </c>
      <c r="O137" s="25">
        <v>3.514927249136</v>
      </c>
      <c r="P137" s="46" t="s">
        <v>840</v>
      </c>
      <c r="Q137" s="46" t="s">
        <v>840</v>
      </c>
      <c r="R137" s="48" t="s">
        <v>840</v>
      </c>
      <c r="S137" s="46" t="s">
        <v>840</v>
      </c>
      <c r="T137" s="25">
        <v>7.2545947316620003</v>
      </c>
      <c r="U137" s="46" t="s">
        <v>840</v>
      </c>
      <c r="V137" s="46" t="s">
        <v>840</v>
      </c>
      <c r="W137" s="48" t="s">
        <v>840</v>
      </c>
    </row>
    <row r="138" spans="1:23" x14ac:dyDescent="0.2">
      <c r="A138" s="44" t="s">
        <v>297</v>
      </c>
      <c r="B138" s="45" t="s">
        <v>296</v>
      </c>
      <c r="C138" s="25">
        <f t="shared" si="2"/>
        <v>56.475758999789996</v>
      </c>
      <c r="D138" s="25">
        <v>27.156423513413998</v>
      </c>
      <c r="E138" s="25">
        <v>29.319335486375998</v>
      </c>
      <c r="F138" s="25">
        <v>18.826917309379997</v>
      </c>
      <c r="G138" s="25">
        <v>27.120385324898002</v>
      </c>
      <c r="H138" s="48">
        <v>0</v>
      </c>
      <c r="I138" s="46" t="s">
        <v>840</v>
      </c>
      <c r="J138" s="25" t="s">
        <v>840</v>
      </c>
      <c r="K138" s="46">
        <v>27.156423513413998</v>
      </c>
      <c r="L138" s="46" t="s">
        <v>840</v>
      </c>
      <c r="M138" s="48" t="s">
        <v>840</v>
      </c>
      <c r="N138" s="46" t="s">
        <v>840</v>
      </c>
      <c r="O138" s="25" t="s">
        <v>840</v>
      </c>
      <c r="P138" s="46">
        <v>29.319335486375998</v>
      </c>
      <c r="Q138" s="46" t="s">
        <v>840</v>
      </c>
      <c r="R138" s="48" t="s">
        <v>840</v>
      </c>
      <c r="S138" s="46" t="s">
        <v>840</v>
      </c>
      <c r="T138" s="25" t="s">
        <v>840</v>
      </c>
      <c r="U138" s="46">
        <v>56.475758999789996</v>
      </c>
      <c r="V138" s="46" t="s">
        <v>840</v>
      </c>
      <c r="W138" s="48" t="s">
        <v>840</v>
      </c>
    </row>
    <row r="139" spans="1:23" x14ac:dyDescent="0.2">
      <c r="A139" s="44" t="s">
        <v>299</v>
      </c>
      <c r="B139" s="45" t="s">
        <v>298</v>
      </c>
      <c r="C139" s="25">
        <f t="shared" si="2"/>
        <v>129.52732829635499</v>
      </c>
      <c r="D139" s="25">
        <v>53.121671035572</v>
      </c>
      <c r="E139" s="25">
        <v>76.405657260783002</v>
      </c>
      <c r="F139" s="25">
        <v>57.738332930388999</v>
      </c>
      <c r="G139" s="25">
        <v>70.675232966224002</v>
      </c>
      <c r="H139" s="48">
        <v>0</v>
      </c>
      <c r="I139" s="46">
        <v>45.454727190713001</v>
      </c>
      <c r="J139" s="25">
        <v>7.6669438448590004</v>
      </c>
      <c r="K139" s="46" t="s">
        <v>840</v>
      </c>
      <c r="L139" s="46" t="s">
        <v>840</v>
      </c>
      <c r="M139" s="48" t="s">
        <v>840</v>
      </c>
      <c r="N139" s="46">
        <v>62.740597480668001</v>
      </c>
      <c r="O139" s="25">
        <v>13.665059780115001</v>
      </c>
      <c r="P139" s="46" t="s">
        <v>840</v>
      </c>
      <c r="Q139" s="46" t="s">
        <v>840</v>
      </c>
      <c r="R139" s="48" t="s">
        <v>840</v>
      </c>
      <c r="S139" s="46">
        <v>108.195324671381</v>
      </c>
      <c r="T139" s="25">
        <v>21.332003624974</v>
      </c>
      <c r="U139" s="46" t="s">
        <v>840</v>
      </c>
      <c r="V139" s="46" t="s">
        <v>840</v>
      </c>
      <c r="W139" s="48" t="s">
        <v>840</v>
      </c>
    </row>
    <row r="140" spans="1:23" x14ac:dyDescent="0.2">
      <c r="A140" s="44" t="s">
        <v>301</v>
      </c>
      <c r="B140" s="45" t="s">
        <v>300</v>
      </c>
      <c r="C140" s="25">
        <f t="shared" si="2"/>
        <v>3.7768897597910001</v>
      </c>
      <c r="D140" s="25">
        <v>1.09674900619</v>
      </c>
      <c r="E140" s="25">
        <v>2.680140753601</v>
      </c>
      <c r="F140" s="25">
        <v>-28.293585421671001</v>
      </c>
      <c r="G140" s="25">
        <v>2.479130197081</v>
      </c>
      <c r="H140" s="48">
        <v>0.5</v>
      </c>
      <c r="I140" s="46" t="s">
        <v>840</v>
      </c>
      <c r="J140" s="25">
        <v>1.09674900619</v>
      </c>
      <c r="K140" s="46" t="s">
        <v>840</v>
      </c>
      <c r="L140" s="46" t="s">
        <v>840</v>
      </c>
      <c r="M140" s="48" t="s">
        <v>840</v>
      </c>
      <c r="N140" s="46" t="s">
        <v>840</v>
      </c>
      <c r="O140" s="25">
        <v>2.680140753601</v>
      </c>
      <c r="P140" s="46" t="s">
        <v>840</v>
      </c>
      <c r="Q140" s="46" t="s">
        <v>840</v>
      </c>
      <c r="R140" s="48" t="s">
        <v>840</v>
      </c>
      <c r="S140" s="46" t="s">
        <v>840</v>
      </c>
      <c r="T140" s="25">
        <v>3.7768897597910001</v>
      </c>
      <c r="U140" s="46" t="s">
        <v>840</v>
      </c>
      <c r="V140" s="46" t="s">
        <v>840</v>
      </c>
      <c r="W140" s="48" t="s">
        <v>840</v>
      </c>
    </row>
    <row r="141" spans="1:23" x14ac:dyDescent="0.2">
      <c r="A141" s="44" t="s">
        <v>303</v>
      </c>
      <c r="B141" s="45" t="s">
        <v>302</v>
      </c>
      <c r="C141" s="25">
        <f t="shared" si="2"/>
        <v>170.75900987035601</v>
      </c>
      <c r="D141" s="25">
        <v>69.140457949137996</v>
      </c>
      <c r="E141" s="25">
        <v>101.618551921218</v>
      </c>
      <c r="F141" s="25">
        <v>75.147852606252002</v>
      </c>
      <c r="G141" s="25">
        <v>93.997160527125999</v>
      </c>
      <c r="H141" s="48">
        <v>0</v>
      </c>
      <c r="I141" s="46">
        <v>55.515723135439998</v>
      </c>
      <c r="J141" s="25">
        <v>13.624734813698</v>
      </c>
      <c r="K141" s="46" t="s">
        <v>840</v>
      </c>
      <c r="L141" s="46" t="s">
        <v>840</v>
      </c>
      <c r="M141" s="48" t="s">
        <v>840</v>
      </c>
      <c r="N141" s="46">
        <v>77.981471878788994</v>
      </c>
      <c r="O141" s="25">
        <v>23.637080042429002</v>
      </c>
      <c r="P141" s="46" t="s">
        <v>840</v>
      </c>
      <c r="Q141" s="46" t="s">
        <v>840</v>
      </c>
      <c r="R141" s="48" t="s">
        <v>840</v>
      </c>
      <c r="S141" s="46">
        <v>133.49719501422899</v>
      </c>
      <c r="T141" s="25">
        <v>37.261814856126001</v>
      </c>
      <c r="U141" s="46" t="s">
        <v>840</v>
      </c>
      <c r="V141" s="46" t="s">
        <v>840</v>
      </c>
      <c r="W141" s="48" t="s">
        <v>840</v>
      </c>
    </row>
    <row r="142" spans="1:23" x14ac:dyDescent="0.2">
      <c r="A142" s="44" t="s">
        <v>305</v>
      </c>
      <c r="B142" s="45" t="s">
        <v>304</v>
      </c>
      <c r="C142" s="25">
        <f t="shared" si="2"/>
        <v>55.292191519767997</v>
      </c>
      <c r="D142" s="25">
        <v>22.250579822232002</v>
      </c>
      <c r="E142" s="25">
        <v>33.041611697535998</v>
      </c>
      <c r="F142" s="25">
        <v>7.5111558032900003</v>
      </c>
      <c r="G142" s="25">
        <v>30.56349082022</v>
      </c>
      <c r="H142" s="48">
        <v>0</v>
      </c>
      <c r="I142" s="46">
        <v>20.085002003694001</v>
      </c>
      <c r="J142" s="25">
        <v>2.1655778185379999</v>
      </c>
      <c r="K142" s="46" t="s">
        <v>840</v>
      </c>
      <c r="L142" s="46" t="s">
        <v>840</v>
      </c>
      <c r="M142" s="48" t="s">
        <v>840</v>
      </c>
      <c r="N142" s="46">
        <v>28.737925269981002</v>
      </c>
      <c r="O142" s="25">
        <v>4.3036864275540001</v>
      </c>
      <c r="P142" s="46" t="s">
        <v>840</v>
      </c>
      <c r="Q142" s="46" t="s">
        <v>840</v>
      </c>
      <c r="R142" s="48" t="s">
        <v>840</v>
      </c>
      <c r="S142" s="46">
        <v>48.822927273676001</v>
      </c>
      <c r="T142" s="25">
        <v>6.469264246092</v>
      </c>
      <c r="U142" s="46" t="s">
        <v>840</v>
      </c>
      <c r="V142" s="46" t="s">
        <v>840</v>
      </c>
      <c r="W142" s="48" t="s">
        <v>840</v>
      </c>
    </row>
    <row r="143" spans="1:23" x14ac:dyDescent="0.2">
      <c r="A143" s="44" t="s">
        <v>307</v>
      </c>
      <c r="B143" s="45" t="s">
        <v>306</v>
      </c>
      <c r="C143" s="25">
        <f t="shared" si="2"/>
        <v>2.9313048890109998</v>
      </c>
      <c r="D143" s="25">
        <v>1.0207478960859999</v>
      </c>
      <c r="E143" s="25">
        <v>1.9105569929249999</v>
      </c>
      <c r="F143" s="25">
        <v>-8.9349839428699998</v>
      </c>
      <c r="G143" s="25">
        <v>1.767265218456</v>
      </c>
      <c r="H143" s="48">
        <v>0.5</v>
      </c>
      <c r="I143" s="46" t="s">
        <v>840</v>
      </c>
      <c r="J143" s="25">
        <v>1.0207478960859999</v>
      </c>
      <c r="K143" s="46" t="s">
        <v>840</v>
      </c>
      <c r="L143" s="46" t="s">
        <v>840</v>
      </c>
      <c r="M143" s="48" t="s">
        <v>840</v>
      </c>
      <c r="N143" s="46" t="s">
        <v>840</v>
      </c>
      <c r="O143" s="25">
        <v>1.9105569929249999</v>
      </c>
      <c r="P143" s="46" t="s">
        <v>840</v>
      </c>
      <c r="Q143" s="46" t="s">
        <v>840</v>
      </c>
      <c r="R143" s="48" t="s">
        <v>840</v>
      </c>
      <c r="S143" s="46" t="s">
        <v>840</v>
      </c>
      <c r="T143" s="25">
        <v>2.9313048890109998</v>
      </c>
      <c r="U143" s="46" t="s">
        <v>840</v>
      </c>
      <c r="V143" s="46" t="s">
        <v>840</v>
      </c>
      <c r="W143" s="48" t="s">
        <v>840</v>
      </c>
    </row>
    <row r="144" spans="1:23" x14ac:dyDescent="0.2">
      <c r="A144" s="44" t="s">
        <v>309</v>
      </c>
      <c r="B144" s="45" t="s">
        <v>308</v>
      </c>
      <c r="C144" s="25">
        <f t="shared" si="2"/>
        <v>95.062281545187005</v>
      </c>
      <c r="D144" s="25">
        <v>38.452810995483006</v>
      </c>
      <c r="E144" s="25">
        <v>56.609470549704</v>
      </c>
      <c r="F144" s="25">
        <v>-2.9614846685600003</v>
      </c>
      <c r="G144" s="25">
        <v>52.363760258475999</v>
      </c>
      <c r="H144" s="48">
        <v>4.9714000000000001E-2</v>
      </c>
      <c r="I144" s="46">
        <v>27.696073688790001</v>
      </c>
      <c r="J144" s="25">
        <v>10.756737306693001</v>
      </c>
      <c r="K144" s="46" t="s">
        <v>840</v>
      </c>
      <c r="L144" s="46" t="s">
        <v>840</v>
      </c>
      <c r="M144" s="48" t="s">
        <v>840</v>
      </c>
      <c r="N144" s="46">
        <v>37.865898028415998</v>
      </c>
      <c r="O144" s="25">
        <v>18.743572521288002</v>
      </c>
      <c r="P144" s="46" t="s">
        <v>840</v>
      </c>
      <c r="Q144" s="46" t="s">
        <v>840</v>
      </c>
      <c r="R144" s="48" t="s">
        <v>840</v>
      </c>
      <c r="S144" s="46">
        <v>65.561971717206006</v>
      </c>
      <c r="T144" s="25">
        <v>29.500309827980999</v>
      </c>
      <c r="U144" s="46" t="s">
        <v>840</v>
      </c>
      <c r="V144" s="46" t="s">
        <v>840</v>
      </c>
      <c r="W144" s="48" t="s">
        <v>840</v>
      </c>
    </row>
    <row r="145" spans="1:23" x14ac:dyDescent="0.2">
      <c r="A145" s="44" t="s">
        <v>311</v>
      </c>
      <c r="B145" s="45" t="s">
        <v>310</v>
      </c>
      <c r="C145" s="25">
        <f t="shared" si="2"/>
        <v>190.81843090398701</v>
      </c>
      <c r="D145" s="25">
        <v>80.764214714432995</v>
      </c>
      <c r="E145" s="25">
        <v>110.05421618955401</v>
      </c>
      <c r="F145" s="25">
        <v>66.220400016653997</v>
      </c>
      <c r="G145" s="25">
        <v>101.80014997533699</v>
      </c>
      <c r="H145" s="48">
        <v>0</v>
      </c>
      <c r="I145" s="46">
        <v>80.764214714432995</v>
      </c>
      <c r="J145" s="25" t="s">
        <v>840</v>
      </c>
      <c r="K145" s="46" t="s">
        <v>840</v>
      </c>
      <c r="L145" s="46" t="s">
        <v>840</v>
      </c>
      <c r="M145" s="48" t="s">
        <v>840</v>
      </c>
      <c r="N145" s="46">
        <v>110.05421618955401</v>
      </c>
      <c r="O145" s="25" t="s">
        <v>840</v>
      </c>
      <c r="P145" s="46" t="s">
        <v>840</v>
      </c>
      <c r="Q145" s="46" t="s">
        <v>840</v>
      </c>
      <c r="R145" s="48" t="s">
        <v>840</v>
      </c>
      <c r="S145" s="46">
        <v>190.81843090398701</v>
      </c>
      <c r="T145" s="25" t="s">
        <v>840</v>
      </c>
      <c r="U145" s="46" t="s">
        <v>840</v>
      </c>
      <c r="V145" s="46" t="s">
        <v>840</v>
      </c>
      <c r="W145" s="48" t="s">
        <v>840</v>
      </c>
    </row>
    <row r="146" spans="1:23" x14ac:dyDescent="0.2">
      <c r="A146" s="44" t="s">
        <v>313</v>
      </c>
      <c r="B146" s="45" t="s">
        <v>821</v>
      </c>
      <c r="C146" s="25">
        <f t="shared" si="2"/>
        <v>25.85753983144</v>
      </c>
      <c r="D146" s="25">
        <v>12.525961517015</v>
      </c>
      <c r="E146" s="25">
        <v>13.331578314425</v>
      </c>
      <c r="F146" s="25">
        <v>6.6460588956390003</v>
      </c>
      <c r="G146" s="25">
        <v>12.331709940843</v>
      </c>
      <c r="H146" s="48">
        <v>0</v>
      </c>
      <c r="I146" s="46" t="s">
        <v>840</v>
      </c>
      <c r="J146" s="25" t="s">
        <v>840</v>
      </c>
      <c r="K146" s="46">
        <v>12.525961517015</v>
      </c>
      <c r="L146" s="46" t="s">
        <v>840</v>
      </c>
      <c r="M146" s="48" t="s">
        <v>840</v>
      </c>
      <c r="N146" s="46" t="s">
        <v>840</v>
      </c>
      <c r="O146" s="25" t="s">
        <v>840</v>
      </c>
      <c r="P146" s="46">
        <v>13.331578314425</v>
      </c>
      <c r="Q146" s="46" t="s">
        <v>840</v>
      </c>
      <c r="R146" s="48" t="s">
        <v>840</v>
      </c>
      <c r="S146" s="46" t="s">
        <v>840</v>
      </c>
      <c r="T146" s="25" t="s">
        <v>840</v>
      </c>
      <c r="U146" s="46">
        <v>25.85753983144</v>
      </c>
      <c r="V146" s="46" t="s">
        <v>840</v>
      </c>
      <c r="W146" s="48" t="s">
        <v>840</v>
      </c>
    </row>
    <row r="147" spans="1:23" x14ac:dyDescent="0.2">
      <c r="A147" s="44" t="s">
        <v>315</v>
      </c>
      <c r="B147" s="45" t="s">
        <v>314</v>
      </c>
      <c r="C147" s="25">
        <f t="shared" si="2"/>
        <v>2.4056680869829998</v>
      </c>
      <c r="D147" s="25">
        <v>0.785267795697</v>
      </c>
      <c r="E147" s="25">
        <v>1.620400291286</v>
      </c>
      <c r="F147" s="25">
        <v>-12.013323536614999</v>
      </c>
      <c r="G147" s="25">
        <v>1.49887026944</v>
      </c>
      <c r="H147" s="48">
        <v>0.5</v>
      </c>
      <c r="I147" s="46" t="s">
        <v>840</v>
      </c>
      <c r="J147" s="25">
        <v>0.785267795697</v>
      </c>
      <c r="K147" s="46" t="s">
        <v>840</v>
      </c>
      <c r="L147" s="46" t="s">
        <v>840</v>
      </c>
      <c r="M147" s="48" t="s">
        <v>840</v>
      </c>
      <c r="N147" s="46" t="s">
        <v>840</v>
      </c>
      <c r="O147" s="25">
        <v>1.620400291286</v>
      </c>
      <c r="P147" s="46" t="s">
        <v>840</v>
      </c>
      <c r="Q147" s="46" t="s">
        <v>840</v>
      </c>
      <c r="R147" s="48" t="s">
        <v>840</v>
      </c>
      <c r="S147" s="46" t="s">
        <v>840</v>
      </c>
      <c r="T147" s="25">
        <v>2.4056680869829998</v>
      </c>
      <c r="U147" s="46" t="s">
        <v>840</v>
      </c>
      <c r="V147" s="46" t="s">
        <v>840</v>
      </c>
      <c r="W147" s="48" t="s">
        <v>840</v>
      </c>
    </row>
    <row r="148" spans="1:23" x14ac:dyDescent="0.2">
      <c r="A148" s="44" t="s">
        <v>317</v>
      </c>
      <c r="B148" s="45" t="s">
        <v>316</v>
      </c>
      <c r="C148" s="25">
        <f t="shared" si="2"/>
        <v>126.02357012640999</v>
      </c>
      <c r="D148" s="25">
        <v>50.988373449686001</v>
      </c>
      <c r="E148" s="25">
        <v>75.035196676723999</v>
      </c>
      <c r="F148" s="25">
        <v>55.219711069935002</v>
      </c>
      <c r="G148" s="25">
        <v>69.407556925969999</v>
      </c>
      <c r="H148" s="48">
        <v>0</v>
      </c>
      <c r="I148" s="46">
        <v>41.909492336687002</v>
      </c>
      <c r="J148" s="25">
        <v>9.0788811129989995</v>
      </c>
      <c r="K148" s="46" t="s">
        <v>840</v>
      </c>
      <c r="L148" s="46" t="s">
        <v>840</v>
      </c>
      <c r="M148" s="48" t="s">
        <v>840</v>
      </c>
      <c r="N148" s="46">
        <v>58.793879548456999</v>
      </c>
      <c r="O148" s="25">
        <v>16.241317128268001</v>
      </c>
      <c r="P148" s="46" t="s">
        <v>840</v>
      </c>
      <c r="Q148" s="46" t="s">
        <v>840</v>
      </c>
      <c r="R148" s="48" t="s">
        <v>840</v>
      </c>
      <c r="S148" s="46">
        <v>100.703371885143</v>
      </c>
      <c r="T148" s="25">
        <v>25.320198241267001</v>
      </c>
      <c r="U148" s="46" t="s">
        <v>840</v>
      </c>
      <c r="V148" s="46" t="s">
        <v>840</v>
      </c>
      <c r="W148" s="48" t="s">
        <v>840</v>
      </c>
    </row>
    <row r="149" spans="1:23" x14ac:dyDescent="0.2">
      <c r="A149" s="44" t="s">
        <v>319</v>
      </c>
      <c r="B149" s="45" t="s">
        <v>318</v>
      </c>
      <c r="C149" s="25">
        <f t="shared" si="2"/>
        <v>4.1429780281620001</v>
      </c>
      <c r="D149" s="25">
        <v>1.2892663676039999</v>
      </c>
      <c r="E149" s="25">
        <v>2.8537116605580004</v>
      </c>
      <c r="F149" s="25">
        <v>-15.849312070149001</v>
      </c>
      <c r="G149" s="25">
        <v>2.639683286016</v>
      </c>
      <c r="H149" s="48">
        <v>0.5</v>
      </c>
      <c r="I149" s="46" t="s">
        <v>840</v>
      </c>
      <c r="J149" s="25">
        <v>1.2892663676039999</v>
      </c>
      <c r="K149" s="46" t="s">
        <v>840</v>
      </c>
      <c r="L149" s="46" t="s">
        <v>840</v>
      </c>
      <c r="M149" s="48" t="s">
        <v>840</v>
      </c>
      <c r="N149" s="46" t="s">
        <v>840</v>
      </c>
      <c r="O149" s="25">
        <v>2.8537116605580004</v>
      </c>
      <c r="P149" s="46" t="s">
        <v>840</v>
      </c>
      <c r="Q149" s="46" t="s">
        <v>840</v>
      </c>
      <c r="R149" s="48" t="s">
        <v>840</v>
      </c>
      <c r="S149" s="46" t="s">
        <v>840</v>
      </c>
      <c r="T149" s="25">
        <v>4.1429780281620001</v>
      </c>
      <c r="U149" s="46" t="s">
        <v>840</v>
      </c>
      <c r="V149" s="46" t="s">
        <v>840</v>
      </c>
      <c r="W149" s="48" t="s">
        <v>840</v>
      </c>
    </row>
    <row r="150" spans="1:23" x14ac:dyDescent="0.2">
      <c r="A150" s="44" t="s">
        <v>321</v>
      </c>
      <c r="B150" s="45" t="s">
        <v>320</v>
      </c>
      <c r="C150" s="25">
        <f t="shared" si="2"/>
        <v>4.9684651168730003</v>
      </c>
      <c r="D150" s="25">
        <v>1.543344019466</v>
      </c>
      <c r="E150" s="25">
        <v>3.4251210974070001</v>
      </c>
      <c r="F150" s="25">
        <v>-21.098905130729001</v>
      </c>
      <c r="G150" s="25">
        <v>3.1682370151020001</v>
      </c>
      <c r="H150" s="48">
        <v>0.5</v>
      </c>
      <c r="I150" s="46" t="s">
        <v>840</v>
      </c>
      <c r="J150" s="25">
        <v>1.543344019466</v>
      </c>
      <c r="K150" s="46" t="s">
        <v>840</v>
      </c>
      <c r="L150" s="46" t="s">
        <v>840</v>
      </c>
      <c r="M150" s="48" t="s">
        <v>840</v>
      </c>
      <c r="N150" s="46" t="s">
        <v>840</v>
      </c>
      <c r="O150" s="25">
        <v>3.4251210974070001</v>
      </c>
      <c r="P150" s="46" t="s">
        <v>840</v>
      </c>
      <c r="Q150" s="46" t="s">
        <v>840</v>
      </c>
      <c r="R150" s="48" t="s">
        <v>840</v>
      </c>
      <c r="S150" s="46" t="s">
        <v>840</v>
      </c>
      <c r="T150" s="25">
        <v>4.9684651168730003</v>
      </c>
      <c r="U150" s="46" t="s">
        <v>840</v>
      </c>
      <c r="V150" s="46" t="s">
        <v>840</v>
      </c>
      <c r="W150" s="48" t="s">
        <v>840</v>
      </c>
    </row>
    <row r="151" spans="1:23" x14ac:dyDescent="0.2">
      <c r="A151" s="44" t="s">
        <v>323</v>
      </c>
      <c r="B151" s="45" t="s">
        <v>322</v>
      </c>
      <c r="C151" s="25">
        <f t="shared" si="2"/>
        <v>58.24582063106601</v>
      </c>
      <c r="D151" s="25">
        <v>21.935452091192001</v>
      </c>
      <c r="E151" s="25">
        <v>36.310368539874005</v>
      </c>
      <c r="F151" s="25">
        <v>21.113423625972001</v>
      </c>
      <c r="G151" s="25">
        <v>33.587090899383</v>
      </c>
      <c r="H151" s="48">
        <v>0</v>
      </c>
      <c r="I151" s="46">
        <v>18.247730736108998</v>
      </c>
      <c r="J151" s="25">
        <v>3.6877213550840002</v>
      </c>
      <c r="K151" s="46" t="s">
        <v>840</v>
      </c>
      <c r="L151" s="46" t="s">
        <v>840</v>
      </c>
      <c r="M151" s="48" t="s">
        <v>840</v>
      </c>
      <c r="N151" s="46">
        <v>27.745693968245</v>
      </c>
      <c r="O151" s="25">
        <v>8.5646745716290003</v>
      </c>
      <c r="P151" s="46" t="s">
        <v>840</v>
      </c>
      <c r="Q151" s="46" t="s">
        <v>840</v>
      </c>
      <c r="R151" s="48" t="s">
        <v>840</v>
      </c>
      <c r="S151" s="46">
        <v>45.993424704352996</v>
      </c>
      <c r="T151" s="25">
        <v>12.252395926713</v>
      </c>
      <c r="U151" s="46" t="s">
        <v>840</v>
      </c>
      <c r="V151" s="46" t="s">
        <v>840</v>
      </c>
      <c r="W151" s="48" t="s">
        <v>840</v>
      </c>
    </row>
    <row r="152" spans="1:23" x14ac:dyDescent="0.2">
      <c r="A152" s="44" t="s">
        <v>325</v>
      </c>
      <c r="B152" s="45" t="s">
        <v>324</v>
      </c>
      <c r="C152" s="25">
        <f t="shared" si="2"/>
        <v>1.826590132522</v>
      </c>
      <c r="D152" s="25">
        <v>0.56175858918300003</v>
      </c>
      <c r="E152" s="25">
        <v>1.2648315433390001</v>
      </c>
      <c r="F152" s="25">
        <v>-10.654645412489002</v>
      </c>
      <c r="G152" s="25">
        <v>1.1699691775879999</v>
      </c>
      <c r="H152" s="48">
        <v>0.5</v>
      </c>
      <c r="I152" s="46" t="s">
        <v>840</v>
      </c>
      <c r="J152" s="25">
        <v>0.56175858918300003</v>
      </c>
      <c r="K152" s="46" t="s">
        <v>840</v>
      </c>
      <c r="L152" s="46" t="s">
        <v>840</v>
      </c>
      <c r="M152" s="48" t="s">
        <v>840</v>
      </c>
      <c r="N152" s="46" t="s">
        <v>840</v>
      </c>
      <c r="O152" s="25">
        <v>1.2648315433390001</v>
      </c>
      <c r="P152" s="46" t="s">
        <v>840</v>
      </c>
      <c r="Q152" s="46" t="s">
        <v>840</v>
      </c>
      <c r="R152" s="48" t="s">
        <v>840</v>
      </c>
      <c r="S152" s="46" t="s">
        <v>840</v>
      </c>
      <c r="T152" s="25">
        <v>1.826590132522</v>
      </c>
      <c r="U152" s="46" t="s">
        <v>840</v>
      </c>
      <c r="V152" s="46" t="s">
        <v>840</v>
      </c>
      <c r="W152" s="48" t="s">
        <v>840</v>
      </c>
    </row>
    <row r="153" spans="1:23" x14ac:dyDescent="0.2">
      <c r="A153" s="44" t="s">
        <v>327</v>
      </c>
      <c r="B153" s="45" t="s">
        <v>326</v>
      </c>
      <c r="C153" s="25">
        <f t="shared" si="2"/>
        <v>44.280618885491997</v>
      </c>
      <c r="D153" s="25">
        <v>18.206183537517997</v>
      </c>
      <c r="E153" s="25">
        <v>26.074435347973999</v>
      </c>
      <c r="F153" s="25">
        <v>7.5096537202740006</v>
      </c>
      <c r="G153" s="25">
        <v>24.118852696876001</v>
      </c>
      <c r="H153" s="48">
        <v>0</v>
      </c>
      <c r="I153" s="46">
        <v>15.933179573217</v>
      </c>
      <c r="J153" s="25">
        <v>2.2730039643020001</v>
      </c>
      <c r="K153" s="46" t="s">
        <v>840</v>
      </c>
      <c r="L153" s="46" t="s">
        <v>840</v>
      </c>
      <c r="M153" s="48" t="s">
        <v>840</v>
      </c>
      <c r="N153" s="46">
        <v>21.954281587731998</v>
      </c>
      <c r="O153" s="25">
        <v>4.1201537602420002</v>
      </c>
      <c r="P153" s="46" t="s">
        <v>840</v>
      </c>
      <c r="Q153" s="46" t="s">
        <v>840</v>
      </c>
      <c r="R153" s="48" t="s">
        <v>840</v>
      </c>
      <c r="S153" s="46">
        <v>37.887461160949002</v>
      </c>
      <c r="T153" s="25">
        <v>6.3931577245439994</v>
      </c>
      <c r="U153" s="46" t="s">
        <v>840</v>
      </c>
      <c r="V153" s="46" t="s">
        <v>840</v>
      </c>
      <c r="W153" s="48" t="s">
        <v>840</v>
      </c>
    </row>
    <row r="154" spans="1:23" x14ac:dyDescent="0.2">
      <c r="A154" s="44" t="s">
        <v>329</v>
      </c>
      <c r="B154" s="45" t="s">
        <v>328</v>
      </c>
      <c r="C154" s="25">
        <f t="shared" si="2"/>
        <v>6.3308612703579996</v>
      </c>
      <c r="D154" s="25">
        <v>2.8353025212510001</v>
      </c>
      <c r="E154" s="25">
        <v>3.4955587491069999</v>
      </c>
      <c r="F154" s="25">
        <v>-5.3706090172180003</v>
      </c>
      <c r="G154" s="25">
        <v>3.2333918429240001</v>
      </c>
      <c r="H154" s="48">
        <v>0.5</v>
      </c>
      <c r="I154" s="46" t="s">
        <v>840</v>
      </c>
      <c r="J154" s="25">
        <v>2.8353025212510001</v>
      </c>
      <c r="K154" s="46" t="s">
        <v>840</v>
      </c>
      <c r="L154" s="46" t="s">
        <v>840</v>
      </c>
      <c r="M154" s="48" t="s">
        <v>840</v>
      </c>
      <c r="N154" s="46" t="s">
        <v>840</v>
      </c>
      <c r="O154" s="25">
        <v>3.4955587491069999</v>
      </c>
      <c r="P154" s="46" t="s">
        <v>840</v>
      </c>
      <c r="Q154" s="46" t="s">
        <v>840</v>
      </c>
      <c r="R154" s="48" t="s">
        <v>840</v>
      </c>
      <c r="S154" s="46" t="s">
        <v>840</v>
      </c>
      <c r="T154" s="25">
        <v>6.3308612703579996</v>
      </c>
      <c r="U154" s="46" t="s">
        <v>840</v>
      </c>
      <c r="V154" s="46" t="s">
        <v>840</v>
      </c>
      <c r="W154" s="48" t="s">
        <v>840</v>
      </c>
    </row>
    <row r="155" spans="1:23" x14ac:dyDescent="0.2">
      <c r="A155" s="44" t="s">
        <v>331</v>
      </c>
      <c r="B155" s="45" t="s">
        <v>330</v>
      </c>
      <c r="C155" s="25">
        <f t="shared" si="2"/>
        <v>4.6203563949739994</v>
      </c>
      <c r="D155" s="25">
        <v>1.556482502355</v>
      </c>
      <c r="E155" s="25">
        <v>3.0638738926189997</v>
      </c>
      <c r="F155" s="25">
        <v>-9.8440065174069993</v>
      </c>
      <c r="G155" s="25">
        <v>2.8340833506729997</v>
      </c>
      <c r="H155" s="48">
        <v>0.5</v>
      </c>
      <c r="I155" s="46" t="s">
        <v>840</v>
      </c>
      <c r="J155" s="25">
        <v>1.556482502355</v>
      </c>
      <c r="K155" s="46" t="s">
        <v>840</v>
      </c>
      <c r="L155" s="46" t="s">
        <v>840</v>
      </c>
      <c r="M155" s="48" t="s">
        <v>840</v>
      </c>
      <c r="N155" s="46" t="s">
        <v>840</v>
      </c>
      <c r="O155" s="25">
        <v>3.0638738926189997</v>
      </c>
      <c r="P155" s="46" t="s">
        <v>840</v>
      </c>
      <c r="Q155" s="46" t="s">
        <v>840</v>
      </c>
      <c r="R155" s="48" t="s">
        <v>840</v>
      </c>
      <c r="S155" s="46" t="s">
        <v>840</v>
      </c>
      <c r="T155" s="25">
        <v>4.6203563949739994</v>
      </c>
      <c r="U155" s="46" t="s">
        <v>840</v>
      </c>
      <c r="V155" s="46" t="s">
        <v>840</v>
      </c>
      <c r="W155" s="48" t="s">
        <v>840</v>
      </c>
    </row>
    <row r="156" spans="1:23" x14ac:dyDescent="0.2">
      <c r="A156" s="44" t="s">
        <v>333</v>
      </c>
      <c r="B156" s="45" t="s">
        <v>332</v>
      </c>
      <c r="C156" s="25">
        <f t="shared" si="2"/>
        <v>52.516359943190999</v>
      </c>
      <c r="D156" s="25">
        <v>20.889741457986002</v>
      </c>
      <c r="E156" s="25">
        <v>31.626618485204997</v>
      </c>
      <c r="F156" s="25">
        <v>9.4621674787939991</v>
      </c>
      <c r="G156" s="25">
        <v>29.254622098814</v>
      </c>
      <c r="H156" s="48">
        <v>0</v>
      </c>
      <c r="I156" s="46">
        <v>18.287525708575</v>
      </c>
      <c r="J156" s="25">
        <v>2.6022157494110001</v>
      </c>
      <c r="K156" s="46" t="s">
        <v>840</v>
      </c>
      <c r="L156" s="46" t="s">
        <v>840</v>
      </c>
      <c r="M156" s="48" t="s">
        <v>840</v>
      </c>
      <c r="N156" s="46">
        <v>25.633075351709</v>
      </c>
      <c r="O156" s="25">
        <v>5.9935431334960008</v>
      </c>
      <c r="P156" s="46" t="s">
        <v>840</v>
      </c>
      <c r="Q156" s="46" t="s">
        <v>840</v>
      </c>
      <c r="R156" s="48" t="s">
        <v>840</v>
      </c>
      <c r="S156" s="46">
        <v>43.920601060284007</v>
      </c>
      <c r="T156" s="25">
        <v>8.5957588829069991</v>
      </c>
      <c r="U156" s="46" t="s">
        <v>840</v>
      </c>
      <c r="V156" s="46" t="s">
        <v>840</v>
      </c>
      <c r="W156" s="48" t="s">
        <v>840</v>
      </c>
    </row>
    <row r="157" spans="1:23" x14ac:dyDescent="0.2">
      <c r="A157" s="44" t="s">
        <v>335</v>
      </c>
      <c r="B157" s="45" t="s">
        <v>822</v>
      </c>
      <c r="C157" s="25">
        <f t="shared" si="2"/>
        <v>9.6695550605280012</v>
      </c>
      <c r="D157" s="25">
        <v>4.4642698763600004</v>
      </c>
      <c r="E157" s="25">
        <v>5.2052851841679999</v>
      </c>
      <c r="F157" s="25">
        <v>2.84462625418</v>
      </c>
      <c r="G157" s="25">
        <v>4.8148887953559996</v>
      </c>
      <c r="H157" s="48">
        <v>0</v>
      </c>
      <c r="I157" s="46" t="s">
        <v>840</v>
      </c>
      <c r="J157" s="25" t="s">
        <v>840</v>
      </c>
      <c r="K157" s="46">
        <v>4.4642698763600004</v>
      </c>
      <c r="L157" s="46" t="s">
        <v>840</v>
      </c>
      <c r="M157" s="48" t="s">
        <v>840</v>
      </c>
      <c r="N157" s="46" t="s">
        <v>840</v>
      </c>
      <c r="O157" s="25" t="s">
        <v>840</v>
      </c>
      <c r="P157" s="46">
        <v>5.2052851841679999</v>
      </c>
      <c r="Q157" s="46" t="s">
        <v>840</v>
      </c>
      <c r="R157" s="48" t="s">
        <v>840</v>
      </c>
      <c r="S157" s="46" t="s">
        <v>840</v>
      </c>
      <c r="T157" s="25" t="s">
        <v>840</v>
      </c>
      <c r="U157" s="46">
        <v>9.6695550605280012</v>
      </c>
      <c r="V157" s="46" t="s">
        <v>840</v>
      </c>
      <c r="W157" s="48" t="s">
        <v>840</v>
      </c>
    </row>
    <row r="158" spans="1:23" x14ac:dyDescent="0.2">
      <c r="A158" s="44" t="s">
        <v>337</v>
      </c>
      <c r="B158" s="45" t="s">
        <v>336</v>
      </c>
      <c r="C158" s="25">
        <f t="shared" si="2"/>
        <v>47.347343044372998</v>
      </c>
      <c r="D158" s="25">
        <v>17.474970496916999</v>
      </c>
      <c r="E158" s="25">
        <v>29.872372547455999</v>
      </c>
      <c r="F158" s="25">
        <v>6.870932738095</v>
      </c>
      <c r="G158" s="25">
        <v>27.631944606396999</v>
      </c>
      <c r="H158" s="48">
        <v>0</v>
      </c>
      <c r="I158" s="46">
        <v>15.386390666719999</v>
      </c>
      <c r="J158" s="25">
        <v>2.0885798301969998</v>
      </c>
      <c r="K158" s="46" t="s">
        <v>840</v>
      </c>
      <c r="L158" s="46" t="s">
        <v>840</v>
      </c>
      <c r="M158" s="48" t="s">
        <v>840</v>
      </c>
      <c r="N158" s="46">
        <v>24.491352871604001</v>
      </c>
      <c r="O158" s="25">
        <v>5.3810196758519995</v>
      </c>
      <c r="P158" s="46" t="s">
        <v>840</v>
      </c>
      <c r="Q158" s="46" t="s">
        <v>840</v>
      </c>
      <c r="R158" s="48" t="s">
        <v>840</v>
      </c>
      <c r="S158" s="46">
        <v>39.877743538323998</v>
      </c>
      <c r="T158" s="25">
        <v>7.4695995060499998</v>
      </c>
      <c r="U158" s="46" t="s">
        <v>840</v>
      </c>
      <c r="V158" s="46" t="s">
        <v>840</v>
      </c>
      <c r="W158" s="48" t="s">
        <v>840</v>
      </c>
    </row>
    <row r="159" spans="1:23" x14ac:dyDescent="0.2">
      <c r="A159" s="44" t="s">
        <v>339</v>
      </c>
      <c r="B159" s="45" t="s">
        <v>338</v>
      </c>
      <c r="C159" s="25">
        <f t="shared" si="2"/>
        <v>193.53169041105701</v>
      </c>
      <c r="D159" s="25">
        <v>79.991697383518996</v>
      </c>
      <c r="E159" s="25">
        <v>113.539993027538</v>
      </c>
      <c r="F159" s="25">
        <v>64.230511734139995</v>
      </c>
      <c r="G159" s="25">
        <v>105.024493550472</v>
      </c>
      <c r="H159" s="48">
        <v>0</v>
      </c>
      <c r="I159" s="46">
        <v>72.193951993688003</v>
      </c>
      <c r="J159" s="25" t="s">
        <v>840</v>
      </c>
      <c r="K159" s="46">
        <v>7.7977453898300002</v>
      </c>
      <c r="L159" s="46" t="s">
        <v>840</v>
      </c>
      <c r="M159" s="48" t="s">
        <v>840</v>
      </c>
      <c r="N159" s="46">
        <v>104.73228150632801</v>
      </c>
      <c r="O159" s="25" t="s">
        <v>840</v>
      </c>
      <c r="P159" s="46">
        <v>8.8077115212089989</v>
      </c>
      <c r="Q159" s="46" t="s">
        <v>840</v>
      </c>
      <c r="R159" s="48" t="s">
        <v>840</v>
      </c>
      <c r="S159" s="46">
        <v>176.92623350001699</v>
      </c>
      <c r="T159" s="25" t="s">
        <v>840</v>
      </c>
      <c r="U159" s="46">
        <v>16.605456911040001</v>
      </c>
      <c r="V159" s="46" t="s">
        <v>840</v>
      </c>
      <c r="W159" s="48" t="s">
        <v>840</v>
      </c>
    </row>
    <row r="160" spans="1:23" x14ac:dyDescent="0.2">
      <c r="A160" s="44" t="s">
        <v>341</v>
      </c>
      <c r="B160" s="45" t="s">
        <v>340</v>
      </c>
      <c r="C160" s="25">
        <f t="shared" si="2"/>
        <v>3.7453117407759997</v>
      </c>
      <c r="D160" s="25">
        <v>1.253478646941</v>
      </c>
      <c r="E160" s="25">
        <v>2.491833093835</v>
      </c>
      <c r="F160" s="25">
        <v>-15.217082477192999</v>
      </c>
      <c r="G160" s="25">
        <v>2.3049456117969997</v>
      </c>
      <c r="H160" s="48">
        <v>0.5</v>
      </c>
      <c r="I160" s="46" t="s">
        <v>840</v>
      </c>
      <c r="J160" s="25">
        <v>1.253478646941</v>
      </c>
      <c r="K160" s="46" t="s">
        <v>840</v>
      </c>
      <c r="L160" s="46" t="s">
        <v>840</v>
      </c>
      <c r="M160" s="48" t="s">
        <v>840</v>
      </c>
      <c r="N160" s="46" t="s">
        <v>840</v>
      </c>
      <c r="O160" s="25">
        <v>2.491833093835</v>
      </c>
      <c r="P160" s="46" t="s">
        <v>840</v>
      </c>
      <c r="Q160" s="46" t="s">
        <v>840</v>
      </c>
      <c r="R160" s="48" t="s">
        <v>840</v>
      </c>
      <c r="S160" s="46" t="s">
        <v>840</v>
      </c>
      <c r="T160" s="25">
        <v>3.7453117407759997</v>
      </c>
      <c r="U160" s="46" t="s">
        <v>840</v>
      </c>
      <c r="V160" s="46" t="s">
        <v>840</v>
      </c>
      <c r="W160" s="48" t="s">
        <v>840</v>
      </c>
    </row>
    <row r="161" spans="1:23" x14ac:dyDescent="0.2">
      <c r="A161" s="44" t="s">
        <v>343</v>
      </c>
      <c r="B161" s="45" t="s">
        <v>342</v>
      </c>
      <c r="C161" s="25">
        <f t="shared" si="2"/>
        <v>3.2914671371619999</v>
      </c>
      <c r="D161" s="25">
        <v>1.1245742253270001</v>
      </c>
      <c r="E161" s="25">
        <v>2.1668929118349998</v>
      </c>
      <c r="F161" s="25">
        <v>-7.2485801653359996</v>
      </c>
      <c r="G161" s="25">
        <v>2.0043759434470001</v>
      </c>
      <c r="H161" s="48">
        <v>0.5</v>
      </c>
      <c r="I161" s="46" t="s">
        <v>840</v>
      </c>
      <c r="J161" s="25">
        <v>1.1245742253270001</v>
      </c>
      <c r="K161" s="46" t="s">
        <v>840</v>
      </c>
      <c r="L161" s="46" t="s">
        <v>840</v>
      </c>
      <c r="M161" s="48" t="s">
        <v>840</v>
      </c>
      <c r="N161" s="46" t="s">
        <v>840</v>
      </c>
      <c r="O161" s="25">
        <v>2.1668929118349998</v>
      </c>
      <c r="P161" s="46" t="s">
        <v>840</v>
      </c>
      <c r="Q161" s="46" t="s">
        <v>840</v>
      </c>
      <c r="R161" s="48" t="s">
        <v>840</v>
      </c>
      <c r="S161" s="46" t="s">
        <v>840</v>
      </c>
      <c r="T161" s="25">
        <v>3.2914671371619999</v>
      </c>
      <c r="U161" s="46" t="s">
        <v>840</v>
      </c>
      <c r="V161" s="46" t="s">
        <v>840</v>
      </c>
      <c r="W161" s="48" t="s">
        <v>840</v>
      </c>
    </row>
    <row r="162" spans="1:23" x14ac:dyDescent="0.2">
      <c r="A162" s="44" t="s">
        <v>345</v>
      </c>
      <c r="B162" s="45" t="s">
        <v>344</v>
      </c>
      <c r="C162" s="25">
        <f t="shared" si="2"/>
        <v>72.647347711837</v>
      </c>
      <c r="D162" s="25">
        <v>29.431260748930001</v>
      </c>
      <c r="E162" s="25">
        <v>43.216086962906999</v>
      </c>
      <c r="F162" s="25">
        <v>-60.790469051449001</v>
      </c>
      <c r="G162" s="25">
        <v>39.974880440688999</v>
      </c>
      <c r="H162" s="48">
        <v>0.5</v>
      </c>
      <c r="I162" s="46">
        <v>24.773838261238001</v>
      </c>
      <c r="J162" s="25">
        <v>4.6574224876920001</v>
      </c>
      <c r="K162" s="46" t="s">
        <v>840</v>
      </c>
      <c r="L162" s="46" t="s">
        <v>840</v>
      </c>
      <c r="M162" s="48" t="s">
        <v>840</v>
      </c>
      <c r="N162" s="46">
        <v>34.035356784328002</v>
      </c>
      <c r="O162" s="25">
        <v>9.180730178579001</v>
      </c>
      <c r="P162" s="46" t="s">
        <v>840</v>
      </c>
      <c r="Q162" s="46" t="s">
        <v>840</v>
      </c>
      <c r="R162" s="48" t="s">
        <v>840</v>
      </c>
      <c r="S162" s="46">
        <v>58.809195045567002</v>
      </c>
      <c r="T162" s="25">
        <v>13.838152666270998</v>
      </c>
      <c r="U162" s="46" t="s">
        <v>840</v>
      </c>
      <c r="V162" s="46" t="s">
        <v>840</v>
      </c>
      <c r="W162" s="48" t="s">
        <v>840</v>
      </c>
    </row>
    <row r="163" spans="1:23" x14ac:dyDescent="0.2">
      <c r="A163" s="44" t="s">
        <v>347</v>
      </c>
      <c r="B163" s="45" t="s">
        <v>346</v>
      </c>
      <c r="C163" s="25">
        <f t="shared" si="2"/>
        <v>3.635744729482</v>
      </c>
      <c r="D163" s="25">
        <v>1.257386329394</v>
      </c>
      <c r="E163" s="25">
        <v>2.378358400088</v>
      </c>
      <c r="F163" s="25">
        <v>-9.0419858575289993</v>
      </c>
      <c r="G163" s="25">
        <v>2.1999815200809998</v>
      </c>
      <c r="H163" s="48">
        <v>0.5</v>
      </c>
      <c r="I163" s="46" t="s">
        <v>840</v>
      </c>
      <c r="J163" s="25">
        <v>1.257386329394</v>
      </c>
      <c r="K163" s="46" t="s">
        <v>840</v>
      </c>
      <c r="L163" s="46" t="s">
        <v>840</v>
      </c>
      <c r="M163" s="48" t="s">
        <v>840</v>
      </c>
      <c r="N163" s="46" t="s">
        <v>840</v>
      </c>
      <c r="O163" s="25">
        <v>2.378358400088</v>
      </c>
      <c r="P163" s="46" t="s">
        <v>840</v>
      </c>
      <c r="Q163" s="46" t="s">
        <v>840</v>
      </c>
      <c r="R163" s="48" t="s">
        <v>840</v>
      </c>
      <c r="S163" s="46" t="s">
        <v>840</v>
      </c>
      <c r="T163" s="25">
        <v>3.635744729482</v>
      </c>
      <c r="U163" s="46" t="s">
        <v>840</v>
      </c>
      <c r="V163" s="46" t="s">
        <v>840</v>
      </c>
      <c r="W163" s="48" t="s">
        <v>840</v>
      </c>
    </row>
    <row r="164" spans="1:23" x14ac:dyDescent="0.2">
      <c r="A164" s="44" t="s">
        <v>349</v>
      </c>
      <c r="B164" s="45" t="s">
        <v>348</v>
      </c>
      <c r="C164" s="25">
        <f t="shared" si="2"/>
        <v>2.7027264056279998</v>
      </c>
      <c r="D164" s="25">
        <v>0.82464612878300003</v>
      </c>
      <c r="E164" s="25">
        <v>1.878080276845</v>
      </c>
      <c r="F164" s="25">
        <v>-14.072398981179999</v>
      </c>
      <c r="G164" s="25">
        <v>1.7372242560819999</v>
      </c>
      <c r="H164" s="48">
        <v>0.5</v>
      </c>
      <c r="I164" s="46" t="s">
        <v>840</v>
      </c>
      <c r="J164" s="25">
        <v>0.82464612878300003</v>
      </c>
      <c r="K164" s="46" t="s">
        <v>840</v>
      </c>
      <c r="L164" s="46" t="s">
        <v>840</v>
      </c>
      <c r="M164" s="48" t="s">
        <v>840</v>
      </c>
      <c r="N164" s="46" t="s">
        <v>840</v>
      </c>
      <c r="O164" s="25">
        <v>1.878080276845</v>
      </c>
      <c r="P164" s="46" t="s">
        <v>840</v>
      </c>
      <c r="Q164" s="46" t="s">
        <v>840</v>
      </c>
      <c r="R164" s="48" t="s">
        <v>840</v>
      </c>
      <c r="S164" s="46" t="s">
        <v>840</v>
      </c>
      <c r="T164" s="25">
        <v>2.7027264056279998</v>
      </c>
      <c r="U164" s="46" t="s">
        <v>840</v>
      </c>
      <c r="V164" s="46" t="s">
        <v>840</v>
      </c>
      <c r="W164" s="48" t="s">
        <v>840</v>
      </c>
    </row>
    <row r="165" spans="1:23" x14ac:dyDescent="0.2">
      <c r="A165" s="44" t="s">
        <v>351</v>
      </c>
      <c r="B165" s="45" t="s">
        <v>350</v>
      </c>
      <c r="C165" s="25">
        <f t="shared" si="2"/>
        <v>76.201539149005001</v>
      </c>
      <c r="D165" s="25">
        <v>31.081899884843001</v>
      </c>
      <c r="E165" s="25">
        <v>45.119639264161997</v>
      </c>
      <c r="F165" s="25">
        <v>0.53107463833599999</v>
      </c>
      <c r="G165" s="25">
        <v>41.735666319349995</v>
      </c>
      <c r="H165" s="48">
        <v>0</v>
      </c>
      <c r="I165" s="46">
        <v>25.614142009045</v>
      </c>
      <c r="J165" s="25">
        <v>5.4677578757980001</v>
      </c>
      <c r="K165" s="46" t="s">
        <v>840</v>
      </c>
      <c r="L165" s="46" t="s">
        <v>840</v>
      </c>
      <c r="M165" s="48" t="s">
        <v>840</v>
      </c>
      <c r="N165" s="46">
        <v>34.714441320901997</v>
      </c>
      <c r="O165" s="25">
        <v>10.405197943259999</v>
      </c>
      <c r="P165" s="46" t="s">
        <v>840</v>
      </c>
      <c r="Q165" s="46" t="s">
        <v>840</v>
      </c>
      <c r="R165" s="48" t="s">
        <v>840</v>
      </c>
      <c r="S165" s="46">
        <v>60.328583329947001</v>
      </c>
      <c r="T165" s="25">
        <v>15.872955819057999</v>
      </c>
      <c r="U165" s="46" t="s">
        <v>840</v>
      </c>
      <c r="V165" s="46" t="s">
        <v>840</v>
      </c>
      <c r="W165" s="48" t="s">
        <v>840</v>
      </c>
    </row>
    <row r="166" spans="1:23" x14ac:dyDescent="0.2">
      <c r="A166" s="44" t="s">
        <v>353</v>
      </c>
      <c r="B166" s="45" t="s">
        <v>823</v>
      </c>
      <c r="C166" s="25">
        <f t="shared" si="2"/>
        <v>22.720525391259002</v>
      </c>
      <c r="D166" s="25">
        <v>11.020968659801001</v>
      </c>
      <c r="E166" s="25">
        <v>11.699556731458001</v>
      </c>
      <c r="F166" s="25">
        <v>8.4511441050879998</v>
      </c>
      <c r="G166" s="25">
        <v>10.822089976599001</v>
      </c>
      <c r="H166" s="48">
        <v>0</v>
      </c>
      <c r="I166" s="46" t="s">
        <v>840</v>
      </c>
      <c r="J166" s="25" t="s">
        <v>840</v>
      </c>
      <c r="K166" s="46">
        <v>11.020968659801001</v>
      </c>
      <c r="L166" s="46" t="s">
        <v>840</v>
      </c>
      <c r="M166" s="48" t="s">
        <v>840</v>
      </c>
      <c r="N166" s="46" t="s">
        <v>840</v>
      </c>
      <c r="O166" s="25" t="s">
        <v>840</v>
      </c>
      <c r="P166" s="46">
        <v>11.699556731458001</v>
      </c>
      <c r="Q166" s="46" t="s">
        <v>840</v>
      </c>
      <c r="R166" s="48" t="s">
        <v>840</v>
      </c>
      <c r="S166" s="46" t="s">
        <v>840</v>
      </c>
      <c r="T166" s="25" t="s">
        <v>840</v>
      </c>
      <c r="U166" s="46">
        <v>22.720525391258999</v>
      </c>
      <c r="V166" s="46" t="s">
        <v>840</v>
      </c>
      <c r="W166" s="48" t="s">
        <v>840</v>
      </c>
    </row>
    <row r="167" spans="1:23" x14ac:dyDescent="0.2">
      <c r="A167" s="44" t="s">
        <v>355</v>
      </c>
      <c r="B167" s="45" t="s">
        <v>354</v>
      </c>
      <c r="C167" s="25">
        <f t="shared" si="2"/>
        <v>6.3017388433849995</v>
      </c>
      <c r="D167" s="25">
        <v>2.106919261197</v>
      </c>
      <c r="E167" s="25">
        <v>4.1948195821879999</v>
      </c>
      <c r="F167" s="25">
        <v>-18.987443594083999</v>
      </c>
      <c r="G167" s="25">
        <v>3.8802081135240001</v>
      </c>
      <c r="H167" s="48">
        <v>0.5</v>
      </c>
      <c r="I167" s="46" t="s">
        <v>840</v>
      </c>
      <c r="J167" s="25">
        <v>2.106919261197</v>
      </c>
      <c r="K167" s="46" t="s">
        <v>840</v>
      </c>
      <c r="L167" s="46" t="s">
        <v>840</v>
      </c>
      <c r="M167" s="48" t="s">
        <v>840</v>
      </c>
      <c r="N167" s="46" t="s">
        <v>840</v>
      </c>
      <c r="O167" s="25">
        <v>4.1948195821879999</v>
      </c>
      <c r="P167" s="46" t="s">
        <v>840</v>
      </c>
      <c r="Q167" s="46" t="s">
        <v>840</v>
      </c>
      <c r="R167" s="48" t="s">
        <v>840</v>
      </c>
      <c r="S167" s="46" t="s">
        <v>840</v>
      </c>
      <c r="T167" s="25">
        <v>6.3017388433849995</v>
      </c>
      <c r="U167" s="46" t="s">
        <v>840</v>
      </c>
      <c r="V167" s="46" t="s">
        <v>840</v>
      </c>
      <c r="W167" s="48" t="s">
        <v>840</v>
      </c>
    </row>
    <row r="168" spans="1:23" x14ac:dyDescent="0.2">
      <c r="A168" s="44" t="s">
        <v>357</v>
      </c>
      <c r="B168" s="45" t="s">
        <v>356</v>
      </c>
      <c r="C168" s="25">
        <f t="shared" si="2"/>
        <v>6.49000203645</v>
      </c>
      <c r="D168" s="25">
        <v>3.1946879871570002</v>
      </c>
      <c r="E168" s="25">
        <v>3.2953140492929998</v>
      </c>
      <c r="F168" s="25">
        <v>-5.0632380200130003</v>
      </c>
      <c r="G168" s="25">
        <v>3.0481654955959998</v>
      </c>
      <c r="H168" s="48">
        <v>0.5</v>
      </c>
      <c r="I168" s="46" t="s">
        <v>840</v>
      </c>
      <c r="J168" s="25">
        <v>3.1946879871570002</v>
      </c>
      <c r="K168" s="46" t="s">
        <v>840</v>
      </c>
      <c r="L168" s="46" t="s">
        <v>840</v>
      </c>
      <c r="M168" s="48" t="s">
        <v>840</v>
      </c>
      <c r="N168" s="46" t="s">
        <v>840</v>
      </c>
      <c r="O168" s="25">
        <v>3.2953140492929998</v>
      </c>
      <c r="P168" s="46" t="s">
        <v>840</v>
      </c>
      <c r="Q168" s="46" t="s">
        <v>840</v>
      </c>
      <c r="R168" s="48" t="s">
        <v>840</v>
      </c>
      <c r="S168" s="46" t="s">
        <v>840</v>
      </c>
      <c r="T168" s="25">
        <v>6.49000203645</v>
      </c>
      <c r="U168" s="46" t="s">
        <v>840</v>
      </c>
      <c r="V168" s="46" t="s">
        <v>840</v>
      </c>
      <c r="W168" s="48" t="s">
        <v>840</v>
      </c>
    </row>
    <row r="169" spans="1:23" x14ac:dyDescent="0.2">
      <c r="A169" s="44" t="s">
        <v>359</v>
      </c>
      <c r="B169" s="45" t="s">
        <v>358</v>
      </c>
      <c r="C169" s="25">
        <f t="shared" si="2"/>
        <v>5.5562408847320004</v>
      </c>
      <c r="D169" s="25">
        <v>1.5685750088079999</v>
      </c>
      <c r="E169" s="25">
        <v>3.9876658759240002</v>
      </c>
      <c r="F169" s="25">
        <v>-18.076601412595998</v>
      </c>
      <c r="G169" s="25">
        <v>3.6885909352290001</v>
      </c>
      <c r="H169" s="48">
        <v>0.5</v>
      </c>
      <c r="I169" s="46" t="s">
        <v>840</v>
      </c>
      <c r="J169" s="25">
        <v>1.5685750088079999</v>
      </c>
      <c r="K169" s="46" t="s">
        <v>840</v>
      </c>
      <c r="L169" s="46" t="s">
        <v>840</v>
      </c>
      <c r="M169" s="48" t="s">
        <v>840</v>
      </c>
      <c r="N169" s="46" t="s">
        <v>840</v>
      </c>
      <c r="O169" s="25">
        <v>3.9876658759240002</v>
      </c>
      <c r="P169" s="46" t="s">
        <v>840</v>
      </c>
      <c r="Q169" s="46" t="s">
        <v>840</v>
      </c>
      <c r="R169" s="48" t="s">
        <v>840</v>
      </c>
      <c r="S169" s="46" t="s">
        <v>840</v>
      </c>
      <c r="T169" s="25">
        <v>5.5562408847320004</v>
      </c>
      <c r="U169" s="46" t="s">
        <v>840</v>
      </c>
      <c r="V169" s="46" t="s">
        <v>840</v>
      </c>
      <c r="W169" s="48" t="s">
        <v>840</v>
      </c>
    </row>
    <row r="170" spans="1:23" x14ac:dyDescent="0.2">
      <c r="A170" s="44" t="s">
        <v>361</v>
      </c>
      <c r="B170" s="45" t="s">
        <v>824</v>
      </c>
      <c r="C170" s="25">
        <f t="shared" si="2"/>
        <v>49.160594671614</v>
      </c>
      <c r="D170" s="25">
        <v>19.169992767149999</v>
      </c>
      <c r="E170" s="25">
        <v>29.990601904464</v>
      </c>
      <c r="F170" s="25">
        <v>12.552853828171999</v>
      </c>
      <c r="G170" s="25">
        <v>27.741306761629001</v>
      </c>
      <c r="H170" s="48">
        <v>0</v>
      </c>
      <c r="I170" s="46">
        <v>15.807866050814001</v>
      </c>
      <c r="J170" s="25">
        <v>1.8546846137119999</v>
      </c>
      <c r="K170" s="46">
        <v>1.5074421026240001</v>
      </c>
      <c r="L170" s="46" t="s">
        <v>840</v>
      </c>
      <c r="M170" s="48" t="s">
        <v>840</v>
      </c>
      <c r="N170" s="46">
        <v>24.338044747651001</v>
      </c>
      <c r="O170" s="25">
        <v>3.9595610784089996</v>
      </c>
      <c r="P170" s="46">
        <v>1.6929960784040001</v>
      </c>
      <c r="Q170" s="46" t="s">
        <v>840</v>
      </c>
      <c r="R170" s="48" t="s">
        <v>840</v>
      </c>
      <c r="S170" s="46">
        <v>40.145910798464996</v>
      </c>
      <c r="T170" s="25">
        <v>5.8142456921210002</v>
      </c>
      <c r="U170" s="46">
        <v>3.2004381810280003</v>
      </c>
      <c r="V170" s="46" t="s">
        <v>840</v>
      </c>
      <c r="W170" s="48" t="s">
        <v>840</v>
      </c>
    </row>
    <row r="171" spans="1:23" x14ac:dyDescent="0.2">
      <c r="A171" s="44" t="s">
        <v>363</v>
      </c>
      <c r="B171" s="45" t="s">
        <v>362</v>
      </c>
      <c r="C171" s="25">
        <v>3.2850000000000001</v>
      </c>
      <c r="D171" s="25">
        <v>1.8898866415270001</v>
      </c>
      <c r="E171" s="25">
        <v>1.3951133584729998</v>
      </c>
      <c r="F171" s="25">
        <v>0.50224842533699998</v>
      </c>
      <c r="G171" s="25">
        <v>1.290479856588</v>
      </c>
      <c r="H171" s="48">
        <v>0</v>
      </c>
      <c r="I171" s="46" t="s">
        <v>840</v>
      </c>
      <c r="J171" s="25" t="s">
        <v>840</v>
      </c>
      <c r="K171" s="46" t="s">
        <v>840</v>
      </c>
      <c r="L171" s="46" t="s">
        <v>840</v>
      </c>
      <c r="M171" s="48" t="s">
        <v>840</v>
      </c>
      <c r="N171" s="46" t="s">
        <v>840</v>
      </c>
      <c r="O171" s="25" t="s">
        <v>840</v>
      </c>
      <c r="P171" s="46" t="s">
        <v>840</v>
      </c>
      <c r="Q171" s="46" t="s">
        <v>840</v>
      </c>
      <c r="R171" s="48" t="s">
        <v>840</v>
      </c>
      <c r="S171" s="46" t="s">
        <v>840</v>
      </c>
      <c r="T171" s="25" t="s">
        <v>840</v>
      </c>
      <c r="U171" s="46" t="s">
        <v>840</v>
      </c>
      <c r="V171" s="46" t="s">
        <v>840</v>
      </c>
      <c r="W171" s="48" t="s">
        <v>840</v>
      </c>
    </row>
    <row r="172" spans="1:23" x14ac:dyDescent="0.2">
      <c r="A172" s="44" t="s">
        <v>365</v>
      </c>
      <c r="B172" s="45" t="s">
        <v>364</v>
      </c>
      <c r="C172" s="25">
        <f t="shared" si="2"/>
        <v>130.94086915789899</v>
      </c>
      <c r="D172" s="25">
        <v>52.918000187963997</v>
      </c>
      <c r="E172" s="25">
        <v>78.022868969935004</v>
      </c>
      <c r="F172" s="25">
        <v>20.549870013791999</v>
      </c>
      <c r="G172" s="25">
        <v>72.171153797190001</v>
      </c>
      <c r="H172" s="48">
        <v>0</v>
      </c>
      <c r="I172" s="46">
        <v>41.944304994001996</v>
      </c>
      <c r="J172" s="25">
        <v>10.973695193962</v>
      </c>
      <c r="K172" s="46" t="s">
        <v>840</v>
      </c>
      <c r="L172" s="46" t="s">
        <v>840</v>
      </c>
      <c r="M172" s="48" t="s">
        <v>840</v>
      </c>
      <c r="N172" s="46">
        <v>58.214720293192997</v>
      </c>
      <c r="O172" s="25">
        <v>19.808148676742</v>
      </c>
      <c r="P172" s="46" t="s">
        <v>840</v>
      </c>
      <c r="Q172" s="46" t="s">
        <v>840</v>
      </c>
      <c r="R172" s="48" t="s">
        <v>840</v>
      </c>
      <c r="S172" s="46">
        <v>100.15902528719499</v>
      </c>
      <c r="T172" s="25">
        <v>30.781843870703998</v>
      </c>
      <c r="U172" s="46" t="s">
        <v>840</v>
      </c>
      <c r="V172" s="46" t="s">
        <v>840</v>
      </c>
      <c r="W172" s="48" t="s">
        <v>840</v>
      </c>
    </row>
    <row r="173" spans="1:23" x14ac:dyDescent="0.2">
      <c r="A173" s="44" t="s">
        <v>367</v>
      </c>
      <c r="B173" s="45" t="s">
        <v>366</v>
      </c>
      <c r="C173" s="25">
        <f t="shared" si="2"/>
        <v>79.805285369341988</v>
      </c>
      <c r="D173" s="25">
        <v>31.548026225752999</v>
      </c>
      <c r="E173" s="25">
        <v>48.257259143588996</v>
      </c>
      <c r="F173" s="25">
        <v>-36.033061861890999</v>
      </c>
      <c r="G173" s="25">
        <v>44.637964707819997</v>
      </c>
      <c r="H173" s="48">
        <v>0.42748799999999998</v>
      </c>
      <c r="I173" s="46">
        <v>19.735178169178003</v>
      </c>
      <c r="J173" s="25">
        <v>11.812848056574</v>
      </c>
      <c r="K173" s="46" t="s">
        <v>840</v>
      </c>
      <c r="L173" s="46" t="s">
        <v>840</v>
      </c>
      <c r="M173" s="48" t="s">
        <v>840</v>
      </c>
      <c r="N173" s="46">
        <v>26.844751286495001</v>
      </c>
      <c r="O173" s="25">
        <v>21.412507857095001</v>
      </c>
      <c r="P173" s="46" t="s">
        <v>840</v>
      </c>
      <c r="Q173" s="46" t="s">
        <v>840</v>
      </c>
      <c r="R173" s="48" t="s">
        <v>840</v>
      </c>
      <c r="S173" s="46">
        <v>46.579929455673003</v>
      </c>
      <c r="T173" s="25">
        <v>33.225355913668999</v>
      </c>
      <c r="U173" s="46" t="s">
        <v>840</v>
      </c>
      <c r="V173" s="46" t="s">
        <v>840</v>
      </c>
      <c r="W173" s="48" t="s">
        <v>840</v>
      </c>
    </row>
    <row r="174" spans="1:23" x14ac:dyDescent="0.2">
      <c r="A174" s="44" t="s">
        <v>369</v>
      </c>
      <c r="B174" s="45" t="s">
        <v>368</v>
      </c>
      <c r="C174" s="25">
        <f t="shared" si="2"/>
        <v>283.38566903436998</v>
      </c>
      <c r="D174" s="25">
        <v>111.424590197583</v>
      </c>
      <c r="E174" s="25">
        <v>171.96107883678698</v>
      </c>
      <c r="F174" s="25">
        <v>123.963548071619</v>
      </c>
      <c r="G174" s="25">
        <v>159.063997924028</v>
      </c>
      <c r="H174" s="48">
        <v>0</v>
      </c>
      <c r="I174" s="46">
        <v>111.424590197583</v>
      </c>
      <c r="J174" s="25" t="s">
        <v>840</v>
      </c>
      <c r="K174" s="46" t="s">
        <v>840</v>
      </c>
      <c r="L174" s="46" t="s">
        <v>840</v>
      </c>
      <c r="M174" s="48" t="s">
        <v>840</v>
      </c>
      <c r="N174" s="46">
        <v>171.96107883678698</v>
      </c>
      <c r="O174" s="25" t="s">
        <v>840</v>
      </c>
      <c r="P174" s="46" t="s">
        <v>840</v>
      </c>
      <c r="Q174" s="46" t="s">
        <v>840</v>
      </c>
      <c r="R174" s="48" t="s">
        <v>840</v>
      </c>
      <c r="S174" s="46">
        <v>283.38566903436998</v>
      </c>
      <c r="T174" s="25" t="s">
        <v>840</v>
      </c>
      <c r="U174" s="46" t="s">
        <v>840</v>
      </c>
      <c r="V174" s="46" t="s">
        <v>840</v>
      </c>
      <c r="W174" s="48" t="s">
        <v>840</v>
      </c>
    </row>
    <row r="175" spans="1:23" x14ac:dyDescent="0.2">
      <c r="A175" s="44" t="s">
        <v>371</v>
      </c>
      <c r="B175" s="45" t="s">
        <v>825</v>
      </c>
      <c r="C175" s="25">
        <f t="shared" si="2"/>
        <v>25.578607281887003</v>
      </c>
      <c r="D175" s="25">
        <v>11.939511486269001</v>
      </c>
      <c r="E175" s="25">
        <v>13.639095795617999</v>
      </c>
      <c r="F175" s="25">
        <v>7.414362888006</v>
      </c>
      <c r="G175" s="25">
        <v>12.616163610946</v>
      </c>
      <c r="H175" s="48">
        <v>0</v>
      </c>
      <c r="I175" s="46" t="s">
        <v>840</v>
      </c>
      <c r="J175" s="25" t="s">
        <v>840</v>
      </c>
      <c r="K175" s="46">
        <v>11.939511486269001</v>
      </c>
      <c r="L175" s="46" t="s">
        <v>840</v>
      </c>
      <c r="M175" s="48" t="s">
        <v>840</v>
      </c>
      <c r="N175" s="46" t="s">
        <v>840</v>
      </c>
      <c r="O175" s="25" t="s">
        <v>840</v>
      </c>
      <c r="P175" s="46">
        <v>13.639095795617999</v>
      </c>
      <c r="Q175" s="46" t="s">
        <v>840</v>
      </c>
      <c r="R175" s="48" t="s">
        <v>840</v>
      </c>
      <c r="S175" s="46" t="s">
        <v>840</v>
      </c>
      <c r="T175" s="25" t="s">
        <v>840</v>
      </c>
      <c r="U175" s="46">
        <v>25.578607281886999</v>
      </c>
      <c r="V175" s="46" t="s">
        <v>840</v>
      </c>
      <c r="W175" s="48" t="s">
        <v>840</v>
      </c>
    </row>
    <row r="176" spans="1:23" x14ac:dyDescent="0.2">
      <c r="A176" s="44" t="s">
        <v>373</v>
      </c>
      <c r="B176" s="45" t="s">
        <v>372</v>
      </c>
      <c r="C176" s="25">
        <f t="shared" si="2"/>
        <v>3.4706508601319999</v>
      </c>
      <c r="D176" s="25">
        <v>1.1604179389259999</v>
      </c>
      <c r="E176" s="25">
        <v>2.310232921206</v>
      </c>
      <c r="F176" s="25">
        <v>-9.0634484862420006</v>
      </c>
      <c r="G176" s="25">
        <v>2.1369654521160002</v>
      </c>
      <c r="H176" s="48">
        <v>0.5</v>
      </c>
      <c r="I176" s="46" t="s">
        <v>840</v>
      </c>
      <c r="J176" s="25">
        <v>1.1604179389259999</v>
      </c>
      <c r="K176" s="46" t="s">
        <v>840</v>
      </c>
      <c r="L176" s="46" t="s">
        <v>840</v>
      </c>
      <c r="M176" s="48" t="s">
        <v>840</v>
      </c>
      <c r="N176" s="46" t="s">
        <v>840</v>
      </c>
      <c r="O176" s="25">
        <v>2.310232921206</v>
      </c>
      <c r="P176" s="46" t="s">
        <v>840</v>
      </c>
      <c r="Q176" s="46" t="s">
        <v>840</v>
      </c>
      <c r="R176" s="48" t="s">
        <v>840</v>
      </c>
      <c r="S176" s="46" t="s">
        <v>840</v>
      </c>
      <c r="T176" s="25">
        <v>3.4706508601319999</v>
      </c>
      <c r="U176" s="46" t="s">
        <v>840</v>
      </c>
      <c r="V176" s="46" t="s">
        <v>840</v>
      </c>
      <c r="W176" s="48" t="s">
        <v>840</v>
      </c>
    </row>
    <row r="177" spans="1:23" x14ac:dyDescent="0.2">
      <c r="A177" s="44" t="s">
        <v>375</v>
      </c>
      <c r="B177" s="45" t="s">
        <v>374</v>
      </c>
      <c r="C177" s="25">
        <f t="shared" si="2"/>
        <v>7.7957403863399994</v>
      </c>
      <c r="D177" s="25">
        <v>2.770262059537</v>
      </c>
      <c r="E177" s="25">
        <v>5.0254783268029994</v>
      </c>
      <c r="F177" s="25">
        <v>-11.819834120927</v>
      </c>
      <c r="G177" s="25">
        <v>4.6485674522930003</v>
      </c>
      <c r="H177" s="48">
        <v>0.5</v>
      </c>
      <c r="I177" s="46" t="s">
        <v>840</v>
      </c>
      <c r="J177" s="25">
        <v>2.770262059537</v>
      </c>
      <c r="K177" s="46" t="s">
        <v>840</v>
      </c>
      <c r="L177" s="46" t="s">
        <v>840</v>
      </c>
      <c r="M177" s="48" t="s">
        <v>840</v>
      </c>
      <c r="N177" s="46" t="s">
        <v>840</v>
      </c>
      <c r="O177" s="25">
        <v>5.0254783268029994</v>
      </c>
      <c r="P177" s="46" t="s">
        <v>840</v>
      </c>
      <c r="Q177" s="46" t="s">
        <v>840</v>
      </c>
      <c r="R177" s="48" t="s">
        <v>840</v>
      </c>
      <c r="S177" s="46" t="s">
        <v>840</v>
      </c>
      <c r="T177" s="25">
        <v>7.7957403863399994</v>
      </c>
      <c r="U177" s="46" t="s">
        <v>840</v>
      </c>
      <c r="V177" s="46" t="s">
        <v>840</v>
      </c>
      <c r="W177" s="48" t="s">
        <v>840</v>
      </c>
    </row>
    <row r="178" spans="1:23" x14ac:dyDescent="0.2">
      <c r="A178" s="44" t="s">
        <v>377</v>
      </c>
      <c r="B178" s="45" t="s">
        <v>376</v>
      </c>
      <c r="C178" s="25">
        <f t="shared" si="2"/>
        <v>125.38731346193799</v>
      </c>
      <c r="D178" s="25">
        <v>50.725295585346998</v>
      </c>
      <c r="E178" s="25">
        <v>74.662017876590994</v>
      </c>
      <c r="F178" s="25">
        <v>31.380736173112002</v>
      </c>
      <c r="G178" s="25">
        <v>69.062366535846991</v>
      </c>
      <c r="H178" s="48">
        <v>0</v>
      </c>
      <c r="I178" s="46">
        <v>44.759275352628997</v>
      </c>
      <c r="J178" s="25">
        <v>5.9660202327169998</v>
      </c>
      <c r="K178" s="46" t="s">
        <v>840</v>
      </c>
      <c r="L178" s="46" t="s">
        <v>840</v>
      </c>
      <c r="M178" s="48" t="s">
        <v>840</v>
      </c>
      <c r="N178" s="46">
        <v>63.353480078114998</v>
      </c>
      <c r="O178" s="25">
        <v>11.308537798476999</v>
      </c>
      <c r="P178" s="46" t="s">
        <v>840</v>
      </c>
      <c r="Q178" s="46" t="s">
        <v>840</v>
      </c>
      <c r="R178" s="48" t="s">
        <v>840</v>
      </c>
      <c r="S178" s="46">
        <v>108.112755430744</v>
      </c>
      <c r="T178" s="25">
        <v>17.274558031194001</v>
      </c>
      <c r="U178" s="46" t="s">
        <v>840</v>
      </c>
      <c r="V178" s="46" t="s">
        <v>840</v>
      </c>
      <c r="W178" s="48" t="s">
        <v>840</v>
      </c>
    </row>
    <row r="179" spans="1:23" x14ac:dyDescent="0.2">
      <c r="A179" s="44" t="s">
        <v>379</v>
      </c>
      <c r="B179" s="45" t="s">
        <v>378</v>
      </c>
      <c r="C179" s="25">
        <f t="shared" si="2"/>
        <v>32.152646688147001</v>
      </c>
      <c r="D179" s="25">
        <v>11.959129935001998</v>
      </c>
      <c r="E179" s="25">
        <v>20.193516753145001</v>
      </c>
      <c r="F179" s="25">
        <v>-4.4932082588690001</v>
      </c>
      <c r="G179" s="25">
        <v>18.679002996659001</v>
      </c>
      <c r="H179" s="48">
        <v>0.182009</v>
      </c>
      <c r="I179" s="46">
        <v>9.7222628245310005</v>
      </c>
      <c r="J179" s="25">
        <v>2.2368671104720002</v>
      </c>
      <c r="K179" s="46" t="s">
        <v>840</v>
      </c>
      <c r="L179" s="46" t="s">
        <v>840</v>
      </c>
      <c r="M179" s="48" t="s">
        <v>840</v>
      </c>
      <c r="N179" s="46">
        <v>14.407480679111</v>
      </c>
      <c r="O179" s="25">
        <v>5.7860360740339996</v>
      </c>
      <c r="P179" s="46" t="s">
        <v>840</v>
      </c>
      <c r="Q179" s="46" t="s">
        <v>840</v>
      </c>
      <c r="R179" s="48" t="s">
        <v>840</v>
      </c>
      <c r="S179" s="46">
        <v>24.129743503642</v>
      </c>
      <c r="T179" s="25">
        <v>8.0229031845059993</v>
      </c>
      <c r="U179" s="46" t="s">
        <v>840</v>
      </c>
      <c r="V179" s="46" t="s">
        <v>840</v>
      </c>
      <c r="W179" s="48" t="s">
        <v>840</v>
      </c>
    </row>
    <row r="180" spans="1:23" x14ac:dyDescent="0.2">
      <c r="A180" s="44" t="s">
        <v>381</v>
      </c>
      <c r="B180" s="45" t="s">
        <v>380</v>
      </c>
      <c r="C180" s="25">
        <f t="shared" si="2"/>
        <v>123.51239923856102</v>
      </c>
      <c r="D180" s="25">
        <v>47.846265758929</v>
      </c>
      <c r="E180" s="25">
        <v>75.666133479632009</v>
      </c>
      <c r="F180" s="25">
        <v>21.429246890099002</v>
      </c>
      <c r="G180" s="25">
        <v>69.991173468659994</v>
      </c>
      <c r="H180" s="48">
        <v>0</v>
      </c>
      <c r="I180" s="46">
        <v>42.317472784821007</v>
      </c>
      <c r="J180" s="25">
        <v>5.5287929741089998</v>
      </c>
      <c r="K180" s="46" t="s">
        <v>840</v>
      </c>
      <c r="L180" s="46" t="s">
        <v>840</v>
      </c>
      <c r="M180" s="48" t="s">
        <v>840</v>
      </c>
      <c r="N180" s="46">
        <v>64.187656080441002</v>
      </c>
      <c r="O180" s="25">
        <v>11.478477399191</v>
      </c>
      <c r="P180" s="46" t="s">
        <v>840</v>
      </c>
      <c r="Q180" s="46" t="s">
        <v>840</v>
      </c>
      <c r="R180" s="48" t="s">
        <v>840</v>
      </c>
      <c r="S180" s="46">
        <v>106.50512886526201</v>
      </c>
      <c r="T180" s="25">
        <v>17.007270373300003</v>
      </c>
      <c r="U180" s="46" t="s">
        <v>840</v>
      </c>
      <c r="V180" s="46" t="s">
        <v>840</v>
      </c>
      <c r="W180" s="48" t="s">
        <v>840</v>
      </c>
    </row>
    <row r="181" spans="1:23" x14ac:dyDescent="0.2">
      <c r="A181" s="44" t="s">
        <v>383</v>
      </c>
      <c r="B181" s="45" t="s">
        <v>382</v>
      </c>
      <c r="C181" s="25">
        <f t="shared" si="2"/>
        <v>98.139144340271997</v>
      </c>
      <c r="D181" s="25">
        <v>41.043127314121996</v>
      </c>
      <c r="E181" s="25">
        <v>57.096017026150001</v>
      </c>
      <c r="F181" s="25">
        <v>36.843869423419001</v>
      </c>
      <c r="G181" s="25">
        <v>52.813815749188997</v>
      </c>
      <c r="H181" s="48">
        <v>0</v>
      </c>
      <c r="I181" s="46">
        <v>37.155133188689</v>
      </c>
      <c r="J181" s="25">
        <v>3.8879941254329999</v>
      </c>
      <c r="K181" s="46" t="s">
        <v>840</v>
      </c>
      <c r="L181" s="46" t="s">
        <v>840</v>
      </c>
      <c r="M181" s="48" t="s">
        <v>840</v>
      </c>
      <c r="N181" s="46">
        <v>50.223438785150996</v>
      </c>
      <c r="O181" s="25">
        <v>6.8725782409990002</v>
      </c>
      <c r="P181" s="46" t="s">
        <v>840</v>
      </c>
      <c r="Q181" s="46" t="s">
        <v>840</v>
      </c>
      <c r="R181" s="48" t="s">
        <v>840</v>
      </c>
      <c r="S181" s="46">
        <v>87.378571973839996</v>
      </c>
      <c r="T181" s="25">
        <v>10.760572366431999</v>
      </c>
      <c r="U181" s="46" t="s">
        <v>840</v>
      </c>
      <c r="V181" s="46" t="s">
        <v>840</v>
      </c>
      <c r="W181" s="48" t="s">
        <v>840</v>
      </c>
    </row>
    <row r="182" spans="1:23" x14ac:dyDescent="0.2">
      <c r="A182" s="44" t="s">
        <v>385</v>
      </c>
      <c r="B182" s="45" t="s">
        <v>384</v>
      </c>
      <c r="C182" s="25">
        <f t="shared" si="2"/>
        <v>171.413008845679</v>
      </c>
      <c r="D182" s="25">
        <v>69.344571530663004</v>
      </c>
      <c r="E182" s="25">
        <v>102.068437315016</v>
      </c>
      <c r="F182" s="25">
        <v>65.912749419318999</v>
      </c>
      <c r="G182" s="25">
        <v>94.413304516389999</v>
      </c>
      <c r="H182" s="48">
        <v>0</v>
      </c>
      <c r="I182" s="46">
        <v>55.390345121416004</v>
      </c>
      <c r="J182" s="25">
        <v>13.954226409246999</v>
      </c>
      <c r="K182" s="46" t="s">
        <v>840</v>
      </c>
      <c r="L182" s="46" t="s">
        <v>840</v>
      </c>
      <c r="M182" s="48" t="s">
        <v>840</v>
      </c>
      <c r="N182" s="46">
        <v>77.556290053316999</v>
      </c>
      <c r="O182" s="25">
        <v>24.512147261698999</v>
      </c>
      <c r="P182" s="46" t="s">
        <v>840</v>
      </c>
      <c r="Q182" s="46" t="s">
        <v>840</v>
      </c>
      <c r="R182" s="48" t="s">
        <v>840</v>
      </c>
      <c r="S182" s="46">
        <v>132.94663517473299</v>
      </c>
      <c r="T182" s="25">
        <v>38.466373670946005</v>
      </c>
      <c r="U182" s="46" t="s">
        <v>840</v>
      </c>
      <c r="V182" s="46" t="s">
        <v>840</v>
      </c>
      <c r="W182" s="48" t="s">
        <v>840</v>
      </c>
    </row>
    <row r="183" spans="1:23" x14ac:dyDescent="0.2">
      <c r="A183" s="44" t="s">
        <v>387</v>
      </c>
      <c r="B183" s="45" t="s">
        <v>386</v>
      </c>
      <c r="C183" s="25">
        <f t="shared" si="2"/>
        <v>292.24947216607001</v>
      </c>
      <c r="D183" s="25">
        <v>118.84160334193299</v>
      </c>
      <c r="E183" s="25">
        <v>173.40786882413701</v>
      </c>
      <c r="F183" s="25">
        <v>140.072421308179</v>
      </c>
      <c r="G183" s="25">
        <v>160.40227866232698</v>
      </c>
      <c r="H183" s="48">
        <v>0</v>
      </c>
      <c r="I183" s="46">
        <v>118.84160334193299</v>
      </c>
      <c r="J183" s="25" t="s">
        <v>840</v>
      </c>
      <c r="K183" s="46" t="s">
        <v>840</v>
      </c>
      <c r="L183" s="46" t="s">
        <v>840</v>
      </c>
      <c r="M183" s="48" t="s">
        <v>840</v>
      </c>
      <c r="N183" s="46">
        <v>173.40786882413701</v>
      </c>
      <c r="O183" s="25" t="s">
        <v>840</v>
      </c>
      <c r="P183" s="46" t="s">
        <v>840</v>
      </c>
      <c r="Q183" s="46" t="s">
        <v>840</v>
      </c>
      <c r="R183" s="48" t="s">
        <v>840</v>
      </c>
      <c r="S183" s="46">
        <v>292.24947216607001</v>
      </c>
      <c r="T183" s="25" t="s">
        <v>840</v>
      </c>
      <c r="U183" s="46" t="s">
        <v>840</v>
      </c>
      <c r="V183" s="46" t="s">
        <v>840</v>
      </c>
      <c r="W183" s="48" t="s">
        <v>840</v>
      </c>
    </row>
    <row r="184" spans="1:23" x14ac:dyDescent="0.2">
      <c r="A184" s="44" t="s">
        <v>389</v>
      </c>
      <c r="B184" s="45" t="s">
        <v>826</v>
      </c>
      <c r="C184" s="25">
        <f t="shared" si="2"/>
        <v>27.569685313179001</v>
      </c>
      <c r="D184" s="25">
        <v>13.218223729952999</v>
      </c>
      <c r="E184" s="25">
        <v>14.351461583226001</v>
      </c>
      <c r="F184" s="25">
        <v>9.6741790992739993</v>
      </c>
      <c r="G184" s="25">
        <v>13.275101964484001</v>
      </c>
      <c r="H184" s="48">
        <v>0</v>
      </c>
      <c r="I184" s="46" t="s">
        <v>840</v>
      </c>
      <c r="J184" s="25" t="s">
        <v>840</v>
      </c>
      <c r="K184" s="46">
        <v>13.218223729952999</v>
      </c>
      <c r="L184" s="46" t="s">
        <v>840</v>
      </c>
      <c r="M184" s="48" t="s">
        <v>840</v>
      </c>
      <c r="N184" s="46" t="s">
        <v>840</v>
      </c>
      <c r="O184" s="25" t="s">
        <v>840</v>
      </c>
      <c r="P184" s="46">
        <v>14.351461583226001</v>
      </c>
      <c r="Q184" s="46" t="s">
        <v>840</v>
      </c>
      <c r="R184" s="48" t="s">
        <v>840</v>
      </c>
      <c r="S184" s="46" t="s">
        <v>840</v>
      </c>
      <c r="T184" s="25" t="s">
        <v>840</v>
      </c>
      <c r="U184" s="46">
        <v>27.569685313179999</v>
      </c>
      <c r="V184" s="46" t="s">
        <v>840</v>
      </c>
      <c r="W184" s="48" t="s">
        <v>840</v>
      </c>
    </row>
    <row r="185" spans="1:23" x14ac:dyDescent="0.2">
      <c r="A185" s="44" t="s">
        <v>391</v>
      </c>
      <c r="B185" s="45" t="s">
        <v>390</v>
      </c>
      <c r="C185" s="25">
        <f t="shared" si="2"/>
        <v>7.9020959239459998</v>
      </c>
      <c r="D185" s="25">
        <v>2.6519073749370001</v>
      </c>
      <c r="E185" s="25">
        <v>5.2501885490089997</v>
      </c>
      <c r="F185" s="25">
        <v>-19.927637631207002</v>
      </c>
      <c r="G185" s="25">
        <v>4.8564244078329999</v>
      </c>
      <c r="H185" s="48">
        <v>0.5</v>
      </c>
      <c r="I185" s="46" t="s">
        <v>840</v>
      </c>
      <c r="J185" s="25">
        <v>2.6519073749370001</v>
      </c>
      <c r="K185" s="46" t="s">
        <v>840</v>
      </c>
      <c r="L185" s="46" t="s">
        <v>840</v>
      </c>
      <c r="M185" s="48" t="s">
        <v>840</v>
      </c>
      <c r="N185" s="46" t="s">
        <v>840</v>
      </c>
      <c r="O185" s="25">
        <v>5.2501885490089997</v>
      </c>
      <c r="P185" s="46" t="s">
        <v>840</v>
      </c>
      <c r="Q185" s="46" t="s">
        <v>840</v>
      </c>
      <c r="R185" s="48" t="s">
        <v>840</v>
      </c>
      <c r="S185" s="46" t="s">
        <v>840</v>
      </c>
      <c r="T185" s="25">
        <v>7.9020959239459998</v>
      </c>
      <c r="U185" s="46" t="s">
        <v>840</v>
      </c>
      <c r="V185" s="46" t="s">
        <v>840</v>
      </c>
      <c r="W185" s="48" t="s">
        <v>840</v>
      </c>
    </row>
    <row r="186" spans="1:23" x14ac:dyDescent="0.2">
      <c r="A186" s="44" t="s">
        <v>393</v>
      </c>
      <c r="B186" s="45" t="s">
        <v>392</v>
      </c>
      <c r="C186" s="25">
        <f t="shared" si="2"/>
        <v>238.04440448212199</v>
      </c>
      <c r="D186" s="25">
        <v>93.047867430290992</v>
      </c>
      <c r="E186" s="25">
        <v>144.99653705183101</v>
      </c>
      <c r="F186" s="25">
        <v>-33.150852371897003</v>
      </c>
      <c r="G186" s="25">
        <v>134.12179677294401</v>
      </c>
      <c r="H186" s="48">
        <v>0.186087</v>
      </c>
      <c r="I186" s="46">
        <v>80.737995998391</v>
      </c>
      <c r="J186" s="25">
        <v>12.309871431898999</v>
      </c>
      <c r="K186" s="46" t="s">
        <v>840</v>
      </c>
      <c r="L186" s="46" t="s">
        <v>840</v>
      </c>
      <c r="M186" s="48" t="s">
        <v>840</v>
      </c>
      <c r="N186" s="46">
        <v>120.08990491873</v>
      </c>
      <c r="O186" s="25">
        <v>24.906632133101002</v>
      </c>
      <c r="P186" s="46" t="s">
        <v>840</v>
      </c>
      <c r="Q186" s="46" t="s">
        <v>840</v>
      </c>
      <c r="R186" s="48" t="s">
        <v>840</v>
      </c>
      <c r="S186" s="46">
        <v>200.82790091712099</v>
      </c>
      <c r="T186" s="25">
        <v>37.216503564999996</v>
      </c>
      <c r="U186" s="46" t="s">
        <v>840</v>
      </c>
      <c r="V186" s="46" t="s">
        <v>840</v>
      </c>
      <c r="W186" s="48" t="s">
        <v>840</v>
      </c>
    </row>
    <row r="187" spans="1:23" x14ac:dyDescent="0.2">
      <c r="A187" s="44" t="s">
        <v>395</v>
      </c>
      <c r="B187" s="45" t="s">
        <v>394</v>
      </c>
      <c r="C187" s="25">
        <f t="shared" si="2"/>
        <v>155.130697713193</v>
      </c>
      <c r="D187" s="25">
        <v>62.398395715706997</v>
      </c>
      <c r="E187" s="25">
        <v>92.73230199748599</v>
      </c>
      <c r="F187" s="25">
        <v>44.216738630073003</v>
      </c>
      <c r="G187" s="25">
        <v>85.777379347674</v>
      </c>
      <c r="H187" s="48">
        <v>0</v>
      </c>
      <c r="I187" s="46">
        <v>53.981368327863002</v>
      </c>
      <c r="J187" s="25">
        <v>8.4170273878439996</v>
      </c>
      <c r="K187" s="46" t="s">
        <v>840</v>
      </c>
      <c r="L187" s="46" t="s">
        <v>840</v>
      </c>
      <c r="M187" s="48" t="s">
        <v>840</v>
      </c>
      <c r="N187" s="46">
        <v>76.788549515853006</v>
      </c>
      <c r="O187" s="25">
        <v>15.943752481632</v>
      </c>
      <c r="P187" s="46" t="s">
        <v>840</v>
      </c>
      <c r="Q187" s="46" t="s">
        <v>840</v>
      </c>
      <c r="R187" s="48" t="s">
        <v>840</v>
      </c>
      <c r="S187" s="46">
        <v>130.769917843717</v>
      </c>
      <c r="T187" s="25">
        <v>24.360779869477</v>
      </c>
      <c r="U187" s="46" t="s">
        <v>840</v>
      </c>
      <c r="V187" s="46" t="s">
        <v>840</v>
      </c>
      <c r="W187" s="48" t="s">
        <v>840</v>
      </c>
    </row>
    <row r="188" spans="1:23" x14ac:dyDescent="0.2">
      <c r="A188" s="44" t="s">
        <v>397</v>
      </c>
      <c r="B188" s="45" t="s">
        <v>396</v>
      </c>
      <c r="C188" s="25">
        <f t="shared" si="2"/>
        <v>93.618505323303992</v>
      </c>
      <c r="D188" s="25">
        <v>36.991880540422002</v>
      </c>
      <c r="E188" s="25">
        <v>56.626624782881997</v>
      </c>
      <c r="F188" s="25">
        <v>36.742837247391002</v>
      </c>
      <c r="G188" s="25">
        <v>52.379627924166002</v>
      </c>
      <c r="H188" s="48">
        <v>0</v>
      </c>
      <c r="I188" s="46">
        <v>36.991880540422002</v>
      </c>
      <c r="J188" s="25" t="s">
        <v>840</v>
      </c>
      <c r="K188" s="46" t="s">
        <v>840</v>
      </c>
      <c r="L188" s="46" t="s">
        <v>840</v>
      </c>
      <c r="M188" s="48" t="s">
        <v>840</v>
      </c>
      <c r="N188" s="46">
        <v>56.626624782881997</v>
      </c>
      <c r="O188" s="25" t="s">
        <v>840</v>
      </c>
      <c r="P188" s="46" t="s">
        <v>840</v>
      </c>
      <c r="Q188" s="46" t="s">
        <v>840</v>
      </c>
      <c r="R188" s="48" t="s">
        <v>840</v>
      </c>
      <c r="S188" s="46">
        <v>93.618505323303992</v>
      </c>
      <c r="T188" s="25" t="s">
        <v>840</v>
      </c>
      <c r="U188" s="46" t="s">
        <v>840</v>
      </c>
      <c r="V188" s="46" t="s">
        <v>840</v>
      </c>
      <c r="W188" s="48" t="s">
        <v>840</v>
      </c>
    </row>
    <row r="189" spans="1:23" x14ac:dyDescent="0.2">
      <c r="A189" s="44" t="s">
        <v>399</v>
      </c>
      <c r="B189" s="45" t="s">
        <v>827</v>
      </c>
      <c r="C189" s="25">
        <f t="shared" si="2"/>
        <v>15.412438526458999</v>
      </c>
      <c r="D189" s="25">
        <v>7.1688203863769999</v>
      </c>
      <c r="E189" s="25">
        <v>8.243618140081999</v>
      </c>
      <c r="F189" s="25">
        <v>4.9447457711369998</v>
      </c>
      <c r="G189" s="25">
        <v>7.6253467795759997</v>
      </c>
      <c r="H189" s="48">
        <v>0</v>
      </c>
      <c r="I189" s="46" t="s">
        <v>840</v>
      </c>
      <c r="J189" s="25" t="s">
        <v>840</v>
      </c>
      <c r="K189" s="46">
        <v>7.1688203863769999</v>
      </c>
      <c r="L189" s="46" t="s">
        <v>840</v>
      </c>
      <c r="M189" s="48" t="s">
        <v>840</v>
      </c>
      <c r="N189" s="46" t="s">
        <v>840</v>
      </c>
      <c r="O189" s="25" t="s">
        <v>840</v>
      </c>
      <c r="P189" s="46">
        <v>8.243618140081999</v>
      </c>
      <c r="Q189" s="46" t="s">
        <v>840</v>
      </c>
      <c r="R189" s="48" t="s">
        <v>840</v>
      </c>
      <c r="S189" s="46" t="s">
        <v>840</v>
      </c>
      <c r="T189" s="25" t="s">
        <v>840</v>
      </c>
      <c r="U189" s="46">
        <v>15.412438526458999</v>
      </c>
      <c r="V189" s="46" t="s">
        <v>840</v>
      </c>
      <c r="W189" s="48" t="s">
        <v>840</v>
      </c>
    </row>
    <row r="190" spans="1:23" x14ac:dyDescent="0.2">
      <c r="A190" s="44" t="s">
        <v>401</v>
      </c>
      <c r="B190" s="45" t="s">
        <v>400</v>
      </c>
      <c r="C190" s="25">
        <f t="shared" si="2"/>
        <v>3.0476442289350003</v>
      </c>
      <c r="D190" s="25">
        <v>0.99501471812800002</v>
      </c>
      <c r="E190" s="25">
        <v>2.0526295108070003</v>
      </c>
      <c r="F190" s="25">
        <v>-7.3992443544329998</v>
      </c>
      <c r="G190" s="25">
        <v>1.8986822974970001</v>
      </c>
      <c r="H190" s="48">
        <v>0.5</v>
      </c>
      <c r="I190" s="46" t="s">
        <v>840</v>
      </c>
      <c r="J190" s="25">
        <v>0.99501471812800002</v>
      </c>
      <c r="K190" s="46" t="s">
        <v>840</v>
      </c>
      <c r="L190" s="46" t="s">
        <v>840</v>
      </c>
      <c r="M190" s="48" t="s">
        <v>840</v>
      </c>
      <c r="N190" s="46" t="s">
        <v>840</v>
      </c>
      <c r="O190" s="25">
        <v>2.0526295108070003</v>
      </c>
      <c r="P190" s="46" t="s">
        <v>840</v>
      </c>
      <c r="Q190" s="46" t="s">
        <v>840</v>
      </c>
      <c r="R190" s="48" t="s">
        <v>840</v>
      </c>
      <c r="S190" s="46" t="s">
        <v>840</v>
      </c>
      <c r="T190" s="25">
        <v>3.0476442289350003</v>
      </c>
      <c r="U190" s="46" t="s">
        <v>840</v>
      </c>
      <c r="V190" s="46" t="s">
        <v>840</v>
      </c>
      <c r="W190" s="48" t="s">
        <v>840</v>
      </c>
    </row>
    <row r="191" spans="1:23" x14ac:dyDescent="0.2">
      <c r="A191" s="44" t="s">
        <v>403</v>
      </c>
      <c r="B191" s="45" t="s">
        <v>402</v>
      </c>
      <c r="C191" s="25">
        <f t="shared" si="2"/>
        <v>146.69080518055401</v>
      </c>
      <c r="D191" s="25">
        <v>59.608092950838</v>
      </c>
      <c r="E191" s="25">
        <v>87.082712229716009</v>
      </c>
      <c r="F191" s="25">
        <v>71.567774591635995</v>
      </c>
      <c r="G191" s="25">
        <v>80.551508812487</v>
      </c>
      <c r="H191" s="48">
        <v>0</v>
      </c>
      <c r="I191" s="46">
        <v>50.607749196642999</v>
      </c>
      <c r="J191" s="25">
        <v>9.0003437541949989</v>
      </c>
      <c r="K191" s="46" t="s">
        <v>840</v>
      </c>
      <c r="L191" s="46" t="s">
        <v>840</v>
      </c>
      <c r="M191" s="48" t="s">
        <v>840</v>
      </c>
      <c r="N191" s="46">
        <v>70.723745003600996</v>
      </c>
      <c r="O191" s="25">
        <v>16.358967226114999</v>
      </c>
      <c r="P191" s="46" t="s">
        <v>840</v>
      </c>
      <c r="Q191" s="46" t="s">
        <v>840</v>
      </c>
      <c r="R191" s="48" t="s">
        <v>840</v>
      </c>
      <c r="S191" s="46">
        <v>121.33149420024399</v>
      </c>
      <c r="T191" s="25">
        <v>25.359310980309999</v>
      </c>
      <c r="U191" s="46" t="s">
        <v>840</v>
      </c>
      <c r="V191" s="46" t="s">
        <v>840</v>
      </c>
      <c r="W191" s="48" t="s">
        <v>840</v>
      </c>
    </row>
    <row r="192" spans="1:23" x14ac:dyDescent="0.2">
      <c r="A192" s="44" t="s">
        <v>405</v>
      </c>
      <c r="B192" s="45" t="s">
        <v>404</v>
      </c>
      <c r="C192" s="25">
        <f t="shared" si="2"/>
        <v>2.710660733808</v>
      </c>
      <c r="D192" s="25">
        <v>0.77344424166000003</v>
      </c>
      <c r="E192" s="25">
        <v>1.937216492148</v>
      </c>
      <c r="F192" s="25">
        <v>-11.269405350628</v>
      </c>
      <c r="G192" s="25">
        <v>1.791925255237</v>
      </c>
      <c r="H192" s="48">
        <v>0.5</v>
      </c>
      <c r="I192" s="46" t="s">
        <v>840</v>
      </c>
      <c r="J192" s="25">
        <v>0.77344424166000003</v>
      </c>
      <c r="K192" s="46" t="s">
        <v>840</v>
      </c>
      <c r="L192" s="46" t="s">
        <v>840</v>
      </c>
      <c r="M192" s="48" t="s">
        <v>840</v>
      </c>
      <c r="N192" s="46" t="s">
        <v>840</v>
      </c>
      <c r="O192" s="25">
        <v>1.937216492148</v>
      </c>
      <c r="P192" s="46" t="s">
        <v>840</v>
      </c>
      <c r="Q192" s="46" t="s">
        <v>840</v>
      </c>
      <c r="R192" s="48" t="s">
        <v>840</v>
      </c>
      <c r="S192" s="46" t="s">
        <v>840</v>
      </c>
      <c r="T192" s="25">
        <v>2.710660733808</v>
      </c>
      <c r="U192" s="46" t="s">
        <v>840</v>
      </c>
      <c r="V192" s="46" t="s">
        <v>840</v>
      </c>
      <c r="W192" s="48" t="s">
        <v>840</v>
      </c>
    </row>
    <row r="193" spans="1:23" x14ac:dyDescent="0.2">
      <c r="A193" s="44" t="s">
        <v>407</v>
      </c>
      <c r="B193" s="45" t="s">
        <v>406</v>
      </c>
      <c r="C193" s="25">
        <f t="shared" si="2"/>
        <v>5.1881871482249995</v>
      </c>
      <c r="D193" s="25">
        <v>1.697505306517</v>
      </c>
      <c r="E193" s="25">
        <v>3.4906818417079997</v>
      </c>
      <c r="F193" s="25">
        <v>-12.936117794285</v>
      </c>
      <c r="G193" s="25">
        <v>3.2288807035799998</v>
      </c>
      <c r="H193" s="48">
        <v>0.5</v>
      </c>
      <c r="I193" s="46" t="s">
        <v>840</v>
      </c>
      <c r="J193" s="25">
        <v>1.697505306517</v>
      </c>
      <c r="K193" s="46" t="s">
        <v>840</v>
      </c>
      <c r="L193" s="46" t="s">
        <v>840</v>
      </c>
      <c r="M193" s="48" t="s">
        <v>840</v>
      </c>
      <c r="N193" s="46" t="s">
        <v>840</v>
      </c>
      <c r="O193" s="25">
        <v>3.4906818417079997</v>
      </c>
      <c r="P193" s="46" t="s">
        <v>840</v>
      </c>
      <c r="Q193" s="46" t="s">
        <v>840</v>
      </c>
      <c r="R193" s="48" t="s">
        <v>840</v>
      </c>
      <c r="S193" s="46" t="s">
        <v>840</v>
      </c>
      <c r="T193" s="25">
        <v>5.1881871482249995</v>
      </c>
      <c r="U193" s="46" t="s">
        <v>840</v>
      </c>
      <c r="V193" s="46" t="s">
        <v>840</v>
      </c>
      <c r="W193" s="48" t="s">
        <v>840</v>
      </c>
    </row>
    <row r="194" spans="1:23" x14ac:dyDescent="0.2">
      <c r="A194" s="44" t="s">
        <v>409</v>
      </c>
      <c r="B194" s="45" t="s">
        <v>408</v>
      </c>
      <c r="C194" s="25">
        <f t="shared" si="2"/>
        <v>172.36060979949798</v>
      </c>
      <c r="D194" s="25">
        <v>70.350697798972988</v>
      </c>
      <c r="E194" s="25">
        <v>102.00991200052499</v>
      </c>
      <c r="F194" s="25">
        <v>82.425774979389999</v>
      </c>
      <c r="G194" s="25">
        <v>94.359168600486001</v>
      </c>
      <c r="H194" s="48">
        <v>0</v>
      </c>
      <c r="I194" s="46">
        <v>64.910340482340004</v>
      </c>
      <c r="J194" s="25" t="s">
        <v>840</v>
      </c>
      <c r="K194" s="46">
        <v>5.4403573166330004</v>
      </c>
      <c r="L194" s="46" t="s">
        <v>840</v>
      </c>
      <c r="M194" s="48" t="s">
        <v>840</v>
      </c>
      <c r="N194" s="46">
        <v>96.064663679620992</v>
      </c>
      <c r="O194" s="25" t="s">
        <v>840</v>
      </c>
      <c r="P194" s="46">
        <v>5.9452483209049998</v>
      </c>
      <c r="Q194" s="46" t="s">
        <v>840</v>
      </c>
      <c r="R194" s="48" t="s">
        <v>840</v>
      </c>
      <c r="S194" s="46">
        <v>160.97500416196002</v>
      </c>
      <c r="T194" s="25" t="s">
        <v>840</v>
      </c>
      <c r="U194" s="46">
        <v>11.385605637537999</v>
      </c>
      <c r="V194" s="46" t="s">
        <v>840</v>
      </c>
      <c r="W194" s="48" t="s">
        <v>840</v>
      </c>
    </row>
    <row r="195" spans="1:23" x14ac:dyDescent="0.2">
      <c r="A195" s="44" t="s">
        <v>411</v>
      </c>
      <c r="B195" s="45" t="s">
        <v>410</v>
      </c>
      <c r="C195" s="25">
        <f t="shared" si="2"/>
        <v>271.15000831408298</v>
      </c>
      <c r="D195" s="25">
        <v>109.430902063516</v>
      </c>
      <c r="E195" s="25">
        <v>161.71910625056699</v>
      </c>
      <c r="F195" s="25">
        <v>65.120234264565994</v>
      </c>
      <c r="G195" s="25">
        <v>149.59017328177501</v>
      </c>
      <c r="H195" s="48">
        <v>0</v>
      </c>
      <c r="I195" s="46">
        <v>96.085434633104001</v>
      </c>
      <c r="J195" s="25">
        <v>13.345467430412</v>
      </c>
      <c r="K195" s="46" t="s">
        <v>840</v>
      </c>
      <c r="L195" s="46" t="s">
        <v>840</v>
      </c>
      <c r="M195" s="48" t="s">
        <v>840</v>
      </c>
      <c r="N195" s="46">
        <v>136.75218319803</v>
      </c>
      <c r="O195" s="25">
        <v>24.966923052538</v>
      </c>
      <c r="P195" s="46" t="s">
        <v>840</v>
      </c>
      <c r="Q195" s="46" t="s">
        <v>840</v>
      </c>
      <c r="R195" s="48" t="s">
        <v>840</v>
      </c>
      <c r="S195" s="46">
        <v>232.837617831134</v>
      </c>
      <c r="T195" s="25">
        <v>38.312390482950001</v>
      </c>
      <c r="U195" s="46" t="s">
        <v>840</v>
      </c>
      <c r="V195" s="46" t="s">
        <v>840</v>
      </c>
      <c r="W195" s="48" t="s">
        <v>840</v>
      </c>
    </row>
    <row r="196" spans="1:23" x14ac:dyDescent="0.2">
      <c r="A196" s="44" t="s">
        <v>413</v>
      </c>
      <c r="B196" s="45" t="s">
        <v>412</v>
      </c>
      <c r="C196" s="25">
        <f t="shared" si="2"/>
        <v>73.370364724558002</v>
      </c>
      <c r="D196" s="25">
        <v>28.769021449041002</v>
      </c>
      <c r="E196" s="25">
        <v>44.601343275517003</v>
      </c>
      <c r="F196" s="25">
        <v>10.841075194541</v>
      </c>
      <c r="G196" s="25">
        <v>41.256242529853999</v>
      </c>
      <c r="H196" s="48">
        <v>0</v>
      </c>
      <c r="I196" s="46">
        <v>24.770355402555001</v>
      </c>
      <c r="J196" s="25">
        <v>3.998666046486</v>
      </c>
      <c r="K196" s="46" t="s">
        <v>840</v>
      </c>
      <c r="L196" s="46" t="s">
        <v>840</v>
      </c>
      <c r="M196" s="48" t="s">
        <v>840</v>
      </c>
      <c r="N196" s="46">
        <v>36.580273480152002</v>
      </c>
      <c r="O196" s="25">
        <v>8.0210697953649994</v>
      </c>
      <c r="P196" s="46" t="s">
        <v>840</v>
      </c>
      <c r="Q196" s="46" t="s">
        <v>840</v>
      </c>
      <c r="R196" s="48" t="s">
        <v>840</v>
      </c>
      <c r="S196" s="46">
        <v>61.350628882706999</v>
      </c>
      <c r="T196" s="25">
        <v>12.019735841851</v>
      </c>
      <c r="U196" s="46" t="s">
        <v>840</v>
      </c>
      <c r="V196" s="46" t="s">
        <v>840</v>
      </c>
      <c r="W196" s="48" t="s">
        <v>840</v>
      </c>
    </row>
    <row r="197" spans="1:23" x14ac:dyDescent="0.2">
      <c r="A197" s="44" t="s">
        <v>415</v>
      </c>
      <c r="B197" s="45" t="s">
        <v>414</v>
      </c>
      <c r="C197" s="25">
        <f t="shared" si="2"/>
        <v>3.853520349898</v>
      </c>
      <c r="D197" s="25">
        <v>0.87017941708200008</v>
      </c>
      <c r="E197" s="25">
        <v>2.9833409328160001</v>
      </c>
      <c r="F197" s="25">
        <v>-19.653700387260002</v>
      </c>
      <c r="G197" s="25">
        <v>2.759590362855</v>
      </c>
      <c r="H197" s="48">
        <v>0.5</v>
      </c>
      <c r="I197" s="46" t="s">
        <v>840</v>
      </c>
      <c r="J197" s="25">
        <v>0.87017941708200008</v>
      </c>
      <c r="K197" s="46" t="s">
        <v>840</v>
      </c>
      <c r="L197" s="46" t="s">
        <v>840</v>
      </c>
      <c r="M197" s="48" t="s">
        <v>840</v>
      </c>
      <c r="N197" s="46" t="s">
        <v>840</v>
      </c>
      <c r="O197" s="25">
        <v>2.9833409328160001</v>
      </c>
      <c r="P197" s="46" t="s">
        <v>840</v>
      </c>
      <c r="Q197" s="46" t="s">
        <v>840</v>
      </c>
      <c r="R197" s="48" t="s">
        <v>840</v>
      </c>
      <c r="S197" s="46" t="s">
        <v>840</v>
      </c>
      <c r="T197" s="25">
        <v>3.853520349898</v>
      </c>
      <c r="U197" s="46" t="s">
        <v>840</v>
      </c>
      <c r="V197" s="46" t="s">
        <v>840</v>
      </c>
      <c r="W197" s="48" t="s">
        <v>840</v>
      </c>
    </row>
    <row r="198" spans="1:23" x14ac:dyDescent="0.2">
      <c r="A198" s="44" t="s">
        <v>417</v>
      </c>
      <c r="B198" s="45" t="s">
        <v>416</v>
      </c>
      <c r="C198" s="25">
        <f t="shared" si="2"/>
        <v>1.9639481879509999</v>
      </c>
      <c r="D198" s="25">
        <v>0.56144276146399996</v>
      </c>
      <c r="E198" s="25">
        <v>1.4025054264870001</v>
      </c>
      <c r="F198" s="25">
        <v>-3.849007197663</v>
      </c>
      <c r="G198" s="25">
        <v>1.2973175195</v>
      </c>
      <c r="H198" s="48">
        <v>0.5</v>
      </c>
      <c r="I198" s="46" t="s">
        <v>840</v>
      </c>
      <c r="J198" s="25">
        <v>0.56144276146399996</v>
      </c>
      <c r="K198" s="46" t="s">
        <v>840</v>
      </c>
      <c r="L198" s="46" t="s">
        <v>840</v>
      </c>
      <c r="M198" s="48" t="s">
        <v>840</v>
      </c>
      <c r="N198" s="46" t="s">
        <v>840</v>
      </c>
      <c r="O198" s="25">
        <v>1.4025054264870001</v>
      </c>
      <c r="P198" s="46" t="s">
        <v>840</v>
      </c>
      <c r="Q198" s="46" t="s">
        <v>840</v>
      </c>
      <c r="R198" s="48" t="s">
        <v>840</v>
      </c>
      <c r="S198" s="46" t="s">
        <v>840</v>
      </c>
      <c r="T198" s="25">
        <v>1.9639481879509999</v>
      </c>
      <c r="U198" s="46" t="s">
        <v>840</v>
      </c>
      <c r="V198" s="46" t="s">
        <v>840</v>
      </c>
      <c r="W198" s="48" t="s">
        <v>840</v>
      </c>
    </row>
    <row r="199" spans="1:23" x14ac:dyDescent="0.2">
      <c r="A199" s="44" t="s">
        <v>419</v>
      </c>
      <c r="B199" s="45" t="s">
        <v>418</v>
      </c>
      <c r="C199" s="25">
        <f t="shared" si="2"/>
        <v>2.452087865323</v>
      </c>
      <c r="D199" s="25">
        <v>0.77878830573000002</v>
      </c>
      <c r="E199" s="25">
        <v>1.673299559593</v>
      </c>
      <c r="F199" s="25">
        <v>-4.8483978754049994</v>
      </c>
      <c r="G199" s="25">
        <v>1.5478020926230001</v>
      </c>
      <c r="H199" s="48">
        <v>0.5</v>
      </c>
      <c r="I199" s="46" t="s">
        <v>840</v>
      </c>
      <c r="J199" s="25">
        <v>0.77878830573000002</v>
      </c>
      <c r="K199" s="46" t="s">
        <v>840</v>
      </c>
      <c r="L199" s="46" t="s">
        <v>840</v>
      </c>
      <c r="M199" s="48" t="s">
        <v>840</v>
      </c>
      <c r="N199" s="46" t="s">
        <v>840</v>
      </c>
      <c r="O199" s="25">
        <v>1.673299559593</v>
      </c>
      <c r="P199" s="46" t="s">
        <v>840</v>
      </c>
      <c r="Q199" s="46" t="s">
        <v>840</v>
      </c>
      <c r="R199" s="48" t="s">
        <v>840</v>
      </c>
      <c r="S199" s="46" t="s">
        <v>840</v>
      </c>
      <c r="T199" s="25">
        <v>2.452087865323</v>
      </c>
      <c r="U199" s="46" t="s">
        <v>840</v>
      </c>
      <c r="V199" s="46" t="s">
        <v>840</v>
      </c>
      <c r="W199" s="48" t="s">
        <v>840</v>
      </c>
    </row>
    <row r="200" spans="1:23" x14ac:dyDescent="0.2">
      <c r="A200" s="44" t="s">
        <v>421</v>
      </c>
      <c r="B200" s="45" t="s">
        <v>420</v>
      </c>
      <c r="C200" s="25">
        <f t="shared" ref="C200:C263" si="3">D200+E200</f>
        <v>277.37269391810202</v>
      </c>
      <c r="D200" s="25">
        <v>113.76771094947</v>
      </c>
      <c r="E200" s="25">
        <v>163.60498296863202</v>
      </c>
      <c r="F200" s="25">
        <v>7.5745693574900006</v>
      </c>
      <c r="G200" s="25">
        <v>151.33460924598501</v>
      </c>
      <c r="H200" s="48">
        <v>0</v>
      </c>
      <c r="I200" s="46">
        <v>98.771633720217011</v>
      </c>
      <c r="J200" s="25">
        <v>14.996077229253</v>
      </c>
      <c r="K200" s="46" t="s">
        <v>840</v>
      </c>
      <c r="L200" s="46" t="s">
        <v>840</v>
      </c>
      <c r="M200" s="48" t="s">
        <v>840</v>
      </c>
      <c r="N200" s="46">
        <v>137.04027070019902</v>
      </c>
      <c r="O200" s="25">
        <v>26.564712268433002</v>
      </c>
      <c r="P200" s="46" t="s">
        <v>840</v>
      </c>
      <c r="Q200" s="46" t="s">
        <v>840</v>
      </c>
      <c r="R200" s="48" t="s">
        <v>840</v>
      </c>
      <c r="S200" s="46">
        <v>235.811904420416</v>
      </c>
      <c r="T200" s="25">
        <v>41.560789497685995</v>
      </c>
      <c r="U200" s="46" t="s">
        <v>840</v>
      </c>
      <c r="V200" s="46" t="s">
        <v>840</v>
      </c>
      <c r="W200" s="48" t="s">
        <v>840</v>
      </c>
    </row>
    <row r="201" spans="1:23" x14ac:dyDescent="0.2">
      <c r="A201" s="44" t="s">
        <v>423</v>
      </c>
      <c r="B201" s="45" t="s">
        <v>422</v>
      </c>
      <c r="C201" s="25">
        <f t="shared" si="3"/>
        <v>5.2742449636130004</v>
      </c>
      <c r="D201" s="25">
        <v>1.858759408766</v>
      </c>
      <c r="E201" s="25">
        <v>3.4154855548470002</v>
      </c>
      <c r="F201" s="25">
        <v>-7.4760222055780003</v>
      </c>
      <c r="G201" s="25">
        <v>3.159324138234</v>
      </c>
      <c r="H201" s="48">
        <v>0.5</v>
      </c>
      <c r="I201" s="46" t="s">
        <v>840</v>
      </c>
      <c r="J201" s="25">
        <v>1.858759408766</v>
      </c>
      <c r="K201" s="46" t="s">
        <v>840</v>
      </c>
      <c r="L201" s="46" t="s">
        <v>840</v>
      </c>
      <c r="M201" s="48" t="s">
        <v>840</v>
      </c>
      <c r="N201" s="46" t="s">
        <v>840</v>
      </c>
      <c r="O201" s="25">
        <v>3.4154855548470002</v>
      </c>
      <c r="P201" s="46" t="s">
        <v>840</v>
      </c>
      <c r="Q201" s="46" t="s">
        <v>840</v>
      </c>
      <c r="R201" s="48" t="s">
        <v>840</v>
      </c>
      <c r="S201" s="46" t="s">
        <v>840</v>
      </c>
      <c r="T201" s="25">
        <v>5.2742449636130004</v>
      </c>
      <c r="U201" s="46" t="s">
        <v>840</v>
      </c>
      <c r="V201" s="46" t="s">
        <v>840</v>
      </c>
      <c r="W201" s="48" t="s">
        <v>840</v>
      </c>
    </row>
    <row r="202" spans="1:23" x14ac:dyDescent="0.2">
      <c r="A202" s="44" t="s">
        <v>425</v>
      </c>
      <c r="B202" s="45" t="s">
        <v>424</v>
      </c>
      <c r="C202" s="25">
        <f t="shared" si="3"/>
        <v>72.156192877875</v>
      </c>
      <c r="D202" s="25">
        <v>28.031371083615003</v>
      </c>
      <c r="E202" s="25">
        <v>44.124821794260001</v>
      </c>
      <c r="F202" s="25">
        <v>0.432792688511</v>
      </c>
      <c r="G202" s="25">
        <v>40.815460159691</v>
      </c>
      <c r="H202" s="48">
        <v>0</v>
      </c>
      <c r="I202" s="46">
        <v>24.688082561881</v>
      </c>
      <c r="J202" s="25">
        <v>3.3432885217340003</v>
      </c>
      <c r="K202" s="46" t="s">
        <v>840</v>
      </c>
      <c r="L202" s="46" t="s">
        <v>840</v>
      </c>
      <c r="M202" s="48" t="s">
        <v>840</v>
      </c>
      <c r="N202" s="46">
        <v>36.30925342463</v>
      </c>
      <c r="O202" s="25">
        <v>7.8155683696309994</v>
      </c>
      <c r="P202" s="46" t="s">
        <v>840</v>
      </c>
      <c r="Q202" s="46" t="s">
        <v>840</v>
      </c>
      <c r="R202" s="48" t="s">
        <v>840</v>
      </c>
      <c r="S202" s="46">
        <v>60.997335986510997</v>
      </c>
      <c r="T202" s="25">
        <v>11.158856891364001</v>
      </c>
      <c r="U202" s="46" t="s">
        <v>840</v>
      </c>
      <c r="V202" s="46" t="s">
        <v>840</v>
      </c>
      <c r="W202" s="48" t="s">
        <v>840</v>
      </c>
    </row>
    <row r="203" spans="1:23" x14ac:dyDescent="0.2">
      <c r="A203" s="44" t="s">
        <v>427</v>
      </c>
      <c r="B203" s="45" t="s">
        <v>426</v>
      </c>
      <c r="C203" s="25">
        <f t="shared" si="3"/>
        <v>1.7908888340339999</v>
      </c>
      <c r="D203" s="25">
        <v>0.57586328359100003</v>
      </c>
      <c r="E203" s="25">
        <v>1.2150255504429999</v>
      </c>
      <c r="F203" s="25">
        <v>-3.988584540837</v>
      </c>
      <c r="G203" s="25">
        <v>1.1238986341589998</v>
      </c>
      <c r="H203" s="48">
        <v>0.5</v>
      </c>
      <c r="I203" s="46" t="s">
        <v>840</v>
      </c>
      <c r="J203" s="25">
        <v>0.57586328359100003</v>
      </c>
      <c r="K203" s="46" t="s">
        <v>840</v>
      </c>
      <c r="L203" s="46" t="s">
        <v>840</v>
      </c>
      <c r="M203" s="48" t="s">
        <v>840</v>
      </c>
      <c r="N203" s="46" t="s">
        <v>840</v>
      </c>
      <c r="O203" s="25">
        <v>1.2150255504429999</v>
      </c>
      <c r="P203" s="46" t="s">
        <v>840</v>
      </c>
      <c r="Q203" s="46" t="s">
        <v>840</v>
      </c>
      <c r="R203" s="48" t="s">
        <v>840</v>
      </c>
      <c r="S203" s="46" t="s">
        <v>840</v>
      </c>
      <c r="T203" s="25">
        <v>1.7908888340339999</v>
      </c>
      <c r="U203" s="46" t="s">
        <v>840</v>
      </c>
      <c r="V203" s="46" t="s">
        <v>840</v>
      </c>
      <c r="W203" s="48" t="s">
        <v>840</v>
      </c>
    </row>
    <row r="204" spans="1:23" x14ac:dyDescent="0.2">
      <c r="A204" s="44" t="s">
        <v>429</v>
      </c>
      <c r="B204" s="45" t="s">
        <v>428</v>
      </c>
      <c r="C204" s="25">
        <f t="shared" si="3"/>
        <v>4.0632544229479999</v>
      </c>
      <c r="D204" s="25">
        <v>1.403342933147</v>
      </c>
      <c r="E204" s="25">
        <v>2.6599114898009999</v>
      </c>
      <c r="F204" s="25">
        <v>-10.04259827077</v>
      </c>
      <c r="G204" s="25">
        <v>2.4604181280660002</v>
      </c>
      <c r="H204" s="48">
        <v>0.5</v>
      </c>
      <c r="I204" s="46" t="s">
        <v>840</v>
      </c>
      <c r="J204" s="25">
        <v>1.403342933147</v>
      </c>
      <c r="K204" s="46" t="s">
        <v>840</v>
      </c>
      <c r="L204" s="46" t="s">
        <v>840</v>
      </c>
      <c r="M204" s="48" t="s">
        <v>840</v>
      </c>
      <c r="N204" s="46" t="s">
        <v>840</v>
      </c>
      <c r="O204" s="25">
        <v>2.6599114898009999</v>
      </c>
      <c r="P204" s="46" t="s">
        <v>840</v>
      </c>
      <c r="Q204" s="46" t="s">
        <v>840</v>
      </c>
      <c r="R204" s="48" t="s">
        <v>840</v>
      </c>
      <c r="S204" s="46" t="s">
        <v>840</v>
      </c>
      <c r="T204" s="25">
        <v>4.0632544229479999</v>
      </c>
      <c r="U204" s="46" t="s">
        <v>840</v>
      </c>
      <c r="V204" s="46" t="s">
        <v>840</v>
      </c>
      <c r="W204" s="48" t="s">
        <v>840</v>
      </c>
    </row>
    <row r="205" spans="1:23" x14ac:dyDescent="0.2">
      <c r="A205" s="44" t="s">
        <v>431</v>
      </c>
      <c r="B205" s="45" t="s">
        <v>430</v>
      </c>
      <c r="C205" s="25">
        <f t="shared" si="3"/>
        <v>34.950992933485004</v>
      </c>
      <c r="D205" s="25">
        <v>16.522860822251001</v>
      </c>
      <c r="E205" s="25">
        <v>18.428132111234003</v>
      </c>
      <c r="F205" s="25">
        <v>14.165022456113</v>
      </c>
      <c r="G205" s="25">
        <v>17.046022202890999</v>
      </c>
      <c r="H205" s="48">
        <v>0</v>
      </c>
      <c r="I205" s="46" t="s">
        <v>840</v>
      </c>
      <c r="J205" s="25" t="s">
        <v>840</v>
      </c>
      <c r="K205" s="46">
        <v>16.522860822251001</v>
      </c>
      <c r="L205" s="46" t="s">
        <v>840</v>
      </c>
      <c r="M205" s="48" t="s">
        <v>840</v>
      </c>
      <c r="N205" s="46" t="s">
        <v>840</v>
      </c>
      <c r="O205" s="25" t="s">
        <v>840</v>
      </c>
      <c r="P205" s="46">
        <v>18.428132111234003</v>
      </c>
      <c r="Q205" s="46" t="s">
        <v>840</v>
      </c>
      <c r="R205" s="48" t="s">
        <v>840</v>
      </c>
      <c r="S205" s="46" t="s">
        <v>840</v>
      </c>
      <c r="T205" s="25" t="s">
        <v>840</v>
      </c>
      <c r="U205" s="46">
        <v>34.950992933485004</v>
      </c>
      <c r="V205" s="46" t="s">
        <v>840</v>
      </c>
      <c r="W205" s="48" t="s">
        <v>840</v>
      </c>
    </row>
    <row r="206" spans="1:23" x14ac:dyDescent="0.2">
      <c r="A206" s="44" t="s">
        <v>433</v>
      </c>
      <c r="B206" s="45" t="s">
        <v>432</v>
      </c>
      <c r="C206" s="25">
        <f t="shared" si="3"/>
        <v>55.500136921191</v>
      </c>
      <c r="D206" s="25">
        <v>22.589463526764003</v>
      </c>
      <c r="E206" s="25">
        <v>32.910673394427</v>
      </c>
      <c r="F206" s="25">
        <v>7.9063611271249998</v>
      </c>
      <c r="G206" s="25">
        <v>30.442372889845</v>
      </c>
      <c r="H206" s="48">
        <v>0</v>
      </c>
      <c r="I206" s="46">
        <v>18.301515214538998</v>
      </c>
      <c r="J206" s="25">
        <v>4.2879483122239996</v>
      </c>
      <c r="K206" s="46" t="s">
        <v>840</v>
      </c>
      <c r="L206" s="46" t="s">
        <v>840</v>
      </c>
      <c r="M206" s="48" t="s">
        <v>840</v>
      </c>
      <c r="N206" s="46">
        <v>24.334962646568002</v>
      </c>
      <c r="O206" s="25">
        <v>8.5757107478589987</v>
      </c>
      <c r="P206" s="46" t="s">
        <v>840</v>
      </c>
      <c r="Q206" s="46" t="s">
        <v>840</v>
      </c>
      <c r="R206" s="48" t="s">
        <v>840</v>
      </c>
      <c r="S206" s="46">
        <v>42.636477861106997</v>
      </c>
      <c r="T206" s="25">
        <v>12.863659060083</v>
      </c>
      <c r="U206" s="46" t="s">
        <v>840</v>
      </c>
      <c r="V206" s="46" t="s">
        <v>840</v>
      </c>
      <c r="W206" s="48" t="s">
        <v>840</v>
      </c>
    </row>
    <row r="207" spans="1:23" x14ac:dyDescent="0.2">
      <c r="A207" s="44" t="s">
        <v>435</v>
      </c>
      <c r="B207" s="45" t="s">
        <v>434</v>
      </c>
      <c r="C207" s="25">
        <f t="shared" si="3"/>
        <v>3.0426362923730004</v>
      </c>
      <c r="D207" s="25">
        <v>1.01726634902</v>
      </c>
      <c r="E207" s="25">
        <v>2.0253699433530001</v>
      </c>
      <c r="F207" s="25">
        <v>-4.0965534791460003</v>
      </c>
      <c r="G207" s="25">
        <v>1.8734671976020001</v>
      </c>
      <c r="H207" s="48">
        <v>0.5</v>
      </c>
      <c r="I207" s="46" t="s">
        <v>840</v>
      </c>
      <c r="J207" s="25">
        <v>1.01726634902</v>
      </c>
      <c r="K207" s="46" t="s">
        <v>840</v>
      </c>
      <c r="L207" s="46" t="s">
        <v>840</v>
      </c>
      <c r="M207" s="48" t="s">
        <v>840</v>
      </c>
      <c r="N207" s="46" t="s">
        <v>840</v>
      </c>
      <c r="O207" s="25">
        <v>2.0253699433530001</v>
      </c>
      <c r="P207" s="46" t="s">
        <v>840</v>
      </c>
      <c r="Q207" s="46" t="s">
        <v>840</v>
      </c>
      <c r="R207" s="48" t="s">
        <v>840</v>
      </c>
      <c r="S207" s="46" t="s">
        <v>840</v>
      </c>
      <c r="T207" s="25">
        <v>3.0426362923730004</v>
      </c>
      <c r="U207" s="46" t="s">
        <v>840</v>
      </c>
      <c r="V207" s="46" t="s">
        <v>840</v>
      </c>
      <c r="W207" s="48" t="s">
        <v>840</v>
      </c>
    </row>
    <row r="208" spans="1:23" x14ac:dyDescent="0.2">
      <c r="A208" s="44" t="s">
        <v>437</v>
      </c>
      <c r="B208" s="45" t="s">
        <v>436</v>
      </c>
      <c r="C208" s="25">
        <f t="shared" si="3"/>
        <v>2.9991999634760003</v>
      </c>
      <c r="D208" s="25">
        <v>0.91789230999600002</v>
      </c>
      <c r="E208" s="25">
        <v>2.0813076534800001</v>
      </c>
      <c r="F208" s="25">
        <v>-6.6152084576120007</v>
      </c>
      <c r="G208" s="25">
        <v>1.9252095794690001</v>
      </c>
      <c r="H208" s="48">
        <v>0.5</v>
      </c>
      <c r="I208" s="46" t="s">
        <v>840</v>
      </c>
      <c r="J208" s="25">
        <v>0.91789230999600002</v>
      </c>
      <c r="K208" s="46" t="s">
        <v>840</v>
      </c>
      <c r="L208" s="46" t="s">
        <v>840</v>
      </c>
      <c r="M208" s="48" t="s">
        <v>840</v>
      </c>
      <c r="N208" s="46" t="s">
        <v>840</v>
      </c>
      <c r="O208" s="25">
        <v>2.0813076534800001</v>
      </c>
      <c r="P208" s="46" t="s">
        <v>840</v>
      </c>
      <c r="Q208" s="46" t="s">
        <v>840</v>
      </c>
      <c r="R208" s="48" t="s">
        <v>840</v>
      </c>
      <c r="S208" s="46" t="s">
        <v>840</v>
      </c>
      <c r="T208" s="25">
        <v>2.9991999634760003</v>
      </c>
      <c r="U208" s="46" t="s">
        <v>840</v>
      </c>
      <c r="V208" s="46" t="s">
        <v>840</v>
      </c>
      <c r="W208" s="48" t="s">
        <v>840</v>
      </c>
    </row>
    <row r="209" spans="1:23" x14ac:dyDescent="0.2">
      <c r="A209" s="44" t="s">
        <v>439</v>
      </c>
      <c r="B209" s="45" t="s">
        <v>438</v>
      </c>
      <c r="C209" s="25">
        <f t="shared" si="3"/>
        <v>2.8058228789140003</v>
      </c>
      <c r="D209" s="25">
        <v>0.84525062160199993</v>
      </c>
      <c r="E209" s="25">
        <v>1.9605722573120001</v>
      </c>
      <c r="F209" s="25">
        <v>-14.990934939138</v>
      </c>
      <c r="G209" s="25">
        <v>1.8135293380140001</v>
      </c>
      <c r="H209" s="48">
        <v>0.5</v>
      </c>
      <c r="I209" s="46" t="s">
        <v>840</v>
      </c>
      <c r="J209" s="25">
        <v>0.84525062160199993</v>
      </c>
      <c r="K209" s="46" t="s">
        <v>840</v>
      </c>
      <c r="L209" s="46" t="s">
        <v>840</v>
      </c>
      <c r="M209" s="48" t="s">
        <v>840</v>
      </c>
      <c r="N209" s="46" t="s">
        <v>840</v>
      </c>
      <c r="O209" s="25">
        <v>1.9605722573120001</v>
      </c>
      <c r="P209" s="46" t="s">
        <v>840</v>
      </c>
      <c r="Q209" s="46" t="s">
        <v>840</v>
      </c>
      <c r="R209" s="48" t="s">
        <v>840</v>
      </c>
      <c r="S209" s="46" t="s">
        <v>840</v>
      </c>
      <c r="T209" s="25">
        <v>2.8058228789140003</v>
      </c>
      <c r="U209" s="46" t="s">
        <v>840</v>
      </c>
      <c r="V209" s="46" t="s">
        <v>840</v>
      </c>
      <c r="W209" s="48" t="s">
        <v>840</v>
      </c>
    </row>
    <row r="210" spans="1:23" x14ac:dyDescent="0.2">
      <c r="A210" s="44" t="s">
        <v>441</v>
      </c>
      <c r="B210" s="45" t="s">
        <v>440</v>
      </c>
      <c r="C210" s="25">
        <f t="shared" si="3"/>
        <v>69.759385161029002</v>
      </c>
      <c r="D210" s="25">
        <v>27.644535732117998</v>
      </c>
      <c r="E210" s="25">
        <v>42.114849428911</v>
      </c>
      <c r="F210" s="25">
        <v>21.810370346081001</v>
      </c>
      <c r="G210" s="25">
        <v>38.956235721742999</v>
      </c>
      <c r="H210" s="48">
        <v>0</v>
      </c>
      <c r="I210" s="46">
        <v>24.446801954341002</v>
      </c>
      <c r="J210" s="25">
        <v>3.197733777776</v>
      </c>
      <c r="K210" s="46" t="s">
        <v>840</v>
      </c>
      <c r="L210" s="46" t="s">
        <v>840</v>
      </c>
      <c r="M210" s="48" t="s">
        <v>840</v>
      </c>
      <c r="N210" s="46">
        <v>35.988029417824002</v>
      </c>
      <c r="O210" s="25">
        <v>6.1268200110870001</v>
      </c>
      <c r="P210" s="46" t="s">
        <v>840</v>
      </c>
      <c r="Q210" s="46" t="s">
        <v>840</v>
      </c>
      <c r="R210" s="48" t="s">
        <v>840</v>
      </c>
      <c r="S210" s="46">
        <v>60.434831372165</v>
      </c>
      <c r="T210" s="25">
        <v>9.3245537888629997</v>
      </c>
      <c r="U210" s="46" t="s">
        <v>840</v>
      </c>
      <c r="V210" s="46" t="s">
        <v>840</v>
      </c>
      <c r="W210" s="48" t="s">
        <v>840</v>
      </c>
    </row>
    <row r="211" spans="1:23" x14ac:dyDescent="0.2">
      <c r="A211" s="44" t="s">
        <v>443</v>
      </c>
      <c r="B211" s="45" t="s">
        <v>442</v>
      </c>
      <c r="C211" s="25">
        <f t="shared" si="3"/>
        <v>69.033797917018006</v>
      </c>
      <c r="D211" s="25">
        <v>26.504505517772998</v>
      </c>
      <c r="E211" s="25">
        <v>42.529292399245001</v>
      </c>
      <c r="F211" s="25">
        <v>-27.912368686291003</v>
      </c>
      <c r="G211" s="25">
        <v>39.339595469301003</v>
      </c>
      <c r="H211" s="48">
        <v>0.39624799999999999</v>
      </c>
      <c r="I211" s="46">
        <v>23.101085568920002</v>
      </c>
      <c r="J211" s="25">
        <v>3.4034199488530001</v>
      </c>
      <c r="K211" s="46" t="s">
        <v>840</v>
      </c>
      <c r="L211" s="46" t="s">
        <v>840</v>
      </c>
      <c r="M211" s="48" t="s">
        <v>840</v>
      </c>
      <c r="N211" s="46">
        <v>35.284780250128001</v>
      </c>
      <c r="O211" s="25">
        <v>7.2445121491170008</v>
      </c>
      <c r="P211" s="46" t="s">
        <v>840</v>
      </c>
      <c r="Q211" s="46" t="s">
        <v>840</v>
      </c>
      <c r="R211" s="48" t="s">
        <v>840</v>
      </c>
      <c r="S211" s="46">
        <v>58.385865819048</v>
      </c>
      <c r="T211" s="25">
        <v>10.647932097969999</v>
      </c>
      <c r="U211" s="46" t="s">
        <v>840</v>
      </c>
      <c r="V211" s="46" t="s">
        <v>840</v>
      </c>
      <c r="W211" s="48" t="s">
        <v>840</v>
      </c>
    </row>
    <row r="212" spans="1:23" x14ac:dyDescent="0.2">
      <c r="A212" s="44" t="s">
        <v>445</v>
      </c>
      <c r="B212" s="45" t="s">
        <v>444</v>
      </c>
      <c r="C212" s="25">
        <f t="shared" si="3"/>
        <v>1.45065379699</v>
      </c>
      <c r="D212" s="25">
        <v>0.27353574585599999</v>
      </c>
      <c r="E212" s="25">
        <v>1.177118051134</v>
      </c>
      <c r="F212" s="25">
        <v>-13.431403981961999</v>
      </c>
      <c r="G212" s="25">
        <v>1.0888341972990001</v>
      </c>
      <c r="H212" s="48">
        <v>0.5</v>
      </c>
      <c r="I212" s="46" t="s">
        <v>840</v>
      </c>
      <c r="J212" s="25">
        <v>0.27353574585599999</v>
      </c>
      <c r="K212" s="46" t="s">
        <v>840</v>
      </c>
      <c r="L212" s="46" t="s">
        <v>840</v>
      </c>
      <c r="M212" s="48" t="s">
        <v>840</v>
      </c>
      <c r="N212" s="46" t="s">
        <v>840</v>
      </c>
      <c r="O212" s="25">
        <v>1.177118051134</v>
      </c>
      <c r="P212" s="46" t="s">
        <v>840</v>
      </c>
      <c r="Q212" s="46" t="s">
        <v>840</v>
      </c>
      <c r="R212" s="48" t="s">
        <v>840</v>
      </c>
      <c r="S212" s="46" t="s">
        <v>840</v>
      </c>
      <c r="T212" s="25">
        <v>1.45065379699</v>
      </c>
      <c r="U212" s="46" t="s">
        <v>840</v>
      </c>
      <c r="V212" s="46" t="s">
        <v>840</v>
      </c>
      <c r="W212" s="48" t="s">
        <v>840</v>
      </c>
    </row>
    <row r="213" spans="1:23" x14ac:dyDescent="0.2">
      <c r="A213" s="44" t="s">
        <v>447</v>
      </c>
      <c r="B213" s="45" t="s">
        <v>446</v>
      </c>
      <c r="C213" s="25">
        <f t="shared" si="3"/>
        <v>5.4232122896170001</v>
      </c>
      <c r="D213" s="25">
        <v>1.7648605038010001</v>
      </c>
      <c r="E213" s="25">
        <v>3.658351785816</v>
      </c>
      <c r="F213" s="25">
        <v>-22.382629556011</v>
      </c>
      <c r="G213" s="25">
        <v>3.3839754018799999</v>
      </c>
      <c r="H213" s="48">
        <v>0.5</v>
      </c>
      <c r="I213" s="46" t="s">
        <v>840</v>
      </c>
      <c r="J213" s="25">
        <v>1.7648605038010001</v>
      </c>
      <c r="K213" s="46" t="s">
        <v>840</v>
      </c>
      <c r="L213" s="46" t="s">
        <v>840</v>
      </c>
      <c r="M213" s="48" t="s">
        <v>840</v>
      </c>
      <c r="N213" s="46" t="s">
        <v>840</v>
      </c>
      <c r="O213" s="25">
        <v>3.658351785816</v>
      </c>
      <c r="P213" s="46" t="s">
        <v>840</v>
      </c>
      <c r="Q213" s="46" t="s">
        <v>840</v>
      </c>
      <c r="R213" s="48" t="s">
        <v>840</v>
      </c>
      <c r="S213" s="46" t="s">
        <v>840</v>
      </c>
      <c r="T213" s="25">
        <v>5.4232122896170001</v>
      </c>
      <c r="U213" s="46" t="s">
        <v>840</v>
      </c>
      <c r="V213" s="46" t="s">
        <v>840</v>
      </c>
      <c r="W213" s="48" t="s">
        <v>840</v>
      </c>
    </row>
    <row r="214" spans="1:23" x14ac:dyDescent="0.2">
      <c r="A214" s="44" t="s">
        <v>449</v>
      </c>
      <c r="B214" s="45" t="s">
        <v>448</v>
      </c>
      <c r="C214" s="25">
        <f t="shared" si="3"/>
        <v>5.1424711156120004</v>
      </c>
      <c r="D214" s="25">
        <v>1.7766682786200001</v>
      </c>
      <c r="E214" s="25">
        <v>3.3658028369920001</v>
      </c>
      <c r="F214" s="25">
        <v>-10.535446448163999</v>
      </c>
      <c r="G214" s="25">
        <v>3.1133676242180002</v>
      </c>
      <c r="H214" s="48">
        <v>0.5</v>
      </c>
      <c r="I214" s="46" t="s">
        <v>840</v>
      </c>
      <c r="J214" s="25">
        <v>1.7766682786200001</v>
      </c>
      <c r="K214" s="46" t="s">
        <v>840</v>
      </c>
      <c r="L214" s="46" t="s">
        <v>840</v>
      </c>
      <c r="M214" s="48" t="s">
        <v>840</v>
      </c>
      <c r="N214" s="46" t="s">
        <v>840</v>
      </c>
      <c r="O214" s="25">
        <v>3.3658028369920001</v>
      </c>
      <c r="P214" s="46" t="s">
        <v>840</v>
      </c>
      <c r="Q214" s="46" t="s">
        <v>840</v>
      </c>
      <c r="R214" s="48" t="s">
        <v>840</v>
      </c>
      <c r="S214" s="46" t="s">
        <v>840</v>
      </c>
      <c r="T214" s="25">
        <v>5.1424711156120004</v>
      </c>
      <c r="U214" s="46" t="s">
        <v>840</v>
      </c>
      <c r="V214" s="46" t="s">
        <v>840</v>
      </c>
      <c r="W214" s="48" t="s">
        <v>840</v>
      </c>
    </row>
    <row r="215" spans="1:23" x14ac:dyDescent="0.2">
      <c r="A215" s="44" t="s">
        <v>451</v>
      </c>
      <c r="B215" s="45" t="s">
        <v>450</v>
      </c>
      <c r="C215" s="25">
        <f t="shared" si="3"/>
        <v>140.48841148586999</v>
      </c>
      <c r="D215" s="25">
        <v>57.763289101673003</v>
      </c>
      <c r="E215" s="25">
        <v>82.725122384196993</v>
      </c>
      <c r="F215" s="25">
        <v>8.1700544356230012</v>
      </c>
      <c r="G215" s="25">
        <v>76.520738205382997</v>
      </c>
      <c r="H215" s="48">
        <v>0</v>
      </c>
      <c r="I215" s="46">
        <v>50.907992160949</v>
      </c>
      <c r="J215" s="25">
        <v>6.8552969407240001</v>
      </c>
      <c r="K215" s="46" t="s">
        <v>840</v>
      </c>
      <c r="L215" s="46" t="s">
        <v>840</v>
      </c>
      <c r="M215" s="48" t="s">
        <v>840</v>
      </c>
      <c r="N215" s="46">
        <v>70.157768776674999</v>
      </c>
      <c r="O215" s="25">
        <v>12.567353607522</v>
      </c>
      <c r="P215" s="46" t="s">
        <v>840</v>
      </c>
      <c r="Q215" s="46" t="s">
        <v>840</v>
      </c>
      <c r="R215" s="48" t="s">
        <v>840</v>
      </c>
      <c r="S215" s="46">
        <v>121.065760937625</v>
      </c>
      <c r="T215" s="25">
        <v>19.422650548246001</v>
      </c>
      <c r="U215" s="46" t="s">
        <v>840</v>
      </c>
      <c r="V215" s="46" t="s">
        <v>840</v>
      </c>
      <c r="W215" s="48" t="s">
        <v>840</v>
      </c>
    </row>
    <row r="216" spans="1:23" x14ac:dyDescent="0.2">
      <c r="A216" s="44" t="s">
        <v>453</v>
      </c>
      <c r="B216" s="45" t="s">
        <v>452</v>
      </c>
      <c r="C216" s="25">
        <f t="shared" si="3"/>
        <v>5.2331251647350001</v>
      </c>
      <c r="D216" s="25">
        <v>1.813983746863</v>
      </c>
      <c r="E216" s="25">
        <v>3.4191414178719999</v>
      </c>
      <c r="F216" s="25">
        <v>-9.5869963458910004</v>
      </c>
      <c r="G216" s="25">
        <v>3.1627058115320001</v>
      </c>
      <c r="H216" s="48">
        <v>0.5</v>
      </c>
      <c r="I216" s="46" t="s">
        <v>840</v>
      </c>
      <c r="J216" s="25">
        <v>1.813983746863</v>
      </c>
      <c r="K216" s="46" t="s">
        <v>840</v>
      </c>
      <c r="L216" s="46" t="s">
        <v>840</v>
      </c>
      <c r="M216" s="48" t="s">
        <v>840</v>
      </c>
      <c r="N216" s="46" t="s">
        <v>840</v>
      </c>
      <c r="O216" s="25">
        <v>3.4191414178719999</v>
      </c>
      <c r="P216" s="46" t="s">
        <v>840</v>
      </c>
      <c r="Q216" s="46" t="s">
        <v>840</v>
      </c>
      <c r="R216" s="48" t="s">
        <v>840</v>
      </c>
      <c r="S216" s="46" t="s">
        <v>840</v>
      </c>
      <c r="T216" s="25">
        <v>5.2331251647350001</v>
      </c>
      <c r="U216" s="46" t="s">
        <v>840</v>
      </c>
      <c r="V216" s="46" t="s">
        <v>840</v>
      </c>
      <c r="W216" s="48" t="s">
        <v>840</v>
      </c>
    </row>
    <row r="217" spans="1:23" x14ac:dyDescent="0.2">
      <c r="A217" s="44" t="s">
        <v>455</v>
      </c>
      <c r="B217" s="45" t="s">
        <v>454</v>
      </c>
      <c r="C217" s="25">
        <f t="shared" si="3"/>
        <v>172.67713171282901</v>
      </c>
      <c r="D217" s="25">
        <v>70.661153775769989</v>
      </c>
      <c r="E217" s="25">
        <v>102.01597793705901</v>
      </c>
      <c r="F217" s="25">
        <v>71.178799145232006</v>
      </c>
      <c r="G217" s="25">
        <v>94.364779591780007</v>
      </c>
      <c r="H217" s="48">
        <v>0</v>
      </c>
      <c r="I217" s="46">
        <v>58.100843729308004</v>
      </c>
      <c r="J217" s="25">
        <v>12.560310046462</v>
      </c>
      <c r="K217" s="46" t="s">
        <v>840</v>
      </c>
      <c r="L217" s="46" t="s">
        <v>840</v>
      </c>
      <c r="M217" s="48" t="s">
        <v>840</v>
      </c>
      <c r="N217" s="46">
        <v>79.983098590240004</v>
      </c>
      <c r="O217" s="25">
        <v>22.032879346818998</v>
      </c>
      <c r="P217" s="46" t="s">
        <v>840</v>
      </c>
      <c r="Q217" s="46" t="s">
        <v>840</v>
      </c>
      <c r="R217" s="48" t="s">
        <v>840</v>
      </c>
      <c r="S217" s="46">
        <v>138.08394231954898</v>
      </c>
      <c r="T217" s="25">
        <v>34.593189393281001</v>
      </c>
      <c r="U217" s="46" t="s">
        <v>840</v>
      </c>
      <c r="V217" s="46" t="s">
        <v>840</v>
      </c>
      <c r="W217" s="48" t="s">
        <v>840</v>
      </c>
    </row>
    <row r="218" spans="1:23" x14ac:dyDescent="0.2">
      <c r="A218" s="44" t="s">
        <v>457</v>
      </c>
      <c r="B218" s="45" t="s">
        <v>456</v>
      </c>
      <c r="C218" s="25">
        <f t="shared" si="3"/>
        <v>250.38157613395799</v>
      </c>
      <c r="D218" s="25">
        <v>108.511183197856</v>
      </c>
      <c r="E218" s="25">
        <v>141.87039293610201</v>
      </c>
      <c r="F218" s="25">
        <v>115.68546789459801</v>
      </c>
      <c r="G218" s="25">
        <v>131.23011346589399</v>
      </c>
      <c r="H218" s="48">
        <v>0</v>
      </c>
      <c r="I218" s="46">
        <v>101.695660331204</v>
      </c>
      <c r="J218" s="25" t="s">
        <v>840</v>
      </c>
      <c r="K218" s="46">
        <v>6.8155228666519996</v>
      </c>
      <c r="L218" s="46" t="s">
        <v>840</v>
      </c>
      <c r="M218" s="48" t="s">
        <v>840</v>
      </c>
      <c r="N218" s="46">
        <v>134.65491327499802</v>
      </c>
      <c r="O218" s="25" t="s">
        <v>840</v>
      </c>
      <c r="P218" s="46">
        <v>7.2154796611040002</v>
      </c>
      <c r="Q218" s="46" t="s">
        <v>840</v>
      </c>
      <c r="R218" s="48" t="s">
        <v>840</v>
      </c>
      <c r="S218" s="46">
        <v>236.35057360620098</v>
      </c>
      <c r="T218" s="25" t="s">
        <v>840</v>
      </c>
      <c r="U218" s="46">
        <v>14.031002527757</v>
      </c>
      <c r="V218" s="46" t="s">
        <v>840</v>
      </c>
      <c r="W218" s="48" t="s">
        <v>840</v>
      </c>
    </row>
    <row r="219" spans="1:23" x14ac:dyDescent="0.2">
      <c r="A219" s="44" t="s">
        <v>459</v>
      </c>
      <c r="B219" s="45" t="s">
        <v>458</v>
      </c>
      <c r="C219" s="25">
        <f t="shared" si="3"/>
        <v>4.1834108638379996</v>
      </c>
      <c r="D219" s="25">
        <v>1.446332425941</v>
      </c>
      <c r="E219" s="25">
        <v>2.7370784378969999</v>
      </c>
      <c r="F219" s="25">
        <v>-10.355198713648999</v>
      </c>
      <c r="G219" s="25">
        <v>2.5317975550549998</v>
      </c>
      <c r="H219" s="48">
        <v>0.5</v>
      </c>
      <c r="I219" s="46" t="s">
        <v>840</v>
      </c>
      <c r="J219" s="25">
        <v>1.446332425941</v>
      </c>
      <c r="K219" s="46" t="s">
        <v>840</v>
      </c>
      <c r="L219" s="46" t="s">
        <v>840</v>
      </c>
      <c r="M219" s="48" t="s">
        <v>840</v>
      </c>
      <c r="N219" s="46" t="s">
        <v>840</v>
      </c>
      <c r="O219" s="25">
        <v>2.7370784378969999</v>
      </c>
      <c r="P219" s="46" t="s">
        <v>840</v>
      </c>
      <c r="Q219" s="46" t="s">
        <v>840</v>
      </c>
      <c r="R219" s="48" t="s">
        <v>840</v>
      </c>
      <c r="S219" s="46" t="s">
        <v>840</v>
      </c>
      <c r="T219" s="25">
        <v>4.1834108638379996</v>
      </c>
      <c r="U219" s="46" t="s">
        <v>840</v>
      </c>
      <c r="V219" s="46" t="s">
        <v>840</v>
      </c>
      <c r="W219" s="48" t="s">
        <v>840</v>
      </c>
    </row>
    <row r="220" spans="1:23" x14ac:dyDescent="0.2">
      <c r="A220" s="44" t="s">
        <v>461</v>
      </c>
      <c r="B220" s="45" t="s">
        <v>460</v>
      </c>
      <c r="C220" s="25">
        <f t="shared" si="3"/>
        <v>2.2534006174829999</v>
      </c>
      <c r="D220" s="25">
        <v>0.73481298094399994</v>
      </c>
      <c r="E220" s="25">
        <v>1.5185876365390001</v>
      </c>
      <c r="F220" s="25">
        <v>-4.3690598258760005</v>
      </c>
      <c r="G220" s="25">
        <v>1.4046935637990001</v>
      </c>
      <c r="H220" s="48">
        <v>0.5</v>
      </c>
      <c r="I220" s="46" t="s">
        <v>840</v>
      </c>
      <c r="J220" s="25">
        <v>0.73481298094399994</v>
      </c>
      <c r="K220" s="46" t="s">
        <v>840</v>
      </c>
      <c r="L220" s="46" t="s">
        <v>840</v>
      </c>
      <c r="M220" s="48" t="s">
        <v>840</v>
      </c>
      <c r="N220" s="46" t="s">
        <v>840</v>
      </c>
      <c r="O220" s="25">
        <v>1.5185876365390001</v>
      </c>
      <c r="P220" s="46" t="s">
        <v>840</v>
      </c>
      <c r="Q220" s="46" t="s">
        <v>840</v>
      </c>
      <c r="R220" s="48" t="s">
        <v>840</v>
      </c>
      <c r="S220" s="46" t="s">
        <v>840</v>
      </c>
      <c r="T220" s="25">
        <v>2.2534006174829999</v>
      </c>
      <c r="U220" s="46" t="s">
        <v>840</v>
      </c>
      <c r="V220" s="46" t="s">
        <v>840</v>
      </c>
      <c r="W220" s="48" t="s">
        <v>840</v>
      </c>
    </row>
    <row r="221" spans="1:23" x14ac:dyDescent="0.2">
      <c r="A221" s="44" t="s">
        <v>463</v>
      </c>
      <c r="B221" s="45" t="s">
        <v>462</v>
      </c>
      <c r="C221" s="25">
        <f t="shared" si="3"/>
        <v>3.8592118150350005</v>
      </c>
      <c r="D221" s="25">
        <v>1.294946472578</v>
      </c>
      <c r="E221" s="25">
        <v>2.5642653424570003</v>
      </c>
      <c r="F221" s="25">
        <v>-3.007066776606</v>
      </c>
      <c r="G221" s="25">
        <v>2.3719454417730002</v>
      </c>
      <c r="H221" s="48">
        <v>0.5</v>
      </c>
      <c r="I221" s="46" t="s">
        <v>840</v>
      </c>
      <c r="J221" s="25">
        <v>1.294946472578</v>
      </c>
      <c r="K221" s="46" t="s">
        <v>840</v>
      </c>
      <c r="L221" s="46" t="s">
        <v>840</v>
      </c>
      <c r="M221" s="48" t="s">
        <v>840</v>
      </c>
      <c r="N221" s="46" t="s">
        <v>840</v>
      </c>
      <c r="O221" s="25">
        <v>2.5642653424570003</v>
      </c>
      <c r="P221" s="46" t="s">
        <v>840</v>
      </c>
      <c r="Q221" s="46" t="s">
        <v>840</v>
      </c>
      <c r="R221" s="48" t="s">
        <v>840</v>
      </c>
      <c r="S221" s="46" t="s">
        <v>840</v>
      </c>
      <c r="T221" s="25">
        <v>3.8592118150350005</v>
      </c>
      <c r="U221" s="46" t="s">
        <v>840</v>
      </c>
      <c r="V221" s="46" t="s">
        <v>840</v>
      </c>
      <c r="W221" s="48" t="s">
        <v>840</v>
      </c>
    </row>
    <row r="222" spans="1:23" x14ac:dyDescent="0.2">
      <c r="A222" s="44" t="s">
        <v>465</v>
      </c>
      <c r="B222" s="45" t="s">
        <v>464</v>
      </c>
      <c r="C222" s="25">
        <f t="shared" si="3"/>
        <v>60.626681415871005</v>
      </c>
      <c r="D222" s="25">
        <v>24.264905166744999</v>
      </c>
      <c r="E222" s="25">
        <v>36.361776249126002</v>
      </c>
      <c r="F222" s="25">
        <v>3.5624825882410001</v>
      </c>
      <c r="G222" s="25">
        <v>33.634643030440998</v>
      </c>
      <c r="H222" s="48">
        <v>0</v>
      </c>
      <c r="I222" s="46">
        <v>21.482915875335998</v>
      </c>
      <c r="J222" s="25">
        <v>2.7819892914089999</v>
      </c>
      <c r="K222" s="46" t="s">
        <v>840</v>
      </c>
      <c r="L222" s="46" t="s">
        <v>840</v>
      </c>
      <c r="M222" s="48" t="s">
        <v>840</v>
      </c>
      <c r="N222" s="46">
        <v>30.839544206589</v>
      </c>
      <c r="O222" s="25">
        <v>5.5222320425370004</v>
      </c>
      <c r="P222" s="46" t="s">
        <v>840</v>
      </c>
      <c r="Q222" s="46" t="s">
        <v>840</v>
      </c>
      <c r="R222" s="48" t="s">
        <v>840</v>
      </c>
      <c r="S222" s="46">
        <v>52.322460081924994</v>
      </c>
      <c r="T222" s="25">
        <v>8.3042213339459998</v>
      </c>
      <c r="U222" s="46" t="s">
        <v>840</v>
      </c>
      <c r="V222" s="46" t="s">
        <v>840</v>
      </c>
      <c r="W222" s="48" t="s">
        <v>840</v>
      </c>
    </row>
    <row r="223" spans="1:23" x14ac:dyDescent="0.2">
      <c r="A223" s="44" t="s">
        <v>467</v>
      </c>
      <c r="B223" s="45" t="s">
        <v>466</v>
      </c>
      <c r="C223" s="25">
        <f t="shared" si="3"/>
        <v>3.316025856774</v>
      </c>
      <c r="D223" s="25">
        <v>0.82127996586399998</v>
      </c>
      <c r="E223" s="25">
        <v>2.49474589091</v>
      </c>
      <c r="F223" s="25">
        <v>-12.84987059749</v>
      </c>
      <c r="G223" s="25">
        <v>2.3076399490919997</v>
      </c>
      <c r="H223" s="48">
        <v>0.5</v>
      </c>
      <c r="I223" s="46" t="s">
        <v>840</v>
      </c>
      <c r="J223" s="25">
        <v>0.82127996586399998</v>
      </c>
      <c r="K223" s="46" t="s">
        <v>840</v>
      </c>
      <c r="L223" s="46" t="s">
        <v>840</v>
      </c>
      <c r="M223" s="48" t="s">
        <v>840</v>
      </c>
      <c r="N223" s="46" t="s">
        <v>840</v>
      </c>
      <c r="O223" s="25">
        <v>2.49474589091</v>
      </c>
      <c r="P223" s="46" t="s">
        <v>840</v>
      </c>
      <c r="Q223" s="46" t="s">
        <v>840</v>
      </c>
      <c r="R223" s="48" t="s">
        <v>840</v>
      </c>
      <c r="S223" s="46" t="s">
        <v>840</v>
      </c>
      <c r="T223" s="25">
        <v>3.316025856774</v>
      </c>
      <c r="U223" s="46" t="s">
        <v>840</v>
      </c>
      <c r="V223" s="46" t="s">
        <v>840</v>
      </c>
      <c r="W223" s="48" t="s">
        <v>840</v>
      </c>
    </row>
    <row r="224" spans="1:23" x14ac:dyDescent="0.2">
      <c r="A224" s="44" t="s">
        <v>469</v>
      </c>
      <c r="B224" s="45" t="s">
        <v>468</v>
      </c>
      <c r="C224" s="25">
        <f t="shared" si="3"/>
        <v>4.1917722158139998</v>
      </c>
      <c r="D224" s="25">
        <v>1.3421479707390001</v>
      </c>
      <c r="E224" s="25">
        <v>2.8496242450749998</v>
      </c>
      <c r="F224" s="25">
        <v>-6.2183591902550006</v>
      </c>
      <c r="G224" s="25">
        <v>2.635902426695</v>
      </c>
      <c r="H224" s="48">
        <v>0.5</v>
      </c>
      <c r="I224" s="46" t="s">
        <v>840</v>
      </c>
      <c r="J224" s="25">
        <v>1.3421479707390001</v>
      </c>
      <c r="K224" s="46" t="s">
        <v>840</v>
      </c>
      <c r="L224" s="46" t="s">
        <v>840</v>
      </c>
      <c r="M224" s="48" t="s">
        <v>840</v>
      </c>
      <c r="N224" s="46" t="s">
        <v>840</v>
      </c>
      <c r="O224" s="25">
        <v>2.8496242450749998</v>
      </c>
      <c r="P224" s="46" t="s">
        <v>840</v>
      </c>
      <c r="Q224" s="46" t="s">
        <v>840</v>
      </c>
      <c r="R224" s="48" t="s">
        <v>840</v>
      </c>
      <c r="S224" s="46" t="s">
        <v>840</v>
      </c>
      <c r="T224" s="25">
        <v>4.1917722158139998</v>
      </c>
      <c r="U224" s="46" t="s">
        <v>840</v>
      </c>
      <c r="V224" s="46" t="s">
        <v>840</v>
      </c>
      <c r="W224" s="48" t="s">
        <v>840</v>
      </c>
    </row>
    <row r="225" spans="1:23" x14ac:dyDescent="0.2">
      <c r="A225" s="44" t="s">
        <v>471</v>
      </c>
      <c r="B225" s="45" t="s">
        <v>470</v>
      </c>
      <c r="C225" s="25">
        <f t="shared" si="3"/>
        <v>50.868562705805999</v>
      </c>
      <c r="D225" s="25">
        <v>20.511009160726001</v>
      </c>
      <c r="E225" s="25">
        <v>30.357553545079998</v>
      </c>
      <c r="F225" s="25">
        <v>-9.9019965783949999</v>
      </c>
      <c r="G225" s="25">
        <v>28.080737029199</v>
      </c>
      <c r="H225" s="48">
        <v>0.24595400000000001</v>
      </c>
      <c r="I225" s="46">
        <v>17.681736827544</v>
      </c>
      <c r="J225" s="25">
        <v>2.8292723331809997</v>
      </c>
      <c r="K225" s="46" t="s">
        <v>840</v>
      </c>
      <c r="L225" s="46" t="s">
        <v>840</v>
      </c>
      <c r="M225" s="48" t="s">
        <v>840</v>
      </c>
      <c r="N225" s="46">
        <v>24.933989883350002</v>
      </c>
      <c r="O225" s="25">
        <v>5.4235636617310004</v>
      </c>
      <c r="P225" s="46" t="s">
        <v>840</v>
      </c>
      <c r="Q225" s="46" t="s">
        <v>840</v>
      </c>
      <c r="R225" s="48" t="s">
        <v>840</v>
      </c>
      <c r="S225" s="46">
        <v>42.615726710894002</v>
      </c>
      <c r="T225" s="25">
        <v>8.2528359949120009</v>
      </c>
      <c r="U225" s="46" t="s">
        <v>840</v>
      </c>
      <c r="V225" s="46" t="s">
        <v>840</v>
      </c>
      <c r="W225" s="48" t="s">
        <v>840</v>
      </c>
    </row>
    <row r="226" spans="1:23" x14ac:dyDescent="0.2">
      <c r="A226" s="44" t="s">
        <v>473</v>
      </c>
      <c r="B226" s="45" t="s">
        <v>472</v>
      </c>
      <c r="C226" s="25">
        <f t="shared" si="3"/>
        <v>4.5268192292389999</v>
      </c>
      <c r="D226" s="25">
        <v>1.5751465146029999</v>
      </c>
      <c r="E226" s="25">
        <v>2.951672714636</v>
      </c>
      <c r="F226" s="25">
        <v>-6.8050508756029995</v>
      </c>
      <c r="G226" s="25">
        <v>2.7302972610380003</v>
      </c>
      <c r="H226" s="48">
        <v>0.5</v>
      </c>
      <c r="I226" s="46" t="s">
        <v>840</v>
      </c>
      <c r="J226" s="25">
        <v>1.5751465146029999</v>
      </c>
      <c r="K226" s="46" t="s">
        <v>840</v>
      </c>
      <c r="L226" s="46" t="s">
        <v>840</v>
      </c>
      <c r="M226" s="48" t="s">
        <v>840</v>
      </c>
      <c r="N226" s="46" t="s">
        <v>840</v>
      </c>
      <c r="O226" s="25">
        <v>2.951672714636</v>
      </c>
      <c r="P226" s="46" t="s">
        <v>840</v>
      </c>
      <c r="Q226" s="46" t="s">
        <v>840</v>
      </c>
      <c r="R226" s="48" t="s">
        <v>840</v>
      </c>
      <c r="S226" s="46" t="s">
        <v>840</v>
      </c>
      <c r="T226" s="25">
        <v>4.5268192292389999</v>
      </c>
      <c r="U226" s="46" t="s">
        <v>840</v>
      </c>
      <c r="V226" s="46" t="s">
        <v>840</v>
      </c>
      <c r="W226" s="48" t="s">
        <v>840</v>
      </c>
    </row>
    <row r="227" spans="1:23" x14ac:dyDescent="0.2">
      <c r="A227" s="44" t="s">
        <v>475</v>
      </c>
      <c r="B227" s="45" t="s">
        <v>474</v>
      </c>
      <c r="C227" s="25">
        <f t="shared" si="3"/>
        <v>48.286357910874003</v>
      </c>
      <c r="D227" s="25">
        <v>19.199046115166002</v>
      </c>
      <c r="E227" s="25">
        <v>29.087311795708001</v>
      </c>
      <c r="F227" s="25">
        <v>0.321694876485</v>
      </c>
      <c r="G227" s="25">
        <v>26.905763411029998</v>
      </c>
      <c r="H227" s="48">
        <v>0</v>
      </c>
      <c r="I227" s="46">
        <v>17.194911073648999</v>
      </c>
      <c r="J227" s="25">
        <v>2.0041350415169998</v>
      </c>
      <c r="K227" s="46" t="s">
        <v>840</v>
      </c>
      <c r="L227" s="46" t="s">
        <v>840</v>
      </c>
      <c r="M227" s="48" t="s">
        <v>840</v>
      </c>
      <c r="N227" s="46">
        <v>24.514348942568997</v>
      </c>
      <c r="O227" s="25">
        <v>4.5729628531389999</v>
      </c>
      <c r="P227" s="46" t="s">
        <v>840</v>
      </c>
      <c r="Q227" s="46" t="s">
        <v>840</v>
      </c>
      <c r="R227" s="48" t="s">
        <v>840</v>
      </c>
      <c r="S227" s="46">
        <v>41.709260016218998</v>
      </c>
      <c r="T227" s="25">
        <v>6.5770978946560001</v>
      </c>
      <c r="U227" s="46" t="s">
        <v>840</v>
      </c>
      <c r="V227" s="46" t="s">
        <v>840</v>
      </c>
      <c r="W227" s="48" t="s">
        <v>840</v>
      </c>
    </row>
    <row r="228" spans="1:23" x14ac:dyDescent="0.2">
      <c r="A228" s="44" t="s">
        <v>477</v>
      </c>
      <c r="B228" s="45" t="s">
        <v>476</v>
      </c>
      <c r="C228" s="25">
        <f t="shared" si="3"/>
        <v>75.388282236370003</v>
      </c>
      <c r="D228" s="25">
        <v>31.183719072423997</v>
      </c>
      <c r="E228" s="25">
        <v>44.204563163946005</v>
      </c>
      <c r="F228" s="25">
        <v>15.673466749365</v>
      </c>
      <c r="G228" s="25">
        <v>40.889220926650005</v>
      </c>
      <c r="H228" s="48">
        <v>0</v>
      </c>
      <c r="I228" s="46">
        <v>27.801544226895999</v>
      </c>
      <c r="J228" s="25">
        <v>3.3821748455280001</v>
      </c>
      <c r="K228" s="46" t="s">
        <v>840</v>
      </c>
      <c r="L228" s="46" t="s">
        <v>840</v>
      </c>
      <c r="M228" s="48" t="s">
        <v>840</v>
      </c>
      <c r="N228" s="46">
        <v>37.832844539494999</v>
      </c>
      <c r="O228" s="25">
        <v>6.3717186244510007</v>
      </c>
      <c r="P228" s="46" t="s">
        <v>840</v>
      </c>
      <c r="Q228" s="46" t="s">
        <v>840</v>
      </c>
      <c r="R228" s="48" t="s">
        <v>840</v>
      </c>
      <c r="S228" s="46">
        <v>65.634388766390998</v>
      </c>
      <c r="T228" s="25">
        <v>9.7538934699789994</v>
      </c>
      <c r="U228" s="46" t="s">
        <v>840</v>
      </c>
      <c r="V228" s="46" t="s">
        <v>840</v>
      </c>
      <c r="W228" s="48" t="s">
        <v>840</v>
      </c>
    </row>
    <row r="229" spans="1:23" x14ac:dyDescent="0.2">
      <c r="A229" s="44" t="s">
        <v>479</v>
      </c>
      <c r="B229" s="45" t="s">
        <v>478</v>
      </c>
      <c r="C229" s="25">
        <f t="shared" si="3"/>
        <v>2.6575830047439997</v>
      </c>
      <c r="D229" s="25">
        <v>0.898915760043</v>
      </c>
      <c r="E229" s="25">
        <v>1.7586672447009999</v>
      </c>
      <c r="F229" s="25">
        <v>-14.649297625980999</v>
      </c>
      <c r="G229" s="25">
        <v>1.626767201349</v>
      </c>
      <c r="H229" s="48">
        <v>0.5</v>
      </c>
      <c r="I229" s="46" t="s">
        <v>840</v>
      </c>
      <c r="J229" s="25">
        <v>0.898915760043</v>
      </c>
      <c r="K229" s="46" t="s">
        <v>840</v>
      </c>
      <c r="L229" s="46" t="s">
        <v>840</v>
      </c>
      <c r="M229" s="48" t="s">
        <v>840</v>
      </c>
      <c r="N229" s="46" t="s">
        <v>840</v>
      </c>
      <c r="O229" s="25">
        <v>1.7586672447009999</v>
      </c>
      <c r="P229" s="46" t="s">
        <v>840</v>
      </c>
      <c r="Q229" s="46" t="s">
        <v>840</v>
      </c>
      <c r="R229" s="48" t="s">
        <v>840</v>
      </c>
      <c r="S229" s="46" t="s">
        <v>840</v>
      </c>
      <c r="T229" s="25">
        <v>2.6575830047439997</v>
      </c>
      <c r="U229" s="46" t="s">
        <v>840</v>
      </c>
      <c r="V229" s="46" t="s">
        <v>840</v>
      </c>
      <c r="W229" s="48" t="s">
        <v>840</v>
      </c>
    </row>
    <row r="230" spans="1:23" x14ac:dyDescent="0.2">
      <c r="A230" s="44" t="s">
        <v>481</v>
      </c>
      <c r="B230" s="45" t="s">
        <v>480</v>
      </c>
      <c r="C230" s="25">
        <f t="shared" si="3"/>
        <v>3.3213171091209999</v>
      </c>
      <c r="D230" s="25">
        <v>1.1215666241</v>
      </c>
      <c r="E230" s="25">
        <v>2.1997504850209997</v>
      </c>
      <c r="F230" s="25">
        <v>-16.972844842516999</v>
      </c>
      <c r="G230" s="25">
        <v>2.0347691986450003</v>
      </c>
      <c r="H230" s="48">
        <v>0.5</v>
      </c>
      <c r="I230" s="46" t="s">
        <v>840</v>
      </c>
      <c r="J230" s="25">
        <v>1.1215666241</v>
      </c>
      <c r="K230" s="46" t="s">
        <v>840</v>
      </c>
      <c r="L230" s="46" t="s">
        <v>840</v>
      </c>
      <c r="M230" s="48" t="s">
        <v>840</v>
      </c>
      <c r="N230" s="46" t="s">
        <v>840</v>
      </c>
      <c r="O230" s="25">
        <v>2.1997504850209997</v>
      </c>
      <c r="P230" s="46" t="s">
        <v>840</v>
      </c>
      <c r="Q230" s="46" t="s">
        <v>840</v>
      </c>
      <c r="R230" s="48" t="s">
        <v>840</v>
      </c>
      <c r="S230" s="46" t="s">
        <v>840</v>
      </c>
      <c r="T230" s="25">
        <v>3.3213171091209999</v>
      </c>
      <c r="U230" s="46" t="s">
        <v>840</v>
      </c>
      <c r="V230" s="46" t="s">
        <v>840</v>
      </c>
      <c r="W230" s="48" t="s">
        <v>840</v>
      </c>
    </row>
    <row r="231" spans="1:23" x14ac:dyDescent="0.2">
      <c r="A231" s="44" t="s">
        <v>483</v>
      </c>
      <c r="B231" s="45" t="s">
        <v>482</v>
      </c>
      <c r="C231" s="25">
        <f t="shared" si="3"/>
        <v>99.345352445697998</v>
      </c>
      <c r="D231" s="25">
        <v>37.372412963225997</v>
      </c>
      <c r="E231" s="25">
        <v>61.972939482472</v>
      </c>
      <c r="F231" s="25">
        <v>42.942800723695001</v>
      </c>
      <c r="G231" s="25">
        <v>57.324969021287004</v>
      </c>
      <c r="H231" s="48">
        <v>0</v>
      </c>
      <c r="I231" s="46">
        <v>37.372412963225997</v>
      </c>
      <c r="J231" s="25" t="s">
        <v>840</v>
      </c>
      <c r="K231" s="46" t="s">
        <v>840</v>
      </c>
      <c r="L231" s="46" t="s">
        <v>840</v>
      </c>
      <c r="M231" s="48" t="s">
        <v>840</v>
      </c>
      <c r="N231" s="46">
        <v>61.972939482472</v>
      </c>
      <c r="O231" s="25" t="s">
        <v>840</v>
      </c>
      <c r="P231" s="46" t="s">
        <v>840</v>
      </c>
      <c r="Q231" s="46" t="s">
        <v>840</v>
      </c>
      <c r="R231" s="48" t="s">
        <v>840</v>
      </c>
      <c r="S231" s="46">
        <v>99.345352445697998</v>
      </c>
      <c r="T231" s="25" t="s">
        <v>840</v>
      </c>
      <c r="U231" s="46" t="s">
        <v>840</v>
      </c>
      <c r="V231" s="46" t="s">
        <v>840</v>
      </c>
      <c r="W231" s="48" t="s">
        <v>840</v>
      </c>
    </row>
    <row r="232" spans="1:23" x14ac:dyDescent="0.2">
      <c r="A232" s="44" t="s">
        <v>485</v>
      </c>
      <c r="B232" s="45" t="s">
        <v>828</v>
      </c>
      <c r="C232" s="25">
        <f t="shared" si="3"/>
        <v>10.530609930258001</v>
      </c>
      <c r="D232" s="25">
        <v>4.8979176611050006</v>
      </c>
      <c r="E232" s="25">
        <v>5.6326922691529999</v>
      </c>
      <c r="F232" s="25">
        <v>2.5539577065389998</v>
      </c>
      <c r="G232" s="25">
        <v>5.2102403489659999</v>
      </c>
      <c r="H232" s="48">
        <v>0</v>
      </c>
      <c r="I232" s="46" t="s">
        <v>840</v>
      </c>
      <c r="J232" s="25" t="s">
        <v>840</v>
      </c>
      <c r="K232" s="46">
        <v>4.8979176611050006</v>
      </c>
      <c r="L232" s="46" t="s">
        <v>840</v>
      </c>
      <c r="M232" s="48" t="s">
        <v>840</v>
      </c>
      <c r="N232" s="46" t="s">
        <v>840</v>
      </c>
      <c r="O232" s="25" t="s">
        <v>840</v>
      </c>
      <c r="P232" s="46">
        <v>5.6326922691529999</v>
      </c>
      <c r="Q232" s="46" t="s">
        <v>840</v>
      </c>
      <c r="R232" s="48" t="s">
        <v>840</v>
      </c>
      <c r="S232" s="46" t="s">
        <v>840</v>
      </c>
      <c r="T232" s="25" t="s">
        <v>840</v>
      </c>
      <c r="U232" s="46">
        <v>10.530609930258001</v>
      </c>
      <c r="V232" s="46" t="s">
        <v>840</v>
      </c>
      <c r="W232" s="48" t="s">
        <v>840</v>
      </c>
    </row>
    <row r="233" spans="1:23" x14ac:dyDescent="0.2">
      <c r="A233" s="44" t="s">
        <v>487</v>
      </c>
      <c r="B233" s="45" t="s">
        <v>486</v>
      </c>
      <c r="C233" s="25">
        <f t="shared" si="3"/>
        <v>9.5086343797000001</v>
      </c>
      <c r="D233" s="25">
        <v>3.2563821326209998</v>
      </c>
      <c r="E233" s="25">
        <v>6.2522522470790003</v>
      </c>
      <c r="F233" s="25">
        <v>-32.999723381683999</v>
      </c>
      <c r="G233" s="25">
        <v>5.7833333285480002</v>
      </c>
      <c r="H233" s="48">
        <v>0.5</v>
      </c>
      <c r="I233" s="46" t="s">
        <v>840</v>
      </c>
      <c r="J233" s="25">
        <v>3.2563821326209998</v>
      </c>
      <c r="K233" s="46" t="s">
        <v>840</v>
      </c>
      <c r="L233" s="46" t="s">
        <v>840</v>
      </c>
      <c r="M233" s="48" t="s">
        <v>840</v>
      </c>
      <c r="N233" s="46" t="s">
        <v>840</v>
      </c>
      <c r="O233" s="25">
        <v>6.2522522470790003</v>
      </c>
      <c r="P233" s="46" t="s">
        <v>840</v>
      </c>
      <c r="Q233" s="46" t="s">
        <v>840</v>
      </c>
      <c r="R233" s="48" t="s">
        <v>840</v>
      </c>
      <c r="S233" s="46" t="s">
        <v>840</v>
      </c>
      <c r="T233" s="25">
        <v>9.5086343797000001</v>
      </c>
      <c r="U233" s="46" t="s">
        <v>840</v>
      </c>
      <c r="V233" s="46" t="s">
        <v>840</v>
      </c>
      <c r="W233" s="48" t="s">
        <v>840</v>
      </c>
    </row>
    <row r="234" spans="1:23" x14ac:dyDescent="0.2">
      <c r="A234" s="44" t="s">
        <v>489</v>
      </c>
      <c r="B234" s="45" t="s">
        <v>488</v>
      </c>
      <c r="C234" s="25">
        <f t="shared" si="3"/>
        <v>140.07834579294101</v>
      </c>
      <c r="D234" s="25">
        <v>55.865442796540997</v>
      </c>
      <c r="E234" s="25">
        <v>84.212902996400004</v>
      </c>
      <c r="F234" s="25">
        <v>57.950380460001</v>
      </c>
      <c r="G234" s="25">
        <v>77.896935271670003</v>
      </c>
      <c r="H234" s="48">
        <v>0</v>
      </c>
      <c r="I234" s="46">
        <v>51.555042421981994</v>
      </c>
      <c r="J234" s="25" t="s">
        <v>840</v>
      </c>
      <c r="K234" s="46">
        <v>4.3104003745580002</v>
      </c>
      <c r="L234" s="46" t="s">
        <v>840</v>
      </c>
      <c r="M234" s="48" t="s">
        <v>840</v>
      </c>
      <c r="N234" s="46">
        <v>79.27069629623</v>
      </c>
      <c r="O234" s="25" t="s">
        <v>840</v>
      </c>
      <c r="P234" s="46">
        <v>4.9422067001699999</v>
      </c>
      <c r="Q234" s="46" t="s">
        <v>840</v>
      </c>
      <c r="R234" s="48" t="s">
        <v>840</v>
      </c>
      <c r="S234" s="46">
        <v>130.82573871821199</v>
      </c>
      <c r="T234" s="25" t="s">
        <v>840</v>
      </c>
      <c r="U234" s="46">
        <v>9.2526070747280009</v>
      </c>
      <c r="V234" s="46" t="s">
        <v>840</v>
      </c>
      <c r="W234" s="48" t="s">
        <v>840</v>
      </c>
    </row>
    <row r="235" spans="1:23" x14ac:dyDescent="0.2">
      <c r="A235" s="44" t="s">
        <v>491</v>
      </c>
      <c r="B235" s="45" t="s">
        <v>490</v>
      </c>
      <c r="C235" s="25">
        <f t="shared" si="3"/>
        <v>104.52891571068599</v>
      </c>
      <c r="D235" s="25">
        <v>41.459483576659004</v>
      </c>
      <c r="E235" s="25">
        <v>63.069432134026997</v>
      </c>
      <c r="F235" s="25">
        <v>24.057695023074</v>
      </c>
      <c r="G235" s="25">
        <v>58.339224723975001</v>
      </c>
      <c r="H235" s="48">
        <v>0</v>
      </c>
      <c r="I235" s="46">
        <v>34.199137294913001</v>
      </c>
      <c r="J235" s="25">
        <v>4.2537314399229995</v>
      </c>
      <c r="K235" s="46">
        <v>3.0066148418230001</v>
      </c>
      <c r="L235" s="46" t="s">
        <v>840</v>
      </c>
      <c r="M235" s="48" t="s">
        <v>840</v>
      </c>
      <c r="N235" s="46">
        <v>50.471277590153001</v>
      </c>
      <c r="O235" s="25">
        <v>9.2162687319120007</v>
      </c>
      <c r="P235" s="46">
        <v>3.3818858119619999</v>
      </c>
      <c r="Q235" s="46" t="s">
        <v>840</v>
      </c>
      <c r="R235" s="48" t="s">
        <v>840</v>
      </c>
      <c r="S235" s="46">
        <v>84.670414885067004</v>
      </c>
      <c r="T235" s="25">
        <v>13.470000171835</v>
      </c>
      <c r="U235" s="46">
        <v>6.388500653785</v>
      </c>
      <c r="V235" s="46" t="s">
        <v>840</v>
      </c>
      <c r="W235" s="48" t="s">
        <v>840</v>
      </c>
    </row>
    <row r="236" spans="1:23" x14ac:dyDescent="0.2">
      <c r="A236" s="44" t="s">
        <v>493</v>
      </c>
      <c r="B236" s="45" t="s">
        <v>492</v>
      </c>
      <c r="C236" s="25">
        <f t="shared" si="3"/>
        <v>8.2345350876759991</v>
      </c>
      <c r="D236" s="25">
        <v>2.7557142209029997</v>
      </c>
      <c r="E236" s="25">
        <v>5.4788208667729998</v>
      </c>
      <c r="F236" s="25">
        <v>-26.100933793368998</v>
      </c>
      <c r="G236" s="25">
        <v>5.0679093017650008</v>
      </c>
      <c r="H236" s="48">
        <v>0.5</v>
      </c>
      <c r="I236" s="46" t="s">
        <v>840</v>
      </c>
      <c r="J236" s="25">
        <v>2.7557142209029997</v>
      </c>
      <c r="K236" s="46" t="s">
        <v>840</v>
      </c>
      <c r="L236" s="46" t="s">
        <v>840</v>
      </c>
      <c r="M236" s="48" t="s">
        <v>840</v>
      </c>
      <c r="N236" s="46" t="s">
        <v>840</v>
      </c>
      <c r="O236" s="25">
        <v>5.4788208667729998</v>
      </c>
      <c r="P236" s="46" t="s">
        <v>840</v>
      </c>
      <c r="Q236" s="46" t="s">
        <v>840</v>
      </c>
      <c r="R236" s="48" t="s">
        <v>840</v>
      </c>
      <c r="S236" s="46" t="s">
        <v>840</v>
      </c>
      <c r="T236" s="25">
        <v>8.2345350876759991</v>
      </c>
      <c r="U236" s="46" t="s">
        <v>840</v>
      </c>
      <c r="V236" s="46" t="s">
        <v>840</v>
      </c>
      <c r="W236" s="48" t="s">
        <v>840</v>
      </c>
    </row>
    <row r="237" spans="1:23" x14ac:dyDescent="0.2">
      <c r="A237" s="44" t="s">
        <v>495</v>
      </c>
      <c r="B237" s="45" t="s">
        <v>494</v>
      </c>
      <c r="C237" s="25">
        <f t="shared" si="3"/>
        <v>146.76605403737398</v>
      </c>
      <c r="D237" s="25">
        <v>58.378953366939001</v>
      </c>
      <c r="E237" s="25">
        <v>88.38710067043499</v>
      </c>
      <c r="F237" s="25">
        <v>27.535980881600999</v>
      </c>
      <c r="G237" s="25">
        <v>81.758068120152998</v>
      </c>
      <c r="H237" s="48">
        <v>0</v>
      </c>
      <c r="I237" s="46">
        <v>50.672588737791003</v>
      </c>
      <c r="J237" s="25">
        <v>7.7063646291480001</v>
      </c>
      <c r="K237" s="46" t="s">
        <v>840</v>
      </c>
      <c r="L237" s="46" t="s">
        <v>840</v>
      </c>
      <c r="M237" s="48" t="s">
        <v>840</v>
      </c>
      <c r="N237" s="46">
        <v>73.706941509900005</v>
      </c>
      <c r="O237" s="25">
        <v>14.680159160535</v>
      </c>
      <c r="P237" s="46" t="s">
        <v>840</v>
      </c>
      <c r="Q237" s="46" t="s">
        <v>840</v>
      </c>
      <c r="R237" s="48" t="s">
        <v>840</v>
      </c>
      <c r="S237" s="46">
        <v>124.379530247692</v>
      </c>
      <c r="T237" s="25">
        <v>22.386523789683</v>
      </c>
      <c r="U237" s="46" t="s">
        <v>840</v>
      </c>
      <c r="V237" s="46" t="s">
        <v>840</v>
      </c>
      <c r="W237" s="48" t="s">
        <v>840</v>
      </c>
    </row>
    <row r="238" spans="1:23" x14ac:dyDescent="0.2">
      <c r="A238" s="44" t="s">
        <v>497</v>
      </c>
      <c r="B238" s="45" t="s">
        <v>496</v>
      </c>
      <c r="C238" s="25">
        <f t="shared" si="3"/>
        <v>162.89624685061199</v>
      </c>
      <c r="D238" s="25">
        <v>63.234072113617998</v>
      </c>
      <c r="E238" s="25">
        <v>99.662174736994004</v>
      </c>
      <c r="F238" s="25">
        <v>80.280261896976</v>
      </c>
      <c r="G238" s="25">
        <v>92.18751163172</v>
      </c>
      <c r="H238" s="48">
        <v>0</v>
      </c>
      <c r="I238" s="46">
        <v>63.234072113617998</v>
      </c>
      <c r="J238" s="25" t="s">
        <v>840</v>
      </c>
      <c r="K238" s="46" t="s">
        <v>840</v>
      </c>
      <c r="L238" s="46" t="s">
        <v>840</v>
      </c>
      <c r="M238" s="48" t="s">
        <v>840</v>
      </c>
      <c r="N238" s="46">
        <v>99.662174736994004</v>
      </c>
      <c r="O238" s="25" t="s">
        <v>840</v>
      </c>
      <c r="P238" s="46" t="s">
        <v>840</v>
      </c>
      <c r="Q238" s="46" t="s">
        <v>840</v>
      </c>
      <c r="R238" s="48" t="s">
        <v>840</v>
      </c>
      <c r="S238" s="46">
        <v>162.89624685061199</v>
      </c>
      <c r="T238" s="25" t="s">
        <v>840</v>
      </c>
      <c r="U238" s="46" t="s">
        <v>840</v>
      </c>
      <c r="V238" s="46" t="s">
        <v>840</v>
      </c>
      <c r="W238" s="48" t="s">
        <v>840</v>
      </c>
    </row>
    <row r="239" spans="1:23" x14ac:dyDescent="0.2">
      <c r="A239" s="44" t="s">
        <v>499</v>
      </c>
      <c r="B239" s="45" t="s">
        <v>829</v>
      </c>
      <c r="C239" s="25">
        <f t="shared" si="3"/>
        <v>18.793794522844003</v>
      </c>
      <c r="D239" s="25">
        <v>8.8673361351250009</v>
      </c>
      <c r="E239" s="25">
        <v>9.9264583877190002</v>
      </c>
      <c r="F239" s="25">
        <v>6.5310531986410005</v>
      </c>
      <c r="G239" s="25">
        <v>9.181974008640001</v>
      </c>
      <c r="H239" s="48">
        <v>0</v>
      </c>
      <c r="I239" s="46" t="s">
        <v>840</v>
      </c>
      <c r="J239" s="25" t="s">
        <v>840</v>
      </c>
      <c r="K239" s="46">
        <v>8.8673361351250009</v>
      </c>
      <c r="L239" s="46" t="s">
        <v>840</v>
      </c>
      <c r="M239" s="48" t="s">
        <v>840</v>
      </c>
      <c r="N239" s="46" t="s">
        <v>840</v>
      </c>
      <c r="O239" s="25" t="s">
        <v>840</v>
      </c>
      <c r="P239" s="46">
        <v>9.9264583877190002</v>
      </c>
      <c r="Q239" s="46" t="s">
        <v>840</v>
      </c>
      <c r="R239" s="48" t="s">
        <v>840</v>
      </c>
      <c r="S239" s="46" t="s">
        <v>840</v>
      </c>
      <c r="T239" s="25" t="s">
        <v>840</v>
      </c>
      <c r="U239" s="46">
        <v>18.793794522843001</v>
      </c>
      <c r="V239" s="46" t="s">
        <v>840</v>
      </c>
      <c r="W239" s="48" t="s">
        <v>840</v>
      </c>
    </row>
    <row r="240" spans="1:23" x14ac:dyDescent="0.2">
      <c r="A240" s="44" t="s">
        <v>501</v>
      </c>
      <c r="B240" s="45" t="s">
        <v>500</v>
      </c>
      <c r="C240" s="25">
        <f t="shared" si="3"/>
        <v>4.9553579736250004</v>
      </c>
      <c r="D240" s="25">
        <v>1.576754776614</v>
      </c>
      <c r="E240" s="25">
        <v>3.378603197011</v>
      </c>
      <c r="F240" s="25">
        <v>-9.8980944134749986</v>
      </c>
      <c r="G240" s="25">
        <v>3.1252079572350002</v>
      </c>
      <c r="H240" s="48">
        <v>0.5</v>
      </c>
      <c r="I240" s="46" t="s">
        <v>840</v>
      </c>
      <c r="J240" s="25">
        <v>1.576754776614</v>
      </c>
      <c r="K240" s="46" t="s">
        <v>840</v>
      </c>
      <c r="L240" s="46" t="s">
        <v>840</v>
      </c>
      <c r="M240" s="48" t="s">
        <v>840</v>
      </c>
      <c r="N240" s="46" t="s">
        <v>840</v>
      </c>
      <c r="O240" s="25">
        <v>3.378603197011</v>
      </c>
      <c r="P240" s="46" t="s">
        <v>840</v>
      </c>
      <c r="Q240" s="46" t="s">
        <v>840</v>
      </c>
      <c r="R240" s="48" t="s">
        <v>840</v>
      </c>
      <c r="S240" s="46" t="s">
        <v>840</v>
      </c>
      <c r="T240" s="25">
        <v>4.9553579736250004</v>
      </c>
      <c r="U240" s="46" t="s">
        <v>840</v>
      </c>
      <c r="V240" s="46" t="s">
        <v>840</v>
      </c>
      <c r="W240" s="48" t="s">
        <v>840</v>
      </c>
    </row>
    <row r="241" spans="1:23" x14ac:dyDescent="0.2">
      <c r="A241" s="44" t="s">
        <v>503</v>
      </c>
      <c r="B241" s="45" t="s">
        <v>502</v>
      </c>
      <c r="C241" s="25">
        <f t="shared" si="3"/>
        <v>2.1297371375680001</v>
      </c>
      <c r="D241" s="25">
        <v>0.7182751137090001</v>
      </c>
      <c r="E241" s="25">
        <v>1.4114620238590001</v>
      </c>
      <c r="F241" s="25">
        <v>-3.5411716047690001</v>
      </c>
      <c r="G241" s="25">
        <v>1.305602372069</v>
      </c>
      <c r="H241" s="48">
        <v>0.5</v>
      </c>
      <c r="I241" s="46" t="s">
        <v>840</v>
      </c>
      <c r="J241" s="25">
        <v>0.7182751137090001</v>
      </c>
      <c r="K241" s="46" t="s">
        <v>840</v>
      </c>
      <c r="L241" s="46" t="s">
        <v>840</v>
      </c>
      <c r="M241" s="48" t="s">
        <v>840</v>
      </c>
      <c r="N241" s="46" t="s">
        <v>840</v>
      </c>
      <c r="O241" s="25">
        <v>1.4114620238590001</v>
      </c>
      <c r="P241" s="46" t="s">
        <v>840</v>
      </c>
      <c r="Q241" s="46" t="s">
        <v>840</v>
      </c>
      <c r="R241" s="48" t="s">
        <v>840</v>
      </c>
      <c r="S241" s="46" t="s">
        <v>840</v>
      </c>
      <c r="T241" s="25">
        <v>2.1297371375680001</v>
      </c>
      <c r="U241" s="46" t="s">
        <v>840</v>
      </c>
      <c r="V241" s="46" t="s">
        <v>840</v>
      </c>
      <c r="W241" s="48" t="s">
        <v>840</v>
      </c>
    </row>
    <row r="242" spans="1:23" x14ac:dyDescent="0.2">
      <c r="A242" s="44" t="s">
        <v>505</v>
      </c>
      <c r="B242" s="45" t="s">
        <v>504</v>
      </c>
      <c r="C242" s="25">
        <f t="shared" si="3"/>
        <v>99.840169231440001</v>
      </c>
      <c r="D242" s="25">
        <v>40.543401740736002</v>
      </c>
      <c r="E242" s="25">
        <v>59.296767490703999</v>
      </c>
      <c r="F242" s="25">
        <v>30.236867094232</v>
      </c>
      <c r="G242" s="25">
        <v>54.849509928901</v>
      </c>
      <c r="H242" s="48">
        <v>0</v>
      </c>
      <c r="I242" s="46">
        <v>35.923106675298001</v>
      </c>
      <c r="J242" s="25">
        <v>4.6202950654379995</v>
      </c>
      <c r="K242" s="46" t="s">
        <v>840</v>
      </c>
      <c r="L242" s="46" t="s">
        <v>840</v>
      </c>
      <c r="M242" s="48" t="s">
        <v>840</v>
      </c>
      <c r="N242" s="46">
        <v>50.560147146529999</v>
      </c>
      <c r="O242" s="25">
        <v>8.7366203441729997</v>
      </c>
      <c r="P242" s="46" t="s">
        <v>840</v>
      </c>
      <c r="Q242" s="46" t="s">
        <v>840</v>
      </c>
      <c r="R242" s="48" t="s">
        <v>840</v>
      </c>
      <c r="S242" s="46">
        <v>86.483253821827986</v>
      </c>
      <c r="T242" s="25">
        <v>13.356915409611</v>
      </c>
      <c r="U242" s="46" t="s">
        <v>840</v>
      </c>
      <c r="V242" s="46" t="s">
        <v>840</v>
      </c>
      <c r="W242" s="48" t="s">
        <v>840</v>
      </c>
    </row>
    <row r="243" spans="1:23" x14ac:dyDescent="0.2">
      <c r="A243" s="44" t="s">
        <v>507</v>
      </c>
      <c r="B243" s="45" t="s">
        <v>506</v>
      </c>
      <c r="C243" s="25">
        <f t="shared" si="3"/>
        <v>8.522715396353</v>
      </c>
      <c r="D243" s="25">
        <v>2.7938277990690001</v>
      </c>
      <c r="E243" s="25">
        <v>5.7288875972840003</v>
      </c>
      <c r="F243" s="25">
        <v>-27.709264756478998</v>
      </c>
      <c r="G243" s="25">
        <v>5.2992210274879996</v>
      </c>
      <c r="H243" s="48">
        <v>0.5</v>
      </c>
      <c r="I243" s="46" t="s">
        <v>840</v>
      </c>
      <c r="J243" s="25">
        <v>2.7938277990690001</v>
      </c>
      <c r="K243" s="46" t="s">
        <v>840</v>
      </c>
      <c r="L243" s="46" t="s">
        <v>840</v>
      </c>
      <c r="M243" s="48" t="s">
        <v>840</v>
      </c>
      <c r="N243" s="46" t="s">
        <v>840</v>
      </c>
      <c r="O243" s="25">
        <v>5.7288875972840003</v>
      </c>
      <c r="P243" s="46" t="s">
        <v>840</v>
      </c>
      <c r="Q243" s="46" t="s">
        <v>840</v>
      </c>
      <c r="R243" s="48" t="s">
        <v>840</v>
      </c>
      <c r="S243" s="46" t="s">
        <v>840</v>
      </c>
      <c r="T243" s="25">
        <v>8.522715396353</v>
      </c>
      <c r="U243" s="46" t="s">
        <v>840</v>
      </c>
      <c r="V243" s="46" t="s">
        <v>840</v>
      </c>
      <c r="W243" s="48" t="s">
        <v>840</v>
      </c>
    </row>
    <row r="244" spans="1:23" x14ac:dyDescent="0.2">
      <c r="A244" s="44" t="s">
        <v>509</v>
      </c>
      <c r="B244" s="45" t="s">
        <v>508</v>
      </c>
      <c r="C244" s="25">
        <f t="shared" si="3"/>
        <v>105.183725294602</v>
      </c>
      <c r="D244" s="25">
        <v>39.330916020657</v>
      </c>
      <c r="E244" s="25">
        <v>65.852809273944999</v>
      </c>
      <c r="F244" s="25">
        <v>37.393905616475003</v>
      </c>
      <c r="G244" s="25">
        <v>60.913848578399005</v>
      </c>
      <c r="H244" s="48">
        <v>0</v>
      </c>
      <c r="I244" s="46">
        <v>35.669890673791002</v>
      </c>
      <c r="J244" s="25" t="s">
        <v>840</v>
      </c>
      <c r="K244" s="46">
        <v>3.6610253468659999</v>
      </c>
      <c r="L244" s="46" t="s">
        <v>840</v>
      </c>
      <c r="M244" s="48" t="s">
        <v>840</v>
      </c>
      <c r="N244" s="46">
        <v>61.092215977513</v>
      </c>
      <c r="O244" s="25" t="s">
        <v>840</v>
      </c>
      <c r="P244" s="46">
        <v>4.760593296433</v>
      </c>
      <c r="Q244" s="46" t="s">
        <v>840</v>
      </c>
      <c r="R244" s="48" t="s">
        <v>840</v>
      </c>
      <c r="S244" s="46">
        <v>96.762106651304009</v>
      </c>
      <c r="T244" s="25" t="s">
        <v>840</v>
      </c>
      <c r="U244" s="46">
        <v>8.4216186432990003</v>
      </c>
      <c r="V244" s="46" t="s">
        <v>840</v>
      </c>
      <c r="W244" s="48" t="s">
        <v>840</v>
      </c>
    </row>
    <row r="245" spans="1:23" x14ac:dyDescent="0.2">
      <c r="A245" s="44" t="s">
        <v>511</v>
      </c>
      <c r="B245" s="45" t="s">
        <v>510</v>
      </c>
      <c r="C245" s="25">
        <f t="shared" si="3"/>
        <v>6.7388592459099996</v>
      </c>
      <c r="D245" s="25">
        <v>3.0127923837249999</v>
      </c>
      <c r="E245" s="25">
        <v>3.7260668621850002</v>
      </c>
      <c r="F245" s="25">
        <v>-4.0938266871159996</v>
      </c>
      <c r="G245" s="25">
        <v>3.4466118475209999</v>
      </c>
      <c r="H245" s="48">
        <v>0.5</v>
      </c>
      <c r="I245" s="46" t="s">
        <v>840</v>
      </c>
      <c r="J245" s="25">
        <v>3.0127923837249999</v>
      </c>
      <c r="K245" s="46" t="s">
        <v>840</v>
      </c>
      <c r="L245" s="46" t="s">
        <v>840</v>
      </c>
      <c r="M245" s="48" t="s">
        <v>840</v>
      </c>
      <c r="N245" s="46" t="s">
        <v>840</v>
      </c>
      <c r="O245" s="25">
        <v>3.7260668621850002</v>
      </c>
      <c r="P245" s="46" t="s">
        <v>840</v>
      </c>
      <c r="Q245" s="46" t="s">
        <v>840</v>
      </c>
      <c r="R245" s="48" t="s">
        <v>840</v>
      </c>
      <c r="S245" s="46" t="s">
        <v>840</v>
      </c>
      <c r="T245" s="25">
        <v>6.7388592459099996</v>
      </c>
      <c r="U245" s="46" t="s">
        <v>840</v>
      </c>
      <c r="V245" s="46" t="s">
        <v>840</v>
      </c>
      <c r="W245" s="48" t="s">
        <v>840</v>
      </c>
    </row>
    <row r="246" spans="1:23" x14ac:dyDescent="0.2">
      <c r="A246" s="44" t="s">
        <v>513</v>
      </c>
      <c r="B246" s="45" t="s">
        <v>512</v>
      </c>
      <c r="C246" s="25">
        <f t="shared" si="3"/>
        <v>65.430457114858996</v>
      </c>
      <c r="D246" s="25">
        <v>26.982560772309</v>
      </c>
      <c r="E246" s="25">
        <v>38.447896342550003</v>
      </c>
      <c r="F246" s="25">
        <v>-6.7362906756610004</v>
      </c>
      <c r="G246" s="25">
        <v>35.564304116858999</v>
      </c>
      <c r="H246" s="48">
        <v>0.149085</v>
      </c>
      <c r="I246" s="46">
        <v>23.747184203196998</v>
      </c>
      <c r="J246" s="25">
        <v>3.2353765691120002</v>
      </c>
      <c r="K246" s="46" t="s">
        <v>840</v>
      </c>
      <c r="L246" s="46" t="s">
        <v>840</v>
      </c>
      <c r="M246" s="48" t="s">
        <v>840</v>
      </c>
      <c r="N246" s="46">
        <v>32.399360837494001</v>
      </c>
      <c r="O246" s="25">
        <v>6.0485355050559999</v>
      </c>
      <c r="P246" s="46" t="s">
        <v>840</v>
      </c>
      <c r="Q246" s="46" t="s">
        <v>840</v>
      </c>
      <c r="R246" s="48" t="s">
        <v>840</v>
      </c>
      <c r="S246" s="46">
        <v>56.146545040691002</v>
      </c>
      <c r="T246" s="25">
        <v>9.2839120741680006</v>
      </c>
      <c r="U246" s="46" t="s">
        <v>840</v>
      </c>
      <c r="V246" s="46" t="s">
        <v>840</v>
      </c>
      <c r="W246" s="48" t="s">
        <v>840</v>
      </c>
    </row>
    <row r="247" spans="1:23" x14ac:dyDescent="0.2">
      <c r="A247" s="44" t="s">
        <v>515</v>
      </c>
      <c r="B247" s="45" t="s">
        <v>514</v>
      </c>
      <c r="C247" s="25">
        <f t="shared" si="3"/>
        <v>86.598528984780003</v>
      </c>
      <c r="D247" s="25">
        <v>33.211475570508</v>
      </c>
      <c r="E247" s="25">
        <v>53.387053414272003</v>
      </c>
      <c r="F247" s="25">
        <v>9.2385594316360002</v>
      </c>
      <c r="G247" s="25">
        <v>49.383024408201003</v>
      </c>
      <c r="H247" s="48">
        <v>0</v>
      </c>
      <c r="I247" s="46">
        <v>29.146209008277999</v>
      </c>
      <c r="J247" s="25">
        <v>4.0652665622299997</v>
      </c>
      <c r="K247" s="46" t="s">
        <v>840</v>
      </c>
      <c r="L247" s="46" t="s">
        <v>840</v>
      </c>
      <c r="M247" s="48" t="s">
        <v>840</v>
      </c>
      <c r="N247" s="46">
        <v>45.067261127894</v>
      </c>
      <c r="O247" s="25">
        <v>8.319792286377</v>
      </c>
      <c r="P247" s="46" t="s">
        <v>840</v>
      </c>
      <c r="Q247" s="46" t="s">
        <v>840</v>
      </c>
      <c r="R247" s="48" t="s">
        <v>840</v>
      </c>
      <c r="S247" s="46">
        <v>74.213470136171992</v>
      </c>
      <c r="T247" s="25">
        <v>12.385058848607001</v>
      </c>
      <c r="U247" s="46" t="s">
        <v>840</v>
      </c>
      <c r="V247" s="46" t="s">
        <v>840</v>
      </c>
      <c r="W247" s="48" t="s">
        <v>840</v>
      </c>
    </row>
    <row r="248" spans="1:23" x14ac:dyDescent="0.2">
      <c r="A248" s="44" t="s">
        <v>517</v>
      </c>
      <c r="B248" s="45" t="s">
        <v>516</v>
      </c>
      <c r="C248" s="25">
        <f t="shared" si="3"/>
        <v>25.821538630309</v>
      </c>
      <c r="D248" s="25">
        <v>9.9424072472830005</v>
      </c>
      <c r="E248" s="25">
        <v>15.879131383025999</v>
      </c>
      <c r="F248" s="25">
        <v>-14.649075681511</v>
      </c>
      <c r="G248" s="25">
        <v>14.688196529299001</v>
      </c>
      <c r="H248" s="48">
        <v>0.479854</v>
      </c>
      <c r="I248" s="46">
        <v>8.7092774395599992</v>
      </c>
      <c r="J248" s="25">
        <v>1.233129807723</v>
      </c>
      <c r="K248" s="46" t="s">
        <v>840</v>
      </c>
      <c r="L248" s="46" t="s">
        <v>840</v>
      </c>
      <c r="M248" s="48" t="s">
        <v>840</v>
      </c>
      <c r="N248" s="46">
        <v>13.162773400869</v>
      </c>
      <c r="O248" s="25">
        <v>2.7163579821570001</v>
      </c>
      <c r="P248" s="46" t="s">
        <v>840</v>
      </c>
      <c r="Q248" s="46" t="s">
        <v>840</v>
      </c>
      <c r="R248" s="48" t="s">
        <v>840</v>
      </c>
      <c r="S248" s="46">
        <v>21.872050840429001</v>
      </c>
      <c r="T248" s="25">
        <v>3.9494877898809997</v>
      </c>
      <c r="U248" s="46" t="s">
        <v>840</v>
      </c>
      <c r="V248" s="46" t="s">
        <v>840</v>
      </c>
      <c r="W248" s="48" t="s">
        <v>840</v>
      </c>
    </row>
    <row r="249" spans="1:23" x14ac:dyDescent="0.2">
      <c r="A249" s="44" t="s">
        <v>519</v>
      </c>
      <c r="B249" s="45" t="s">
        <v>518</v>
      </c>
      <c r="C249" s="25">
        <f t="shared" si="3"/>
        <v>74.768806587453994</v>
      </c>
      <c r="D249" s="25">
        <v>30.363225494037</v>
      </c>
      <c r="E249" s="25">
        <v>44.405581093416998</v>
      </c>
      <c r="F249" s="25">
        <v>4.5030007556170002</v>
      </c>
      <c r="G249" s="25">
        <v>41.075162511410994</v>
      </c>
      <c r="H249" s="48">
        <v>0</v>
      </c>
      <c r="I249" s="46">
        <v>24.731798993951998</v>
      </c>
      <c r="J249" s="25">
        <v>5.6314265000850003</v>
      </c>
      <c r="K249" s="46" t="s">
        <v>840</v>
      </c>
      <c r="L249" s="46" t="s">
        <v>840</v>
      </c>
      <c r="M249" s="48" t="s">
        <v>840</v>
      </c>
      <c r="N249" s="46">
        <v>33.752770011990002</v>
      </c>
      <c r="O249" s="25">
        <v>10.652811081428</v>
      </c>
      <c r="P249" s="46" t="s">
        <v>840</v>
      </c>
      <c r="Q249" s="46" t="s">
        <v>840</v>
      </c>
      <c r="R249" s="48" t="s">
        <v>840</v>
      </c>
      <c r="S249" s="46">
        <v>58.484569005941999</v>
      </c>
      <c r="T249" s="25">
        <v>16.284237581513</v>
      </c>
      <c r="U249" s="46" t="s">
        <v>840</v>
      </c>
      <c r="V249" s="46" t="s">
        <v>840</v>
      </c>
      <c r="W249" s="48" t="s">
        <v>840</v>
      </c>
    </row>
    <row r="250" spans="1:23" x14ac:dyDescent="0.2">
      <c r="A250" s="44" t="s">
        <v>521</v>
      </c>
      <c r="B250" s="45" t="s">
        <v>520</v>
      </c>
      <c r="C250" s="25">
        <f t="shared" si="3"/>
        <v>7.6151706562239987</v>
      </c>
      <c r="D250" s="25">
        <v>2.5271312359349998</v>
      </c>
      <c r="E250" s="25">
        <v>5.0880394202889994</v>
      </c>
      <c r="F250" s="25">
        <v>-21.927353282786001</v>
      </c>
      <c r="G250" s="25">
        <v>4.706436463767</v>
      </c>
      <c r="H250" s="48">
        <v>0.5</v>
      </c>
      <c r="I250" s="46" t="s">
        <v>840</v>
      </c>
      <c r="J250" s="25">
        <v>2.5271312359349998</v>
      </c>
      <c r="K250" s="46" t="s">
        <v>840</v>
      </c>
      <c r="L250" s="46" t="s">
        <v>840</v>
      </c>
      <c r="M250" s="48" t="s">
        <v>840</v>
      </c>
      <c r="N250" s="46" t="s">
        <v>840</v>
      </c>
      <c r="O250" s="25">
        <v>5.0880394202889994</v>
      </c>
      <c r="P250" s="46" t="s">
        <v>840</v>
      </c>
      <c r="Q250" s="46" t="s">
        <v>840</v>
      </c>
      <c r="R250" s="48" t="s">
        <v>840</v>
      </c>
      <c r="S250" s="46" t="s">
        <v>840</v>
      </c>
      <c r="T250" s="25">
        <v>7.6151706562239987</v>
      </c>
      <c r="U250" s="46" t="s">
        <v>840</v>
      </c>
      <c r="V250" s="46" t="s">
        <v>840</v>
      </c>
      <c r="W250" s="48" t="s">
        <v>840</v>
      </c>
    </row>
    <row r="251" spans="1:23" x14ac:dyDescent="0.2">
      <c r="A251" s="44" t="s">
        <v>523</v>
      </c>
      <c r="B251" s="45" t="s">
        <v>522</v>
      </c>
      <c r="C251" s="25">
        <f t="shared" si="3"/>
        <v>1.4766135627829997</v>
      </c>
      <c r="D251" s="25">
        <v>0.41891124103099997</v>
      </c>
      <c r="E251" s="25">
        <v>1.0577023217519999</v>
      </c>
      <c r="F251" s="25">
        <v>-6.0547345455650001</v>
      </c>
      <c r="G251" s="25">
        <v>0.97837464761999993</v>
      </c>
      <c r="H251" s="48">
        <v>0.5</v>
      </c>
      <c r="I251" s="46" t="s">
        <v>840</v>
      </c>
      <c r="J251" s="25">
        <v>0.41891124103099997</v>
      </c>
      <c r="K251" s="46" t="s">
        <v>840</v>
      </c>
      <c r="L251" s="46" t="s">
        <v>840</v>
      </c>
      <c r="M251" s="48" t="s">
        <v>840</v>
      </c>
      <c r="N251" s="46" t="s">
        <v>840</v>
      </c>
      <c r="O251" s="25">
        <v>1.0577023217519999</v>
      </c>
      <c r="P251" s="46" t="s">
        <v>840</v>
      </c>
      <c r="Q251" s="46" t="s">
        <v>840</v>
      </c>
      <c r="R251" s="48" t="s">
        <v>840</v>
      </c>
      <c r="S251" s="46" t="s">
        <v>840</v>
      </c>
      <c r="T251" s="25">
        <v>1.4766135627829997</v>
      </c>
      <c r="U251" s="46" t="s">
        <v>840</v>
      </c>
      <c r="V251" s="46" t="s">
        <v>840</v>
      </c>
      <c r="W251" s="48" t="s">
        <v>840</v>
      </c>
    </row>
    <row r="252" spans="1:23" x14ac:dyDescent="0.2">
      <c r="A252" s="44" t="s">
        <v>209</v>
      </c>
      <c r="B252" s="45" t="s">
        <v>830</v>
      </c>
      <c r="C252" s="25">
        <f t="shared" si="3"/>
        <v>26.872982001564999</v>
      </c>
      <c r="D252" s="25">
        <v>12.294178850618</v>
      </c>
      <c r="E252" s="25">
        <v>14.578803150947001</v>
      </c>
      <c r="F252" s="25">
        <v>9.2536788742739997</v>
      </c>
      <c r="G252" s="25">
        <v>13.485392914626001</v>
      </c>
      <c r="H252" s="48">
        <v>0</v>
      </c>
      <c r="I252" s="46" t="s">
        <v>840</v>
      </c>
      <c r="J252" s="25" t="s">
        <v>840</v>
      </c>
      <c r="K252" s="46">
        <v>12.294178850618</v>
      </c>
      <c r="L252" s="46" t="s">
        <v>840</v>
      </c>
      <c r="M252" s="48" t="s">
        <v>840</v>
      </c>
      <c r="N252" s="46" t="s">
        <v>840</v>
      </c>
      <c r="O252" s="25" t="s">
        <v>840</v>
      </c>
      <c r="P252" s="46">
        <v>14.578803150947001</v>
      </c>
      <c r="Q252" s="46" t="s">
        <v>840</v>
      </c>
      <c r="R252" s="48" t="s">
        <v>840</v>
      </c>
      <c r="S252" s="46" t="s">
        <v>840</v>
      </c>
      <c r="T252" s="25" t="s">
        <v>840</v>
      </c>
      <c r="U252" s="46">
        <v>26.872982001564999</v>
      </c>
      <c r="V252" s="46" t="s">
        <v>840</v>
      </c>
      <c r="W252" s="48" t="s">
        <v>840</v>
      </c>
    </row>
    <row r="253" spans="1:23" x14ac:dyDescent="0.2">
      <c r="A253" s="44" t="s">
        <v>215</v>
      </c>
      <c r="B253" s="45" t="s">
        <v>831</v>
      </c>
      <c r="C253" s="25">
        <f t="shared" si="3"/>
        <v>17.636116744329001</v>
      </c>
      <c r="D253" s="25">
        <v>8.0689135666669998</v>
      </c>
      <c r="E253" s="25">
        <v>9.5672031776619999</v>
      </c>
      <c r="F253" s="25">
        <v>4.5578385815286495</v>
      </c>
      <c r="G253" s="25">
        <v>8.8496629393379997</v>
      </c>
      <c r="H253" s="48">
        <v>0</v>
      </c>
      <c r="I253" s="46" t="s">
        <v>840</v>
      </c>
      <c r="J253" s="25" t="s">
        <v>840</v>
      </c>
      <c r="K253" s="46">
        <v>8.0689135666669998</v>
      </c>
      <c r="L253" s="46" t="s">
        <v>840</v>
      </c>
      <c r="M253" s="48" t="s">
        <v>840</v>
      </c>
      <c r="N253" s="46" t="s">
        <v>840</v>
      </c>
      <c r="O253" s="25" t="s">
        <v>840</v>
      </c>
      <c r="P253" s="46">
        <v>9.5672031776619999</v>
      </c>
      <c r="Q253" s="46" t="s">
        <v>840</v>
      </c>
      <c r="R253" s="48" t="s">
        <v>840</v>
      </c>
      <c r="S253" s="46" t="s">
        <v>840</v>
      </c>
      <c r="T253" s="25" t="s">
        <v>840</v>
      </c>
      <c r="U253" s="46">
        <v>17.636116744329001</v>
      </c>
      <c r="V253" s="46" t="s">
        <v>840</v>
      </c>
      <c r="W253" s="48" t="s">
        <v>840</v>
      </c>
    </row>
    <row r="254" spans="1:23" x14ac:dyDescent="0.2">
      <c r="A254" s="44" t="s">
        <v>525</v>
      </c>
      <c r="B254" s="45" t="s">
        <v>524</v>
      </c>
      <c r="C254" s="25">
        <f t="shared" si="3"/>
        <v>44.917091337176004</v>
      </c>
      <c r="D254" s="25">
        <v>16.825552671073002</v>
      </c>
      <c r="E254" s="25">
        <v>28.091538666103002</v>
      </c>
      <c r="F254" s="25">
        <v>-22.367766939702001</v>
      </c>
      <c r="G254" s="25">
        <v>25.984673266144998</v>
      </c>
      <c r="H254" s="48">
        <v>0.44328299999999998</v>
      </c>
      <c r="I254" s="46">
        <v>14.384378787594001</v>
      </c>
      <c r="J254" s="25">
        <v>2.4411738834790002</v>
      </c>
      <c r="K254" s="46" t="s">
        <v>840</v>
      </c>
      <c r="L254" s="46" t="s">
        <v>840</v>
      </c>
      <c r="M254" s="48" t="s">
        <v>840</v>
      </c>
      <c r="N254" s="46">
        <v>22.222685117476001</v>
      </c>
      <c r="O254" s="25">
        <v>5.8688535486279996</v>
      </c>
      <c r="P254" s="46" t="s">
        <v>840</v>
      </c>
      <c r="Q254" s="46" t="s">
        <v>840</v>
      </c>
      <c r="R254" s="48" t="s">
        <v>840</v>
      </c>
      <c r="S254" s="46">
        <v>36.607063905068998</v>
      </c>
      <c r="T254" s="25">
        <v>8.3100274321069989</v>
      </c>
      <c r="U254" s="46" t="s">
        <v>840</v>
      </c>
      <c r="V254" s="46" t="s">
        <v>840</v>
      </c>
      <c r="W254" s="48" t="s">
        <v>840</v>
      </c>
    </row>
    <row r="255" spans="1:23" x14ac:dyDescent="0.2">
      <c r="A255" s="44" t="s">
        <v>527</v>
      </c>
      <c r="B255" s="45" t="s">
        <v>526</v>
      </c>
      <c r="C255" s="25">
        <f t="shared" si="3"/>
        <v>81.955339006238006</v>
      </c>
      <c r="D255" s="25">
        <v>33.047937837329997</v>
      </c>
      <c r="E255" s="25">
        <v>48.907401168908002</v>
      </c>
      <c r="F255" s="25">
        <v>31.702255678759002</v>
      </c>
      <c r="G255" s="25">
        <v>45.239346081240001</v>
      </c>
      <c r="H255" s="48">
        <v>0</v>
      </c>
      <c r="I255" s="46">
        <v>27.369618133792002</v>
      </c>
      <c r="J255" s="25">
        <v>5.6783197035379995</v>
      </c>
      <c r="K255" s="46" t="s">
        <v>840</v>
      </c>
      <c r="L255" s="46" t="s">
        <v>840</v>
      </c>
      <c r="M255" s="48" t="s">
        <v>840</v>
      </c>
      <c r="N255" s="46">
        <v>38.235410597577001</v>
      </c>
      <c r="O255" s="25">
        <v>10.671990571330999</v>
      </c>
      <c r="P255" s="46" t="s">
        <v>840</v>
      </c>
      <c r="Q255" s="46" t="s">
        <v>840</v>
      </c>
      <c r="R255" s="48" t="s">
        <v>840</v>
      </c>
      <c r="S255" s="46">
        <v>65.605028731369998</v>
      </c>
      <c r="T255" s="25">
        <v>16.350310274868999</v>
      </c>
      <c r="U255" s="46" t="s">
        <v>840</v>
      </c>
      <c r="V255" s="46" t="s">
        <v>840</v>
      </c>
      <c r="W255" s="48" t="s">
        <v>840</v>
      </c>
    </row>
    <row r="256" spans="1:23" x14ac:dyDescent="0.2">
      <c r="A256" s="44" t="s">
        <v>529</v>
      </c>
      <c r="B256" s="45" t="s">
        <v>528</v>
      </c>
      <c r="C256" s="25">
        <f t="shared" si="3"/>
        <v>54.548154624299997</v>
      </c>
      <c r="D256" s="25">
        <v>21.550556575250997</v>
      </c>
      <c r="E256" s="25">
        <v>32.997598049049003</v>
      </c>
      <c r="F256" s="25">
        <v>8.5398807328219988</v>
      </c>
      <c r="G256" s="25">
        <v>30.522778195370996</v>
      </c>
      <c r="H256" s="48">
        <v>0</v>
      </c>
      <c r="I256" s="46">
        <v>19.148739404992</v>
      </c>
      <c r="J256" s="25">
        <v>2.4018171702589997</v>
      </c>
      <c r="K256" s="46" t="s">
        <v>840</v>
      </c>
      <c r="L256" s="46" t="s">
        <v>840</v>
      </c>
      <c r="M256" s="48" t="s">
        <v>840</v>
      </c>
      <c r="N256" s="46">
        <v>28.214864048345</v>
      </c>
      <c r="O256" s="25">
        <v>4.782734000704</v>
      </c>
      <c r="P256" s="46" t="s">
        <v>840</v>
      </c>
      <c r="Q256" s="46" t="s">
        <v>840</v>
      </c>
      <c r="R256" s="48" t="s">
        <v>840</v>
      </c>
      <c r="S256" s="46">
        <v>47.363603453337994</v>
      </c>
      <c r="T256" s="25">
        <v>7.1845511709629992</v>
      </c>
      <c r="U256" s="46" t="s">
        <v>840</v>
      </c>
      <c r="V256" s="46" t="s">
        <v>840</v>
      </c>
      <c r="W256" s="48" t="s">
        <v>840</v>
      </c>
    </row>
    <row r="257" spans="1:23" x14ac:dyDescent="0.2">
      <c r="A257" s="44" t="s">
        <v>531</v>
      </c>
      <c r="B257" s="45" t="s">
        <v>530</v>
      </c>
      <c r="C257" s="25">
        <f t="shared" si="3"/>
        <v>2.9203338557460001</v>
      </c>
      <c r="D257" s="25">
        <v>0.90108995063300001</v>
      </c>
      <c r="E257" s="25">
        <v>2.019243905113</v>
      </c>
      <c r="F257" s="25">
        <v>-12.500404870472002</v>
      </c>
      <c r="G257" s="25">
        <v>1.8678006122300002</v>
      </c>
      <c r="H257" s="48">
        <v>0.5</v>
      </c>
      <c r="I257" s="46" t="s">
        <v>840</v>
      </c>
      <c r="J257" s="25">
        <v>0.90108995063300001</v>
      </c>
      <c r="K257" s="46" t="s">
        <v>840</v>
      </c>
      <c r="L257" s="46" t="s">
        <v>840</v>
      </c>
      <c r="M257" s="48" t="s">
        <v>840</v>
      </c>
      <c r="N257" s="46" t="s">
        <v>840</v>
      </c>
      <c r="O257" s="25">
        <v>2.019243905113</v>
      </c>
      <c r="P257" s="46" t="s">
        <v>840</v>
      </c>
      <c r="Q257" s="46" t="s">
        <v>840</v>
      </c>
      <c r="R257" s="48" t="s">
        <v>840</v>
      </c>
      <c r="S257" s="46" t="s">
        <v>840</v>
      </c>
      <c r="T257" s="25">
        <v>2.9203338557460001</v>
      </c>
      <c r="U257" s="46" t="s">
        <v>840</v>
      </c>
      <c r="V257" s="46" t="s">
        <v>840</v>
      </c>
      <c r="W257" s="48" t="s">
        <v>840</v>
      </c>
    </row>
    <row r="258" spans="1:23" x14ac:dyDescent="0.2">
      <c r="A258" s="44" t="s">
        <v>533</v>
      </c>
      <c r="B258" s="45" t="s">
        <v>532</v>
      </c>
      <c r="C258" s="25">
        <f t="shared" si="3"/>
        <v>2.6783291498340001</v>
      </c>
      <c r="D258" s="25">
        <v>0.49510465097399997</v>
      </c>
      <c r="E258" s="25">
        <v>2.18322449886</v>
      </c>
      <c r="F258" s="25">
        <v>-17.462019751354003</v>
      </c>
      <c r="G258" s="25">
        <v>2.0194826614460002</v>
      </c>
      <c r="H258" s="48">
        <v>0.5</v>
      </c>
      <c r="I258" s="46" t="s">
        <v>840</v>
      </c>
      <c r="J258" s="25">
        <v>0.49510465097399997</v>
      </c>
      <c r="K258" s="46" t="s">
        <v>840</v>
      </c>
      <c r="L258" s="46" t="s">
        <v>840</v>
      </c>
      <c r="M258" s="48" t="s">
        <v>840</v>
      </c>
      <c r="N258" s="46" t="s">
        <v>840</v>
      </c>
      <c r="O258" s="25">
        <v>2.18322449886</v>
      </c>
      <c r="P258" s="46" t="s">
        <v>840</v>
      </c>
      <c r="Q258" s="46" t="s">
        <v>840</v>
      </c>
      <c r="R258" s="48" t="s">
        <v>840</v>
      </c>
      <c r="S258" s="46" t="s">
        <v>840</v>
      </c>
      <c r="T258" s="25">
        <v>2.6783291498340001</v>
      </c>
      <c r="U258" s="46" t="s">
        <v>840</v>
      </c>
      <c r="V258" s="46" t="s">
        <v>840</v>
      </c>
      <c r="W258" s="48" t="s">
        <v>840</v>
      </c>
    </row>
    <row r="259" spans="1:23" x14ac:dyDescent="0.2">
      <c r="A259" s="44" t="s">
        <v>535</v>
      </c>
      <c r="B259" s="45" t="s">
        <v>534</v>
      </c>
      <c r="C259" s="25">
        <f t="shared" si="3"/>
        <v>1.8626056090650001</v>
      </c>
      <c r="D259" s="25">
        <v>0.62308749706800004</v>
      </c>
      <c r="E259" s="25">
        <v>1.239518111997</v>
      </c>
      <c r="F259" s="25">
        <v>-4.361492821094</v>
      </c>
      <c r="G259" s="25">
        <v>1.1465542535969999</v>
      </c>
      <c r="H259" s="48">
        <v>0.5</v>
      </c>
      <c r="I259" s="46" t="s">
        <v>840</v>
      </c>
      <c r="J259" s="25">
        <v>0.62308749706800004</v>
      </c>
      <c r="K259" s="46" t="s">
        <v>840</v>
      </c>
      <c r="L259" s="46" t="s">
        <v>840</v>
      </c>
      <c r="M259" s="48" t="s">
        <v>840</v>
      </c>
      <c r="N259" s="46" t="s">
        <v>840</v>
      </c>
      <c r="O259" s="25">
        <v>1.239518111997</v>
      </c>
      <c r="P259" s="46" t="s">
        <v>840</v>
      </c>
      <c r="Q259" s="46" t="s">
        <v>840</v>
      </c>
      <c r="R259" s="48" t="s">
        <v>840</v>
      </c>
      <c r="S259" s="46" t="s">
        <v>840</v>
      </c>
      <c r="T259" s="25">
        <v>1.8626056090650001</v>
      </c>
      <c r="U259" s="46" t="s">
        <v>840</v>
      </c>
      <c r="V259" s="46" t="s">
        <v>840</v>
      </c>
      <c r="W259" s="48" t="s">
        <v>840</v>
      </c>
    </row>
    <row r="260" spans="1:23" x14ac:dyDescent="0.2">
      <c r="A260" s="44" t="s">
        <v>537</v>
      </c>
      <c r="B260" s="45" t="s">
        <v>536</v>
      </c>
      <c r="C260" s="25">
        <f t="shared" si="3"/>
        <v>32.992984952123997</v>
      </c>
      <c r="D260" s="25">
        <v>12.333793662011999</v>
      </c>
      <c r="E260" s="25">
        <v>20.659191290111998</v>
      </c>
      <c r="F260" s="25">
        <v>-3.7926862358309998</v>
      </c>
      <c r="G260" s="25">
        <v>19.109751943353999</v>
      </c>
      <c r="H260" s="48">
        <v>0.155108</v>
      </c>
      <c r="I260" s="46">
        <v>9.0136422567010008</v>
      </c>
      <c r="J260" s="25">
        <v>3.3201514053109999</v>
      </c>
      <c r="K260" s="46" t="s">
        <v>840</v>
      </c>
      <c r="L260" s="46" t="s">
        <v>840</v>
      </c>
      <c r="M260" s="48" t="s">
        <v>840</v>
      </c>
      <c r="N260" s="46">
        <v>7.482815362527</v>
      </c>
      <c r="O260" s="25">
        <v>13.176375927585001</v>
      </c>
      <c r="P260" s="46" t="s">
        <v>840</v>
      </c>
      <c r="Q260" s="46" t="s">
        <v>840</v>
      </c>
      <c r="R260" s="48" t="s">
        <v>840</v>
      </c>
      <c r="S260" s="46">
        <v>16.496457619228</v>
      </c>
      <c r="T260" s="25">
        <v>16.496527332896001</v>
      </c>
      <c r="U260" s="46" t="s">
        <v>840</v>
      </c>
      <c r="V260" s="46" t="s">
        <v>840</v>
      </c>
      <c r="W260" s="48" t="s">
        <v>840</v>
      </c>
    </row>
    <row r="261" spans="1:23" x14ac:dyDescent="0.2">
      <c r="A261" s="44" t="s">
        <v>539</v>
      </c>
      <c r="B261" s="45" t="s">
        <v>538</v>
      </c>
      <c r="C261" s="25">
        <f t="shared" si="3"/>
        <v>1.987599597655</v>
      </c>
      <c r="D261" s="25">
        <v>0.61093234839800004</v>
      </c>
      <c r="E261" s="25">
        <v>1.376667249257</v>
      </c>
      <c r="F261" s="25">
        <v>-3.7624183433039997</v>
      </c>
      <c r="G261" s="25">
        <v>1.273417205563</v>
      </c>
      <c r="H261" s="48">
        <v>0.5</v>
      </c>
      <c r="I261" s="46" t="s">
        <v>840</v>
      </c>
      <c r="J261" s="25">
        <v>0.61093234839800004</v>
      </c>
      <c r="K261" s="46" t="s">
        <v>840</v>
      </c>
      <c r="L261" s="46" t="s">
        <v>840</v>
      </c>
      <c r="M261" s="48" t="s">
        <v>840</v>
      </c>
      <c r="N261" s="46" t="s">
        <v>840</v>
      </c>
      <c r="O261" s="25">
        <v>1.376667249257</v>
      </c>
      <c r="P261" s="46" t="s">
        <v>840</v>
      </c>
      <c r="Q261" s="46" t="s">
        <v>840</v>
      </c>
      <c r="R261" s="48" t="s">
        <v>840</v>
      </c>
      <c r="S261" s="46" t="s">
        <v>840</v>
      </c>
      <c r="T261" s="25">
        <v>1.987599597655</v>
      </c>
      <c r="U261" s="46" t="s">
        <v>840</v>
      </c>
      <c r="V261" s="46" t="s">
        <v>840</v>
      </c>
      <c r="W261" s="48" t="s">
        <v>840</v>
      </c>
    </row>
    <row r="262" spans="1:23" x14ac:dyDescent="0.2">
      <c r="A262" s="44" t="s">
        <v>541</v>
      </c>
      <c r="B262" s="45" t="s">
        <v>540</v>
      </c>
      <c r="C262" s="25">
        <f t="shared" si="3"/>
        <v>95.426024666632998</v>
      </c>
      <c r="D262" s="25">
        <v>39.272577461802996</v>
      </c>
      <c r="E262" s="25">
        <v>56.153447204830002</v>
      </c>
      <c r="F262" s="25">
        <v>25.803194926513999</v>
      </c>
      <c r="G262" s="25">
        <v>51.941938664467997</v>
      </c>
      <c r="H262" s="48">
        <v>0</v>
      </c>
      <c r="I262" s="46">
        <v>35.124453039468001</v>
      </c>
      <c r="J262" s="25">
        <v>4.1481244223339999</v>
      </c>
      <c r="K262" s="46" t="s">
        <v>840</v>
      </c>
      <c r="L262" s="46" t="s">
        <v>840</v>
      </c>
      <c r="M262" s="48" t="s">
        <v>840</v>
      </c>
      <c r="N262" s="46">
        <v>48.372289722764002</v>
      </c>
      <c r="O262" s="25">
        <v>7.7811574820649998</v>
      </c>
      <c r="P262" s="46" t="s">
        <v>840</v>
      </c>
      <c r="Q262" s="46" t="s">
        <v>840</v>
      </c>
      <c r="R262" s="48" t="s">
        <v>840</v>
      </c>
      <c r="S262" s="46">
        <v>83.496742762232998</v>
      </c>
      <c r="T262" s="25">
        <v>11.9292819044</v>
      </c>
      <c r="U262" s="46" t="s">
        <v>840</v>
      </c>
      <c r="V262" s="46" t="s">
        <v>840</v>
      </c>
      <c r="W262" s="48" t="s">
        <v>840</v>
      </c>
    </row>
    <row r="263" spans="1:23" x14ac:dyDescent="0.2">
      <c r="A263" s="44" t="s">
        <v>543</v>
      </c>
      <c r="B263" s="45" t="s">
        <v>542</v>
      </c>
      <c r="C263" s="25">
        <f t="shared" si="3"/>
        <v>2.1738753076149999</v>
      </c>
      <c r="D263" s="25">
        <v>0.58346610371000007</v>
      </c>
      <c r="E263" s="25">
        <v>1.590409203905</v>
      </c>
      <c r="F263" s="25">
        <v>-4.8838887526220001</v>
      </c>
      <c r="G263" s="25">
        <v>1.471128513612</v>
      </c>
      <c r="H263" s="48">
        <v>0.5</v>
      </c>
      <c r="I263" s="46" t="s">
        <v>840</v>
      </c>
      <c r="J263" s="25">
        <v>0.58346610371000007</v>
      </c>
      <c r="K263" s="46" t="s">
        <v>840</v>
      </c>
      <c r="L263" s="46" t="s">
        <v>840</v>
      </c>
      <c r="M263" s="48" t="s">
        <v>840</v>
      </c>
      <c r="N263" s="46" t="s">
        <v>840</v>
      </c>
      <c r="O263" s="25">
        <v>1.590409203905</v>
      </c>
      <c r="P263" s="46" t="s">
        <v>840</v>
      </c>
      <c r="Q263" s="46" t="s">
        <v>840</v>
      </c>
      <c r="R263" s="48" t="s">
        <v>840</v>
      </c>
      <c r="S263" s="46" t="s">
        <v>840</v>
      </c>
      <c r="T263" s="25">
        <v>2.1738753076149999</v>
      </c>
      <c r="U263" s="46" t="s">
        <v>840</v>
      </c>
      <c r="V263" s="46" t="s">
        <v>840</v>
      </c>
      <c r="W263" s="48" t="s">
        <v>840</v>
      </c>
    </row>
    <row r="264" spans="1:23" x14ac:dyDescent="0.2">
      <c r="A264" s="44" t="s">
        <v>545</v>
      </c>
      <c r="B264" s="45" t="s">
        <v>544</v>
      </c>
      <c r="C264" s="25">
        <f t="shared" ref="C264:C327" si="4">D264+E264</f>
        <v>3.0103664348120001</v>
      </c>
      <c r="D264" s="25">
        <v>1.015671475112</v>
      </c>
      <c r="E264" s="25">
        <v>1.9946949597000001</v>
      </c>
      <c r="F264" s="25">
        <v>-3.3057802374169998</v>
      </c>
      <c r="G264" s="25">
        <v>1.8450928377219999</v>
      </c>
      <c r="H264" s="48">
        <v>0.5</v>
      </c>
      <c r="I264" s="46" t="s">
        <v>840</v>
      </c>
      <c r="J264" s="25">
        <v>1.015671475112</v>
      </c>
      <c r="K264" s="46" t="s">
        <v>840</v>
      </c>
      <c r="L264" s="46" t="s">
        <v>840</v>
      </c>
      <c r="M264" s="48" t="s">
        <v>840</v>
      </c>
      <c r="N264" s="46" t="s">
        <v>840</v>
      </c>
      <c r="O264" s="25">
        <v>1.9946949597000001</v>
      </c>
      <c r="P264" s="46" t="s">
        <v>840</v>
      </c>
      <c r="Q264" s="46" t="s">
        <v>840</v>
      </c>
      <c r="R264" s="48" t="s">
        <v>840</v>
      </c>
      <c r="S264" s="46" t="s">
        <v>840</v>
      </c>
      <c r="T264" s="25">
        <v>3.0103664348120001</v>
      </c>
      <c r="U264" s="46" t="s">
        <v>840</v>
      </c>
      <c r="V264" s="46" t="s">
        <v>840</v>
      </c>
      <c r="W264" s="48" t="s">
        <v>840</v>
      </c>
    </row>
    <row r="265" spans="1:23" x14ac:dyDescent="0.2">
      <c r="A265" s="44" t="s">
        <v>547</v>
      </c>
      <c r="B265" s="45" t="s">
        <v>546</v>
      </c>
      <c r="C265" s="25">
        <f t="shared" si="4"/>
        <v>3.2474019215890002</v>
      </c>
      <c r="D265" s="25">
        <v>1.073470547416</v>
      </c>
      <c r="E265" s="25">
        <v>2.1739313741730002</v>
      </c>
      <c r="F265" s="25">
        <v>-4.5982363197980005</v>
      </c>
      <c r="G265" s="25">
        <v>2.0108865211100002</v>
      </c>
      <c r="H265" s="48">
        <v>0.5</v>
      </c>
      <c r="I265" s="46" t="s">
        <v>840</v>
      </c>
      <c r="J265" s="25">
        <v>1.073470547416</v>
      </c>
      <c r="K265" s="46" t="s">
        <v>840</v>
      </c>
      <c r="L265" s="46" t="s">
        <v>840</v>
      </c>
      <c r="M265" s="48" t="s">
        <v>840</v>
      </c>
      <c r="N265" s="46" t="s">
        <v>840</v>
      </c>
      <c r="O265" s="25">
        <v>2.1739313741730002</v>
      </c>
      <c r="P265" s="46" t="s">
        <v>840</v>
      </c>
      <c r="Q265" s="46" t="s">
        <v>840</v>
      </c>
      <c r="R265" s="48" t="s">
        <v>840</v>
      </c>
      <c r="S265" s="46" t="s">
        <v>840</v>
      </c>
      <c r="T265" s="25">
        <v>3.2474019215890002</v>
      </c>
      <c r="U265" s="46" t="s">
        <v>840</v>
      </c>
      <c r="V265" s="46" t="s">
        <v>840</v>
      </c>
      <c r="W265" s="48" t="s">
        <v>840</v>
      </c>
    </row>
    <row r="266" spans="1:23" x14ac:dyDescent="0.2">
      <c r="A266" s="44" t="s">
        <v>549</v>
      </c>
      <c r="B266" s="45" t="s">
        <v>548</v>
      </c>
      <c r="C266" s="25">
        <f t="shared" si="4"/>
        <v>98.159201714966997</v>
      </c>
      <c r="D266" s="25">
        <v>39.404609931713999</v>
      </c>
      <c r="E266" s="25">
        <v>58.754591783252998</v>
      </c>
      <c r="F266" s="25">
        <v>22.816630951177</v>
      </c>
      <c r="G266" s="25">
        <v>54.347997399508998</v>
      </c>
      <c r="H266" s="48">
        <v>0</v>
      </c>
      <c r="I266" s="46">
        <v>35.554296408336</v>
      </c>
      <c r="J266" s="25">
        <v>3.850313523379</v>
      </c>
      <c r="K266" s="46" t="s">
        <v>840</v>
      </c>
      <c r="L266" s="46" t="s">
        <v>840</v>
      </c>
      <c r="M266" s="48" t="s">
        <v>840</v>
      </c>
      <c r="N266" s="46">
        <v>51.146575880855004</v>
      </c>
      <c r="O266" s="25">
        <v>7.6080159023979999</v>
      </c>
      <c r="P266" s="46" t="s">
        <v>840</v>
      </c>
      <c r="Q266" s="46" t="s">
        <v>840</v>
      </c>
      <c r="R266" s="48" t="s">
        <v>840</v>
      </c>
      <c r="S266" s="46">
        <v>86.700872289189988</v>
      </c>
      <c r="T266" s="25">
        <v>11.458329425777</v>
      </c>
      <c r="U266" s="46" t="s">
        <v>840</v>
      </c>
      <c r="V266" s="46" t="s">
        <v>840</v>
      </c>
      <c r="W266" s="48" t="s">
        <v>840</v>
      </c>
    </row>
    <row r="267" spans="1:23" x14ac:dyDescent="0.2">
      <c r="A267" s="44" t="s">
        <v>551</v>
      </c>
      <c r="B267" s="45" t="s">
        <v>550</v>
      </c>
      <c r="C267" s="25">
        <f t="shared" si="4"/>
        <v>3.3080359830230002</v>
      </c>
      <c r="D267" s="25">
        <v>1.0984547301900001</v>
      </c>
      <c r="E267" s="25">
        <v>2.2095812528329999</v>
      </c>
      <c r="F267" s="25">
        <v>-13.769791802383001</v>
      </c>
      <c r="G267" s="25">
        <v>2.0438626588699997</v>
      </c>
      <c r="H267" s="48">
        <v>0.5</v>
      </c>
      <c r="I267" s="46" t="s">
        <v>840</v>
      </c>
      <c r="J267" s="25">
        <v>1.0984547301900001</v>
      </c>
      <c r="K267" s="46" t="s">
        <v>840</v>
      </c>
      <c r="L267" s="46" t="s">
        <v>840</v>
      </c>
      <c r="M267" s="48" t="s">
        <v>840</v>
      </c>
      <c r="N267" s="46" t="s">
        <v>840</v>
      </c>
      <c r="O267" s="25">
        <v>2.2095812528329999</v>
      </c>
      <c r="P267" s="46" t="s">
        <v>840</v>
      </c>
      <c r="Q267" s="46" t="s">
        <v>840</v>
      </c>
      <c r="R267" s="48" t="s">
        <v>840</v>
      </c>
      <c r="S267" s="46" t="s">
        <v>840</v>
      </c>
      <c r="T267" s="25">
        <v>3.3080359830230002</v>
      </c>
      <c r="U267" s="46" t="s">
        <v>840</v>
      </c>
      <c r="V267" s="46" t="s">
        <v>840</v>
      </c>
      <c r="W267" s="48" t="s">
        <v>840</v>
      </c>
    </row>
    <row r="268" spans="1:23" x14ac:dyDescent="0.2">
      <c r="A268" s="44" t="s">
        <v>553</v>
      </c>
      <c r="B268" s="45" t="s">
        <v>552</v>
      </c>
      <c r="C268" s="25">
        <f t="shared" si="4"/>
        <v>2.4425222310750003</v>
      </c>
      <c r="D268" s="25">
        <v>0.74622846223299999</v>
      </c>
      <c r="E268" s="25">
        <v>1.6962937688420001</v>
      </c>
      <c r="F268" s="25">
        <v>-15.947378213399</v>
      </c>
      <c r="G268" s="25">
        <v>1.5690717361790001</v>
      </c>
      <c r="H268" s="48">
        <v>0.5</v>
      </c>
      <c r="I268" s="46" t="s">
        <v>840</v>
      </c>
      <c r="J268" s="25">
        <v>0.74622846223299999</v>
      </c>
      <c r="K268" s="46" t="s">
        <v>840</v>
      </c>
      <c r="L268" s="46" t="s">
        <v>840</v>
      </c>
      <c r="M268" s="48" t="s">
        <v>840</v>
      </c>
      <c r="N268" s="46" t="s">
        <v>840</v>
      </c>
      <c r="O268" s="25">
        <v>1.6962937688420001</v>
      </c>
      <c r="P268" s="46" t="s">
        <v>840</v>
      </c>
      <c r="Q268" s="46" t="s">
        <v>840</v>
      </c>
      <c r="R268" s="48" t="s">
        <v>840</v>
      </c>
      <c r="S268" s="46" t="s">
        <v>840</v>
      </c>
      <c r="T268" s="25">
        <v>2.4425222310750003</v>
      </c>
      <c r="U268" s="46" t="s">
        <v>840</v>
      </c>
      <c r="V268" s="46" t="s">
        <v>840</v>
      </c>
      <c r="W268" s="48" t="s">
        <v>840</v>
      </c>
    </row>
    <row r="269" spans="1:23" x14ac:dyDescent="0.2">
      <c r="A269" s="44" t="s">
        <v>555</v>
      </c>
      <c r="B269" s="45" t="s">
        <v>554</v>
      </c>
      <c r="C269" s="25">
        <f t="shared" si="4"/>
        <v>3.2158354670099998</v>
      </c>
      <c r="D269" s="25">
        <v>1.033742643141</v>
      </c>
      <c r="E269" s="25">
        <v>2.1820928238690001</v>
      </c>
      <c r="F269" s="25">
        <v>-8.9287704553190004</v>
      </c>
      <c r="G269" s="25">
        <v>2.0184358620780003</v>
      </c>
      <c r="H269" s="48">
        <v>0.5</v>
      </c>
      <c r="I269" s="46" t="s">
        <v>840</v>
      </c>
      <c r="J269" s="25">
        <v>1.033742643141</v>
      </c>
      <c r="K269" s="46" t="s">
        <v>840</v>
      </c>
      <c r="L269" s="46" t="s">
        <v>840</v>
      </c>
      <c r="M269" s="48" t="s">
        <v>840</v>
      </c>
      <c r="N269" s="46" t="s">
        <v>840</v>
      </c>
      <c r="O269" s="25">
        <v>2.1820928238690001</v>
      </c>
      <c r="P269" s="46" t="s">
        <v>840</v>
      </c>
      <c r="Q269" s="46" t="s">
        <v>840</v>
      </c>
      <c r="R269" s="48" t="s">
        <v>840</v>
      </c>
      <c r="S269" s="46" t="s">
        <v>840</v>
      </c>
      <c r="T269" s="25">
        <v>3.2158354670099998</v>
      </c>
      <c r="U269" s="46" t="s">
        <v>840</v>
      </c>
      <c r="V269" s="46" t="s">
        <v>840</v>
      </c>
      <c r="W269" s="48" t="s">
        <v>840</v>
      </c>
    </row>
    <row r="270" spans="1:23" x14ac:dyDescent="0.2">
      <c r="A270" s="44" t="s">
        <v>557</v>
      </c>
      <c r="B270" s="45" t="s">
        <v>556</v>
      </c>
      <c r="C270" s="25">
        <f t="shared" si="4"/>
        <v>3.2828235382590005</v>
      </c>
      <c r="D270" s="25">
        <v>1.10383039627</v>
      </c>
      <c r="E270" s="25">
        <v>2.1789931419890003</v>
      </c>
      <c r="F270" s="25">
        <v>-15.304837665030998</v>
      </c>
      <c r="G270" s="25">
        <v>2.0155686563390001</v>
      </c>
      <c r="H270" s="48">
        <v>0.5</v>
      </c>
      <c r="I270" s="46" t="s">
        <v>840</v>
      </c>
      <c r="J270" s="25">
        <v>1.10383039627</v>
      </c>
      <c r="K270" s="46" t="s">
        <v>840</v>
      </c>
      <c r="L270" s="46" t="s">
        <v>840</v>
      </c>
      <c r="M270" s="48" t="s">
        <v>840</v>
      </c>
      <c r="N270" s="46" t="s">
        <v>840</v>
      </c>
      <c r="O270" s="25">
        <v>2.1789931419890003</v>
      </c>
      <c r="P270" s="46" t="s">
        <v>840</v>
      </c>
      <c r="Q270" s="46" t="s">
        <v>840</v>
      </c>
      <c r="R270" s="48" t="s">
        <v>840</v>
      </c>
      <c r="S270" s="46" t="s">
        <v>840</v>
      </c>
      <c r="T270" s="25">
        <v>3.2828235382590005</v>
      </c>
      <c r="U270" s="46" t="s">
        <v>840</v>
      </c>
      <c r="V270" s="46" t="s">
        <v>840</v>
      </c>
      <c r="W270" s="48" t="s">
        <v>840</v>
      </c>
    </row>
    <row r="271" spans="1:23" x14ac:dyDescent="0.2">
      <c r="A271" s="44" t="s">
        <v>559</v>
      </c>
      <c r="B271" s="45" t="s">
        <v>558</v>
      </c>
      <c r="C271" s="25">
        <f t="shared" si="4"/>
        <v>6.4685605231470005</v>
      </c>
      <c r="D271" s="25">
        <v>2.3919190416870002</v>
      </c>
      <c r="E271" s="25">
        <v>4.0766414814600003</v>
      </c>
      <c r="F271" s="25">
        <v>-0.79635474152599994</v>
      </c>
      <c r="G271" s="25">
        <v>3.7708933703510001</v>
      </c>
      <c r="H271" s="48">
        <v>0.16342200000000001</v>
      </c>
      <c r="I271" s="46">
        <v>2.0249160699069999</v>
      </c>
      <c r="J271" s="25">
        <v>0.36700297178000002</v>
      </c>
      <c r="K271" s="46" t="s">
        <v>840</v>
      </c>
      <c r="L271" s="46" t="s">
        <v>840</v>
      </c>
      <c r="M271" s="48" t="s">
        <v>840</v>
      </c>
      <c r="N271" s="46">
        <v>3.1158221754029998</v>
      </c>
      <c r="O271" s="25">
        <v>0.96081930605699994</v>
      </c>
      <c r="P271" s="46" t="s">
        <v>840</v>
      </c>
      <c r="Q271" s="46" t="s">
        <v>840</v>
      </c>
      <c r="R271" s="48" t="s">
        <v>840</v>
      </c>
      <c r="S271" s="46">
        <v>5.1407382453110007</v>
      </c>
      <c r="T271" s="25">
        <v>1.3278222778370001</v>
      </c>
      <c r="U271" s="46" t="s">
        <v>840</v>
      </c>
      <c r="V271" s="46" t="s">
        <v>840</v>
      </c>
      <c r="W271" s="48" t="s">
        <v>840</v>
      </c>
    </row>
    <row r="272" spans="1:23" x14ac:dyDescent="0.2">
      <c r="A272" s="44" t="s">
        <v>561</v>
      </c>
      <c r="B272" s="45" t="s">
        <v>560</v>
      </c>
      <c r="C272" s="25">
        <f t="shared" si="4"/>
        <v>2.2625665924480001</v>
      </c>
      <c r="D272" s="25">
        <v>0.76291488192400003</v>
      </c>
      <c r="E272" s="25">
        <v>1.4996517105239999</v>
      </c>
      <c r="F272" s="25">
        <v>-5.1737984814670002</v>
      </c>
      <c r="G272" s="25">
        <v>1.387177832234</v>
      </c>
      <c r="H272" s="48">
        <v>0.5</v>
      </c>
      <c r="I272" s="46" t="s">
        <v>840</v>
      </c>
      <c r="J272" s="25">
        <v>0.76291488192400003</v>
      </c>
      <c r="K272" s="46" t="s">
        <v>840</v>
      </c>
      <c r="L272" s="46" t="s">
        <v>840</v>
      </c>
      <c r="M272" s="48" t="s">
        <v>840</v>
      </c>
      <c r="N272" s="46" t="s">
        <v>840</v>
      </c>
      <c r="O272" s="25">
        <v>1.4996517105239999</v>
      </c>
      <c r="P272" s="46" t="s">
        <v>840</v>
      </c>
      <c r="Q272" s="46" t="s">
        <v>840</v>
      </c>
      <c r="R272" s="48" t="s">
        <v>840</v>
      </c>
      <c r="S272" s="46" t="s">
        <v>840</v>
      </c>
      <c r="T272" s="25">
        <v>2.2625665924480001</v>
      </c>
      <c r="U272" s="46" t="s">
        <v>840</v>
      </c>
      <c r="V272" s="46" t="s">
        <v>840</v>
      </c>
      <c r="W272" s="48" t="s">
        <v>840</v>
      </c>
    </row>
    <row r="273" spans="1:23" x14ac:dyDescent="0.2">
      <c r="A273" s="44" t="s">
        <v>563</v>
      </c>
      <c r="B273" s="45" t="s">
        <v>562</v>
      </c>
      <c r="C273" s="25">
        <f t="shared" si="4"/>
        <v>113.22751679029798</v>
      </c>
      <c r="D273" s="25">
        <v>46.755436936157999</v>
      </c>
      <c r="E273" s="25">
        <v>66.472079854139992</v>
      </c>
      <c r="F273" s="25">
        <v>25.657722161841001</v>
      </c>
      <c r="G273" s="25">
        <v>61.486673865078998</v>
      </c>
      <c r="H273" s="48">
        <v>0</v>
      </c>
      <c r="I273" s="46">
        <v>41.664367575873001</v>
      </c>
      <c r="J273" s="25">
        <v>5.0910693602850001</v>
      </c>
      <c r="K273" s="46" t="s">
        <v>840</v>
      </c>
      <c r="L273" s="46" t="s">
        <v>840</v>
      </c>
      <c r="M273" s="48" t="s">
        <v>840</v>
      </c>
      <c r="N273" s="46">
        <v>57.168635102986002</v>
      </c>
      <c r="O273" s="25">
        <v>9.3034447511540002</v>
      </c>
      <c r="P273" s="46" t="s">
        <v>840</v>
      </c>
      <c r="Q273" s="46" t="s">
        <v>840</v>
      </c>
      <c r="R273" s="48" t="s">
        <v>840</v>
      </c>
      <c r="S273" s="46">
        <v>98.833002678858989</v>
      </c>
      <c r="T273" s="25">
        <v>14.394514111439001</v>
      </c>
      <c r="U273" s="46" t="s">
        <v>840</v>
      </c>
      <c r="V273" s="46" t="s">
        <v>840</v>
      </c>
      <c r="W273" s="48" t="s">
        <v>840</v>
      </c>
    </row>
    <row r="274" spans="1:23" x14ac:dyDescent="0.2">
      <c r="A274" s="44" t="s">
        <v>565</v>
      </c>
      <c r="B274" s="45" t="s">
        <v>564</v>
      </c>
      <c r="C274" s="25">
        <f t="shared" si="4"/>
        <v>160.55477158477299</v>
      </c>
      <c r="D274" s="25">
        <v>67.424828316076002</v>
      </c>
      <c r="E274" s="25">
        <v>93.129943268696991</v>
      </c>
      <c r="F274" s="25">
        <v>45.002044768241007</v>
      </c>
      <c r="G274" s="25">
        <v>86.145197523543999</v>
      </c>
      <c r="H274" s="48">
        <v>0</v>
      </c>
      <c r="I274" s="46">
        <v>60.610950798032</v>
      </c>
      <c r="J274" s="25">
        <v>6.8138775180439994</v>
      </c>
      <c r="K274" s="46" t="s">
        <v>840</v>
      </c>
      <c r="L274" s="46" t="s">
        <v>840</v>
      </c>
      <c r="M274" s="48" t="s">
        <v>840</v>
      </c>
      <c r="N274" s="46">
        <v>80.963092031087001</v>
      </c>
      <c r="O274" s="25">
        <v>12.166851237609</v>
      </c>
      <c r="P274" s="46" t="s">
        <v>840</v>
      </c>
      <c r="Q274" s="46" t="s">
        <v>840</v>
      </c>
      <c r="R274" s="48" t="s">
        <v>840</v>
      </c>
      <c r="S274" s="46">
        <v>141.57404282911901</v>
      </c>
      <c r="T274" s="25">
        <v>18.980728755653999</v>
      </c>
      <c r="U274" s="46" t="s">
        <v>840</v>
      </c>
      <c r="V274" s="46" t="s">
        <v>840</v>
      </c>
      <c r="W274" s="48" t="s">
        <v>840</v>
      </c>
    </row>
    <row r="275" spans="1:23" x14ac:dyDescent="0.2">
      <c r="A275" s="44" t="s">
        <v>567</v>
      </c>
      <c r="B275" s="45" t="s">
        <v>566</v>
      </c>
      <c r="C275" s="25">
        <f t="shared" si="4"/>
        <v>6.0510439217809999</v>
      </c>
      <c r="D275" s="25">
        <v>2.1285053716650002</v>
      </c>
      <c r="E275" s="25">
        <v>3.9225385501160002</v>
      </c>
      <c r="F275" s="25">
        <v>-9.1688458172399994</v>
      </c>
      <c r="G275" s="25">
        <v>3.628348158858</v>
      </c>
      <c r="H275" s="48">
        <v>0.5</v>
      </c>
      <c r="I275" s="46" t="s">
        <v>840</v>
      </c>
      <c r="J275" s="25">
        <v>2.1285053716650002</v>
      </c>
      <c r="K275" s="46" t="s">
        <v>840</v>
      </c>
      <c r="L275" s="46" t="s">
        <v>840</v>
      </c>
      <c r="M275" s="48" t="s">
        <v>840</v>
      </c>
      <c r="N275" s="46" t="s">
        <v>840</v>
      </c>
      <c r="O275" s="25">
        <v>3.9225385501160002</v>
      </c>
      <c r="P275" s="46" t="s">
        <v>840</v>
      </c>
      <c r="Q275" s="46" t="s">
        <v>840</v>
      </c>
      <c r="R275" s="48" t="s">
        <v>840</v>
      </c>
      <c r="S275" s="46" t="s">
        <v>840</v>
      </c>
      <c r="T275" s="25">
        <v>6.0510439217809999</v>
      </c>
      <c r="U275" s="46" t="s">
        <v>840</v>
      </c>
      <c r="V275" s="46" t="s">
        <v>840</v>
      </c>
      <c r="W275" s="48" t="s">
        <v>840</v>
      </c>
    </row>
    <row r="276" spans="1:23" x14ac:dyDescent="0.2">
      <c r="A276" s="44" t="s">
        <v>569</v>
      </c>
      <c r="B276" s="45" t="s">
        <v>568</v>
      </c>
      <c r="C276" s="25">
        <f t="shared" si="4"/>
        <v>4.8325643018819999</v>
      </c>
      <c r="D276" s="25">
        <v>1.581042631748</v>
      </c>
      <c r="E276" s="25">
        <v>3.2515216701340002</v>
      </c>
      <c r="F276" s="25">
        <v>-10.643091576105</v>
      </c>
      <c r="G276" s="25">
        <v>3.0076575448739997</v>
      </c>
      <c r="H276" s="48">
        <v>0.5</v>
      </c>
      <c r="I276" s="46" t="s">
        <v>840</v>
      </c>
      <c r="J276" s="25">
        <v>1.581042631748</v>
      </c>
      <c r="K276" s="46" t="s">
        <v>840</v>
      </c>
      <c r="L276" s="46" t="s">
        <v>840</v>
      </c>
      <c r="M276" s="48" t="s">
        <v>840</v>
      </c>
      <c r="N276" s="46" t="s">
        <v>840</v>
      </c>
      <c r="O276" s="25">
        <v>3.2515216701340002</v>
      </c>
      <c r="P276" s="46" t="s">
        <v>840</v>
      </c>
      <c r="Q276" s="46" t="s">
        <v>840</v>
      </c>
      <c r="R276" s="48" t="s">
        <v>840</v>
      </c>
      <c r="S276" s="46" t="s">
        <v>840</v>
      </c>
      <c r="T276" s="25">
        <v>4.8325643018819999</v>
      </c>
      <c r="U276" s="46" t="s">
        <v>840</v>
      </c>
      <c r="V276" s="46" t="s">
        <v>840</v>
      </c>
      <c r="W276" s="48" t="s">
        <v>840</v>
      </c>
    </row>
    <row r="277" spans="1:23" x14ac:dyDescent="0.2">
      <c r="A277" s="44" t="s">
        <v>571</v>
      </c>
      <c r="B277" s="45" t="s">
        <v>570</v>
      </c>
      <c r="C277" s="25">
        <f t="shared" si="4"/>
        <v>98.008397135701003</v>
      </c>
      <c r="D277" s="25">
        <v>38.576743378041002</v>
      </c>
      <c r="E277" s="25">
        <v>59.431653757660001</v>
      </c>
      <c r="F277" s="25">
        <v>24.463952274126999</v>
      </c>
      <c r="G277" s="25">
        <v>54.974279725835999</v>
      </c>
      <c r="H277" s="48">
        <v>0</v>
      </c>
      <c r="I277" s="46">
        <v>34.063060417879996</v>
      </c>
      <c r="J277" s="25">
        <v>4.5136829601609998</v>
      </c>
      <c r="K277" s="46" t="s">
        <v>840</v>
      </c>
      <c r="L277" s="46" t="s">
        <v>840</v>
      </c>
      <c r="M277" s="48" t="s">
        <v>840</v>
      </c>
      <c r="N277" s="46">
        <v>50.193881186988001</v>
      </c>
      <c r="O277" s="25">
        <v>9.237772570672</v>
      </c>
      <c r="P277" s="46" t="s">
        <v>840</v>
      </c>
      <c r="Q277" s="46" t="s">
        <v>840</v>
      </c>
      <c r="R277" s="48" t="s">
        <v>840</v>
      </c>
      <c r="S277" s="46">
        <v>84.25694160486799</v>
      </c>
      <c r="T277" s="25">
        <v>13.751455530833001</v>
      </c>
      <c r="U277" s="46" t="s">
        <v>840</v>
      </c>
      <c r="V277" s="46" t="s">
        <v>840</v>
      </c>
      <c r="W277" s="48" t="s">
        <v>840</v>
      </c>
    </row>
    <row r="278" spans="1:23" x14ac:dyDescent="0.2">
      <c r="A278" s="44" t="s">
        <v>573</v>
      </c>
      <c r="B278" s="45" t="s">
        <v>572</v>
      </c>
      <c r="C278" s="25">
        <f t="shared" si="4"/>
        <v>3.3714915411700002</v>
      </c>
      <c r="D278" s="25">
        <v>1.1212975333890001</v>
      </c>
      <c r="E278" s="25">
        <v>2.2501940077809999</v>
      </c>
      <c r="F278" s="25">
        <v>-14.819209312465999</v>
      </c>
      <c r="G278" s="25">
        <v>2.0814294571970002</v>
      </c>
      <c r="H278" s="48">
        <v>0.5</v>
      </c>
      <c r="I278" s="46" t="s">
        <v>840</v>
      </c>
      <c r="J278" s="25">
        <v>1.1212975333890001</v>
      </c>
      <c r="K278" s="46" t="s">
        <v>840</v>
      </c>
      <c r="L278" s="46" t="s">
        <v>840</v>
      </c>
      <c r="M278" s="48" t="s">
        <v>840</v>
      </c>
      <c r="N278" s="46" t="s">
        <v>840</v>
      </c>
      <c r="O278" s="25">
        <v>2.2501940077809999</v>
      </c>
      <c r="P278" s="46" t="s">
        <v>840</v>
      </c>
      <c r="Q278" s="46" t="s">
        <v>840</v>
      </c>
      <c r="R278" s="48" t="s">
        <v>840</v>
      </c>
      <c r="S278" s="46" t="s">
        <v>840</v>
      </c>
      <c r="T278" s="25">
        <v>3.3714915411700002</v>
      </c>
      <c r="U278" s="46" t="s">
        <v>840</v>
      </c>
      <c r="V278" s="46" t="s">
        <v>840</v>
      </c>
      <c r="W278" s="48" t="s">
        <v>840</v>
      </c>
    </row>
    <row r="279" spans="1:23" x14ac:dyDescent="0.2">
      <c r="A279" s="44" t="s">
        <v>575</v>
      </c>
      <c r="B279" s="45" t="s">
        <v>574</v>
      </c>
      <c r="C279" s="25">
        <f t="shared" si="4"/>
        <v>2.7415981106230003</v>
      </c>
      <c r="D279" s="25">
        <v>0.63279128287700004</v>
      </c>
      <c r="E279" s="25">
        <v>2.1088068277460001</v>
      </c>
      <c r="F279" s="25">
        <v>-12.108519269647001</v>
      </c>
      <c r="G279" s="25">
        <v>1.9506463156649998</v>
      </c>
      <c r="H279" s="48">
        <v>0.5</v>
      </c>
      <c r="I279" s="46" t="s">
        <v>840</v>
      </c>
      <c r="J279" s="25">
        <v>0.63279128287700004</v>
      </c>
      <c r="K279" s="46" t="s">
        <v>840</v>
      </c>
      <c r="L279" s="46" t="s">
        <v>840</v>
      </c>
      <c r="M279" s="48" t="s">
        <v>840</v>
      </c>
      <c r="N279" s="46" t="s">
        <v>840</v>
      </c>
      <c r="O279" s="25">
        <v>2.1088068277460001</v>
      </c>
      <c r="P279" s="46" t="s">
        <v>840</v>
      </c>
      <c r="Q279" s="46" t="s">
        <v>840</v>
      </c>
      <c r="R279" s="48" t="s">
        <v>840</v>
      </c>
      <c r="S279" s="46" t="s">
        <v>840</v>
      </c>
      <c r="T279" s="25">
        <v>2.7415981106230003</v>
      </c>
      <c r="U279" s="46" t="s">
        <v>840</v>
      </c>
      <c r="V279" s="46" t="s">
        <v>840</v>
      </c>
      <c r="W279" s="48" t="s">
        <v>840</v>
      </c>
    </row>
    <row r="280" spans="1:23" x14ac:dyDescent="0.2">
      <c r="A280" s="44" t="s">
        <v>577</v>
      </c>
      <c r="B280" s="45" t="s">
        <v>576</v>
      </c>
      <c r="C280" s="25">
        <f t="shared" si="4"/>
        <v>223.08674128557101</v>
      </c>
      <c r="D280" s="25">
        <v>90.592462328617003</v>
      </c>
      <c r="E280" s="25">
        <v>132.49427895695399</v>
      </c>
      <c r="F280" s="25">
        <v>29.123990539159998</v>
      </c>
      <c r="G280" s="25">
        <v>122.557208035183</v>
      </c>
      <c r="H280" s="48">
        <v>0</v>
      </c>
      <c r="I280" s="46">
        <v>80.38470911261301</v>
      </c>
      <c r="J280" s="25">
        <v>10.207753216003001</v>
      </c>
      <c r="K280" s="46" t="s">
        <v>840</v>
      </c>
      <c r="L280" s="46" t="s">
        <v>840</v>
      </c>
      <c r="M280" s="48" t="s">
        <v>840</v>
      </c>
      <c r="N280" s="46">
        <v>113.301226463799</v>
      </c>
      <c r="O280" s="25">
        <v>19.193052493155999</v>
      </c>
      <c r="P280" s="46" t="s">
        <v>840</v>
      </c>
      <c r="Q280" s="46" t="s">
        <v>840</v>
      </c>
      <c r="R280" s="48" t="s">
        <v>840</v>
      </c>
      <c r="S280" s="46">
        <v>193.68593557641199</v>
      </c>
      <c r="T280" s="25">
        <v>29.400805709159002</v>
      </c>
      <c r="U280" s="46" t="s">
        <v>840</v>
      </c>
      <c r="V280" s="46" t="s">
        <v>840</v>
      </c>
      <c r="W280" s="48" t="s">
        <v>840</v>
      </c>
    </row>
    <row r="281" spans="1:23" x14ac:dyDescent="0.2">
      <c r="A281" s="44" t="s">
        <v>579</v>
      </c>
      <c r="B281" s="45" t="s">
        <v>578</v>
      </c>
      <c r="C281" s="25">
        <f t="shared" si="4"/>
        <v>5.1521880662239994</v>
      </c>
      <c r="D281" s="25">
        <v>1.73622119269</v>
      </c>
      <c r="E281" s="25">
        <v>3.4159668735339999</v>
      </c>
      <c r="F281" s="25">
        <v>-6.4039363241569998</v>
      </c>
      <c r="G281" s="25">
        <v>3.1597693580190001</v>
      </c>
      <c r="H281" s="48">
        <v>0.5</v>
      </c>
      <c r="I281" s="46" t="s">
        <v>840</v>
      </c>
      <c r="J281" s="25">
        <v>1.73622119269</v>
      </c>
      <c r="K281" s="46" t="s">
        <v>840</v>
      </c>
      <c r="L281" s="46" t="s">
        <v>840</v>
      </c>
      <c r="M281" s="48" t="s">
        <v>840</v>
      </c>
      <c r="N281" s="46" t="s">
        <v>840</v>
      </c>
      <c r="O281" s="25">
        <v>3.4159668735339999</v>
      </c>
      <c r="P281" s="46" t="s">
        <v>840</v>
      </c>
      <c r="Q281" s="46" t="s">
        <v>840</v>
      </c>
      <c r="R281" s="48" t="s">
        <v>840</v>
      </c>
      <c r="S281" s="46" t="s">
        <v>840</v>
      </c>
      <c r="T281" s="25">
        <v>5.1521880662239994</v>
      </c>
      <c r="U281" s="46" t="s">
        <v>840</v>
      </c>
      <c r="V281" s="46" t="s">
        <v>840</v>
      </c>
      <c r="W281" s="48" t="s">
        <v>840</v>
      </c>
    </row>
    <row r="282" spans="1:23" x14ac:dyDescent="0.2">
      <c r="A282" s="44" t="s">
        <v>581</v>
      </c>
      <c r="B282" s="45" t="s">
        <v>580</v>
      </c>
      <c r="C282" s="25">
        <f t="shared" si="4"/>
        <v>78.313310796324004</v>
      </c>
      <c r="D282" s="25">
        <v>31.565931388937997</v>
      </c>
      <c r="E282" s="25">
        <v>46.747379407385999</v>
      </c>
      <c r="F282" s="25">
        <v>10.119907683466</v>
      </c>
      <c r="G282" s="25">
        <v>43.241325951831996</v>
      </c>
      <c r="H282" s="48">
        <v>0</v>
      </c>
      <c r="I282" s="46">
        <v>27.623430933449001</v>
      </c>
      <c r="J282" s="25">
        <v>3.9425004554900003</v>
      </c>
      <c r="K282" s="46" t="s">
        <v>840</v>
      </c>
      <c r="L282" s="46" t="s">
        <v>840</v>
      </c>
      <c r="M282" s="48" t="s">
        <v>840</v>
      </c>
      <c r="N282" s="46">
        <v>38.798546999091002</v>
      </c>
      <c r="O282" s="25">
        <v>7.9488324082949999</v>
      </c>
      <c r="P282" s="46" t="s">
        <v>840</v>
      </c>
      <c r="Q282" s="46" t="s">
        <v>840</v>
      </c>
      <c r="R282" s="48" t="s">
        <v>840</v>
      </c>
      <c r="S282" s="46">
        <v>66.421977932539008</v>
      </c>
      <c r="T282" s="25">
        <v>11.891332863785001</v>
      </c>
      <c r="U282" s="46" t="s">
        <v>840</v>
      </c>
      <c r="V282" s="46" t="s">
        <v>840</v>
      </c>
      <c r="W282" s="48" t="s">
        <v>840</v>
      </c>
    </row>
    <row r="283" spans="1:23" x14ac:dyDescent="0.2">
      <c r="A283" s="44" t="s">
        <v>583</v>
      </c>
      <c r="B283" s="45" t="s">
        <v>832</v>
      </c>
      <c r="C283" s="25">
        <f t="shared" si="4"/>
        <v>6.5332059855409996</v>
      </c>
      <c r="D283" s="25">
        <v>2.944349999815</v>
      </c>
      <c r="E283" s="25">
        <v>3.5888559857259996</v>
      </c>
      <c r="F283" s="25">
        <v>2.1613386026139998</v>
      </c>
      <c r="G283" s="25">
        <v>3.3196917867959996</v>
      </c>
      <c r="H283" s="48">
        <v>0</v>
      </c>
      <c r="I283" s="46" t="s">
        <v>840</v>
      </c>
      <c r="J283" s="25" t="s">
        <v>840</v>
      </c>
      <c r="K283" s="46">
        <v>2.944349999815</v>
      </c>
      <c r="L283" s="46" t="s">
        <v>840</v>
      </c>
      <c r="M283" s="48" t="s">
        <v>840</v>
      </c>
      <c r="N283" s="46" t="s">
        <v>840</v>
      </c>
      <c r="O283" s="25" t="s">
        <v>840</v>
      </c>
      <c r="P283" s="46">
        <v>3.5888559857259996</v>
      </c>
      <c r="Q283" s="46" t="s">
        <v>840</v>
      </c>
      <c r="R283" s="48" t="s">
        <v>840</v>
      </c>
      <c r="S283" s="46" t="s">
        <v>840</v>
      </c>
      <c r="T283" s="25" t="s">
        <v>840</v>
      </c>
      <c r="U283" s="46">
        <v>6.5332059855399995</v>
      </c>
      <c r="V283" s="46" t="s">
        <v>840</v>
      </c>
      <c r="W283" s="48" t="s">
        <v>840</v>
      </c>
    </row>
    <row r="284" spans="1:23" x14ac:dyDescent="0.2">
      <c r="A284" s="44" t="s">
        <v>585</v>
      </c>
      <c r="B284" s="45" t="s">
        <v>584</v>
      </c>
      <c r="C284" s="25">
        <f t="shared" si="4"/>
        <v>46.189676508402002</v>
      </c>
      <c r="D284" s="25">
        <v>18.476595917975999</v>
      </c>
      <c r="E284" s="25">
        <v>27.713080590426003</v>
      </c>
      <c r="F284" s="25">
        <v>-18.557043368576998</v>
      </c>
      <c r="G284" s="25">
        <v>25.634599546144003</v>
      </c>
      <c r="H284" s="48">
        <v>0.401059</v>
      </c>
      <c r="I284" s="46">
        <v>15.488835179300999</v>
      </c>
      <c r="J284" s="25">
        <v>2.987760738675</v>
      </c>
      <c r="K284" s="46" t="s">
        <v>840</v>
      </c>
      <c r="L284" s="46" t="s">
        <v>840</v>
      </c>
      <c r="M284" s="48" t="s">
        <v>840</v>
      </c>
      <c r="N284" s="46">
        <v>21.873218493668002</v>
      </c>
      <c r="O284" s="25">
        <v>5.8398620967579999</v>
      </c>
      <c r="P284" s="46" t="s">
        <v>840</v>
      </c>
      <c r="Q284" s="46" t="s">
        <v>840</v>
      </c>
      <c r="R284" s="48" t="s">
        <v>840</v>
      </c>
      <c r="S284" s="46">
        <v>37.362053672968997</v>
      </c>
      <c r="T284" s="25">
        <v>8.8276228354330009</v>
      </c>
      <c r="U284" s="46" t="s">
        <v>840</v>
      </c>
      <c r="V284" s="46" t="s">
        <v>840</v>
      </c>
      <c r="W284" s="48" t="s">
        <v>840</v>
      </c>
    </row>
    <row r="285" spans="1:23" x14ac:dyDescent="0.2">
      <c r="A285" s="44" t="s">
        <v>587</v>
      </c>
      <c r="B285" s="45" t="s">
        <v>586</v>
      </c>
      <c r="C285" s="25">
        <f t="shared" si="4"/>
        <v>46.850392703890009</v>
      </c>
      <c r="D285" s="25">
        <v>19.199702162679003</v>
      </c>
      <c r="E285" s="25">
        <v>27.650690541211002</v>
      </c>
      <c r="F285" s="25">
        <v>-26.231715504512</v>
      </c>
      <c r="G285" s="25">
        <v>25.57688875062</v>
      </c>
      <c r="H285" s="48">
        <v>0.48683300000000002</v>
      </c>
      <c r="I285" s="46">
        <v>17.212294388674</v>
      </c>
      <c r="J285" s="25">
        <v>1.987407774005</v>
      </c>
      <c r="K285" s="46" t="s">
        <v>840</v>
      </c>
      <c r="L285" s="46" t="s">
        <v>840</v>
      </c>
      <c r="M285" s="48" t="s">
        <v>840</v>
      </c>
      <c r="N285" s="46">
        <v>23.544232676015</v>
      </c>
      <c r="O285" s="25">
        <v>4.106457865196</v>
      </c>
      <c r="P285" s="46" t="s">
        <v>840</v>
      </c>
      <c r="Q285" s="46" t="s">
        <v>840</v>
      </c>
      <c r="R285" s="48" t="s">
        <v>840</v>
      </c>
      <c r="S285" s="46">
        <v>40.756527064689003</v>
      </c>
      <c r="T285" s="25">
        <v>6.0938656392019999</v>
      </c>
      <c r="U285" s="46" t="s">
        <v>840</v>
      </c>
      <c r="V285" s="46" t="s">
        <v>840</v>
      </c>
      <c r="W285" s="48" t="s">
        <v>840</v>
      </c>
    </row>
    <row r="286" spans="1:23" x14ac:dyDescent="0.2">
      <c r="A286" s="44" t="s">
        <v>589</v>
      </c>
      <c r="B286" s="45" t="s">
        <v>588</v>
      </c>
      <c r="C286" s="25">
        <f t="shared" si="4"/>
        <v>104.750179774675</v>
      </c>
      <c r="D286" s="25">
        <v>42.241058992144005</v>
      </c>
      <c r="E286" s="25">
        <v>62.509120782530999</v>
      </c>
      <c r="F286" s="25">
        <v>47.995966833061999</v>
      </c>
      <c r="G286" s="25">
        <v>57.820936723840994</v>
      </c>
      <c r="H286" s="48">
        <v>0</v>
      </c>
      <c r="I286" s="46">
        <v>42.241058992144005</v>
      </c>
      <c r="J286" s="25" t="s">
        <v>840</v>
      </c>
      <c r="K286" s="46" t="s">
        <v>840</v>
      </c>
      <c r="L286" s="46" t="s">
        <v>840</v>
      </c>
      <c r="M286" s="48" t="s">
        <v>840</v>
      </c>
      <c r="N286" s="46">
        <v>62.509120782530999</v>
      </c>
      <c r="O286" s="25" t="s">
        <v>840</v>
      </c>
      <c r="P286" s="46" t="s">
        <v>840</v>
      </c>
      <c r="Q286" s="46" t="s">
        <v>840</v>
      </c>
      <c r="R286" s="48" t="s">
        <v>840</v>
      </c>
      <c r="S286" s="46">
        <v>104.750179774675</v>
      </c>
      <c r="T286" s="25" t="s">
        <v>840</v>
      </c>
      <c r="U286" s="46" t="s">
        <v>840</v>
      </c>
      <c r="V286" s="46" t="s">
        <v>840</v>
      </c>
      <c r="W286" s="48" t="s">
        <v>840</v>
      </c>
    </row>
    <row r="287" spans="1:23" x14ac:dyDescent="0.2">
      <c r="A287" s="44" t="s">
        <v>591</v>
      </c>
      <c r="B287" s="45" t="s">
        <v>590</v>
      </c>
      <c r="C287" s="25">
        <f t="shared" si="4"/>
        <v>1.447718122633</v>
      </c>
      <c r="D287" s="25">
        <v>0.43581344556000001</v>
      </c>
      <c r="E287" s="25">
        <v>1.011904677073</v>
      </c>
      <c r="F287" s="25">
        <v>-11.011909664022001</v>
      </c>
      <c r="G287" s="25">
        <v>0.93601182629199997</v>
      </c>
      <c r="H287" s="48">
        <v>0.5</v>
      </c>
      <c r="I287" s="46" t="s">
        <v>840</v>
      </c>
      <c r="J287" s="25">
        <v>0.43581344556000001</v>
      </c>
      <c r="K287" s="46" t="s">
        <v>840</v>
      </c>
      <c r="L287" s="46" t="s">
        <v>840</v>
      </c>
      <c r="M287" s="48" t="s">
        <v>840</v>
      </c>
      <c r="N287" s="46" t="s">
        <v>840</v>
      </c>
      <c r="O287" s="25">
        <v>1.011904677073</v>
      </c>
      <c r="P287" s="46" t="s">
        <v>840</v>
      </c>
      <c r="Q287" s="46" t="s">
        <v>840</v>
      </c>
      <c r="R287" s="48" t="s">
        <v>840</v>
      </c>
      <c r="S287" s="46" t="s">
        <v>840</v>
      </c>
      <c r="T287" s="25">
        <v>1.447718122633</v>
      </c>
      <c r="U287" s="46" t="s">
        <v>840</v>
      </c>
      <c r="V287" s="46" t="s">
        <v>840</v>
      </c>
      <c r="W287" s="48" t="s">
        <v>840</v>
      </c>
    </row>
    <row r="288" spans="1:23" x14ac:dyDescent="0.2">
      <c r="A288" s="44" t="s">
        <v>593</v>
      </c>
      <c r="B288" s="45" t="s">
        <v>592</v>
      </c>
      <c r="C288" s="25">
        <f t="shared" si="4"/>
        <v>3.3483894219030002</v>
      </c>
      <c r="D288" s="25">
        <v>0.92575385468100002</v>
      </c>
      <c r="E288" s="25">
        <v>2.4226355672220001</v>
      </c>
      <c r="F288" s="25">
        <v>-24.25083941338</v>
      </c>
      <c r="G288" s="25">
        <v>2.2409378996810001</v>
      </c>
      <c r="H288" s="48">
        <v>0.5</v>
      </c>
      <c r="I288" s="46" t="s">
        <v>840</v>
      </c>
      <c r="J288" s="25">
        <v>0.92575385468100002</v>
      </c>
      <c r="K288" s="46" t="s">
        <v>840</v>
      </c>
      <c r="L288" s="46" t="s">
        <v>840</v>
      </c>
      <c r="M288" s="48" t="s">
        <v>840</v>
      </c>
      <c r="N288" s="46" t="s">
        <v>840</v>
      </c>
      <c r="O288" s="25">
        <v>2.4226355672220001</v>
      </c>
      <c r="P288" s="46" t="s">
        <v>840</v>
      </c>
      <c r="Q288" s="46" t="s">
        <v>840</v>
      </c>
      <c r="R288" s="48" t="s">
        <v>840</v>
      </c>
      <c r="S288" s="46" t="s">
        <v>840</v>
      </c>
      <c r="T288" s="25">
        <v>3.3483894219030002</v>
      </c>
      <c r="U288" s="46" t="s">
        <v>840</v>
      </c>
      <c r="V288" s="46" t="s">
        <v>840</v>
      </c>
      <c r="W288" s="48" t="s">
        <v>840</v>
      </c>
    </row>
    <row r="289" spans="1:23" x14ac:dyDescent="0.2">
      <c r="A289" s="44" t="s">
        <v>595</v>
      </c>
      <c r="B289" s="45" t="s">
        <v>594</v>
      </c>
      <c r="C289" s="25">
        <f t="shared" si="4"/>
        <v>3.5089371922729997</v>
      </c>
      <c r="D289" s="25">
        <v>1.199194207988</v>
      </c>
      <c r="E289" s="25">
        <v>2.3097429842849997</v>
      </c>
      <c r="F289" s="25">
        <v>-6.2520312029560001</v>
      </c>
      <c r="G289" s="25">
        <v>2.1365122604629998</v>
      </c>
      <c r="H289" s="48">
        <v>0.5</v>
      </c>
      <c r="I289" s="46" t="s">
        <v>840</v>
      </c>
      <c r="J289" s="25">
        <v>1.199194207988</v>
      </c>
      <c r="K289" s="46" t="s">
        <v>840</v>
      </c>
      <c r="L289" s="46" t="s">
        <v>840</v>
      </c>
      <c r="M289" s="48" t="s">
        <v>840</v>
      </c>
      <c r="N289" s="46" t="s">
        <v>840</v>
      </c>
      <c r="O289" s="25">
        <v>2.3097429842849997</v>
      </c>
      <c r="P289" s="46" t="s">
        <v>840</v>
      </c>
      <c r="Q289" s="46" t="s">
        <v>840</v>
      </c>
      <c r="R289" s="48" t="s">
        <v>840</v>
      </c>
      <c r="S289" s="46" t="s">
        <v>840</v>
      </c>
      <c r="T289" s="25">
        <v>3.5089371922729997</v>
      </c>
      <c r="U289" s="46" t="s">
        <v>840</v>
      </c>
      <c r="V289" s="46" t="s">
        <v>840</v>
      </c>
      <c r="W289" s="48" t="s">
        <v>840</v>
      </c>
    </row>
    <row r="290" spans="1:23" x14ac:dyDescent="0.2">
      <c r="A290" s="44" t="s">
        <v>597</v>
      </c>
      <c r="B290" s="45" t="s">
        <v>596</v>
      </c>
      <c r="C290" s="25">
        <f t="shared" si="4"/>
        <v>59.755310532282998</v>
      </c>
      <c r="D290" s="25">
        <v>25.283959800736</v>
      </c>
      <c r="E290" s="25">
        <v>34.471350731546998</v>
      </c>
      <c r="F290" s="25">
        <v>-31.067225905899001</v>
      </c>
      <c r="G290" s="25">
        <v>31.885999426681</v>
      </c>
      <c r="H290" s="48">
        <v>0.47403000000000001</v>
      </c>
      <c r="I290" s="46">
        <v>22.739599388310999</v>
      </c>
      <c r="J290" s="25">
        <v>2.5443604124250001</v>
      </c>
      <c r="K290" s="46" t="s">
        <v>840</v>
      </c>
      <c r="L290" s="46" t="s">
        <v>840</v>
      </c>
      <c r="M290" s="48" t="s">
        <v>840</v>
      </c>
      <c r="N290" s="46">
        <v>28.712965981082</v>
      </c>
      <c r="O290" s="25">
        <v>5.7583847504649999</v>
      </c>
      <c r="P290" s="46" t="s">
        <v>840</v>
      </c>
      <c r="Q290" s="46" t="s">
        <v>840</v>
      </c>
      <c r="R290" s="48" t="s">
        <v>840</v>
      </c>
      <c r="S290" s="46">
        <v>51.452565369393</v>
      </c>
      <c r="T290" s="25">
        <v>8.30274516289</v>
      </c>
      <c r="U290" s="46" t="s">
        <v>840</v>
      </c>
      <c r="V290" s="46" t="s">
        <v>840</v>
      </c>
      <c r="W290" s="48" t="s">
        <v>840</v>
      </c>
    </row>
    <row r="291" spans="1:23" x14ac:dyDescent="0.2">
      <c r="A291" s="44" t="s">
        <v>599</v>
      </c>
      <c r="B291" s="45" t="s">
        <v>598</v>
      </c>
      <c r="C291" s="25">
        <f t="shared" si="4"/>
        <v>2.5142510415719999</v>
      </c>
      <c r="D291" s="25">
        <v>0.74945187869800001</v>
      </c>
      <c r="E291" s="25">
        <v>1.7647991628739998</v>
      </c>
      <c r="F291" s="25">
        <v>-11.350318842354</v>
      </c>
      <c r="G291" s="25">
        <v>1.632439225658</v>
      </c>
      <c r="H291" s="48">
        <v>0.5</v>
      </c>
      <c r="I291" s="46" t="s">
        <v>840</v>
      </c>
      <c r="J291" s="25">
        <v>0.74945187869800001</v>
      </c>
      <c r="K291" s="46" t="s">
        <v>840</v>
      </c>
      <c r="L291" s="46" t="s">
        <v>840</v>
      </c>
      <c r="M291" s="48" t="s">
        <v>840</v>
      </c>
      <c r="N291" s="46" t="s">
        <v>840</v>
      </c>
      <c r="O291" s="25">
        <v>1.7647991628739998</v>
      </c>
      <c r="P291" s="46" t="s">
        <v>840</v>
      </c>
      <c r="Q291" s="46" t="s">
        <v>840</v>
      </c>
      <c r="R291" s="48" t="s">
        <v>840</v>
      </c>
      <c r="S291" s="46" t="s">
        <v>840</v>
      </c>
      <c r="T291" s="25">
        <v>2.5142510415719999</v>
      </c>
      <c r="U291" s="46" t="s">
        <v>840</v>
      </c>
      <c r="V291" s="46" t="s">
        <v>840</v>
      </c>
      <c r="W291" s="48" t="s">
        <v>840</v>
      </c>
    </row>
    <row r="292" spans="1:23" x14ac:dyDescent="0.2">
      <c r="A292" s="44" t="s">
        <v>601</v>
      </c>
      <c r="B292" s="45" t="s">
        <v>600</v>
      </c>
      <c r="C292" s="25">
        <f t="shared" si="4"/>
        <v>4.7275213174870006</v>
      </c>
      <c r="D292" s="25">
        <v>1.6655577582090002</v>
      </c>
      <c r="E292" s="25">
        <v>3.0619635592780003</v>
      </c>
      <c r="F292" s="25">
        <v>-6.7505567309350001</v>
      </c>
      <c r="G292" s="25">
        <v>2.832316292332</v>
      </c>
      <c r="H292" s="48">
        <v>0.5</v>
      </c>
      <c r="I292" s="46" t="s">
        <v>840</v>
      </c>
      <c r="J292" s="25">
        <v>1.6655577582090002</v>
      </c>
      <c r="K292" s="46" t="s">
        <v>840</v>
      </c>
      <c r="L292" s="46" t="s">
        <v>840</v>
      </c>
      <c r="M292" s="48" t="s">
        <v>840</v>
      </c>
      <c r="N292" s="46" t="s">
        <v>840</v>
      </c>
      <c r="O292" s="25">
        <v>3.0619635592780003</v>
      </c>
      <c r="P292" s="46" t="s">
        <v>840</v>
      </c>
      <c r="Q292" s="46" t="s">
        <v>840</v>
      </c>
      <c r="R292" s="48" t="s">
        <v>840</v>
      </c>
      <c r="S292" s="46" t="s">
        <v>840</v>
      </c>
      <c r="T292" s="25">
        <v>4.7275213174870006</v>
      </c>
      <c r="U292" s="46" t="s">
        <v>840</v>
      </c>
      <c r="V292" s="46" t="s">
        <v>840</v>
      </c>
      <c r="W292" s="48" t="s">
        <v>840</v>
      </c>
    </row>
    <row r="293" spans="1:23" x14ac:dyDescent="0.2">
      <c r="A293" s="44" t="s">
        <v>603</v>
      </c>
      <c r="B293" s="45" t="s">
        <v>602</v>
      </c>
      <c r="C293" s="25">
        <f t="shared" si="4"/>
        <v>5.0577410276389996</v>
      </c>
      <c r="D293" s="25">
        <v>1.699697494112</v>
      </c>
      <c r="E293" s="25">
        <v>3.3580435335269998</v>
      </c>
      <c r="F293" s="25">
        <v>-12.871470239447</v>
      </c>
      <c r="G293" s="25">
        <v>3.106190268512</v>
      </c>
      <c r="H293" s="48">
        <v>0.5</v>
      </c>
      <c r="I293" s="46" t="s">
        <v>840</v>
      </c>
      <c r="J293" s="25">
        <v>1.699697494112</v>
      </c>
      <c r="K293" s="46" t="s">
        <v>840</v>
      </c>
      <c r="L293" s="46" t="s">
        <v>840</v>
      </c>
      <c r="M293" s="48" t="s">
        <v>840</v>
      </c>
      <c r="N293" s="46" t="s">
        <v>840</v>
      </c>
      <c r="O293" s="25">
        <v>3.3580435335269998</v>
      </c>
      <c r="P293" s="46" t="s">
        <v>840</v>
      </c>
      <c r="Q293" s="46" t="s">
        <v>840</v>
      </c>
      <c r="R293" s="48" t="s">
        <v>840</v>
      </c>
      <c r="S293" s="46" t="s">
        <v>840</v>
      </c>
      <c r="T293" s="25">
        <v>5.0577410276389996</v>
      </c>
      <c r="U293" s="46" t="s">
        <v>840</v>
      </c>
      <c r="V293" s="46" t="s">
        <v>840</v>
      </c>
      <c r="W293" s="48" t="s">
        <v>840</v>
      </c>
    </row>
    <row r="294" spans="1:23" x14ac:dyDescent="0.2">
      <c r="A294" s="44" t="s">
        <v>605</v>
      </c>
      <c r="B294" s="45" t="s">
        <v>604</v>
      </c>
      <c r="C294" s="25">
        <f t="shared" si="4"/>
        <v>2.9923754962220004</v>
      </c>
      <c r="D294" s="25">
        <v>0.93399565310600008</v>
      </c>
      <c r="E294" s="25">
        <v>2.0583798431160001</v>
      </c>
      <c r="F294" s="25">
        <v>-14.221681045957999</v>
      </c>
      <c r="G294" s="25">
        <v>1.9040013548820001</v>
      </c>
      <c r="H294" s="48">
        <v>0.5</v>
      </c>
      <c r="I294" s="46" t="s">
        <v>840</v>
      </c>
      <c r="J294" s="25">
        <v>0.93399565310600008</v>
      </c>
      <c r="K294" s="46" t="s">
        <v>840</v>
      </c>
      <c r="L294" s="46" t="s">
        <v>840</v>
      </c>
      <c r="M294" s="48" t="s">
        <v>840</v>
      </c>
      <c r="N294" s="46" t="s">
        <v>840</v>
      </c>
      <c r="O294" s="25">
        <v>2.0583798431160001</v>
      </c>
      <c r="P294" s="46" t="s">
        <v>840</v>
      </c>
      <c r="Q294" s="46" t="s">
        <v>840</v>
      </c>
      <c r="R294" s="48" t="s">
        <v>840</v>
      </c>
      <c r="S294" s="46" t="s">
        <v>840</v>
      </c>
      <c r="T294" s="25">
        <v>2.9923754962220004</v>
      </c>
      <c r="U294" s="46" t="s">
        <v>840</v>
      </c>
      <c r="V294" s="46" t="s">
        <v>840</v>
      </c>
      <c r="W294" s="48" t="s">
        <v>840</v>
      </c>
    </row>
    <row r="295" spans="1:23" x14ac:dyDescent="0.2">
      <c r="A295" s="44" t="s">
        <v>607</v>
      </c>
      <c r="B295" s="45" t="s">
        <v>606</v>
      </c>
      <c r="C295" s="25">
        <f t="shared" si="4"/>
        <v>4.3587391849900001</v>
      </c>
      <c r="D295" s="25">
        <v>1.5020464274650001</v>
      </c>
      <c r="E295" s="25">
        <v>2.8566927575249998</v>
      </c>
      <c r="F295" s="25">
        <v>-8.2383625912490004</v>
      </c>
      <c r="G295" s="25">
        <v>2.6424408007109998</v>
      </c>
      <c r="H295" s="48">
        <v>0.5</v>
      </c>
      <c r="I295" s="46" t="s">
        <v>840</v>
      </c>
      <c r="J295" s="25">
        <v>1.5020464274650001</v>
      </c>
      <c r="K295" s="46" t="s">
        <v>840</v>
      </c>
      <c r="L295" s="46" t="s">
        <v>840</v>
      </c>
      <c r="M295" s="48" t="s">
        <v>840</v>
      </c>
      <c r="N295" s="46" t="s">
        <v>840</v>
      </c>
      <c r="O295" s="25">
        <v>2.8566927575249998</v>
      </c>
      <c r="P295" s="46" t="s">
        <v>840</v>
      </c>
      <c r="Q295" s="46" t="s">
        <v>840</v>
      </c>
      <c r="R295" s="48" t="s">
        <v>840</v>
      </c>
      <c r="S295" s="46" t="s">
        <v>840</v>
      </c>
      <c r="T295" s="25">
        <v>4.3587391849900001</v>
      </c>
      <c r="U295" s="46" t="s">
        <v>840</v>
      </c>
      <c r="V295" s="46" t="s">
        <v>840</v>
      </c>
      <c r="W295" s="48" t="s">
        <v>840</v>
      </c>
    </row>
    <row r="296" spans="1:23" x14ac:dyDescent="0.2">
      <c r="A296" s="44" t="s">
        <v>609</v>
      </c>
      <c r="B296" s="45" t="s">
        <v>608</v>
      </c>
      <c r="C296" s="25">
        <f t="shared" si="4"/>
        <v>2.5375317723490003</v>
      </c>
      <c r="D296" s="25">
        <v>0.81166743204299996</v>
      </c>
      <c r="E296" s="25">
        <v>1.7258643403060001</v>
      </c>
      <c r="F296" s="25">
        <v>-6.3963002907559998</v>
      </c>
      <c r="G296" s="25">
        <v>1.5964245147830001</v>
      </c>
      <c r="H296" s="48">
        <v>0.5</v>
      </c>
      <c r="I296" s="46" t="s">
        <v>840</v>
      </c>
      <c r="J296" s="25">
        <v>0.81166743204299996</v>
      </c>
      <c r="K296" s="46" t="s">
        <v>840</v>
      </c>
      <c r="L296" s="46" t="s">
        <v>840</v>
      </c>
      <c r="M296" s="48" t="s">
        <v>840</v>
      </c>
      <c r="N296" s="46" t="s">
        <v>840</v>
      </c>
      <c r="O296" s="25">
        <v>1.7258643403060001</v>
      </c>
      <c r="P296" s="46" t="s">
        <v>840</v>
      </c>
      <c r="Q296" s="46" t="s">
        <v>840</v>
      </c>
      <c r="R296" s="48" t="s">
        <v>840</v>
      </c>
      <c r="S296" s="46" t="s">
        <v>840</v>
      </c>
      <c r="T296" s="25">
        <v>2.5375317723490003</v>
      </c>
      <c r="U296" s="46" t="s">
        <v>840</v>
      </c>
      <c r="V296" s="46" t="s">
        <v>840</v>
      </c>
      <c r="W296" s="48" t="s">
        <v>840</v>
      </c>
    </row>
    <row r="297" spans="1:23" x14ac:dyDescent="0.2">
      <c r="A297" s="44" t="s">
        <v>611</v>
      </c>
      <c r="B297" s="45" t="s">
        <v>610</v>
      </c>
      <c r="C297" s="25">
        <f t="shared" si="4"/>
        <v>3.5788181810789998</v>
      </c>
      <c r="D297" s="25">
        <v>1.1948647260990002</v>
      </c>
      <c r="E297" s="25">
        <v>2.3839534549799999</v>
      </c>
      <c r="F297" s="25">
        <v>-15.002059158978</v>
      </c>
      <c r="G297" s="25">
        <v>2.2051569458559999</v>
      </c>
      <c r="H297" s="48">
        <v>0.5</v>
      </c>
      <c r="I297" s="46" t="s">
        <v>840</v>
      </c>
      <c r="J297" s="25">
        <v>1.1948647260990002</v>
      </c>
      <c r="K297" s="46" t="s">
        <v>840</v>
      </c>
      <c r="L297" s="46" t="s">
        <v>840</v>
      </c>
      <c r="M297" s="48" t="s">
        <v>840</v>
      </c>
      <c r="N297" s="46" t="s">
        <v>840</v>
      </c>
      <c r="O297" s="25">
        <v>2.3839534549799999</v>
      </c>
      <c r="P297" s="46" t="s">
        <v>840</v>
      </c>
      <c r="Q297" s="46" t="s">
        <v>840</v>
      </c>
      <c r="R297" s="48" t="s">
        <v>840</v>
      </c>
      <c r="S297" s="46" t="s">
        <v>840</v>
      </c>
      <c r="T297" s="25">
        <v>3.5788181810789998</v>
      </c>
      <c r="U297" s="46" t="s">
        <v>840</v>
      </c>
      <c r="V297" s="46" t="s">
        <v>840</v>
      </c>
      <c r="W297" s="48" t="s">
        <v>840</v>
      </c>
    </row>
    <row r="298" spans="1:23" x14ac:dyDescent="0.2">
      <c r="A298" s="44" t="s">
        <v>613</v>
      </c>
      <c r="B298" s="45" t="s">
        <v>612</v>
      </c>
      <c r="C298" s="25">
        <f t="shared" si="4"/>
        <v>3.1540815201469998</v>
      </c>
      <c r="D298" s="25">
        <v>1.0066512934380001</v>
      </c>
      <c r="E298" s="25">
        <v>2.147430226709</v>
      </c>
      <c r="F298" s="25">
        <v>-11.954756714949001</v>
      </c>
      <c r="G298" s="25">
        <v>1.986372959706</v>
      </c>
      <c r="H298" s="48">
        <v>0.5</v>
      </c>
      <c r="I298" s="46" t="s">
        <v>840</v>
      </c>
      <c r="J298" s="25">
        <v>1.0066512934380001</v>
      </c>
      <c r="K298" s="46" t="s">
        <v>840</v>
      </c>
      <c r="L298" s="46" t="s">
        <v>840</v>
      </c>
      <c r="M298" s="48" t="s">
        <v>840</v>
      </c>
      <c r="N298" s="46" t="s">
        <v>840</v>
      </c>
      <c r="O298" s="25">
        <v>2.147430226709</v>
      </c>
      <c r="P298" s="46" t="s">
        <v>840</v>
      </c>
      <c r="Q298" s="46" t="s">
        <v>840</v>
      </c>
      <c r="R298" s="48" t="s">
        <v>840</v>
      </c>
      <c r="S298" s="46" t="s">
        <v>840</v>
      </c>
      <c r="T298" s="25">
        <v>3.1540815201469998</v>
      </c>
      <c r="U298" s="46" t="s">
        <v>840</v>
      </c>
      <c r="V298" s="46" t="s">
        <v>840</v>
      </c>
      <c r="W298" s="48" t="s">
        <v>840</v>
      </c>
    </row>
    <row r="299" spans="1:23" x14ac:dyDescent="0.2">
      <c r="A299" s="44" t="s">
        <v>615</v>
      </c>
      <c r="B299" s="45" t="s">
        <v>614</v>
      </c>
      <c r="C299" s="25">
        <f t="shared" si="4"/>
        <v>5.0317335073599994</v>
      </c>
      <c r="D299" s="25">
        <v>1.6755495587889999</v>
      </c>
      <c r="E299" s="25">
        <v>3.3561839485709997</v>
      </c>
      <c r="F299" s="25">
        <v>-14.065381226866</v>
      </c>
      <c r="G299" s="25">
        <v>3.1044701524279996</v>
      </c>
      <c r="H299" s="48">
        <v>0.5</v>
      </c>
      <c r="I299" s="46" t="s">
        <v>840</v>
      </c>
      <c r="J299" s="25">
        <v>1.6755495587889999</v>
      </c>
      <c r="K299" s="46" t="s">
        <v>840</v>
      </c>
      <c r="L299" s="46" t="s">
        <v>840</v>
      </c>
      <c r="M299" s="48" t="s">
        <v>840</v>
      </c>
      <c r="N299" s="46" t="s">
        <v>840</v>
      </c>
      <c r="O299" s="25">
        <v>3.3561839485709997</v>
      </c>
      <c r="P299" s="46" t="s">
        <v>840</v>
      </c>
      <c r="Q299" s="46" t="s">
        <v>840</v>
      </c>
      <c r="R299" s="48" t="s">
        <v>840</v>
      </c>
      <c r="S299" s="46" t="s">
        <v>840</v>
      </c>
      <c r="T299" s="25">
        <v>5.0317335073599994</v>
      </c>
      <c r="U299" s="46" t="s">
        <v>840</v>
      </c>
      <c r="V299" s="46" t="s">
        <v>840</v>
      </c>
      <c r="W299" s="48" t="s">
        <v>840</v>
      </c>
    </row>
    <row r="300" spans="1:23" x14ac:dyDescent="0.2">
      <c r="A300" s="44" t="s">
        <v>617</v>
      </c>
      <c r="B300" s="45" t="s">
        <v>616</v>
      </c>
      <c r="C300" s="25">
        <f t="shared" si="4"/>
        <v>3.2922167179940001</v>
      </c>
      <c r="D300" s="25">
        <v>1.1435124128759999</v>
      </c>
      <c r="E300" s="25">
        <v>2.1487043051180001</v>
      </c>
      <c r="F300" s="25">
        <v>-5.8709439050559995</v>
      </c>
      <c r="G300" s="25">
        <v>1.9875514822339999</v>
      </c>
      <c r="H300" s="48">
        <v>0.5</v>
      </c>
      <c r="I300" s="46" t="s">
        <v>840</v>
      </c>
      <c r="J300" s="25">
        <v>1.1435124128759999</v>
      </c>
      <c r="K300" s="46" t="s">
        <v>840</v>
      </c>
      <c r="L300" s="46" t="s">
        <v>840</v>
      </c>
      <c r="M300" s="48" t="s">
        <v>840</v>
      </c>
      <c r="N300" s="46" t="s">
        <v>840</v>
      </c>
      <c r="O300" s="25">
        <v>2.1487043051180001</v>
      </c>
      <c r="P300" s="46" t="s">
        <v>840</v>
      </c>
      <c r="Q300" s="46" t="s">
        <v>840</v>
      </c>
      <c r="R300" s="48" t="s">
        <v>840</v>
      </c>
      <c r="S300" s="46" t="s">
        <v>840</v>
      </c>
      <c r="T300" s="25">
        <v>3.2922167179940001</v>
      </c>
      <c r="U300" s="46" t="s">
        <v>840</v>
      </c>
      <c r="V300" s="46" t="s">
        <v>840</v>
      </c>
      <c r="W300" s="48" t="s">
        <v>840</v>
      </c>
    </row>
    <row r="301" spans="1:23" x14ac:dyDescent="0.2">
      <c r="A301" s="44" t="s">
        <v>619</v>
      </c>
      <c r="B301" s="45" t="s">
        <v>618</v>
      </c>
      <c r="C301" s="25">
        <f t="shared" si="4"/>
        <v>77.246170329408002</v>
      </c>
      <c r="D301" s="25">
        <v>31.980637744235</v>
      </c>
      <c r="E301" s="25">
        <v>45.265532585173005</v>
      </c>
      <c r="F301" s="25">
        <v>30.251705843829999</v>
      </c>
      <c r="G301" s="25">
        <v>41.870617641285001</v>
      </c>
      <c r="H301" s="48">
        <v>0</v>
      </c>
      <c r="I301" s="46">
        <v>28.817177975055003</v>
      </c>
      <c r="J301" s="25">
        <v>3.1634597691799997</v>
      </c>
      <c r="K301" s="46" t="s">
        <v>840</v>
      </c>
      <c r="L301" s="46" t="s">
        <v>840</v>
      </c>
      <c r="M301" s="48" t="s">
        <v>840</v>
      </c>
      <c r="N301" s="46">
        <v>39.413016149907996</v>
      </c>
      <c r="O301" s="25">
        <v>5.8525164352649997</v>
      </c>
      <c r="P301" s="46" t="s">
        <v>840</v>
      </c>
      <c r="Q301" s="46" t="s">
        <v>840</v>
      </c>
      <c r="R301" s="48" t="s">
        <v>840</v>
      </c>
      <c r="S301" s="46">
        <v>68.230194124963006</v>
      </c>
      <c r="T301" s="25">
        <v>9.0159762044439997</v>
      </c>
      <c r="U301" s="46" t="s">
        <v>840</v>
      </c>
      <c r="V301" s="46" t="s">
        <v>840</v>
      </c>
      <c r="W301" s="48" t="s">
        <v>840</v>
      </c>
    </row>
    <row r="302" spans="1:23" x14ac:dyDescent="0.2">
      <c r="A302" s="44" t="s">
        <v>621</v>
      </c>
      <c r="B302" s="45" t="s">
        <v>620</v>
      </c>
      <c r="C302" s="25">
        <f t="shared" si="4"/>
        <v>27.111483523791001</v>
      </c>
      <c r="D302" s="25">
        <v>12.766507600100999</v>
      </c>
      <c r="E302" s="25">
        <v>14.344975923690001</v>
      </c>
      <c r="F302" s="25">
        <v>10.111275672742</v>
      </c>
      <c r="G302" s="25">
        <v>13.269102729413001</v>
      </c>
      <c r="H302" s="48">
        <v>0</v>
      </c>
      <c r="I302" s="46" t="s">
        <v>840</v>
      </c>
      <c r="J302" s="25" t="s">
        <v>840</v>
      </c>
      <c r="K302" s="46">
        <v>12.766507600100999</v>
      </c>
      <c r="L302" s="46" t="s">
        <v>840</v>
      </c>
      <c r="M302" s="48" t="s">
        <v>840</v>
      </c>
      <c r="N302" s="46" t="s">
        <v>840</v>
      </c>
      <c r="O302" s="25" t="s">
        <v>840</v>
      </c>
      <c r="P302" s="46">
        <v>14.344975923690001</v>
      </c>
      <c r="Q302" s="46" t="s">
        <v>840</v>
      </c>
      <c r="R302" s="48" t="s">
        <v>840</v>
      </c>
      <c r="S302" s="46" t="s">
        <v>840</v>
      </c>
      <c r="T302" s="25" t="s">
        <v>840</v>
      </c>
      <c r="U302" s="46">
        <v>27.111483523791001</v>
      </c>
      <c r="V302" s="46" t="s">
        <v>840</v>
      </c>
      <c r="W302" s="48" t="s">
        <v>840</v>
      </c>
    </row>
    <row r="303" spans="1:23" x14ac:dyDescent="0.2">
      <c r="A303" s="44" t="s">
        <v>623</v>
      </c>
      <c r="B303" s="45" t="s">
        <v>622</v>
      </c>
      <c r="C303" s="25">
        <f t="shared" si="4"/>
        <v>83.198542708814998</v>
      </c>
      <c r="D303" s="25">
        <v>32.538934737851001</v>
      </c>
      <c r="E303" s="25">
        <v>50.659607970963997</v>
      </c>
      <c r="F303" s="25">
        <v>1.6225404474229999</v>
      </c>
      <c r="G303" s="25">
        <v>46.860137373141995</v>
      </c>
      <c r="H303" s="48">
        <v>0</v>
      </c>
      <c r="I303" s="46">
        <v>28.041741328768001</v>
      </c>
      <c r="J303" s="25">
        <v>4.4971934090830006</v>
      </c>
      <c r="K303" s="46" t="s">
        <v>840</v>
      </c>
      <c r="L303" s="46" t="s">
        <v>840</v>
      </c>
      <c r="M303" s="48" t="s">
        <v>840</v>
      </c>
      <c r="N303" s="46">
        <v>41.538700938120996</v>
      </c>
      <c r="O303" s="25">
        <v>9.1209070328430002</v>
      </c>
      <c r="P303" s="46" t="s">
        <v>840</v>
      </c>
      <c r="Q303" s="46" t="s">
        <v>840</v>
      </c>
      <c r="R303" s="48" t="s">
        <v>840</v>
      </c>
      <c r="S303" s="46">
        <v>69.580442266887999</v>
      </c>
      <c r="T303" s="25">
        <v>13.618100441926</v>
      </c>
      <c r="U303" s="46" t="s">
        <v>840</v>
      </c>
      <c r="V303" s="46" t="s">
        <v>840</v>
      </c>
      <c r="W303" s="48" t="s">
        <v>840</v>
      </c>
    </row>
    <row r="304" spans="1:23" x14ac:dyDescent="0.2">
      <c r="A304" s="44" t="s">
        <v>625</v>
      </c>
      <c r="B304" s="45" t="s">
        <v>624</v>
      </c>
      <c r="C304" s="25">
        <f t="shared" si="4"/>
        <v>53.638942116860001</v>
      </c>
      <c r="D304" s="25">
        <v>21.337974987928</v>
      </c>
      <c r="E304" s="25">
        <v>32.300967128932001</v>
      </c>
      <c r="F304" s="25">
        <v>9.5274756160630005</v>
      </c>
      <c r="G304" s="25">
        <v>29.878394594262002</v>
      </c>
      <c r="H304" s="48">
        <v>0</v>
      </c>
      <c r="I304" s="46">
        <v>18.889872394104</v>
      </c>
      <c r="J304" s="25">
        <v>2.4481025938240002</v>
      </c>
      <c r="K304" s="46" t="s">
        <v>840</v>
      </c>
      <c r="L304" s="46" t="s">
        <v>840</v>
      </c>
      <c r="M304" s="48" t="s">
        <v>840</v>
      </c>
      <c r="N304" s="46">
        <v>27.188138175355</v>
      </c>
      <c r="O304" s="25">
        <v>5.112828953578</v>
      </c>
      <c r="P304" s="46" t="s">
        <v>840</v>
      </c>
      <c r="Q304" s="46" t="s">
        <v>840</v>
      </c>
      <c r="R304" s="48" t="s">
        <v>840</v>
      </c>
      <c r="S304" s="46">
        <v>46.078010569458996</v>
      </c>
      <c r="T304" s="25">
        <v>7.5609315474020002</v>
      </c>
      <c r="U304" s="46" t="s">
        <v>840</v>
      </c>
      <c r="V304" s="46" t="s">
        <v>840</v>
      </c>
      <c r="W304" s="48" t="s">
        <v>840</v>
      </c>
    </row>
    <row r="305" spans="1:23" x14ac:dyDescent="0.2">
      <c r="A305" s="44" t="s">
        <v>627</v>
      </c>
      <c r="B305" s="45" t="s">
        <v>626</v>
      </c>
      <c r="C305" s="25">
        <f t="shared" si="4"/>
        <v>179.52125418561999</v>
      </c>
      <c r="D305" s="25">
        <v>73.479778812673999</v>
      </c>
      <c r="E305" s="25">
        <v>106.041475372946</v>
      </c>
      <c r="F305" s="25">
        <v>45.339358260103005</v>
      </c>
      <c r="G305" s="25">
        <v>98.08836471997499</v>
      </c>
      <c r="H305" s="48">
        <v>0</v>
      </c>
      <c r="I305" s="46">
        <v>57.938643114394999</v>
      </c>
      <c r="J305" s="25">
        <v>15.541135698279001</v>
      </c>
      <c r="K305" s="46" t="s">
        <v>840</v>
      </c>
      <c r="L305" s="46" t="s">
        <v>840</v>
      </c>
      <c r="M305" s="48" t="s">
        <v>840</v>
      </c>
      <c r="N305" s="46">
        <v>78.884975196412995</v>
      </c>
      <c r="O305" s="25">
        <v>27.156500176532997</v>
      </c>
      <c r="P305" s="46" t="s">
        <v>840</v>
      </c>
      <c r="Q305" s="46" t="s">
        <v>840</v>
      </c>
      <c r="R305" s="48" t="s">
        <v>840</v>
      </c>
      <c r="S305" s="46">
        <v>136.823618310808</v>
      </c>
      <c r="T305" s="25">
        <v>42.697635874810999</v>
      </c>
      <c r="U305" s="46" t="s">
        <v>840</v>
      </c>
      <c r="V305" s="46" t="s">
        <v>840</v>
      </c>
      <c r="W305" s="48" t="s">
        <v>840</v>
      </c>
    </row>
    <row r="306" spans="1:23" x14ac:dyDescent="0.2">
      <c r="A306" s="44" t="s">
        <v>629</v>
      </c>
      <c r="B306" s="45" t="s">
        <v>628</v>
      </c>
      <c r="C306" s="25">
        <f t="shared" si="4"/>
        <v>2.3455169275300003</v>
      </c>
      <c r="D306" s="25">
        <v>0.58024775055200006</v>
      </c>
      <c r="E306" s="25">
        <v>1.765269176978</v>
      </c>
      <c r="F306" s="25">
        <v>-14.214615324153</v>
      </c>
      <c r="G306" s="25">
        <v>1.6328739887039998</v>
      </c>
      <c r="H306" s="48">
        <v>0.5</v>
      </c>
      <c r="I306" s="46" t="s">
        <v>840</v>
      </c>
      <c r="J306" s="25">
        <v>0.58024775055200006</v>
      </c>
      <c r="K306" s="46" t="s">
        <v>840</v>
      </c>
      <c r="L306" s="46" t="s">
        <v>840</v>
      </c>
      <c r="M306" s="48" t="s">
        <v>840</v>
      </c>
      <c r="N306" s="46" t="s">
        <v>840</v>
      </c>
      <c r="O306" s="25">
        <v>1.765269176978</v>
      </c>
      <c r="P306" s="46" t="s">
        <v>840</v>
      </c>
      <c r="Q306" s="46" t="s">
        <v>840</v>
      </c>
      <c r="R306" s="48" t="s">
        <v>840</v>
      </c>
      <c r="S306" s="46" t="s">
        <v>840</v>
      </c>
      <c r="T306" s="25">
        <v>2.3455169275300003</v>
      </c>
      <c r="U306" s="46" t="s">
        <v>840</v>
      </c>
      <c r="V306" s="46" t="s">
        <v>840</v>
      </c>
      <c r="W306" s="48" t="s">
        <v>840</v>
      </c>
    </row>
    <row r="307" spans="1:23" x14ac:dyDescent="0.2">
      <c r="A307" s="44" t="s">
        <v>631</v>
      </c>
      <c r="B307" s="45" t="s">
        <v>630</v>
      </c>
      <c r="C307" s="25">
        <f t="shared" si="4"/>
        <v>3.3092602106029996</v>
      </c>
      <c r="D307" s="25">
        <v>0.99836975539700001</v>
      </c>
      <c r="E307" s="25">
        <v>2.3108904552059997</v>
      </c>
      <c r="F307" s="25">
        <v>-23.708336057681002</v>
      </c>
      <c r="G307" s="25">
        <v>2.1375736710660003</v>
      </c>
      <c r="H307" s="48">
        <v>0.5</v>
      </c>
      <c r="I307" s="46" t="s">
        <v>840</v>
      </c>
      <c r="J307" s="25">
        <v>0.99836975539700001</v>
      </c>
      <c r="K307" s="46" t="s">
        <v>840</v>
      </c>
      <c r="L307" s="46" t="s">
        <v>840</v>
      </c>
      <c r="M307" s="48" t="s">
        <v>840</v>
      </c>
      <c r="N307" s="46" t="s">
        <v>840</v>
      </c>
      <c r="O307" s="25">
        <v>2.3108904552059997</v>
      </c>
      <c r="P307" s="46" t="s">
        <v>840</v>
      </c>
      <c r="Q307" s="46" t="s">
        <v>840</v>
      </c>
      <c r="R307" s="48" t="s">
        <v>840</v>
      </c>
      <c r="S307" s="46" t="s">
        <v>840</v>
      </c>
      <c r="T307" s="25">
        <v>3.3092602106029996</v>
      </c>
      <c r="U307" s="46" t="s">
        <v>840</v>
      </c>
      <c r="V307" s="46" t="s">
        <v>840</v>
      </c>
      <c r="W307" s="48" t="s">
        <v>840</v>
      </c>
    </row>
    <row r="308" spans="1:23" x14ac:dyDescent="0.2">
      <c r="A308" s="44" t="s">
        <v>633</v>
      </c>
      <c r="B308" s="45" t="s">
        <v>632</v>
      </c>
      <c r="C308" s="25">
        <f t="shared" si="4"/>
        <v>3.4466774522529997</v>
      </c>
      <c r="D308" s="25">
        <v>1.1407434197780002</v>
      </c>
      <c r="E308" s="25">
        <v>2.3059340324749997</v>
      </c>
      <c r="F308" s="25">
        <v>-16.048735791812998</v>
      </c>
      <c r="G308" s="25">
        <v>2.1329889800389998</v>
      </c>
      <c r="H308" s="48">
        <v>0.5</v>
      </c>
      <c r="I308" s="46" t="s">
        <v>840</v>
      </c>
      <c r="J308" s="25">
        <v>1.1407434197780002</v>
      </c>
      <c r="K308" s="46" t="s">
        <v>840</v>
      </c>
      <c r="L308" s="46" t="s">
        <v>840</v>
      </c>
      <c r="M308" s="48" t="s">
        <v>840</v>
      </c>
      <c r="N308" s="46" t="s">
        <v>840</v>
      </c>
      <c r="O308" s="25">
        <v>2.3059340324749997</v>
      </c>
      <c r="P308" s="46" t="s">
        <v>840</v>
      </c>
      <c r="Q308" s="46" t="s">
        <v>840</v>
      </c>
      <c r="R308" s="48" t="s">
        <v>840</v>
      </c>
      <c r="S308" s="46" t="s">
        <v>840</v>
      </c>
      <c r="T308" s="25">
        <v>3.4466774522529997</v>
      </c>
      <c r="U308" s="46" t="s">
        <v>840</v>
      </c>
      <c r="V308" s="46" t="s">
        <v>840</v>
      </c>
      <c r="W308" s="48" t="s">
        <v>840</v>
      </c>
    </row>
    <row r="309" spans="1:23" x14ac:dyDescent="0.2">
      <c r="A309" s="44" t="s">
        <v>635</v>
      </c>
      <c r="B309" s="45" t="s">
        <v>634</v>
      </c>
      <c r="C309" s="25">
        <f t="shared" si="4"/>
        <v>70.357749376094006</v>
      </c>
      <c r="D309" s="25">
        <v>28.057499155710001</v>
      </c>
      <c r="E309" s="25">
        <v>42.300250220384001</v>
      </c>
      <c r="F309" s="25">
        <v>18.146576024375999</v>
      </c>
      <c r="G309" s="25">
        <v>39.127731453856001</v>
      </c>
      <c r="H309" s="48">
        <v>0</v>
      </c>
      <c r="I309" s="46">
        <v>25.100770468827999</v>
      </c>
      <c r="J309" s="25">
        <v>2.9567286868819997</v>
      </c>
      <c r="K309" s="46" t="s">
        <v>840</v>
      </c>
      <c r="L309" s="46" t="s">
        <v>840</v>
      </c>
      <c r="M309" s="48" t="s">
        <v>840</v>
      </c>
      <c r="N309" s="46">
        <v>36.479621245711002</v>
      </c>
      <c r="O309" s="25">
        <v>5.8206289746740003</v>
      </c>
      <c r="P309" s="46" t="s">
        <v>840</v>
      </c>
      <c r="Q309" s="46" t="s">
        <v>840</v>
      </c>
      <c r="R309" s="48" t="s">
        <v>840</v>
      </c>
      <c r="S309" s="46">
        <v>61.580391714538997</v>
      </c>
      <c r="T309" s="25">
        <v>8.7773576615559996</v>
      </c>
      <c r="U309" s="46" t="s">
        <v>840</v>
      </c>
      <c r="V309" s="46" t="s">
        <v>840</v>
      </c>
      <c r="W309" s="48" t="s">
        <v>840</v>
      </c>
    </row>
    <row r="310" spans="1:23" x14ac:dyDescent="0.2">
      <c r="A310" s="44" t="s">
        <v>637</v>
      </c>
      <c r="B310" s="45" t="s">
        <v>636</v>
      </c>
      <c r="C310" s="25">
        <f t="shared" si="4"/>
        <v>3.8732740989259997</v>
      </c>
      <c r="D310" s="25">
        <v>1.2884093632</v>
      </c>
      <c r="E310" s="25">
        <v>2.5848647357259997</v>
      </c>
      <c r="F310" s="25">
        <v>-14.493676632847</v>
      </c>
      <c r="G310" s="25">
        <v>2.3909998805470001</v>
      </c>
      <c r="H310" s="48">
        <v>0.5</v>
      </c>
      <c r="I310" s="46" t="s">
        <v>840</v>
      </c>
      <c r="J310" s="25">
        <v>1.2884093632</v>
      </c>
      <c r="K310" s="46" t="s">
        <v>840</v>
      </c>
      <c r="L310" s="46" t="s">
        <v>840</v>
      </c>
      <c r="M310" s="48" t="s">
        <v>840</v>
      </c>
      <c r="N310" s="46" t="s">
        <v>840</v>
      </c>
      <c r="O310" s="25">
        <v>2.5848647357259997</v>
      </c>
      <c r="P310" s="46" t="s">
        <v>840</v>
      </c>
      <c r="Q310" s="46" t="s">
        <v>840</v>
      </c>
      <c r="R310" s="48" t="s">
        <v>840</v>
      </c>
      <c r="S310" s="46" t="s">
        <v>840</v>
      </c>
      <c r="T310" s="25">
        <v>3.8732740989259997</v>
      </c>
      <c r="U310" s="46" t="s">
        <v>840</v>
      </c>
      <c r="V310" s="46" t="s">
        <v>840</v>
      </c>
      <c r="W310" s="48" t="s">
        <v>840</v>
      </c>
    </row>
    <row r="311" spans="1:23" x14ac:dyDescent="0.2">
      <c r="A311" s="44" t="s">
        <v>639</v>
      </c>
      <c r="B311" s="45" t="s">
        <v>638</v>
      </c>
      <c r="C311" s="25">
        <f t="shared" si="4"/>
        <v>156.87606218771901</v>
      </c>
      <c r="D311" s="25">
        <v>64.266804040891998</v>
      </c>
      <c r="E311" s="25">
        <v>92.609258146827003</v>
      </c>
      <c r="F311" s="25">
        <v>68.665546612528999</v>
      </c>
      <c r="G311" s="25">
        <v>85.663563785815001</v>
      </c>
      <c r="H311" s="48">
        <v>0</v>
      </c>
      <c r="I311" s="46">
        <v>64.266804040891998</v>
      </c>
      <c r="J311" s="25" t="s">
        <v>840</v>
      </c>
      <c r="K311" s="46" t="s">
        <v>840</v>
      </c>
      <c r="L311" s="46" t="s">
        <v>840</v>
      </c>
      <c r="M311" s="48" t="s">
        <v>840</v>
      </c>
      <c r="N311" s="46">
        <v>92.609258146827003</v>
      </c>
      <c r="O311" s="25" t="s">
        <v>840</v>
      </c>
      <c r="P311" s="46" t="s">
        <v>840</v>
      </c>
      <c r="Q311" s="46" t="s">
        <v>840</v>
      </c>
      <c r="R311" s="48" t="s">
        <v>840</v>
      </c>
      <c r="S311" s="46">
        <v>156.87606218771901</v>
      </c>
      <c r="T311" s="25" t="s">
        <v>840</v>
      </c>
      <c r="U311" s="46" t="s">
        <v>840</v>
      </c>
      <c r="V311" s="46" t="s">
        <v>840</v>
      </c>
      <c r="W311" s="48" t="s">
        <v>840</v>
      </c>
    </row>
    <row r="312" spans="1:23" x14ac:dyDescent="0.2">
      <c r="A312" s="44" t="s">
        <v>641</v>
      </c>
      <c r="B312" s="45" t="s">
        <v>833</v>
      </c>
      <c r="C312" s="25">
        <f t="shared" si="4"/>
        <v>16.845596251810001</v>
      </c>
      <c r="D312" s="25">
        <v>8.0426510731949996</v>
      </c>
      <c r="E312" s="25">
        <v>8.8029451786149995</v>
      </c>
      <c r="F312" s="25">
        <v>5.3043034615540003</v>
      </c>
      <c r="G312" s="25">
        <v>8.1427242902190002</v>
      </c>
      <c r="H312" s="48">
        <v>0</v>
      </c>
      <c r="I312" s="46" t="s">
        <v>840</v>
      </c>
      <c r="J312" s="25" t="s">
        <v>840</v>
      </c>
      <c r="K312" s="46">
        <v>8.0426510731949996</v>
      </c>
      <c r="L312" s="46" t="s">
        <v>840</v>
      </c>
      <c r="M312" s="48" t="s">
        <v>840</v>
      </c>
      <c r="N312" s="46" t="s">
        <v>840</v>
      </c>
      <c r="O312" s="25" t="s">
        <v>840</v>
      </c>
      <c r="P312" s="46">
        <v>8.8029451786149995</v>
      </c>
      <c r="Q312" s="46" t="s">
        <v>840</v>
      </c>
      <c r="R312" s="48" t="s">
        <v>840</v>
      </c>
      <c r="S312" s="46" t="s">
        <v>840</v>
      </c>
      <c r="T312" s="25" t="s">
        <v>840</v>
      </c>
      <c r="U312" s="46">
        <v>16.845596251810001</v>
      </c>
      <c r="V312" s="46" t="s">
        <v>840</v>
      </c>
      <c r="W312" s="48" t="s">
        <v>840</v>
      </c>
    </row>
    <row r="313" spans="1:23" x14ac:dyDescent="0.2">
      <c r="A313" s="44" t="s">
        <v>643</v>
      </c>
      <c r="B313" s="45" t="s">
        <v>642</v>
      </c>
      <c r="C313" s="25">
        <f t="shared" si="4"/>
        <v>3.6462912427590002</v>
      </c>
      <c r="D313" s="25">
        <v>1.2462905062980001</v>
      </c>
      <c r="E313" s="25">
        <v>2.4000007364610001</v>
      </c>
      <c r="F313" s="25">
        <v>-4.7552425798210001</v>
      </c>
      <c r="G313" s="25">
        <v>2.2200006812260002</v>
      </c>
      <c r="H313" s="48">
        <v>0.5</v>
      </c>
      <c r="I313" s="46" t="s">
        <v>840</v>
      </c>
      <c r="J313" s="25">
        <v>1.2462905062980001</v>
      </c>
      <c r="K313" s="46" t="s">
        <v>840</v>
      </c>
      <c r="L313" s="46" t="s">
        <v>840</v>
      </c>
      <c r="M313" s="48" t="s">
        <v>840</v>
      </c>
      <c r="N313" s="46" t="s">
        <v>840</v>
      </c>
      <c r="O313" s="25">
        <v>2.4000007364610001</v>
      </c>
      <c r="P313" s="46" t="s">
        <v>840</v>
      </c>
      <c r="Q313" s="46" t="s">
        <v>840</v>
      </c>
      <c r="R313" s="48" t="s">
        <v>840</v>
      </c>
      <c r="S313" s="46" t="s">
        <v>840</v>
      </c>
      <c r="T313" s="25">
        <v>3.6462912427590002</v>
      </c>
      <c r="U313" s="46" t="s">
        <v>840</v>
      </c>
      <c r="V313" s="46" t="s">
        <v>840</v>
      </c>
      <c r="W313" s="48" t="s">
        <v>840</v>
      </c>
    </row>
    <row r="314" spans="1:23" x14ac:dyDescent="0.2">
      <c r="A314" s="44" t="s">
        <v>645</v>
      </c>
      <c r="B314" s="45" t="s">
        <v>644</v>
      </c>
      <c r="C314" s="25">
        <f t="shared" si="4"/>
        <v>3.5900890565320003</v>
      </c>
      <c r="D314" s="25">
        <v>1.2358359841509998</v>
      </c>
      <c r="E314" s="25">
        <v>2.3542530723810002</v>
      </c>
      <c r="F314" s="25">
        <v>-16.373442513255</v>
      </c>
      <c r="G314" s="25">
        <v>2.177684091952</v>
      </c>
      <c r="H314" s="48">
        <v>0.5</v>
      </c>
      <c r="I314" s="46" t="s">
        <v>840</v>
      </c>
      <c r="J314" s="25">
        <v>1.2358359841509998</v>
      </c>
      <c r="K314" s="46" t="s">
        <v>840</v>
      </c>
      <c r="L314" s="46" t="s">
        <v>840</v>
      </c>
      <c r="M314" s="48" t="s">
        <v>840</v>
      </c>
      <c r="N314" s="46" t="s">
        <v>840</v>
      </c>
      <c r="O314" s="25">
        <v>2.3542530723810002</v>
      </c>
      <c r="P314" s="46" t="s">
        <v>840</v>
      </c>
      <c r="Q314" s="46" t="s">
        <v>840</v>
      </c>
      <c r="R314" s="48" t="s">
        <v>840</v>
      </c>
      <c r="S314" s="46" t="s">
        <v>840</v>
      </c>
      <c r="T314" s="25">
        <v>3.5900890565320003</v>
      </c>
      <c r="U314" s="46" t="s">
        <v>840</v>
      </c>
      <c r="V314" s="46" t="s">
        <v>840</v>
      </c>
      <c r="W314" s="48" t="s">
        <v>840</v>
      </c>
    </row>
    <row r="315" spans="1:23" x14ac:dyDescent="0.2">
      <c r="A315" s="44" t="s">
        <v>647</v>
      </c>
      <c r="B315" s="45" t="s">
        <v>646</v>
      </c>
      <c r="C315" s="25">
        <f t="shared" si="4"/>
        <v>72.141057959440005</v>
      </c>
      <c r="D315" s="25">
        <v>28.289482959901001</v>
      </c>
      <c r="E315" s="25">
        <v>43.851574999539004</v>
      </c>
      <c r="F315" s="25">
        <v>-1.710746639468</v>
      </c>
      <c r="G315" s="25">
        <v>40.562706874573003</v>
      </c>
      <c r="H315" s="48">
        <v>3.7546999999999997E-2</v>
      </c>
      <c r="I315" s="46">
        <v>25.202493113027</v>
      </c>
      <c r="J315" s="25">
        <v>3.0869898468740002</v>
      </c>
      <c r="K315" s="46" t="s">
        <v>840</v>
      </c>
      <c r="L315" s="46" t="s">
        <v>840</v>
      </c>
      <c r="M315" s="48" t="s">
        <v>840</v>
      </c>
      <c r="N315" s="46">
        <v>37.036269746582001</v>
      </c>
      <c r="O315" s="25">
        <v>6.8153052529570006</v>
      </c>
      <c r="P315" s="46" t="s">
        <v>840</v>
      </c>
      <c r="Q315" s="46" t="s">
        <v>840</v>
      </c>
      <c r="R315" s="48" t="s">
        <v>840</v>
      </c>
      <c r="S315" s="46">
        <v>62.238762859609004</v>
      </c>
      <c r="T315" s="25">
        <v>9.9022950998309991</v>
      </c>
      <c r="U315" s="46" t="s">
        <v>840</v>
      </c>
      <c r="V315" s="46" t="s">
        <v>840</v>
      </c>
      <c r="W315" s="48" t="s">
        <v>840</v>
      </c>
    </row>
    <row r="316" spans="1:23" x14ac:dyDescent="0.2">
      <c r="A316" s="44" t="s">
        <v>649</v>
      </c>
      <c r="B316" s="45" t="s">
        <v>648</v>
      </c>
      <c r="C316" s="25">
        <f t="shared" si="4"/>
        <v>58.265333041222</v>
      </c>
      <c r="D316" s="25">
        <v>21.959902066307002</v>
      </c>
      <c r="E316" s="25">
        <v>36.305430974914998</v>
      </c>
      <c r="F316" s="25">
        <v>-2.5165202513959999</v>
      </c>
      <c r="G316" s="25">
        <v>33.582523651796997</v>
      </c>
      <c r="H316" s="48">
        <v>6.4822000000000005E-2</v>
      </c>
      <c r="I316" s="46">
        <v>19.283638445110999</v>
      </c>
      <c r="J316" s="25">
        <v>2.676263621196</v>
      </c>
      <c r="K316" s="46" t="s">
        <v>840</v>
      </c>
      <c r="L316" s="46" t="s">
        <v>840</v>
      </c>
      <c r="M316" s="48" t="s">
        <v>840</v>
      </c>
      <c r="N316" s="46">
        <v>30.457027558949999</v>
      </c>
      <c r="O316" s="25">
        <v>5.8484034159660006</v>
      </c>
      <c r="P316" s="46" t="s">
        <v>840</v>
      </c>
      <c r="Q316" s="46" t="s">
        <v>840</v>
      </c>
      <c r="R316" s="48" t="s">
        <v>840</v>
      </c>
      <c r="S316" s="46">
        <v>49.740666004060998</v>
      </c>
      <c r="T316" s="25">
        <v>8.5246670371620006</v>
      </c>
      <c r="U316" s="46" t="s">
        <v>840</v>
      </c>
      <c r="V316" s="46" t="s">
        <v>840</v>
      </c>
      <c r="W316" s="48" t="s">
        <v>840</v>
      </c>
    </row>
    <row r="317" spans="1:23" x14ac:dyDescent="0.2">
      <c r="A317" s="44" t="s">
        <v>651</v>
      </c>
      <c r="B317" s="45" t="s">
        <v>650</v>
      </c>
      <c r="C317" s="25">
        <f t="shared" si="4"/>
        <v>115.23234259917</v>
      </c>
      <c r="D317" s="25">
        <v>48.544935325113997</v>
      </c>
      <c r="E317" s="25">
        <v>66.687407274056</v>
      </c>
      <c r="F317" s="25">
        <v>25.614183265370997</v>
      </c>
      <c r="G317" s="25">
        <v>61.685851728502001</v>
      </c>
      <c r="H317" s="48">
        <v>0</v>
      </c>
      <c r="I317" s="46">
        <v>43.459750363250002</v>
      </c>
      <c r="J317" s="25">
        <v>5.0851849618639999</v>
      </c>
      <c r="K317" s="46" t="s">
        <v>840</v>
      </c>
      <c r="L317" s="46" t="s">
        <v>840</v>
      </c>
      <c r="M317" s="48" t="s">
        <v>840</v>
      </c>
      <c r="N317" s="46">
        <v>57.717828332181</v>
      </c>
      <c r="O317" s="25">
        <v>8.9695789418749996</v>
      </c>
      <c r="P317" s="46" t="s">
        <v>840</v>
      </c>
      <c r="Q317" s="46" t="s">
        <v>840</v>
      </c>
      <c r="R317" s="48" t="s">
        <v>840</v>
      </c>
      <c r="S317" s="46">
        <v>101.177578695431</v>
      </c>
      <c r="T317" s="25">
        <v>14.054763903739</v>
      </c>
      <c r="U317" s="46" t="s">
        <v>840</v>
      </c>
      <c r="V317" s="46" t="s">
        <v>840</v>
      </c>
      <c r="W317" s="48" t="s">
        <v>840</v>
      </c>
    </row>
    <row r="318" spans="1:23" x14ac:dyDescent="0.2">
      <c r="A318" s="44" t="s">
        <v>653</v>
      </c>
      <c r="B318" s="45" t="s">
        <v>652</v>
      </c>
      <c r="C318" s="25">
        <f t="shared" si="4"/>
        <v>3.3782125454330005</v>
      </c>
      <c r="D318" s="25">
        <v>1.1173336217000001</v>
      </c>
      <c r="E318" s="25">
        <v>2.2608789237330003</v>
      </c>
      <c r="F318" s="25">
        <v>-18.748105586108</v>
      </c>
      <c r="G318" s="25">
        <v>2.0913130044529997</v>
      </c>
      <c r="H318" s="48">
        <v>0.5</v>
      </c>
      <c r="I318" s="46" t="s">
        <v>840</v>
      </c>
      <c r="J318" s="25">
        <v>1.1173336217000001</v>
      </c>
      <c r="K318" s="46" t="s">
        <v>840</v>
      </c>
      <c r="L318" s="46" t="s">
        <v>840</v>
      </c>
      <c r="M318" s="48" t="s">
        <v>840</v>
      </c>
      <c r="N318" s="46" t="s">
        <v>840</v>
      </c>
      <c r="O318" s="25">
        <v>2.2608789237330003</v>
      </c>
      <c r="P318" s="46" t="s">
        <v>840</v>
      </c>
      <c r="Q318" s="46" t="s">
        <v>840</v>
      </c>
      <c r="R318" s="48" t="s">
        <v>840</v>
      </c>
      <c r="S318" s="46" t="s">
        <v>840</v>
      </c>
      <c r="T318" s="25">
        <v>3.3782125454330005</v>
      </c>
      <c r="U318" s="46" t="s">
        <v>840</v>
      </c>
      <c r="V318" s="46" t="s">
        <v>840</v>
      </c>
      <c r="W318" s="48" t="s">
        <v>840</v>
      </c>
    </row>
    <row r="319" spans="1:23" x14ac:dyDescent="0.2">
      <c r="A319" s="44" t="s">
        <v>655</v>
      </c>
      <c r="B319" s="45" t="s">
        <v>654</v>
      </c>
      <c r="C319" s="25">
        <f t="shared" si="4"/>
        <v>3.3139378571910001</v>
      </c>
      <c r="D319" s="25">
        <v>1.0532850199670001</v>
      </c>
      <c r="E319" s="25">
        <v>2.2606528372240002</v>
      </c>
      <c r="F319" s="25">
        <v>-7.7015858863639997</v>
      </c>
      <c r="G319" s="25">
        <v>2.0911038744320001</v>
      </c>
      <c r="H319" s="48">
        <v>0.5</v>
      </c>
      <c r="I319" s="46" t="s">
        <v>840</v>
      </c>
      <c r="J319" s="25">
        <v>1.0532850199670001</v>
      </c>
      <c r="K319" s="46" t="s">
        <v>840</v>
      </c>
      <c r="L319" s="46" t="s">
        <v>840</v>
      </c>
      <c r="M319" s="48" t="s">
        <v>840</v>
      </c>
      <c r="N319" s="46" t="s">
        <v>840</v>
      </c>
      <c r="O319" s="25">
        <v>2.2606528372240002</v>
      </c>
      <c r="P319" s="46" t="s">
        <v>840</v>
      </c>
      <c r="Q319" s="46" t="s">
        <v>840</v>
      </c>
      <c r="R319" s="48" t="s">
        <v>840</v>
      </c>
      <c r="S319" s="46" t="s">
        <v>840</v>
      </c>
      <c r="T319" s="25">
        <v>3.3139378571910001</v>
      </c>
      <c r="U319" s="46" t="s">
        <v>840</v>
      </c>
      <c r="V319" s="46" t="s">
        <v>840</v>
      </c>
      <c r="W319" s="48" t="s">
        <v>840</v>
      </c>
    </row>
    <row r="320" spans="1:23" x14ac:dyDescent="0.2">
      <c r="A320" s="44" t="s">
        <v>657</v>
      </c>
      <c r="B320" s="45" t="s">
        <v>656</v>
      </c>
      <c r="C320" s="25">
        <f t="shared" si="4"/>
        <v>162.22399896265802</v>
      </c>
      <c r="D320" s="25">
        <v>68.230297971726998</v>
      </c>
      <c r="E320" s="25">
        <v>93.993700990931004</v>
      </c>
      <c r="F320" s="25">
        <v>69.560745005870004</v>
      </c>
      <c r="G320" s="25">
        <v>86.944173416610994</v>
      </c>
      <c r="H320" s="48">
        <v>0</v>
      </c>
      <c r="I320" s="46">
        <v>63.510640075955003</v>
      </c>
      <c r="J320" s="25" t="s">
        <v>840</v>
      </c>
      <c r="K320" s="46">
        <v>4.7196578957709994</v>
      </c>
      <c r="L320" s="46" t="s">
        <v>840</v>
      </c>
      <c r="M320" s="48" t="s">
        <v>840</v>
      </c>
      <c r="N320" s="46">
        <v>88.993871291163003</v>
      </c>
      <c r="O320" s="25" t="s">
        <v>840</v>
      </c>
      <c r="P320" s="46">
        <v>4.9998296997689993</v>
      </c>
      <c r="Q320" s="46" t="s">
        <v>840</v>
      </c>
      <c r="R320" s="48" t="s">
        <v>840</v>
      </c>
      <c r="S320" s="46">
        <v>152.504511367118</v>
      </c>
      <c r="T320" s="25" t="s">
        <v>840</v>
      </c>
      <c r="U320" s="46">
        <v>9.7194875955400004</v>
      </c>
      <c r="V320" s="46" t="s">
        <v>840</v>
      </c>
      <c r="W320" s="48" t="s">
        <v>840</v>
      </c>
    </row>
    <row r="321" spans="1:23" x14ac:dyDescent="0.2">
      <c r="A321" s="44" t="s">
        <v>659</v>
      </c>
      <c r="B321" s="45" t="s">
        <v>658</v>
      </c>
      <c r="C321" s="25">
        <f t="shared" si="4"/>
        <v>3.9406330949379997</v>
      </c>
      <c r="D321" s="25">
        <v>1.304078142464</v>
      </c>
      <c r="E321" s="25">
        <v>2.636554952474</v>
      </c>
      <c r="F321" s="25">
        <v>-17.116332418708001</v>
      </c>
      <c r="G321" s="25">
        <v>2.4388133310380002</v>
      </c>
      <c r="H321" s="48">
        <v>0.5</v>
      </c>
      <c r="I321" s="46" t="s">
        <v>840</v>
      </c>
      <c r="J321" s="25">
        <v>1.304078142464</v>
      </c>
      <c r="K321" s="46" t="s">
        <v>840</v>
      </c>
      <c r="L321" s="46" t="s">
        <v>840</v>
      </c>
      <c r="M321" s="48" t="s">
        <v>840</v>
      </c>
      <c r="N321" s="46" t="s">
        <v>840</v>
      </c>
      <c r="O321" s="25">
        <v>2.636554952474</v>
      </c>
      <c r="P321" s="46" t="s">
        <v>840</v>
      </c>
      <c r="Q321" s="46" t="s">
        <v>840</v>
      </c>
      <c r="R321" s="48" t="s">
        <v>840</v>
      </c>
      <c r="S321" s="46" t="s">
        <v>840</v>
      </c>
      <c r="T321" s="25">
        <v>3.9406330949379997</v>
      </c>
      <c r="U321" s="46" t="s">
        <v>840</v>
      </c>
      <c r="V321" s="46" t="s">
        <v>840</v>
      </c>
      <c r="W321" s="48" t="s">
        <v>840</v>
      </c>
    </row>
    <row r="322" spans="1:23" x14ac:dyDescent="0.2">
      <c r="A322" s="44" t="s">
        <v>661</v>
      </c>
      <c r="B322" s="45" t="s">
        <v>660</v>
      </c>
      <c r="C322" s="25">
        <f t="shared" si="4"/>
        <v>135.81720705519101</v>
      </c>
      <c r="D322" s="25">
        <v>57.230930348793997</v>
      </c>
      <c r="E322" s="25">
        <v>78.586276706397001</v>
      </c>
      <c r="F322" s="25">
        <v>36.247201159951999</v>
      </c>
      <c r="G322" s="25">
        <v>72.692305953417005</v>
      </c>
      <c r="H322" s="48">
        <v>0</v>
      </c>
      <c r="I322" s="46">
        <v>51.281649407095998</v>
      </c>
      <c r="J322" s="25">
        <v>5.9492809416979995</v>
      </c>
      <c r="K322" s="46" t="s">
        <v>840</v>
      </c>
      <c r="L322" s="46" t="s">
        <v>840</v>
      </c>
      <c r="M322" s="48" t="s">
        <v>840</v>
      </c>
      <c r="N322" s="46">
        <v>67.869046014405001</v>
      </c>
      <c r="O322" s="25">
        <v>10.717230691991</v>
      </c>
      <c r="P322" s="46" t="s">
        <v>840</v>
      </c>
      <c r="Q322" s="46" t="s">
        <v>840</v>
      </c>
      <c r="R322" s="48" t="s">
        <v>840</v>
      </c>
      <c r="S322" s="46">
        <v>119.150695421501</v>
      </c>
      <c r="T322" s="25">
        <v>16.66651163369</v>
      </c>
      <c r="U322" s="46" t="s">
        <v>840</v>
      </c>
      <c r="V322" s="46" t="s">
        <v>840</v>
      </c>
      <c r="W322" s="48" t="s">
        <v>840</v>
      </c>
    </row>
    <row r="323" spans="1:23" x14ac:dyDescent="0.2">
      <c r="A323" s="44" t="s">
        <v>663</v>
      </c>
      <c r="B323" s="45" t="s">
        <v>662</v>
      </c>
      <c r="C323" s="25">
        <f t="shared" si="4"/>
        <v>172.43563348264598</v>
      </c>
      <c r="D323" s="25">
        <v>67.078248193986994</v>
      </c>
      <c r="E323" s="25">
        <v>105.357385288659</v>
      </c>
      <c r="F323" s="25">
        <v>59.406005118433001</v>
      </c>
      <c r="G323" s="25">
        <v>97.455581392010004</v>
      </c>
      <c r="H323" s="48">
        <v>0</v>
      </c>
      <c r="I323" s="46">
        <v>59.991179179863998</v>
      </c>
      <c r="J323" s="25" t="s">
        <v>840</v>
      </c>
      <c r="K323" s="46">
        <v>7.0870690141230002</v>
      </c>
      <c r="L323" s="46" t="s">
        <v>840</v>
      </c>
      <c r="M323" s="48" t="s">
        <v>840</v>
      </c>
      <c r="N323" s="46">
        <v>94.675112409750994</v>
      </c>
      <c r="O323" s="25" t="s">
        <v>840</v>
      </c>
      <c r="P323" s="46">
        <v>10.682272878908002</v>
      </c>
      <c r="Q323" s="46" t="s">
        <v>840</v>
      </c>
      <c r="R323" s="48" t="s">
        <v>840</v>
      </c>
      <c r="S323" s="46">
        <v>154.66629158961499</v>
      </c>
      <c r="T323" s="25" t="s">
        <v>840</v>
      </c>
      <c r="U323" s="46">
        <v>17.769341893031999</v>
      </c>
      <c r="V323" s="46" t="s">
        <v>840</v>
      </c>
      <c r="W323" s="48" t="s">
        <v>840</v>
      </c>
    </row>
    <row r="324" spans="1:23" x14ac:dyDescent="0.2">
      <c r="A324" s="44" t="s">
        <v>665</v>
      </c>
      <c r="B324" s="45" t="s">
        <v>664</v>
      </c>
      <c r="C324" s="25">
        <f t="shared" si="4"/>
        <v>1.7921755070059997</v>
      </c>
      <c r="D324" s="25">
        <v>0.35681650655899999</v>
      </c>
      <c r="E324" s="25">
        <v>1.4353590004469998</v>
      </c>
      <c r="F324" s="25">
        <v>-12.288945518532001</v>
      </c>
      <c r="G324" s="25">
        <v>1.3277070754140001</v>
      </c>
      <c r="H324" s="48">
        <v>0.5</v>
      </c>
      <c r="I324" s="46" t="s">
        <v>840</v>
      </c>
      <c r="J324" s="25">
        <v>0.35681650655899999</v>
      </c>
      <c r="K324" s="46" t="s">
        <v>840</v>
      </c>
      <c r="L324" s="46" t="s">
        <v>840</v>
      </c>
      <c r="M324" s="48" t="s">
        <v>840</v>
      </c>
      <c r="N324" s="46" t="s">
        <v>840</v>
      </c>
      <c r="O324" s="25">
        <v>1.4353590004469998</v>
      </c>
      <c r="P324" s="46" t="s">
        <v>840</v>
      </c>
      <c r="Q324" s="46" t="s">
        <v>840</v>
      </c>
      <c r="R324" s="48" t="s">
        <v>840</v>
      </c>
      <c r="S324" s="46" t="s">
        <v>840</v>
      </c>
      <c r="T324" s="25">
        <v>1.7921755070059997</v>
      </c>
      <c r="U324" s="46" t="s">
        <v>840</v>
      </c>
      <c r="V324" s="46" t="s">
        <v>840</v>
      </c>
      <c r="W324" s="48" t="s">
        <v>840</v>
      </c>
    </row>
    <row r="325" spans="1:23" x14ac:dyDescent="0.2">
      <c r="A325" s="44" t="s">
        <v>667</v>
      </c>
      <c r="B325" s="45" t="s">
        <v>666</v>
      </c>
      <c r="C325" s="25">
        <f t="shared" si="4"/>
        <v>58.079235884075999</v>
      </c>
      <c r="D325" s="25">
        <v>24.750720197902002</v>
      </c>
      <c r="E325" s="25">
        <v>33.328515686174001</v>
      </c>
      <c r="F325" s="25">
        <v>17.621568670421002</v>
      </c>
      <c r="G325" s="25">
        <v>30.828877009711</v>
      </c>
      <c r="H325" s="48">
        <v>0</v>
      </c>
      <c r="I325" s="46">
        <v>21.817345662836001</v>
      </c>
      <c r="J325" s="25">
        <v>2.9333745350669997</v>
      </c>
      <c r="K325" s="46" t="s">
        <v>840</v>
      </c>
      <c r="L325" s="46" t="s">
        <v>840</v>
      </c>
      <c r="M325" s="48" t="s">
        <v>840</v>
      </c>
      <c r="N325" s="46">
        <v>26.708955155485999</v>
      </c>
      <c r="O325" s="25">
        <v>6.6195605306890002</v>
      </c>
      <c r="P325" s="46" t="s">
        <v>840</v>
      </c>
      <c r="Q325" s="46" t="s">
        <v>840</v>
      </c>
      <c r="R325" s="48" t="s">
        <v>840</v>
      </c>
      <c r="S325" s="46">
        <v>48.526300818320998</v>
      </c>
      <c r="T325" s="25">
        <v>9.5529350657550012</v>
      </c>
      <c r="U325" s="46" t="s">
        <v>840</v>
      </c>
      <c r="V325" s="46" t="s">
        <v>840</v>
      </c>
      <c r="W325" s="48" t="s">
        <v>840</v>
      </c>
    </row>
    <row r="326" spans="1:23" x14ac:dyDescent="0.2">
      <c r="A326" s="44" t="s">
        <v>669</v>
      </c>
      <c r="B326" s="45" t="s">
        <v>668</v>
      </c>
      <c r="C326" s="25">
        <f t="shared" si="4"/>
        <v>6.0123709303530006</v>
      </c>
      <c r="D326" s="25">
        <v>2.085950642861</v>
      </c>
      <c r="E326" s="25">
        <v>3.9264202874920002</v>
      </c>
      <c r="F326" s="25">
        <v>-11.614534458068</v>
      </c>
      <c r="G326" s="25">
        <v>3.6319387659300002</v>
      </c>
      <c r="H326" s="48">
        <v>0.5</v>
      </c>
      <c r="I326" s="46" t="s">
        <v>840</v>
      </c>
      <c r="J326" s="25">
        <v>2.085950642861</v>
      </c>
      <c r="K326" s="46" t="s">
        <v>840</v>
      </c>
      <c r="L326" s="46" t="s">
        <v>840</v>
      </c>
      <c r="M326" s="48" t="s">
        <v>840</v>
      </c>
      <c r="N326" s="46" t="s">
        <v>840</v>
      </c>
      <c r="O326" s="25">
        <v>3.9264202874920002</v>
      </c>
      <c r="P326" s="46" t="s">
        <v>840</v>
      </c>
      <c r="Q326" s="46" t="s">
        <v>840</v>
      </c>
      <c r="R326" s="48" t="s">
        <v>840</v>
      </c>
      <c r="S326" s="46" t="s">
        <v>840</v>
      </c>
      <c r="T326" s="25">
        <v>6.0123709303530006</v>
      </c>
      <c r="U326" s="46" t="s">
        <v>840</v>
      </c>
      <c r="V326" s="46" t="s">
        <v>840</v>
      </c>
      <c r="W326" s="48" t="s">
        <v>840</v>
      </c>
    </row>
    <row r="327" spans="1:23" x14ac:dyDescent="0.2">
      <c r="A327" s="44" t="s">
        <v>671</v>
      </c>
      <c r="B327" s="45" t="s">
        <v>670</v>
      </c>
      <c r="C327" s="25">
        <f t="shared" si="4"/>
        <v>50.374789124952002</v>
      </c>
      <c r="D327" s="25">
        <v>20.823024517092001</v>
      </c>
      <c r="E327" s="25">
        <v>29.551764607859997</v>
      </c>
      <c r="F327" s="25">
        <v>-22.226958309177999</v>
      </c>
      <c r="G327" s="25">
        <v>27.335382262270997</v>
      </c>
      <c r="H327" s="48">
        <v>0.42926799999999998</v>
      </c>
      <c r="I327" s="46">
        <v>17.948561385579001</v>
      </c>
      <c r="J327" s="25">
        <v>2.874463131513</v>
      </c>
      <c r="K327" s="46" t="s">
        <v>840</v>
      </c>
      <c r="L327" s="46" t="s">
        <v>840</v>
      </c>
      <c r="M327" s="48" t="s">
        <v>840</v>
      </c>
      <c r="N327" s="46">
        <v>23.519436252473</v>
      </c>
      <c r="O327" s="25">
        <v>6.0323283553870004</v>
      </c>
      <c r="P327" s="46" t="s">
        <v>840</v>
      </c>
      <c r="Q327" s="46" t="s">
        <v>840</v>
      </c>
      <c r="R327" s="48" t="s">
        <v>840</v>
      </c>
      <c r="S327" s="46">
        <v>41.467997638052005</v>
      </c>
      <c r="T327" s="25">
        <v>8.9067914868999996</v>
      </c>
      <c r="U327" s="46" t="s">
        <v>840</v>
      </c>
      <c r="V327" s="46" t="s">
        <v>840</v>
      </c>
      <c r="W327" s="48" t="s">
        <v>840</v>
      </c>
    </row>
    <row r="328" spans="1:23" x14ac:dyDescent="0.2">
      <c r="A328" s="44" t="s">
        <v>673</v>
      </c>
      <c r="B328" s="45" t="s">
        <v>672</v>
      </c>
      <c r="C328" s="25">
        <f t="shared" ref="C328:C389" si="5">D328+E328</f>
        <v>86.016048957607012</v>
      </c>
      <c r="D328" s="25">
        <v>34.492916026683005</v>
      </c>
      <c r="E328" s="25">
        <v>51.523132930924</v>
      </c>
      <c r="F328" s="25">
        <v>24.042532105656001</v>
      </c>
      <c r="G328" s="25">
        <v>47.658897961104998</v>
      </c>
      <c r="H328" s="48">
        <v>0</v>
      </c>
      <c r="I328" s="46">
        <v>30.675186393596999</v>
      </c>
      <c r="J328" s="25">
        <v>3.817729633086</v>
      </c>
      <c r="K328" s="46" t="s">
        <v>840</v>
      </c>
      <c r="L328" s="46" t="s">
        <v>840</v>
      </c>
      <c r="M328" s="48" t="s">
        <v>840</v>
      </c>
      <c r="N328" s="46">
        <v>44.000717531212004</v>
      </c>
      <c r="O328" s="25">
        <v>7.5224153997130001</v>
      </c>
      <c r="P328" s="46" t="s">
        <v>840</v>
      </c>
      <c r="Q328" s="46" t="s">
        <v>840</v>
      </c>
      <c r="R328" s="48" t="s">
        <v>840</v>
      </c>
      <c r="S328" s="46">
        <v>74.675903924807997</v>
      </c>
      <c r="T328" s="25">
        <v>11.340145032799001</v>
      </c>
      <c r="U328" s="46" t="s">
        <v>840</v>
      </c>
      <c r="V328" s="46" t="s">
        <v>840</v>
      </c>
      <c r="W328" s="48" t="s">
        <v>840</v>
      </c>
    </row>
    <row r="329" spans="1:23" x14ac:dyDescent="0.2">
      <c r="A329" s="44" t="s">
        <v>675</v>
      </c>
      <c r="B329" s="45" t="s">
        <v>674</v>
      </c>
      <c r="C329" s="25">
        <f t="shared" si="5"/>
        <v>3.3497651586780002</v>
      </c>
      <c r="D329" s="25">
        <v>1.2096032946099999</v>
      </c>
      <c r="E329" s="25">
        <v>2.1401618640680002</v>
      </c>
      <c r="F329" s="25">
        <v>-10.639952173819999</v>
      </c>
      <c r="G329" s="25">
        <v>1.979649724263</v>
      </c>
      <c r="H329" s="48">
        <v>0.5</v>
      </c>
      <c r="I329" s="46" t="s">
        <v>840</v>
      </c>
      <c r="J329" s="25">
        <v>1.2096032946099999</v>
      </c>
      <c r="K329" s="46" t="s">
        <v>840</v>
      </c>
      <c r="L329" s="46" t="s">
        <v>840</v>
      </c>
      <c r="M329" s="48" t="s">
        <v>840</v>
      </c>
      <c r="N329" s="46" t="s">
        <v>840</v>
      </c>
      <c r="O329" s="25">
        <v>2.1401618640680002</v>
      </c>
      <c r="P329" s="46" t="s">
        <v>840</v>
      </c>
      <c r="Q329" s="46" t="s">
        <v>840</v>
      </c>
      <c r="R329" s="48" t="s">
        <v>840</v>
      </c>
      <c r="S329" s="46" t="s">
        <v>840</v>
      </c>
      <c r="T329" s="25">
        <v>3.3497651586780002</v>
      </c>
      <c r="U329" s="46" t="s">
        <v>840</v>
      </c>
      <c r="V329" s="46" t="s">
        <v>840</v>
      </c>
      <c r="W329" s="48" t="s">
        <v>840</v>
      </c>
    </row>
    <row r="330" spans="1:23" x14ac:dyDescent="0.2">
      <c r="A330" s="44" t="s">
        <v>677</v>
      </c>
      <c r="B330" s="45" t="s">
        <v>676</v>
      </c>
      <c r="C330" s="25">
        <f t="shared" si="5"/>
        <v>1.8641555601419999</v>
      </c>
      <c r="D330" s="25">
        <v>0.52875613493899998</v>
      </c>
      <c r="E330" s="25">
        <v>1.3353994252029999</v>
      </c>
      <c r="F330" s="25">
        <v>-7.1012001093979995</v>
      </c>
      <c r="G330" s="25">
        <v>1.2352444683119999</v>
      </c>
      <c r="H330" s="48">
        <v>0.5</v>
      </c>
      <c r="I330" s="46" t="s">
        <v>840</v>
      </c>
      <c r="J330" s="25">
        <v>0.52875613493899998</v>
      </c>
      <c r="K330" s="46" t="s">
        <v>840</v>
      </c>
      <c r="L330" s="46" t="s">
        <v>840</v>
      </c>
      <c r="M330" s="48" t="s">
        <v>840</v>
      </c>
      <c r="N330" s="46" t="s">
        <v>840</v>
      </c>
      <c r="O330" s="25">
        <v>1.3353994252029999</v>
      </c>
      <c r="P330" s="46" t="s">
        <v>840</v>
      </c>
      <c r="Q330" s="46" t="s">
        <v>840</v>
      </c>
      <c r="R330" s="48" t="s">
        <v>840</v>
      </c>
      <c r="S330" s="46" t="s">
        <v>840</v>
      </c>
      <c r="T330" s="25">
        <v>1.8641555601419999</v>
      </c>
      <c r="U330" s="46" t="s">
        <v>840</v>
      </c>
      <c r="V330" s="46" t="s">
        <v>840</v>
      </c>
      <c r="W330" s="48" t="s">
        <v>840</v>
      </c>
    </row>
    <row r="331" spans="1:23" x14ac:dyDescent="0.2">
      <c r="A331" s="44" t="s">
        <v>679</v>
      </c>
      <c r="B331" s="45" t="s">
        <v>678</v>
      </c>
      <c r="C331" s="25">
        <f t="shared" si="5"/>
        <v>3.7135712097130003</v>
      </c>
      <c r="D331" s="25">
        <v>1.2351367103399999</v>
      </c>
      <c r="E331" s="25">
        <v>2.4784344993730003</v>
      </c>
      <c r="F331" s="25">
        <v>-13.843420664090001</v>
      </c>
      <c r="G331" s="25">
        <v>2.29255191192</v>
      </c>
      <c r="H331" s="48">
        <v>0.5</v>
      </c>
      <c r="I331" s="46" t="s">
        <v>840</v>
      </c>
      <c r="J331" s="25">
        <v>1.2351367103399999</v>
      </c>
      <c r="K331" s="46" t="s">
        <v>840</v>
      </c>
      <c r="L331" s="46" t="s">
        <v>840</v>
      </c>
      <c r="M331" s="48" t="s">
        <v>840</v>
      </c>
      <c r="N331" s="46" t="s">
        <v>840</v>
      </c>
      <c r="O331" s="25">
        <v>2.4784344993730003</v>
      </c>
      <c r="P331" s="46" t="s">
        <v>840</v>
      </c>
      <c r="Q331" s="46" t="s">
        <v>840</v>
      </c>
      <c r="R331" s="48" t="s">
        <v>840</v>
      </c>
      <c r="S331" s="46" t="s">
        <v>840</v>
      </c>
      <c r="T331" s="25">
        <v>3.7135712097130003</v>
      </c>
      <c r="U331" s="46" t="s">
        <v>840</v>
      </c>
      <c r="V331" s="46" t="s">
        <v>840</v>
      </c>
      <c r="W331" s="48" t="s">
        <v>840</v>
      </c>
    </row>
    <row r="332" spans="1:23" x14ac:dyDescent="0.2">
      <c r="A332" s="44" t="s">
        <v>681</v>
      </c>
      <c r="B332" s="45" t="s">
        <v>680</v>
      </c>
      <c r="C332" s="25">
        <f t="shared" si="5"/>
        <v>4.7073502302910004</v>
      </c>
      <c r="D332" s="25">
        <v>1.6014057353840001</v>
      </c>
      <c r="E332" s="25">
        <v>3.1059444949070003</v>
      </c>
      <c r="F332" s="25">
        <v>-9.4387764520190007</v>
      </c>
      <c r="G332" s="25">
        <v>2.8729986577889997</v>
      </c>
      <c r="H332" s="48">
        <v>0.5</v>
      </c>
      <c r="I332" s="46" t="s">
        <v>840</v>
      </c>
      <c r="J332" s="25">
        <v>1.6014057353840001</v>
      </c>
      <c r="K332" s="46" t="s">
        <v>840</v>
      </c>
      <c r="L332" s="46" t="s">
        <v>840</v>
      </c>
      <c r="M332" s="48" t="s">
        <v>840</v>
      </c>
      <c r="N332" s="46" t="s">
        <v>840</v>
      </c>
      <c r="O332" s="25">
        <v>3.1059444949070003</v>
      </c>
      <c r="P332" s="46" t="s">
        <v>840</v>
      </c>
      <c r="Q332" s="46" t="s">
        <v>840</v>
      </c>
      <c r="R332" s="48" t="s">
        <v>840</v>
      </c>
      <c r="S332" s="46" t="s">
        <v>840</v>
      </c>
      <c r="T332" s="25">
        <v>4.7073502302910004</v>
      </c>
      <c r="U332" s="46" t="s">
        <v>840</v>
      </c>
      <c r="V332" s="46" t="s">
        <v>840</v>
      </c>
      <c r="W332" s="48" t="s">
        <v>840</v>
      </c>
    </row>
    <row r="333" spans="1:23" x14ac:dyDescent="0.2">
      <c r="A333" s="44" t="s">
        <v>683</v>
      </c>
      <c r="B333" s="45" t="s">
        <v>682</v>
      </c>
      <c r="C333" s="25">
        <f t="shared" si="5"/>
        <v>60.354115282562006</v>
      </c>
      <c r="D333" s="25">
        <v>24.899499394612</v>
      </c>
      <c r="E333" s="25">
        <v>35.454615887950006</v>
      </c>
      <c r="F333" s="25">
        <v>2.1337445112959998</v>
      </c>
      <c r="G333" s="25">
        <v>32.795519696353999</v>
      </c>
      <c r="H333" s="48">
        <v>0</v>
      </c>
      <c r="I333" s="46">
        <v>22.512525131818002</v>
      </c>
      <c r="J333" s="25">
        <v>2.3869742627929997</v>
      </c>
      <c r="K333" s="46" t="s">
        <v>840</v>
      </c>
      <c r="L333" s="46" t="s">
        <v>840</v>
      </c>
      <c r="M333" s="48" t="s">
        <v>840</v>
      </c>
      <c r="N333" s="46">
        <v>30.855113684684998</v>
      </c>
      <c r="O333" s="25">
        <v>4.5995022032649997</v>
      </c>
      <c r="P333" s="46" t="s">
        <v>840</v>
      </c>
      <c r="Q333" s="46" t="s">
        <v>840</v>
      </c>
      <c r="R333" s="48" t="s">
        <v>840</v>
      </c>
      <c r="S333" s="46">
        <v>53.367638816503998</v>
      </c>
      <c r="T333" s="25">
        <v>6.9864764660579999</v>
      </c>
      <c r="U333" s="46" t="s">
        <v>840</v>
      </c>
      <c r="V333" s="46" t="s">
        <v>840</v>
      </c>
      <c r="W333" s="48" t="s">
        <v>840</v>
      </c>
    </row>
    <row r="334" spans="1:23" x14ac:dyDescent="0.2">
      <c r="A334" s="44" t="s">
        <v>685</v>
      </c>
      <c r="B334" s="45" t="s">
        <v>684</v>
      </c>
      <c r="C334" s="25">
        <f t="shared" si="5"/>
        <v>7.193685498881</v>
      </c>
      <c r="D334" s="25">
        <v>2.5638416146080001</v>
      </c>
      <c r="E334" s="25">
        <v>4.6298438842729999</v>
      </c>
      <c r="F334" s="25">
        <v>-5.3333910857870004</v>
      </c>
      <c r="G334" s="25">
        <v>4.2826055929519997</v>
      </c>
      <c r="H334" s="48">
        <v>0.5</v>
      </c>
      <c r="I334" s="46" t="s">
        <v>840</v>
      </c>
      <c r="J334" s="25">
        <v>2.5638416146080001</v>
      </c>
      <c r="K334" s="46" t="s">
        <v>840</v>
      </c>
      <c r="L334" s="46" t="s">
        <v>840</v>
      </c>
      <c r="M334" s="48" t="s">
        <v>840</v>
      </c>
      <c r="N334" s="46" t="s">
        <v>840</v>
      </c>
      <c r="O334" s="25">
        <v>4.6298438842729999</v>
      </c>
      <c r="P334" s="46" t="s">
        <v>840</v>
      </c>
      <c r="Q334" s="46" t="s">
        <v>840</v>
      </c>
      <c r="R334" s="48" t="s">
        <v>840</v>
      </c>
      <c r="S334" s="46" t="s">
        <v>840</v>
      </c>
      <c r="T334" s="25">
        <v>7.193685498881</v>
      </c>
      <c r="U334" s="46" t="s">
        <v>840</v>
      </c>
      <c r="V334" s="46" t="s">
        <v>840</v>
      </c>
      <c r="W334" s="48" t="s">
        <v>840</v>
      </c>
    </row>
    <row r="335" spans="1:23" x14ac:dyDescent="0.2">
      <c r="A335" s="44" t="s">
        <v>687</v>
      </c>
      <c r="B335" s="45" t="s">
        <v>686</v>
      </c>
      <c r="C335" s="25">
        <f t="shared" si="5"/>
        <v>3.1915052301990006</v>
      </c>
      <c r="D335" s="25">
        <v>1.012196434954</v>
      </c>
      <c r="E335" s="25">
        <v>2.1793087952450003</v>
      </c>
      <c r="F335" s="25">
        <v>-16.457965107056999</v>
      </c>
      <c r="G335" s="25">
        <v>2.0158606356019999</v>
      </c>
      <c r="H335" s="48">
        <v>0.5</v>
      </c>
      <c r="I335" s="46" t="s">
        <v>840</v>
      </c>
      <c r="J335" s="25">
        <v>1.012196434954</v>
      </c>
      <c r="K335" s="46" t="s">
        <v>840</v>
      </c>
      <c r="L335" s="46" t="s">
        <v>840</v>
      </c>
      <c r="M335" s="48" t="s">
        <v>840</v>
      </c>
      <c r="N335" s="46" t="s">
        <v>840</v>
      </c>
      <c r="O335" s="25">
        <v>2.1793087952450003</v>
      </c>
      <c r="P335" s="46" t="s">
        <v>840</v>
      </c>
      <c r="Q335" s="46" t="s">
        <v>840</v>
      </c>
      <c r="R335" s="48" t="s">
        <v>840</v>
      </c>
      <c r="S335" s="46" t="s">
        <v>840</v>
      </c>
      <c r="T335" s="25">
        <v>3.1915052301990006</v>
      </c>
      <c r="U335" s="46" t="s">
        <v>840</v>
      </c>
      <c r="V335" s="46" t="s">
        <v>840</v>
      </c>
      <c r="W335" s="48" t="s">
        <v>840</v>
      </c>
    </row>
    <row r="336" spans="1:23" x14ac:dyDescent="0.2">
      <c r="A336" s="44" t="s">
        <v>689</v>
      </c>
      <c r="B336" s="45" t="s">
        <v>688</v>
      </c>
      <c r="C336" s="25">
        <f t="shared" si="5"/>
        <v>2.5771094922030002</v>
      </c>
      <c r="D336" s="25">
        <v>0.88746698453200001</v>
      </c>
      <c r="E336" s="25">
        <v>1.689642507671</v>
      </c>
      <c r="F336" s="25">
        <v>-12.228648704177999</v>
      </c>
      <c r="G336" s="25">
        <v>1.5629193195960001</v>
      </c>
      <c r="H336" s="48">
        <v>0.5</v>
      </c>
      <c r="I336" s="46" t="s">
        <v>840</v>
      </c>
      <c r="J336" s="25">
        <v>0.88746698453200001</v>
      </c>
      <c r="K336" s="46" t="s">
        <v>840</v>
      </c>
      <c r="L336" s="46" t="s">
        <v>840</v>
      </c>
      <c r="M336" s="48" t="s">
        <v>840</v>
      </c>
      <c r="N336" s="46" t="s">
        <v>840</v>
      </c>
      <c r="O336" s="25">
        <v>1.689642507671</v>
      </c>
      <c r="P336" s="46" t="s">
        <v>840</v>
      </c>
      <c r="Q336" s="46" t="s">
        <v>840</v>
      </c>
      <c r="R336" s="48" t="s">
        <v>840</v>
      </c>
      <c r="S336" s="46" t="s">
        <v>840</v>
      </c>
      <c r="T336" s="25">
        <v>2.5771094922030002</v>
      </c>
      <c r="U336" s="46" t="s">
        <v>840</v>
      </c>
      <c r="V336" s="46" t="s">
        <v>840</v>
      </c>
      <c r="W336" s="48" t="s">
        <v>840</v>
      </c>
    </row>
    <row r="337" spans="1:23" x14ac:dyDescent="0.2">
      <c r="A337" s="44" t="s">
        <v>691</v>
      </c>
      <c r="B337" s="45" t="s">
        <v>690</v>
      </c>
      <c r="C337" s="25">
        <f t="shared" si="5"/>
        <v>7.0900957480089994</v>
      </c>
      <c r="D337" s="25">
        <v>2.4648915218590002</v>
      </c>
      <c r="E337" s="25">
        <v>4.6252042261499993</v>
      </c>
      <c r="F337" s="25">
        <v>-8.6262712075040007</v>
      </c>
      <c r="G337" s="25">
        <v>4.2783139091889995</v>
      </c>
      <c r="H337" s="48">
        <v>0.5</v>
      </c>
      <c r="I337" s="46" t="s">
        <v>840</v>
      </c>
      <c r="J337" s="25">
        <v>2.4648915218590002</v>
      </c>
      <c r="K337" s="46" t="s">
        <v>840</v>
      </c>
      <c r="L337" s="46" t="s">
        <v>840</v>
      </c>
      <c r="M337" s="48" t="s">
        <v>840</v>
      </c>
      <c r="N337" s="46" t="s">
        <v>840</v>
      </c>
      <c r="O337" s="25">
        <v>4.6252042261499993</v>
      </c>
      <c r="P337" s="46" t="s">
        <v>840</v>
      </c>
      <c r="Q337" s="46" t="s">
        <v>840</v>
      </c>
      <c r="R337" s="48" t="s">
        <v>840</v>
      </c>
      <c r="S337" s="46" t="s">
        <v>840</v>
      </c>
      <c r="T337" s="25">
        <v>7.0900957480089994</v>
      </c>
      <c r="U337" s="46" t="s">
        <v>840</v>
      </c>
      <c r="V337" s="46" t="s">
        <v>840</v>
      </c>
      <c r="W337" s="48" t="s">
        <v>840</v>
      </c>
    </row>
    <row r="338" spans="1:23" x14ac:dyDescent="0.2">
      <c r="A338" s="44" t="s">
        <v>693</v>
      </c>
      <c r="B338" s="45" t="s">
        <v>692</v>
      </c>
      <c r="C338" s="25">
        <f t="shared" si="5"/>
        <v>2.6998020383319998</v>
      </c>
      <c r="D338" s="25">
        <v>0.87419491477799993</v>
      </c>
      <c r="E338" s="25">
        <v>1.8256071235539999</v>
      </c>
      <c r="F338" s="25">
        <v>-8.7175578882210001</v>
      </c>
      <c r="G338" s="25">
        <v>1.688686589287</v>
      </c>
      <c r="H338" s="48">
        <v>0.5</v>
      </c>
      <c r="I338" s="46" t="s">
        <v>840</v>
      </c>
      <c r="J338" s="25">
        <v>0.87419491477799993</v>
      </c>
      <c r="K338" s="46" t="s">
        <v>840</v>
      </c>
      <c r="L338" s="46" t="s">
        <v>840</v>
      </c>
      <c r="M338" s="48" t="s">
        <v>840</v>
      </c>
      <c r="N338" s="46" t="s">
        <v>840</v>
      </c>
      <c r="O338" s="25">
        <v>1.8256071235539999</v>
      </c>
      <c r="P338" s="46" t="s">
        <v>840</v>
      </c>
      <c r="Q338" s="46" t="s">
        <v>840</v>
      </c>
      <c r="R338" s="48" t="s">
        <v>840</v>
      </c>
      <c r="S338" s="46" t="s">
        <v>840</v>
      </c>
      <c r="T338" s="25">
        <v>2.6998020383319998</v>
      </c>
      <c r="U338" s="46" t="s">
        <v>840</v>
      </c>
      <c r="V338" s="46" t="s">
        <v>840</v>
      </c>
      <c r="W338" s="48" t="s">
        <v>840</v>
      </c>
    </row>
    <row r="339" spans="1:23" x14ac:dyDescent="0.2">
      <c r="A339" s="44" t="s">
        <v>695</v>
      </c>
      <c r="B339" s="45" t="s">
        <v>694</v>
      </c>
      <c r="C339" s="25">
        <f t="shared" si="5"/>
        <v>51.063288316905002</v>
      </c>
      <c r="D339" s="25">
        <v>20.67272762568</v>
      </c>
      <c r="E339" s="25">
        <v>30.390560691225001</v>
      </c>
      <c r="F339" s="25">
        <v>-23.865745263840001</v>
      </c>
      <c r="G339" s="25">
        <v>28.111268639382999</v>
      </c>
      <c r="H339" s="48">
        <v>0.43986999999999998</v>
      </c>
      <c r="I339" s="46">
        <v>18.105332964454</v>
      </c>
      <c r="J339" s="25">
        <v>2.5673946612260004</v>
      </c>
      <c r="K339" s="46" t="s">
        <v>840</v>
      </c>
      <c r="L339" s="46" t="s">
        <v>840</v>
      </c>
      <c r="M339" s="48" t="s">
        <v>840</v>
      </c>
      <c r="N339" s="46">
        <v>25.264787679207</v>
      </c>
      <c r="O339" s="25">
        <v>5.1257730120179996</v>
      </c>
      <c r="P339" s="46" t="s">
        <v>840</v>
      </c>
      <c r="Q339" s="46" t="s">
        <v>840</v>
      </c>
      <c r="R339" s="48" t="s">
        <v>840</v>
      </c>
      <c r="S339" s="46">
        <v>43.370120643661998</v>
      </c>
      <c r="T339" s="25">
        <v>7.693167673244</v>
      </c>
      <c r="U339" s="46" t="s">
        <v>840</v>
      </c>
      <c r="V339" s="46" t="s">
        <v>840</v>
      </c>
      <c r="W339" s="48" t="s">
        <v>840</v>
      </c>
    </row>
    <row r="340" spans="1:23" x14ac:dyDescent="0.2">
      <c r="A340" s="44" t="s">
        <v>697</v>
      </c>
      <c r="B340" s="45" t="s">
        <v>696</v>
      </c>
      <c r="C340" s="25">
        <f t="shared" si="5"/>
        <v>2.7615669172309998</v>
      </c>
      <c r="D340" s="25">
        <v>0.65504218889800003</v>
      </c>
      <c r="E340" s="25">
        <v>2.106524728333</v>
      </c>
      <c r="F340" s="25">
        <v>-20.318138927193001</v>
      </c>
      <c r="G340" s="25">
        <v>1.948535373708</v>
      </c>
      <c r="H340" s="48">
        <v>0.5</v>
      </c>
      <c r="I340" s="46" t="s">
        <v>840</v>
      </c>
      <c r="J340" s="25">
        <v>0.65504218889800003</v>
      </c>
      <c r="K340" s="46" t="s">
        <v>840</v>
      </c>
      <c r="L340" s="46" t="s">
        <v>840</v>
      </c>
      <c r="M340" s="48" t="s">
        <v>840</v>
      </c>
      <c r="N340" s="46" t="s">
        <v>840</v>
      </c>
      <c r="O340" s="25">
        <v>2.106524728333</v>
      </c>
      <c r="P340" s="46" t="s">
        <v>840</v>
      </c>
      <c r="Q340" s="46" t="s">
        <v>840</v>
      </c>
      <c r="R340" s="48" t="s">
        <v>840</v>
      </c>
      <c r="S340" s="46" t="s">
        <v>840</v>
      </c>
      <c r="T340" s="25">
        <v>2.7615669172309998</v>
      </c>
      <c r="U340" s="46" t="s">
        <v>840</v>
      </c>
      <c r="V340" s="46" t="s">
        <v>840</v>
      </c>
      <c r="W340" s="48" t="s">
        <v>840</v>
      </c>
    </row>
    <row r="341" spans="1:23" x14ac:dyDescent="0.2">
      <c r="A341" s="44" t="s">
        <v>699</v>
      </c>
      <c r="B341" s="45" t="s">
        <v>698</v>
      </c>
      <c r="C341" s="25">
        <f t="shared" si="5"/>
        <v>49.835852232226998</v>
      </c>
      <c r="D341" s="25">
        <v>20.055301564879997</v>
      </c>
      <c r="E341" s="25">
        <v>29.780550667347001</v>
      </c>
      <c r="F341" s="25">
        <v>10.89248506198</v>
      </c>
      <c r="G341" s="25">
        <v>27.547009367295999</v>
      </c>
      <c r="H341" s="48">
        <v>0</v>
      </c>
      <c r="I341" s="46">
        <v>18.015427096218001</v>
      </c>
      <c r="J341" s="25">
        <v>2.039874468661</v>
      </c>
      <c r="K341" s="46" t="s">
        <v>840</v>
      </c>
      <c r="L341" s="46" t="s">
        <v>840</v>
      </c>
      <c r="M341" s="48" t="s">
        <v>840</v>
      </c>
      <c r="N341" s="46">
        <v>25.957930624389999</v>
      </c>
      <c r="O341" s="25">
        <v>3.8226200429569999</v>
      </c>
      <c r="P341" s="46" t="s">
        <v>840</v>
      </c>
      <c r="Q341" s="46" t="s">
        <v>840</v>
      </c>
      <c r="R341" s="48" t="s">
        <v>840</v>
      </c>
      <c r="S341" s="46">
        <v>43.973357720609002</v>
      </c>
      <c r="T341" s="25">
        <v>5.8624945116180003</v>
      </c>
      <c r="U341" s="46" t="s">
        <v>840</v>
      </c>
      <c r="V341" s="46" t="s">
        <v>840</v>
      </c>
      <c r="W341" s="48" t="s">
        <v>840</v>
      </c>
    </row>
    <row r="342" spans="1:23" x14ac:dyDescent="0.2">
      <c r="A342" s="44" t="s">
        <v>701</v>
      </c>
      <c r="B342" s="45" t="s">
        <v>700</v>
      </c>
      <c r="C342" s="25">
        <f t="shared" si="5"/>
        <v>3.3309543862840001</v>
      </c>
      <c r="D342" s="25">
        <v>1.1523256710030001</v>
      </c>
      <c r="E342" s="25">
        <v>2.178628715281</v>
      </c>
      <c r="F342" s="25">
        <v>-2.2274478920510004</v>
      </c>
      <c r="G342" s="25">
        <v>2.0152315616349998</v>
      </c>
      <c r="H342" s="48">
        <v>0.5</v>
      </c>
      <c r="I342" s="46" t="s">
        <v>840</v>
      </c>
      <c r="J342" s="25">
        <v>1.1523256710030001</v>
      </c>
      <c r="K342" s="46" t="s">
        <v>840</v>
      </c>
      <c r="L342" s="46" t="s">
        <v>840</v>
      </c>
      <c r="M342" s="48" t="s">
        <v>840</v>
      </c>
      <c r="N342" s="46" t="s">
        <v>840</v>
      </c>
      <c r="O342" s="25">
        <v>2.178628715281</v>
      </c>
      <c r="P342" s="46" t="s">
        <v>840</v>
      </c>
      <c r="Q342" s="46" t="s">
        <v>840</v>
      </c>
      <c r="R342" s="48" t="s">
        <v>840</v>
      </c>
      <c r="S342" s="46" t="s">
        <v>840</v>
      </c>
      <c r="T342" s="25">
        <v>3.3309543862840001</v>
      </c>
      <c r="U342" s="46" t="s">
        <v>840</v>
      </c>
      <c r="V342" s="46" t="s">
        <v>840</v>
      </c>
      <c r="W342" s="48" t="s">
        <v>840</v>
      </c>
    </row>
    <row r="343" spans="1:23" x14ac:dyDescent="0.2">
      <c r="A343" s="44" t="s">
        <v>703</v>
      </c>
      <c r="B343" s="45" t="s">
        <v>702</v>
      </c>
      <c r="C343" s="25">
        <f t="shared" si="5"/>
        <v>170.727651755339</v>
      </c>
      <c r="D343" s="25">
        <v>68.664724367064991</v>
      </c>
      <c r="E343" s="25">
        <v>102.06292738827401</v>
      </c>
      <c r="F343" s="25">
        <v>4.4293381267919996</v>
      </c>
      <c r="G343" s="25">
        <v>94.408207834153004</v>
      </c>
      <c r="H343" s="48">
        <v>0</v>
      </c>
      <c r="I343" s="46">
        <v>51.262229927667001</v>
      </c>
      <c r="J343" s="25">
        <v>17.402494439397998</v>
      </c>
      <c r="K343" s="46" t="s">
        <v>840</v>
      </c>
      <c r="L343" s="46" t="s">
        <v>840</v>
      </c>
      <c r="M343" s="48" t="s">
        <v>840</v>
      </c>
      <c r="N343" s="46">
        <v>71.886450103803</v>
      </c>
      <c r="O343" s="25">
        <v>30.176477284471002</v>
      </c>
      <c r="P343" s="46" t="s">
        <v>840</v>
      </c>
      <c r="Q343" s="46" t="s">
        <v>840</v>
      </c>
      <c r="R343" s="48" t="s">
        <v>840</v>
      </c>
      <c r="S343" s="46">
        <v>123.14868003147001</v>
      </c>
      <c r="T343" s="25">
        <v>47.578971723869003</v>
      </c>
      <c r="U343" s="46" t="s">
        <v>840</v>
      </c>
      <c r="V343" s="46" t="s">
        <v>840</v>
      </c>
      <c r="W343" s="48" t="s">
        <v>840</v>
      </c>
    </row>
    <row r="344" spans="1:23" x14ac:dyDescent="0.2">
      <c r="A344" s="44" t="s">
        <v>705</v>
      </c>
      <c r="B344" s="45" t="s">
        <v>704</v>
      </c>
      <c r="C344" s="25">
        <f t="shared" si="5"/>
        <v>56.318350483467</v>
      </c>
      <c r="D344" s="25">
        <v>22.989082269874</v>
      </c>
      <c r="E344" s="25">
        <v>33.329268213592997</v>
      </c>
      <c r="F344" s="25">
        <v>-44.509390071262004</v>
      </c>
      <c r="G344" s="25">
        <v>30.829573097573999</v>
      </c>
      <c r="H344" s="48">
        <v>0.5</v>
      </c>
      <c r="I344" s="46">
        <v>20.152062391643</v>
      </c>
      <c r="J344" s="25">
        <v>2.8370198782310001</v>
      </c>
      <c r="K344" s="46" t="s">
        <v>840</v>
      </c>
      <c r="L344" s="46" t="s">
        <v>840</v>
      </c>
      <c r="M344" s="48" t="s">
        <v>840</v>
      </c>
      <c r="N344" s="46">
        <v>27.616786384920001</v>
      </c>
      <c r="O344" s="25">
        <v>5.7124818286730008</v>
      </c>
      <c r="P344" s="46" t="s">
        <v>840</v>
      </c>
      <c r="Q344" s="46" t="s">
        <v>840</v>
      </c>
      <c r="R344" s="48" t="s">
        <v>840</v>
      </c>
      <c r="S344" s="46">
        <v>47.768848776563004</v>
      </c>
      <c r="T344" s="25">
        <v>8.5495017069049997</v>
      </c>
      <c r="U344" s="46" t="s">
        <v>840</v>
      </c>
      <c r="V344" s="46" t="s">
        <v>840</v>
      </c>
      <c r="W344" s="48" t="s">
        <v>840</v>
      </c>
    </row>
    <row r="345" spans="1:23" x14ac:dyDescent="0.2">
      <c r="A345" s="44" t="s">
        <v>707</v>
      </c>
      <c r="B345" s="45" t="s">
        <v>706</v>
      </c>
      <c r="C345" s="25">
        <f t="shared" si="5"/>
        <v>3.0070938469240005</v>
      </c>
      <c r="D345" s="25">
        <v>0.83382294813699998</v>
      </c>
      <c r="E345" s="25">
        <v>2.1732708987870004</v>
      </c>
      <c r="F345" s="25">
        <v>-17.950482057071</v>
      </c>
      <c r="G345" s="25">
        <v>2.010275581378</v>
      </c>
      <c r="H345" s="48">
        <v>0.5</v>
      </c>
      <c r="I345" s="46" t="s">
        <v>840</v>
      </c>
      <c r="J345" s="25">
        <v>0.83382294813699998</v>
      </c>
      <c r="K345" s="46" t="s">
        <v>840</v>
      </c>
      <c r="L345" s="46" t="s">
        <v>840</v>
      </c>
      <c r="M345" s="48" t="s">
        <v>840</v>
      </c>
      <c r="N345" s="46" t="s">
        <v>840</v>
      </c>
      <c r="O345" s="25">
        <v>2.1732708987870004</v>
      </c>
      <c r="P345" s="46" t="s">
        <v>840</v>
      </c>
      <c r="Q345" s="46" t="s">
        <v>840</v>
      </c>
      <c r="R345" s="48" t="s">
        <v>840</v>
      </c>
      <c r="S345" s="46" t="s">
        <v>840</v>
      </c>
      <c r="T345" s="25">
        <v>3.0070938469240005</v>
      </c>
      <c r="U345" s="46" t="s">
        <v>840</v>
      </c>
      <c r="V345" s="46" t="s">
        <v>840</v>
      </c>
      <c r="W345" s="48" t="s">
        <v>840</v>
      </c>
    </row>
    <row r="346" spans="1:23" x14ac:dyDescent="0.2">
      <c r="A346" s="44" t="s">
        <v>709</v>
      </c>
      <c r="B346" s="45" t="s">
        <v>708</v>
      </c>
      <c r="C346" s="25">
        <f t="shared" si="5"/>
        <v>27.406803335295997</v>
      </c>
      <c r="D346" s="25">
        <v>13.180057690710999</v>
      </c>
      <c r="E346" s="25">
        <v>14.226745644585</v>
      </c>
      <c r="F346" s="25">
        <v>10.06352440063</v>
      </c>
      <c r="G346" s="25">
        <v>13.159739721240999</v>
      </c>
      <c r="H346" s="48">
        <v>0</v>
      </c>
      <c r="I346" s="46" t="s">
        <v>840</v>
      </c>
      <c r="J346" s="25" t="s">
        <v>840</v>
      </c>
      <c r="K346" s="46">
        <v>13.180057690710999</v>
      </c>
      <c r="L346" s="46" t="s">
        <v>840</v>
      </c>
      <c r="M346" s="48" t="s">
        <v>840</v>
      </c>
      <c r="N346" s="46" t="s">
        <v>840</v>
      </c>
      <c r="O346" s="25" t="s">
        <v>840</v>
      </c>
      <c r="P346" s="46">
        <v>14.226745644585</v>
      </c>
      <c r="Q346" s="46" t="s">
        <v>840</v>
      </c>
      <c r="R346" s="48" t="s">
        <v>840</v>
      </c>
      <c r="S346" s="46" t="s">
        <v>840</v>
      </c>
      <c r="T346" s="25" t="s">
        <v>840</v>
      </c>
      <c r="U346" s="46">
        <v>27.406803335296001</v>
      </c>
      <c r="V346" s="46" t="s">
        <v>840</v>
      </c>
      <c r="W346" s="48" t="s">
        <v>840</v>
      </c>
    </row>
    <row r="347" spans="1:23" x14ac:dyDescent="0.2">
      <c r="A347" s="44" t="s">
        <v>711</v>
      </c>
      <c r="B347" s="45" t="s">
        <v>710</v>
      </c>
      <c r="C347" s="25">
        <f t="shared" si="5"/>
        <v>2.1047962916979999</v>
      </c>
      <c r="D347" s="25">
        <v>0.68417630511799998</v>
      </c>
      <c r="E347" s="25">
        <v>1.42061998658</v>
      </c>
      <c r="F347" s="25">
        <v>-14.806878605585</v>
      </c>
      <c r="G347" s="25">
        <v>1.3140734875860001</v>
      </c>
      <c r="H347" s="48">
        <v>0.5</v>
      </c>
      <c r="I347" s="46" t="s">
        <v>840</v>
      </c>
      <c r="J347" s="25">
        <v>0.68417630511799998</v>
      </c>
      <c r="K347" s="46" t="s">
        <v>840</v>
      </c>
      <c r="L347" s="46" t="s">
        <v>840</v>
      </c>
      <c r="M347" s="48" t="s">
        <v>840</v>
      </c>
      <c r="N347" s="46" t="s">
        <v>840</v>
      </c>
      <c r="O347" s="25">
        <v>1.42061998658</v>
      </c>
      <c r="P347" s="46" t="s">
        <v>840</v>
      </c>
      <c r="Q347" s="46" t="s">
        <v>840</v>
      </c>
      <c r="R347" s="48" t="s">
        <v>840</v>
      </c>
      <c r="S347" s="46" t="s">
        <v>840</v>
      </c>
      <c r="T347" s="25">
        <v>2.1047962916979999</v>
      </c>
      <c r="U347" s="46" t="s">
        <v>840</v>
      </c>
      <c r="V347" s="46" t="s">
        <v>840</v>
      </c>
      <c r="W347" s="48" t="s">
        <v>840</v>
      </c>
    </row>
    <row r="348" spans="1:23" x14ac:dyDescent="0.2">
      <c r="A348" s="44" t="s">
        <v>713</v>
      </c>
      <c r="B348" s="45" t="s">
        <v>712</v>
      </c>
      <c r="C348" s="25">
        <f t="shared" si="5"/>
        <v>3.2514811500470002</v>
      </c>
      <c r="D348" s="25">
        <v>1.082453932395</v>
      </c>
      <c r="E348" s="25">
        <v>2.1690272176520002</v>
      </c>
      <c r="F348" s="25">
        <v>-21.054110215704</v>
      </c>
      <c r="G348" s="25">
        <v>2.0063501763280001</v>
      </c>
      <c r="H348" s="48">
        <v>0.5</v>
      </c>
      <c r="I348" s="46" t="s">
        <v>840</v>
      </c>
      <c r="J348" s="25">
        <v>1.082453932395</v>
      </c>
      <c r="K348" s="46" t="s">
        <v>840</v>
      </c>
      <c r="L348" s="46" t="s">
        <v>840</v>
      </c>
      <c r="M348" s="48" t="s">
        <v>840</v>
      </c>
      <c r="N348" s="46" t="s">
        <v>840</v>
      </c>
      <c r="O348" s="25">
        <v>2.1690272176520002</v>
      </c>
      <c r="P348" s="46" t="s">
        <v>840</v>
      </c>
      <c r="Q348" s="46" t="s">
        <v>840</v>
      </c>
      <c r="R348" s="48" t="s">
        <v>840</v>
      </c>
      <c r="S348" s="46" t="s">
        <v>840</v>
      </c>
      <c r="T348" s="25">
        <v>3.2514811500470002</v>
      </c>
      <c r="U348" s="46" t="s">
        <v>840</v>
      </c>
      <c r="V348" s="46" t="s">
        <v>840</v>
      </c>
      <c r="W348" s="48" t="s">
        <v>840</v>
      </c>
    </row>
    <row r="349" spans="1:23" x14ac:dyDescent="0.2">
      <c r="A349" s="44" t="s">
        <v>715</v>
      </c>
      <c r="B349" s="45" t="s">
        <v>714</v>
      </c>
      <c r="C349" s="25">
        <f t="shared" si="5"/>
        <v>108.93195151443499</v>
      </c>
      <c r="D349" s="25">
        <v>42.915374530686996</v>
      </c>
      <c r="E349" s="25">
        <v>66.016576983747996</v>
      </c>
      <c r="F349" s="25">
        <v>6.9774290206330001</v>
      </c>
      <c r="G349" s="25">
        <v>61.065333709967</v>
      </c>
      <c r="H349" s="48">
        <v>0</v>
      </c>
      <c r="I349" s="46">
        <v>38.544888090691003</v>
      </c>
      <c r="J349" s="25">
        <v>4.3704864399950001</v>
      </c>
      <c r="K349" s="46" t="s">
        <v>840</v>
      </c>
      <c r="L349" s="46" t="s">
        <v>840</v>
      </c>
      <c r="M349" s="48" t="s">
        <v>840</v>
      </c>
      <c r="N349" s="46">
        <v>56.785979786365999</v>
      </c>
      <c r="O349" s="25">
        <v>9.230597197382</v>
      </c>
      <c r="P349" s="46" t="s">
        <v>840</v>
      </c>
      <c r="Q349" s="46" t="s">
        <v>840</v>
      </c>
      <c r="R349" s="48" t="s">
        <v>840</v>
      </c>
      <c r="S349" s="46">
        <v>95.330867877057003</v>
      </c>
      <c r="T349" s="25">
        <v>13.601083637377</v>
      </c>
      <c r="U349" s="46" t="s">
        <v>840</v>
      </c>
      <c r="V349" s="46" t="s">
        <v>840</v>
      </c>
      <c r="W349" s="48" t="s">
        <v>840</v>
      </c>
    </row>
    <row r="350" spans="1:23" x14ac:dyDescent="0.2">
      <c r="A350" s="44" t="s">
        <v>717</v>
      </c>
      <c r="B350" s="45" t="s">
        <v>716</v>
      </c>
      <c r="C350" s="25">
        <f t="shared" si="5"/>
        <v>114.17981191202801</v>
      </c>
      <c r="D350" s="25">
        <v>45.759081738851002</v>
      </c>
      <c r="E350" s="25">
        <v>68.420730173177006</v>
      </c>
      <c r="F350" s="25">
        <v>33.421309074671001</v>
      </c>
      <c r="G350" s="25">
        <v>63.289175410187994</v>
      </c>
      <c r="H350" s="48">
        <v>0</v>
      </c>
      <c r="I350" s="46">
        <v>40.946451229984</v>
      </c>
      <c r="J350" s="25">
        <v>4.8126305088670005</v>
      </c>
      <c r="K350" s="46" t="s">
        <v>840</v>
      </c>
      <c r="L350" s="46" t="s">
        <v>840</v>
      </c>
      <c r="M350" s="48" t="s">
        <v>840</v>
      </c>
      <c r="N350" s="46">
        <v>58.987739028912998</v>
      </c>
      <c r="O350" s="25">
        <v>9.4329911442639993</v>
      </c>
      <c r="P350" s="46" t="s">
        <v>840</v>
      </c>
      <c r="Q350" s="46" t="s">
        <v>840</v>
      </c>
      <c r="R350" s="48" t="s">
        <v>840</v>
      </c>
      <c r="S350" s="46">
        <v>99.934190258895995</v>
      </c>
      <c r="T350" s="25">
        <v>14.245621653131</v>
      </c>
      <c r="U350" s="46" t="s">
        <v>840</v>
      </c>
      <c r="V350" s="46" t="s">
        <v>840</v>
      </c>
      <c r="W350" s="48" t="s">
        <v>840</v>
      </c>
    </row>
    <row r="351" spans="1:23" x14ac:dyDescent="0.2">
      <c r="A351" s="44" t="s">
        <v>719</v>
      </c>
      <c r="B351" s="45" t="s">
        <v>718</v>
      </c>
      <c r="C351" s="25">
        <f t="shared" si="5"/>
        <v>108.68931740787301</v>
      </c>
      <c r="D351" s="25">
        <v>44.483622482156001</v>
      </c>
      <c r="E351" s="25">
        <v>64.205694925716998</v>
      </c>
      <c r="F351" s="25">
        <v>46.211988209124002</v>
      </c>
      <c r="G351" s="25">
        <v>59.390267806287994</v>
      </c>
      <c r="H351" s="48">
        <v>0</v>
      </c>
      <c r="I351" s="46">
        <v>37.088979591844002</v>
      </c>
      <c r="J351" s="25">
        <v>7.3946428903130004</v>
      </c>
      <c r="K351" s="46" t="s">
        <v>840</v>
      </c>
      <c r="L351" s="46" t="s">
        <v>840</v>
      </c>
      <c r="M351" s="48" t="s">
        <v>840</v>
      </c>
      <c r="N351" s="46">
        <v>50.713947485184001</v>
      </c>
      <c r="O351" s="25">
        <v>13.491747440532999</v>
      </c>
      <c r="P351" s="46" t="s">
        <v>840</v>
      </c>
      <c r="Q351" s="46" t="s">
        <v>840</v>
      </c>
      <c r="R351" s="48" t="s">
        <v>840</v>
      </c>
      <c r="S351" s="46">
        <v>87.802927077028002</v>
      </c>
      <c r="T351" s="25">
        <v>20.886390330845</v>
      </c>
      <c r="U351" s="46" t="s">
        <v>840</v>
      </c>
      <c r="V351" s="46" t="s">
        <v>840</v>
      </c>
      <c r="W351" s="48" t="s">
        <v>840</v>
      </c>
    </row>
    <row r="352" spans="1:23" x14ac:dyDescent="0.2">
      <c r="A352" s="44" t="s">
        <v>721</v>
      </c>
      <c r="B352" s="45" t="s">
        <v>720</v>
      </c>
      <c r="C352" s="25">
        <f t="shared" si="5"/>
        <v>114.59909698686499</v>
      </c>
      <c r="D352" s="25">
        <v>46.957013015635994</v>
      </c>
      <c r="E352" s="25">
        <v>67.642083971228999</v>
      </c>
      <c r="F352" s="25">
        <v>36.020650169261998</v>
      </c>
      <c r="G352" s="25">
        <v>62.568927673387002</v>
      </c>
      <c r="H352" s="48">
        <v>0</v>
      </c>
      <c r="I352" s="46">
        <v>33.719877255099</v>
      </c>
      <c r="J352" s="25">
        <v>13.237135760536001</v>
      </c>
      <c r="K352" s="46" t="s">
        <v>840</v>
      </c>
      <c r="L352" s="46" t="s">
        <v>840</v>
      </c>
      <c r="M352" s="48" t="s">
        <v>840</v>
      </c>
      <c r="N352" s="46">
        <v>43.870379711764997</v>
      </c>
      <c r="O352" s="25">
        <v>23.771704259463998</v>
      </c>
      <c r="P352" s="46" t="s">
        <v>840</v>
      </c>
      <c r="Q352" s="46" t="s">
        <v>840</v>
      </c>
      <c r="R352" s="48" t="s">
        <v>840</v>
      </c>
      <c r="S352" s="46">
        <v>77.590256966864999</v>
      </c>
      <c r="T352" s="25">
        <v>37.008840020000001</v>
      </c>
      <c r="U352" s="46" t="s">
        <v>840</v>
      </c>
      <c r="V352" s="46" t="s">
        <v>840</v>
      </c>
      <c r="W352" s="48" t="s">
        <v>840</v>
      </c>
    </row>
    <row r="353" spans="1:23" x14ac:dyDescent="0.2">
      <c r="A353" s="44" t="s">
        <v>723</v>
      </c>
      <c r="B353" s="45" t="s">
        <v>722</v>
      </c>
      <c r="C353" s="25">
        <f t="shared" si="5"/>
        <v>45.865132860298999</v>
      </c>
      <c r="D353" s="25">
        <v>17.192251333487</v>
      </c>
      <c r="E353" s="25">
        <v>28.672881526811999</v>
      </c>
      <c r="F353" s="25">
        <v>-23.663980613587</v>
      </c>
      <c r="G353" s="25">
        <v>26.522415412301001</v>
      </c>
      <c r="H353" s="48">
        <v>0.45214700000000002</v>
      </c>
      <c r="I353" s="46">
        <v>15.244429527511</v>
      </c>
      <c r="J353" s="25">
        <v>1.947821805976</v>
      </c>
      <c r="K353" s="46" t="s">
        <v>840</v>
      </c>
      <c r="L353" s="46" t="s">
        <v>840</v>
      </c>
      <c r="M353" s="48" t="s">
        <v>840</v>
      </c>
      <c r="N353" s="46">
        <v>23.703242226938002</v>
      </c>
      <c r="O353" s="25">
        <v>4.9696392998749994</v>
      </c>
      <c r="P353" s="46" t="s">
        <v>840</v>
      </c>
      <c r="Q353" s="46" t="s">
        <v>840</v>
      </c>
      <c r="R353" s="48" t="s">
        <v>840</v>
      </c>
      <c r="S353" s="46">
        <v>38.947671754449004</v>
      </c>
      <c r="T353" s="25">
        <v>6.9174611058500002</v>
      </c>
      <c r="U353" s="46" t="s">
        <v>840</v>
      </c>
      <c r="V353" s="46" t="s">
        <v>840</v>
      </c>
      <c r="W353" s="48" t="s">
        <v>840</v>
      </c>
    </row>
    <row r="354" spans="1:23" x14ac:dyDescent="0.2">
      <c r="A354" s="44" t="s">
        <v>725</v>
      </c>
      <c r="B354" s="45" t="s">
        <v>724</v>
      </c>
      <c r="C354" s="25">
        <f t="shared" si="5"/>
        <v>4.7412479585970004</v>
      </c>
      <c r="D354" s="25">
        <v>1.5867306756049999</v>
      </c>
      <c r="E354" s="25">
        <v>3.1545172829920003</v>
      </c>
      <c r="F354" s="25">
        <v>-23.076764766697</v>
      </c>
      <c r="G354" s="25">
        <v>2.917928486768</v>
      </c>
      <c r="H354" s="48">
        <v>0.5</v>
      </c>
      <c r="I354" s="46" t="s">
        <v>840</v>
      </c>
      <c r="J354" s="25">
        <v>1.5867306756049999</v>
      </c>
      <c r="K354" s="46" t="s">
        <v>840</v>
      </c>
      <c r="L354" s="46" t="s">
        <v>840</v>
      </c>
      <c r="M354" s="48" t="s">
        <v>840</v>
      </c>
      <c r="N354" s="46" t="s">
        <v>840</v>
      </c>
      <c r="O354" s="25">
        <v>3.1545172829920003</v>
      </c>
      <c r="P354" s="46" t="s">
        <v>840</v>
      </c>
      <c r="Q354" s="46" t="s">
        <v>840</v>
      </c>
      <c r="R354" s="48" t="s">
        <v>840</v>
      </c>
      <c r="S354" s="46" t="s">
        <v>840</v>
      </c>
      <c r="T354" s="25">
        <v>4.7412479585970004</v>
      </c>
      <c r="U354" s="46" t="s">
        <v>840</v>
      </c>
      <c r="V354" s="46" t="s">
        <v>840</v>
      </c>
      <c r="W354" s="48" t="s">
        <v>840</v>
      </c>
    </row>
    <row r="355" spans="1:23" x14ac:dyDescent="0.2">
      <c r="A355" s="44" t="s">
        <v>727</v>
      </c>
      <c r="B355" s="45" t="s">
        <v>726</v>
      </c>
      <c r="C355" s="25">
        <f t="shared" si="5"/>
        <v>96.162112635992003</v>
      </c>
      <c r="D355" s="25">
        <v>37.502515909341</v>
      </c>
      <c r="E355" s="25">
        <v>58.659596726650996</v>
      </c>
      <c r="F355" s="25">
        <v>35.433520689433998</v>
      </c>
      <c r="G355" s="25">
        <v>54.260126972152001</v>
      </c>
      <c r="H355" s="48">
        <v>0</v>
      </c>
      <c r="I355" s="46">
        <v>34.231055662697997</v>
      </c>
      <c r="J355" s="25" t="s">
        <v>840</v>
      </c>
      <c r="K355" s="46">
        <v>3.2714602466429996</v>
      </c>
      <c r="L355" s="46" t="s">
        <v>840</v>
      </c>
      <c r="M355" s="48" t="s">
        <v>840</v>
      </c>
      <c r="N355" s="46">
        <v>54.785460358280005</v>
      </c>
      <c r="O355" s="25" t="s">
        <v>840</v>
      </c>
      <c r="P355" s="46">
        <v>3.8741363683709999</v>
      </c>
      <c r="Q355" s="46" t="s">
        <v>840</v>
      </c>
      <c r="R355" s="48" t="s">
        <v>840</v>
      </c>
      <c r="S355" s="46">
        <v>89.016516020978997</v>
      </c>
      <c r="T355" s="25" t="s">
        <v>840</v>
      </c>
      <c r="U355" s="46">
        <v>7.1455966150129999</v>
      </c>
      <c r="V355" s="46" t="s">
        <v>840</v>
      </c>
      <c r="W355" s="48" t="s">
        <v>840</v>
      </c>
    </row>
    <row r="356" spans="1:23" x14ac:dyDescent="0.2">
      <c r="A356" s="44" t="s">
        <v>729</v>
      </c>
      <c r="B356" s="45" t="s">
        <v>728</v>
      </c>
      <c r="C356" s="25">
        <f t="shared" si="5"/>
        <v>3.9096234804719998</v>
      </c>
      <c r="D356" s="25">
        <v>1.311304252894</v>
      </c>
      <c r="E356" s="25">
        <v>2.598319227578</v>
      </c>
      <c r="F356" s="25">
        <v>-24.796090645330001</v>
      </c>
      <c r="G356" s="25">
        <v>2.4034452855099997</v>
      </c>
      <c r="H356" s="48">
        <v>0.5</v>
      </c>
      <c r="I356" s="46" t="s">
        <v>840</v>
      </c>
      <c r="J356" s="25">
        <v>1.311304252894</v>
      </c>
      <c r="K356" s="46" t="s">
        <v>840</v>
      </c>
      <c r="L356" s="46" t="s">
        <v>840</v>
      </c>
      <c r="M356" s="48" t="s">
        <v>840</v>
      </c>
      <c r="N356" s="46" t="s">
        <v>840</v>
      </c>
      <c r="O356" s="25">
        <v>2.598319227578</v>
      </c>
      <c r="P356" s="46" t="s">
        <v>840</v>
      </c>
      <c r="Q356" s="46" t="s">
        <v>840</v>
      </c>
      <c r="R356" s="48" t="s">
        <v>840</v>
      </c>
      <c r="S356" s="46" t="s">
        <v>840</v>
      </c>
      <c r="T356" s="25">
        <v>3.9096234804719998</v>
      </c>
      <c r="U356" s="46" t="s">
        <v>840</v>
      </c>
      <c r="V356" s="46" t="s">
        <v>840</v>
      </c>
      <c r="W356" s="48" t="s">
        <v>840</v>
      </c>
    </row>
    <row r="357" spans="1:23" x14ac:dyDescent="0.2">
      <c r="A357" s="44" t="s">
        <v>731</v>
      </c>
      <c r="B357" s="45" t="s">
        <v>730</v>
      </c>
      <c r="C357" s="25">
        <f t="shared" si="5"/>
        <v>5.7192425954499999</v>
      </c>
      <c r="D357" s="25">
        <v>2.0181774981519998</v>
      </c>
      <c r="E357" s="25">
        <v>3.7010650972980002</v>
      </c>
      <c r="F357" s="25">
        <v>-7.080756242014</v>
      </c>
      <c r="G357" s="25">
        <v>3.423485215001</v>
      </c>
      <c r="H357" s="48">
        <v>0.5</v>
      </c>
      <c r="I357" s="46" t="s">
        <v>840</v>
      </c>
      <c r="J357" s="25">
        <v>2.0181774981519998</v>
      </c>
      <c r="K357" s="46" t="s">
        <v>840</v>
      </c>
      <c r="L357" s="46" t="s">
        <v>840</v>
      </c>
      <c r="M357" s="48" t="s">
        <v>840</v>
      </c>
      <c r="N357" s="46" t="s">
        <v>840</v>
      </c>
      <c r="O357" s="25">
        <v>3.7010650972980002</v>
      </c>
      <c r="P357" s="46" t="s">
        <v>840</v>
      </c>
      <c r="Q357" s="46" t="s">
        <v>840</v>
      </c>
      <c r="R357" s="48" t="s">
        <v>840</v>
      </c>
      <c r="S357" s="46" t="s">
        <v>840</v>
      </c>
      <c r="T357" s="25">
        <v>5.7192425954499999</v>
      </c>
      <c r="U357" s="46" t="s">
        <v>840</v>
      </c>
      <c r="V357" s="46" t="s">
        <v>840</v>
      </c>
      <c r="W357" s="48" t="s">
        <v>840</v>
      </c>
    </row>
    <row r="358" spans="1:23" x14ac:dyDescent="0.2">
      <c r="A358" s="44" t="s">
        <v>733</v>
      </c>
      <c r="B358" s="45" t="s">
        <v>732</v>
      </c>
      <c r="C358" s="25">
        <f t="shared" si="5"/>
        <v>2.5975354184400001</v>
      </c>
      <c r="D358" s="25">
        <v>0.76474891622899999</v>
      </c>
      <c r="E358" s="25">
        <v>1.8327865022110001</v>
      </c>
      <c r="F358" s="25">
        <v>-12.694957748780999</v>
      </c>
      <c r="G358" s="25">
        <v>1.695327514545</v>
      </c>
      <c r="H358" s="48">
        <v>0.5</v>
      </c>
      <c r="I358" s="46" t="s">
        <v>840</v>
      </c>
      <c r="J358" s="25">
        <v>0.76474891622899999</v>
      </c>
      <c r="K358" s="46" t="s">
        <v>840</v>
      </c>
      <c r="L358" s="46" t="s">
        <v>840</v>
      </c>
      <c r="M358" s="48" t="s">
        <v>840</v>
      </c>
      <c r="N358" s="46" t="s">
        <v>840</v>
      </c>
      <c r="O358" s="25">
        <v>1.8327865022110001</v>
      </c>
      <c r="P358" s="46" t="s">
        <v>840</v>
      </c>
      <c r="Q358" s="46" t="s">
        <v>840</v>
      </c>
      <c r="R358" s="48" t="s">
        <v>840</v>
      </c>
      <c r="S358" s="46" t="s">
        <v>840</v>
      </c>
      <c r="T358" s="25">
        <v>2.5975354184400001</v>
      </c>
      <c r="U358" s="46" t="s">
        <v>840</v>
      </c>
      <c r="V358" s="46" t="s">
        <v>840</v>
      </c>
      <c r="W358" s="48" t="s">
        <v>840</v>
      </c>
    </row>
    <row r="359" spans="1:23" x14ac:dyDescent="0.2">
      <c r="A359" s="44" t="s">
        <v>735</v>
      </c>
      <c r="B359" s="45" t="s">
        <v>734</v>
      </c>
      <c r="C359" s="25">
        <f t="shared" si="5"/>
        <v>3.9157438850880002</v>
      </c>
      <c r="D359" s="25">
        <v>1.2133222257610001</v>
      </c>
      <c r="E359" s="25">
        <v>2.7024216593269998</v>
      </c>
      <c r="F359" s="25">
        <v>-9.3886284412799998</v>
      </c>
      <c r="G359" s="25">
        <v>2.4997400348780001</v>
      </c>
      <c r="H359" s="48">
        <v>0.5</v>
      </c>
      <c r="I359" s="46" t="s">
        <v>840</v>
      </c>
      <c r="J359" s="25">
        <v>1.2133222257610001</v>
      </c>
      <c r="K359" s="46" t="s">
        <v>840</v>
      </c>
      <c r="L359" s="46" t="s">
        <v>840</v>
      </c>
      <c r="M359" s="48" t="s">
        <v>840</v>
      </c>
      <c r="N359" s="46" t="s">
        <v>840</v>
      </c>
      <c r="O359" s="25">
        <v>2.7024216593269998</v>
      </c>
      <c r="P359" s="46" t="s">
        <v>840</v>
      </c>
      <c r="Q359" s="46" t="s">
        <v>840</v>
      </c>
      <c r="R359" s="48" t="s">
        <v>840</v>
      </c>
      <c r="S359" s="46" t="s">
        <v>840</v>
      </c>
      <c r="T359" s="25">
        <v>3.9157438850880002</v>
      </c>
      <c r="U359" s="46" t="s">
        <v>840</v>
      </c>
      <c r="V359" s="46" t="s">
        <v>840</v>
      </c>
      <c r="W359" s="48" t="s">
        <v>840</v>
      </c>
    </row>
    <row r="360" spans="1:23" x14ac:dyDescent="0.2">
      <c r="A360" s="44" t="s">
        <v>737</v>
      </c>
      <c r="B360" s="45" t="s">
        <v>736</v>
      </c>
      <c r="C360" s="25">
        <f t="shared" si="5"/>
        <v>3.4538417454659998</v>
      </c>
      <c r="D360" s="25">
        <v>1.238676174136</v>
      </c>
      <c r="E360" s="25">
        <v>2.21516557133</v>
      </c>
      <c r="F360" s="25">
        <v>-8.7139880860869994</v>
      </c>
      <c r="G360" s="25">
        <v>2.0490281534800001</v>
      </c>
      <c r="H360" s="48">
        <v>0.5</v>
      </c>
      <c r="I360" s="46" t="s">
        <v>840</v>
      </c>
      <c r="J360" s="25">
        <v>1.238676174136</v>
      </c>
      <c r="K360" s="46" t="s">
        <v>840</v>
      </c>
      <c r="L360" s="46" t="s">
        <v>840</v>
      </c>
      <c r="M360" s="48" t="s">
        <v>840</v>
      </c>
      <c r="N360" s="46" t="s">
        <v>840</v>
      </c>
      <c r="O360" s="25">
        <v>2.21516557133</v>
      </c>
      <c r="P360" s="46" t="s">
        <v>840</v>
      </c>
      <c r="Q360" s="46" t="s">
        <v>840</v>
      </c>
      <c r="R360" s="48" t="s">
        <v>840</v>
      </c>
      <c r="S360" s="46" t="s">
        <v>840</v>
      </c>
      <c r="T360" s="25">
        <v>3.4538417454659998</v>
      </c>
      <c r="U360" s="46" t="s">
        <v>840</v>
      </c>
      <c r="V360" s="46" t="s">
        <v>840</v>
      </c>
      <c r="W360" s="48" t="s">
        <v>840</v>
      </c>
    </row>
    <row r="361" spans="1:23" x14ac:dyDescent="0.2">
      <c r="A361" s="44" t="s">
        <v>739</v>
      </c>
      <c r="B361" s="45" t="s">
        <v>738</v>
      </c>
      <c r="C361" s="25">
        <f t="shared" si="5"/>
        <v>3.971011433068</v>
      </c>
      <c r="D361" s="25">
        <v>1.306989508399</v>
      </c>
      <c r="E361" s="25">
        <v>2.664021924669</v>
      </c>
      <c r="F361" s="25">
        <v>-19.911356173650997</v>
      </c>
      <c r="G361" s="25">
        <v>2.4642202803190001</v>
      </c>
      <c r="H361" s="48">
        <v>0.5</v>
      </c>
      <c r="I361" s="46" t="s">
        <v>840</v>
      </c>
      <c r="J361" s="25">
        <v>1.306989508399</v>
      </c>
      <c r="K361" s="46" t="s">
        <v>840</v>
      </c>
      <c r="L361" s="46" t="s">
        <v>840</v>
      </c>
      <c r="M361" s="48" t="s">
        <v>840</v>
      </c>
      <c r="N361" s="46" t="s">
        <v>840</v>
      </c>
      <c r="O361" s="25">
        <v>2.664021924669</v>
      </c>
      <c r="P361" s="46" t="s">
        <v>840</v>
      </c>
      <c r="Q361" s="46" t="s">
        <v>840</v>
      </c>
      <c r="R361" s="48" t="s">
        <v>840</v>
      </c>
      <c r="S361" s="46" t="s">
        <v>840</v>
      </c>
      <c r="T361" s="25">
        <v>3.971011433068</v>
      </c>
      <c r="U361" s="46" t="s">
        <v>840</v>
      </c>
      <c r="V361" s="46" t="s">
        <v>840</v>
      </c>
      <c r="W361" s="48" t="s">
        <v>840</v>
      </c>
    </row>
    <row r="362" spans="1:23" x14ac:dyDescent="0.2">
      <c r="A362" s="44" t="s">
        <v>741</v>
      </c>
      <c r="B362" s="45" t="s">
        <v>740</v>
      </c>
      <c r="C362" s="25">
        <f t="shared" si="5"/>
        <v>26.094750398473998</v>
      </c>
      <c r="D362" s="25">
        <v>9.5291613013729997</v>
      </c>
      <c r="E362" s="25">
        <v>16.565589097101</v>
      </c>
      <c r="F362" s="25">
        <v>-22.563214381701002</v>
      </c>
      <c r="G362" s="25">
        <v>15.323169914817999</v>
      </c>
      <c r="H362" s="48">
        <v>0.5</v>
      </c>
      <c r="I362" s="46">
        <v>8.1472774687069993</v>
      </c>
      <c r="J362" s="25">
        <v>1.381883832665</v>
      </c>
      <c r="K362" s="46" t="s">
        <v>840</v>
      </c>
      <c r="L362" s="46" t="s">
        <v>840</v>
      </c>
      <c r="M362" s="48" t="s">
        <v>840</v>
      </c>
      <c r="N362" s="46">
        <v>12.379202014536</v>
      </c>
      <c r="O362" s="25">
        <v>4.186387082565</v>
      </c>
      <c r="P362" s="46" t="s">
        <v>840</v>
      </c>
      <c r="Q362" s="46" t="s">
        <v>840</v>
      </c>
      <c r="R362" s="48" t="s">
        <v>840</v>
      </c>
      <c r="S362" s="46">
        <v>20.526479483243001</v>
      </c>
      <c r="T362" s="25">
        <v>5.5682709152300003</v>
      </c>
      <c r="U362" s="46" t="s">
        <v>840</v>
      </c>
      <c r="V362" s="46" t="s">
        <v>840</v>
      </c>
      <c r="W362" s="48" t="s">
        <v>840</v>
      </c>
    </row>
    <row r="363" spans="1:23" x14ac:dyDescent="0.2">
      <c r="A363" s="44" t="s">
        <v>743</v>
      </c>
      <c r="B363" s="45" t="s">
        <v>742</v>
      </c>
      <c r="C363" s="25">
        <f t="shared" si="5"/>
        <v>2.1315852686079997</v>
      </c>
      <c r="D363" s="25">
        <v>0.62340353304999996</v>
      </c>
      <c r="E363" s="25">
        <v>1.5081817355579998</v>
      </c>
      <c r="F363" s="25">
        <v>-3.0187758963739997</v>
      </c>
      <c r="G363" s="25">
        <v>1.3950681053909999</v>
      </c>
      <c r="H363" s="48">
        <v>0.5</v>
      </c>
      <c r="I363" s="46" t="s">
        <v>840</v>
      </c>
      <c r="J363" s="25">
        <v>0.62340353304999996</v>
      </c>
      <c r="K363" s="46" t="s">
        <v>840</v>
      </c>
      <c r="L363" s="46" t="s">
        <v>840</v>
      </c>
      <c r="M363" s="48" t="s">
        <v>840</v>
      </c>
      <c r="N363" s="46" t="s">
        <v>840</v>
      </c>
      <c r="O363" s="25">
        <v>1.5081817355579998</v>
      </c>
      <c r="P363" s="46" t="s">
        <v>840</v>
      </c>
      <c r="Q363" s="46" t="s">
        <v>840</v>
      </c>
      <c r="R363" s="48" t="s">
        <v>840</v>
      </c>
      <c r="S363" s="46" t="s">
        <v>840</v>
      </c>
      <c r="T363" s="25">
        <v>2.1315852686079997</v>
      </c>
      <c r="U363" s="46" t="s">
        <v>840</v>
      </c>
      <c r="V363" s="46" t="s">
        <v>840</v>
      </c>
      <c r="W363" s="48" t="s">
        <v>840</v>
      </c>
    </row>
    <row r="364" spans="1:23" x14ac:dyDescent="0.2">
      <c r="A364" s="44" t="s">
        <v>745</v>
      </c>
      <c r="B364" s="45" t="s">
        <v>744</v>
      </c>
      <c r="C364" s="25">
        <f t="shared" si="5"/>
        <v>3.964711012959</v>
      </c>
      <c r="D364" s="25">
        <v>1.2890426869330001</v>
      </c>
      <c r="E364" s="25">
        <v>2.6756683260259999</v>
      </c>
      <c r="F364" s="25">
        <v>-9.3827116832730013</v>
      </c>
      <c r="G364" s="25">
        <v>2.4749932015740002</v>
      </c>
      <c r="H364" s="48">
        <v>0.5</v>
      </c>
      <c r="I364" s="46" t="s">
        <v>840</v>
      </c>
      <c r="J364" s="25">
        <v>1.2890426869330001</v>
      </c>
      <c r="K364" s="46" t="s">
        <v>840</v>
      </c>
      <c r="L364" s="46" t="s">
        <v>840</v>
      </c>
      <c r="M364" s="48" t="s">
        <v>840</v>
      </c>
      <c r="N364" s="46" t="s">
        <v>840</v>
      </c>
      <c r="O364" s="25">
        <v>2.6756683260259999</v>
      </c>
      <c r="P364" s="46" t="s">
        <v>840</v>
      </c>
      <c r="Q364" s="46" t="s">
        <v>840</v>
      </c>
      <c r="R364" s="48" t="s">
        <v>840</v>
      </c>
      <c r="S364" s="46" t="s">
        <v>840</v>
      </c>
      <c r="T364" s="25">
        <v>3.964711012959</v>
      </c>
      <c r="U364" s="46" t="s">
        <v>840</v>
      </c>
      <c r="V364" s="46" t="s">
        <v>840</v>
      </c>
      <c r="W364" s="48" t="s">
        <v>840</v>
      </c>
    </row>
    <row r="365" spans="1:23" x14ac:dyDescent="0.2">
      <c r="A365" s="44" t="s">
        <v>747</v>
      </c>
      <c r="B365" s="45" t="s">
        <v>746</v>
      </c>
      <c r="C365" s="25">
        <f t="shared" si="5"/>
        <v>4.6092153626570003</v>
      </c>
      <c r="D365" s="25">
        <v>1.575625965635</v>
      </c>
      <c r="E365" s="25">
        <v>3.0335893970220003</v>
      </c>
      <c r="F365" s="25">
        <v>-9.6333757034789986</v>
      </c>
      <c r="G365" s="25">
        <v>2.806070192245</v>
      </c>
      <c r="H365" s="48">
        <v>0.5</v>
      </c>
      <c r="I365" s="46" t="s">
        <v>840</v>
      </c>
      <c r="J365" s="25">
        <v>1.575625965635</v>
      </c>
      <c r="K365" s="46" t="s">
        <v>840</v>
      </c>
      <c r="L365" s="46" t="s">
        <v>840</v>
      </c>
      <c r="M365" s="48" t="s">
        <v>840</v>
      </c>
      <c r="N365" s="46" t="s">
        <v>840</v>
      </c>
      <c r="O365" s="25">
        <v>3.0335893970220003</v>
      </c>
      <c r="P365" s="46" t="s">
        <v>840</v>
      </c>
      <c r="Q365" s="46" t="s">
        <v>840</v>
      </c>
      <c r="R365" s="48" t="s">
        <v>840</v>
      </c>
      <c r="S365" s="46" t="s">
        <v>840</v>
      </c>
      <c r="T365" s="25">
        <v>4.6092153626570003</v>
      </c>
      <c r="U365" s="46" t="s">
        <v>840</v>
      </c>
      <c r="V365" s="46" t="s">
        <v>840</v>
      </c>
      <c r="W365" s="48" t="s">
        <v>840</v>
      </c>
    </row>
    <row r="366" spans="1:23" x14ac:dyDescent="0.2">
      <c r="A366" s="44" t="s">
        <v>749</v>
      </c>
      <c r="B366" s="45" t="s">
        <v>748</v>
      </c>
      <c r="C366" s="25">
        <f t="shared" si="5"/>
        <v>4.1536647004939997</v>
      </c>
      <c r="D366" s="25">
        <v>1.3873454922249999</v>
      </c>
      <c r="E366" s="25">
        <v>2.766319208269</v>
      </c>
      <c r="F366" s="25">
        <v>-3.491864472299</v>
      </c>
      <c r="G366" s="25">
        <v>2.5588452676490001</v>
      </c>
      <c r="H366" s="48">
        <v>0.5</v>
      </c>
      <c r="I366" s="46" t="s">
        <v>840</v>
      </c>
      <c r="J366" s="25">
        <v>1.3873454922249999</v>
      </c>
      <c r="K366" s="46" t="s">
        <v>840</v>
      </c>
      <c r="L366" s="46" t="s">
        <v>840</v>
      </c>
      <c r="M366" s="48" t="s">
        <v>840</v>
      </c>
      <c r="N366" s="46" t="s">
        <v>840</v>
      </c>
      <c r="O366" s="25">
        <v>2.766319208269</v>
      </c>
      <c r="P366" s="46" t="s">
        <v>840</v>
      </c>
      <c r="Q366" s="46" t="s">
        <v>840</v>
      </c>
      <c r="R366" s="48" t="s">
        <v>840</v>
      </c>
      <c r="S366" s="46" t="s">
        <v>840</v>
      </c>
      <c r="T366" s="25">
        <v>4.1536647004939997</v>
      </c>
      <c r="U366" s="46" t="s">
        <v>840</v>
      </c>
      <c r="V366" s="46" t="s">
        <v>840</v>
      </c>
      <c r="W366" s="48" t="s">
        <v>840</v>
      </c>
    </row>
    <row r="367" spans="1:23" x14ac:dyDescent="0.2">
      <c r="A367" s="44" t="s">
        <v>751</v>
      </c>
      <c r="B367" s="45" t="s">
        <v>750</v>
      </c>
      <c r="C367" s="25">
        <f t="shared" si="5"/>
        <v>58.665444571508999</v>
      </c>
      <c r="D367" s="25">
        <v>27.794503648062999</v>
      </c>
      <c r="E367" s="25">
        <v>30.870940923446</v>
      </c>
      <c r="F367" s="25">
        <v>21.072106873390002</v>
      </c>
      <c r="G367" s="25">
        <v>28.555620354186999</v>
      </c>
      <c r="H367" s="48">
        <v>0</v>
      </c>
      <c r="I367" s="46" t="s">
        <v>840</v>
      </c>
      <c r="J367" s="25" t="s">
        <v>840</v>
      </c>
      <c r="K367" s="46">
        <v>27.794503648062999</v>
      </c>
      <c r="L367" s="46" t="s">
        <v>840</v>
      </c>
      <c r="M367" s="48" t="s">
        <v>840</v>
      </c>
      <c r="N367" s="46" t="s">
        <v>840</v>
      </c>
      <c r="O367" s="25" t="s">
        <v>840</v>
      </c>
      <c r="P367" s="46">
        <v>30.870940923446</v>
      </c>
      <c r="Q367" s="46" t="s">
        <v>840</v>
      </c>
      <c r="R367" s="48" t="s">
        <v>840</v>
      </c>
      <c r="S367" s="46" t="s">
        <v>840</v>
      </c>
      <c r="T367" s="25" t="s">
        <v>840</v>
      </c>
      <c r="U367" s="46">
        <v>58.665444571509006</v>
      </c>
      <c r="V367" s="46" t="s">
        <v>840</v>
      </c>
      <c r="W367" s="48" t="s">
        <v>840</v>
      </c>
    </row>
    <row r="368" spans="1:23" x14ac:dyDescent="0.2">
      <c r="A368" s="44" t="s">
        <v>753</v>
      </c>
      <c r="B368" s="45" t="s">
        <v>752</v>
      </c>
      <c r="C368" s="25">
        <f t="shared" si="5"/>
        <v>3.0214929034120002</v>
      </c>
      <c r="D368" s="25">
        <v>1.057446279264</v>
      </c>
      <c r="E368" s="25">
        <v>1.9640466241480001</v>
      </c>
      <c r="F368" s="25">
        <v>-10.385880875742</v>
      </c>
      <c r="G368" s="25">
        <v>1.8167431273370001</v>
      </c>
      <c r="H368" s="48">
        <v>0.5</v>
      </c>
      <c r="I368" s="46" t="s">
        <v>840</v>
      </c>
      <c r="J368" s="25">
        <v>1.057446279264</v>
      </c>
      <c r="K368" s="46" t="s">
        <v>840</v>
      </c>
      <c r="L368" s="46" t="s">
        <v>840</v>
      </c>
      <c r="M368" s="48" t="s">
        <v>840</v>
      </c>
      <c r="N368" s="46" t="s">
        <v>840</v>
      </c>
      <c r="O368" s="25">
        <v>1.9640466241480001</v>
      </c>
      <c r="P368" s="46" t="s">
        <v>840</v>
      </c>
      <c r="Q368" s="46" t="s">
        <v>840</v>
      </c>
      <c r="R368" s="48" t="s">
        <v>840</v>
      </c>
      <c r="S368" s="46" t="s">
        <v>840</v>
      </c>
      <c r="T368" s="25">
        <v>3.0214929034120002</v>
      </c>
      <c r="U368" s="46" t="s">
        <v>840</v>
      </c>
      <c r="V368" s="46" t="s">
        <v>840</v>
      </c>
      <c r="W368" s="48" t="s">
        <v>840</v>
      </c>
    </row>
    <row r="369" spans="1:23" x14ac:dyDescent="0.2">
      <c r="A369" s="44" t="s">
        <v>755</v>
      </c>
      <c r="B369" s="45" t="s">
        <v>754</v>
      </c>
      <c r="C369" s="25">
        <f t="shared" si="5"/>
        <v>1.651014077845</v>
      </c>
      <c r="D369" s="25">
        <v>0.55031971465200002</v>
      </c>
      <c r="E369" s="25">
        <v>1.100694363193</v>
      </c>
      <c r="F369" s="25">
        <v>-3.0616692369200003</v>
      </c>
      <c r="G369" s="25">
        <v>1.0181422859539999</v>
      </c>
      <c r="H369" s="48">
        <v>0.5</v>
      </c>
      <c r="I369" s="46" t="s">
        <v>840</v>
      </c>
      <c r="J369" s="25">
        <v>0.55031971465200002</v>
      </c>
      <c r="K369" s="46" t="s">
        <v>840</v>
      </c>
      <c r="L369" s="46" t="s">
        <v>840</v>
      </c>
      <c r="M369" s="48" t="s">
        <v>840</v>
      </c>
      <c r="N369" s="46" t="s">
        <v>840</v>
      </c>
      <c r="O369" s="25">
        <v>1.100694363193</v>
      </c>
      <c r="P369" s="46" t="s">
        <v>840</v>
      </c>
      <c r="Q369" s="46" t="s">
        <v>840</v>
      </c>
      <c r="R369" s="48" t="s">
        <v>840</v>
      </c>
      <c r="S369" s="46" t="s">
        <v>840</v>
      </c>
      <c r="T369" s="25">
        <v>1.651014077845</v>
      </c>
      <c r="U369" s="46" t="s">
        <v>840</v>
      </c>
      <c r="V369" s="46" t="s">
        <v>840</v>
      </c>
      <c r="W369" s="48" t="s">
        <v>840</v>
      </c>
    </row>
    <row r="370" spans="1:23" x14ac:dyDescent="0.2">
      <c r="A370" s="44" t="s">
        <v>757</v>
      </c>
      <c r="B370" s="45" t="s">
        <v>756</v>
      </c>
      <c r="C370" s="25">
        <f t="shared" si="5"/>
        <v>125.614422868811</v>
      </c>
      <c r="D370" s="25">
        <v>53.079886907228001</v>
      </c>
      <c r="E370" s="25">
        <v>72.534535961583003</v>
      </c>
      <c r="F370" s="25">
        <v>40.713468296751998</v>
      </c>
      <c r="G370" s="25">
        <v>67.094445764464993</v>
      </c>
      <c r="H370" s="48">
        <v>0</v>
      </c>
      <c r="I370" s="46">
        <v>48.268882908584999</v>
      </c>
      <c r="J370" s="25" t="s">
        <v>840</v>
      </c>
      <c r="K370" s="46">
        <v>4.8110039986429998</v>
      </c>
      <c r="L370" s="46" t="s">
        <v>840</v>
      </c>
      <c r="M370" s="48" t="s">
        <v>840</v>
      </c>
      <c r="N370" s="46">
        <v>67.465695413665003</v>
      </c>
      <c r="O370" s="25" t="s">
        <v>840</v>
      </c>
      <c r="P370" s="46">
        <v>5.0688405479189997</v>
      </c>
      <c r="Q370" s="46" t="s">
        <v>840</v>
      </c>
      <c r="R370" s="48" t="s">
        <v>840</v>
      </c>
      <c r="S370" s="46">
        <v>115.73457832224999</v>
      </c>
      <c r="T370" s="25" t="s">
        <v>840</v>
      </c>
      <c r="U370" s="46">
        <v>9.8798445465619995</v>
      </c>
      <c r="V370" s="46" t="s">
        <v>840</v>
      </c>
      <c r="W370" s="48" t="s">
        <v>840</v>
      </c>
    </row>
    <row r="371" spans="1:23" x14ac:dyDescent="0.2">
      <c r="A371" s="44" t="s">
        <v>759</v>
      </c>
      <c r="B371" s="45" t="s">
        <v>758</v>
      </c>
      <c r="C371" s="25">
        <f t="shared" si="5"/>
        <v>43.134799424976002</v>
      </c>
      <c r="D371" s="25">
        <v>20.496934067724002</v>
      </c>
      <c r="E371" s="25">
        <v>22.637865357252</v>
      </c>
      <c r="F371" s="25">
        <v>14.661570539382</v>
      </c>
      <c r="G371" s="25">
        <v>20.940025455457999</v>
      </c>
      <c r="H371" s="48">
        <v>0</v>
      </c>
      <c r="I371" s="46" t="s">
        <v>840</v>
      </c>
      <c r="J371" s="25" t="s">
        <v>840</v>
      </c>
      <c r="K371" s="46">
        <v>20.496934067724002</v>
      </c>
      <c r="L371" s="46" t="s">
        <v>840</v>
      </c>
      <c r="M371" s="48" t="s">
        <v>840</v>
      </c>
      <c r="N371" s="46" t="s">
        <v>840</v>
      </c>
      <c r="O371" s="25" t="s">
        <v>840</v>
      </c>
      <c r="P371" s="46">
        <v>22.637865357252</v>
      </c>
      <c r="Q371" s="46" t="s">
        <v>840</v>
      </c>
      <c r="R371" s="48" t="s">
        <v>840</v>
      </c>
      <c r="S371" s="46" t="s">
        <v>840</v>
      </c>
      <c r="T371" s="25" t="s">
        <v>840</v>
      </c>
      <c r="U371" s="46">
        <v>43.134799424976002</v>
      </c>
      <c r="V371" s="46" t="s">
        <v>840</v>
      </c>
      <c r="W371" s="48" t="s">
        <v>840</v>
      </c>
    </row>
    <row r="372" spans="1:23" x14ac:dyDescent="0.2">
      <c r="A372" s="44" t="s">
        <v>761</v>
      </c>
      <c r="B372" s="45" t="s">
        <v>760</v>
      </c>
      <c r="C372" s="25">
        <f t="shared" si="5"/>
        <v>140.567887932384</v>
      </c>
      <c r="D372" s="25">
        <v>57.851443866965006</v>
      </c>
      <c r="E372" s="25">
        <v>82.716444065418997</v>
      </c>
      <c r="F372" s="25">
        <v>-465.40831577527399</v>
      </c>
      <c r="G372" s="25">
        <v>76.512710760512988</v>
      </c>
      <c r="H372" s="48">
        <v>0.5</v>
      </c>
      <c r="I372" s="46">
        <v>36.708513771698001</v>
      </c>
      <c r="J372" s="25">
        <v>21.142930095267001</v>
      </c>
      <c r="K372" s="46" t="s">
        <v>840</v>
      </c>
      <c r="L372" s="46" t="s">
        <v>840</v>
      </c>
      <c r="M372" s="48" t="s">
        <v>840</v>
      </c>
      <c r="N372" s="46">
        <v>48.822893182359998</v>
      </c>
      <c r="O372" s="25">
        <v>33.893550883060001</v>
      </c>
      <c r="P372" s="46" t="s">
        <v>840</v>
      </c>
      <c r="Q372" s="46" t="s">
        <v>840</v>
      </c>
      <c r="R372" s="48" t="s">
        <v>840</v>
      </c>
      <c r="S372" s="46">
        <v>85.531406954057999</v>
      </c>
      <c r="T372" s="25">
        <v>55.036480978326999</v>
      </c>
      <c r="U372" s="46" t="s">
        <v>840</v>
      </c>
      <c r="V372" s="46" t="s">
        <v>840</v>
      </c>
      <c r="W372" s="48" t="s">
        <v>840</v>
      </c>
    </row>
    <row r="373" spans="1:23" x14ac:dyDescent="0.2">
      <c r="A373" s="44" t="s">
        <v>763</v>
      </c>
      <c r="B373" s="45" t="s">
        <v>762</v>
      </c>
      <c r="C373" s="25">
        <f t="shared" si="5"/>
        <v>2.6086387237239999</v>
      </c>
      <c r="D373" s="25">
        <v>0.74238237146599995</v>
      </c>
      <c r="E373" s="25">
        <v>1.866256352258</v>
      </c>
      <c r="F373" s="25">
        <v>-4.8635131456850003</v>
      </c>
      <c r="G373" s="25">
        <v>1.726287125839</v>
      </c>
      <c r="H373" s="48">
        <v>0.5</v>
      </c>
      <c r="I373" s="46" t="s">
        <v>840</v>
      </c>
      <c r="J373" s="25">
        <v>0.74238237146599995</v>
      </c>
      <c r="K373" s="46" t="s">
        <v>840</v>
      </c>
      <c r="L373" s="46" t="s">
        <v>840</v>
      </c>
      <c r="M373" s="48" t="s">
        <v>840</v>
      </c>
      <c r="N373" s="46" t="s">
        <v>840</v>
      </c>
      <c r="O373" s="25">
        <v>1.866256352258</v>
      </c>
      <c r="P373" s="46" t="s">
        <v>840</v>
      </c>
      <c r="Q373" s="46" t="s">
        <v>840</v>
      </c>
      <c r="R373" s="48" t="s">
        <v>840</v>
      </c>
      <c r="S373" s="46" t="s">
        <v>840</v>
      </c>
      <c r="T373" s="25">
        <v>2.6086387237239999</v>
      </c>
      <c r="U373" s="46" t="s">
        <v>840</v>
      </c>
      <c r="V373" s="46" t="s">
        <v>840</v>
      </c>
      <c r="W373" s="48" t="s">
        <v>840</v>
      </c>
    </row>
    <row r="374" spans="1:23" x14ac:dyDescent="0.2">
      <c r="A374" s="44" t="s">
        <v>765</v>
      </c>
      <c r="B374" s="45" t="s">
        <v>764</v>
      </c>
      <c r="C374" s="25">
        <f t="shared" si="5"/>
        <v>108.59322070082099</v>
      </c>
      <c r="D374" s="25">
        <v>43.987371115211999</v>
      </c>
      <c r="E374" s="25">
        <v>64.605849585608993</v>
      </c>
      <c r="F374" s="25">
        <v>25.963031043609998</v>
      </c>
      <c r="G374" s="25">
        <v>59.760410866689</v>
      </c>
      <c r="H374" s="48">
        <v>0</v>
      </c>
      <c r="I374" s="46">
        <v>38.907001166086005</v>
      </c>
      <c r="J374" s="25">
        <v>5.0803699491259993</v>
      </c>
      <c r="K374" s="46" t="s">
        <v>840</v>
      </c>
      <c r="L374" s="46" t="s">
        <v>840</v>
      </c>
      <c r="M374" s="48" t="s">
        <v>840</v>
      </c>
      <c r="N374" s="46">
        <v>54.706879505128001</v>
      </c>
      <c r="O374" s="25">
        <v>9.8989700804809999</v>
      </c>
      <c r="P374" s="46" t="s">
        <v>840</v>
      </c>
      <c r="Q374" s="46" t="s">
        <v>840</v>
      </c>
      <c r="R374" s="48" t="s">
        <v>840</v>
      </c>
      <c r="S374" s="46">
        <v>93.613880671214005</v>
      </c>
      <c r="T374" s="25">
        <v>14.979340029608</v>
      </c>
      <c r="U374" s="46" t="s">
        <v>840</v>
      </c>
      <c r="V374" s="46" t="s">
        <v>840</v>
      </c>
      <c r="W374" s="48" t="s">
        <v>840</v>
      </c>
    </row>
    <row r="375" spans="1:23" x14ac:dyDescent="0.2">
      <c r="A375" s="44" t="s">
        <v>767</v>
      </c>
      <c r="B375" s="45" t="s">
        <v>766</v>
      </c>
      <c r="C375" s="25">
        <f t="shared" si="5"/>
        <v>87.705226814116998</v>
      </c>
      <c r="D375" s="25">
        <v>34.725573744717003</v>
      </c>
      <c r="E375" s="25">
        <v>52.979653069399994</v>
      </c>
      <c r="F375" s="25">
        <v>-18.308337434698998</v>
      </c>
      <c r="G375" s="25">
        <v>49.006179089195001</v>
      </c>
      <c r="H375" s="48">
        <v>0.25682199999999999</v>
      </c>
      <c r="I375" s="46">
        <v>30.31341635862</v>
      </c>
      <c r="J375" s="25">
        <v>4.4121573860970003</v>
      </c>
      <c r="K375" s="46" t="s">
        <v>840</v>
      </c>
      <c r="L375" s="46" t="s">
        <v>840</v>
      </c>
      <c r="M375" s="48" t="s">
        <v>840</v>
      </c>
      <c r="N375" s="46">
        <v>42.813475215526999</v>
      </c>
      <c r="O375" s="25">
        <v>10.166177853873</v>
      </c>
      <c r="P375" s="46" t="s">
        <v>840</v>
      </c>
      <c r="Q375" s="46" t="s">
        <v>840</v>
      </c>
      <c r="R375" s="48" t="s">
        <v>840</v>
      </c>
      <c r="S375" s="46">
        <v>73.126891574146995</v>
      </c>
      <c r="T375" s="25">
        <v>14.57833523997</v>
      </c>
      <c r="U375" s="46" t="s">
        <v>840</v>
      </c>
      <c r="V375" s="46" t="s">
        <v>840</v>
      </c>
      <c r="W375" s="48" t="s">
        <v>840</v>
      </c>
    </row>
    <row r="376" spans="1:23" x14ac:dyDescent="0.2">
      <c r="A376" s="44" t="s">
        <v>769</v>
      </c>
      <c r="B376" s="45" t="s">
        <v>768</v>
      </c>
      <c r="C376" s="25">
        <f t="shared" si="5"/>
        <v>3.0439143206779997</v>
      </c>
      <c r="D376" s="25">
        <v>1.00301527702</v>
      </c>
      <c r="E376" s="25">
        <v>2.0408990436579999</v>
      </c>
      <c r="F376" s="25">
        <v>-18.551201030026998</v>
      </c>
      <c r="G376" s="25">
        <v>1.8878316153839998</v>
      </c>
      <c r="H376" s="48">
        <v>0.5</v>
      </c>
      <c r="I376" s="46" t="s">
        <v>840</v>
      </c>
      <c r="J376" s="25">
        <v>1.00301527702</v>
      </c>
      <c r="K376" s="46" t="s">
        <v>840</v>
      </c>
      <c r="L376" s="46" t="s">
        <v>840</v>
      </c>
      <c r="M376" s="48" t="s">
        <v>840</v>
      </c>
      <c r="N376" s="46" t="s">
        <v>840</v>
      </c>
      <c r="O376" s="25">
        <v>2.0408990436579999</v>
      </c>
      <c r="P376" s="46" t="s">
        <v>840</v>
      </c>
      <c r="Q376" s="46" t="s">
        <v>840</v>
      </c>
      <c r="R376" s="48" t="s">
        <v>840</v>
      </c>
      <c r="S376" s="46" t="s">
        <v>840</v>
      </c>
      <c r="T376" s="25">
        <v>3.0439143206779997</v>
      </c>
      <c r="U376" s="46" t="s">
        <v>840</v>
      </c>
      <c r="V376" s="46" t="s">
        <v>840</v>
      </c>
      <c r="W376" s="48" t="s">
        <v>840</v>
      </c>
    </row>
    <row r="377" spans="1:23" x14ac:dyDescent="0.2">
      <c r="A377" s="44" t="s">
        <v>771</v>
      </c>
      <c r="B377" s="45" t="s">
        <v>770</v>
      </c>
      <c r="C377" s="25">
        <f t="shared" si="5"/>
        <v>19.269360909427999</v>
      </c>
      <c r="D377" s="25">
        <v>7.6212351694280001</v>
      </c>
      <c r="E377" s="25">
        <v>11.648125739999999</v>
      </c>
      <c r="F377" s="25">
        <v>-26.450243716016999</v>
      </c>
      <c r="G377" s="25">
        <v>10.774516309499999</v>
      </c>
      <c r="H377" s="48">
        <v>0.5</v>
      </c>
      <c r="I377" s="46">
        <v>6.3038874184020006</v>
      </c>
      <c r="J377" s="25">
        <v>1.317347751027</v>
      </c>
      <c r="K377" s="46" t="s">
        <v>840</v>
      </c>
      <c r="L377" s="46" t="s">
        <v>840</v>
      </c>
      <c r="M377" s="48" t="s">
        <v>840</v>
      </c>
      <c r="N377" s="46">
        <v>7.8061550988899997</v>
      </c>
      <c r="O377" s="25">
        <v>3.8419706411100001</v>
      </c>
      <c r="P377" s="46" t="s">
        <v>840</v>
      </c>
      <c r="Q377" s="46" t="s">
        <v>840</v>
      </c>
      <c r="R377" s="48" t="s">
        <v>840</v>
      </c>
      <c r="S377" s="46">
        <v>14.110042517292001</v>
      </c>
      <c r="T377" s="25">
        <v>5.1593183921370001</v>
      </c>
      <c r="U377" s="46" t="s">
        <v>840</v>
      </c>
      <c r="V377" s="46" t="s">
        <v>840</v>
      </c>
      <c r="W377" s="48" t="s">
        <v>840</v>
      </c>
    </row>
    <row r="378" spans="1:23" x14ac:dyDescent="0.2">
      <c r="A378" s="44" t="s">
        <v>773</v>
      </c>
      <c r="B378" s="45" t="s">
        <v>772</v>
      </c>
      <c r="C378" s="25">
        <f t="shared" si="5"/>
        <v>125.263411656005</v>
      </c>
      <c r="D378" s="25">
        <v>50.712455335127004</v>
      </c>
      <c r="E378" s="25">
        <v>74.550956320878001</v>
      </c>
      <c r="F378" s="25">
        <v>41.630965982109998</v>
      </c>
      <c r="G378" s="25">
        <v>68.959634596811995</v>
      </c>
      <c r="H378" s="48">
        <v>0</v>
      </c>
      <c r="I378" s="46">
        <v>45.342852621417997</v>
      </c>
      <c r="J378" s="25">
        <v>5.36960271371</v>
      </c>
      <c r="K378" s="46" t="s">
        <v>840</v>
      </c>
      <c r="L378" s="46" t="s">
        <v>840</v>
      </c>
      <c r="M378" s="48" t="s">
        <v>840</v>
      </c>
      <c r="N378" s="46">
        <v>64.150041515502991</v>
      </c>
      <c r="O378" s="25">
        <v>10.400914805375001</v>
      </c>
      <c r="P378" s="46" t="s">
        <v>840</v>
      </c>
      <c r="Q378" s="46" t="s">
        <v>840</v>
      </c>
      <c r="R378" s="48" t="s">
        <v>840</v>
      </c>
      <c r="S378" s="46">
        <v>109.49289413692101</v>
      </c>
      <c r="T378" s="25">
        <v>15.770517519084999</v>
      </c>
      <c r="U378" s="46" t="s">
        <v>840</v>
      </c>
      <c r="V378" s="46" t="s">
        <v>840</v>
      </c>
      <c r="W378" s="48" t="s">
        <v>840</v>
      </c>
    </row>
    <row r="379" spans="1:23" x14ac:dyDescent="0.2">
      <c r="A379" s="44" t="s">
        <v>775</v>
      </c>
      <c r="B379" s="45" t="s">
        <v>774</v>
      </c>
      <c r="C379" s="25">
        <f t="shared" si="5"/>
        <v>2.5411955517969997</v>
      </c>
      <c r="D379" s="25">
        <v>0.58762208807600003</v>
      </c>
      <c r="E379" s="25">
        <v>1.9535734637209998</v>
      </c>
      <c r="F379" s="25">
        <v>-15.702820698756</v>
      </c>
      <c r="G379" s="25">
        <v>1.8070554539419998</v>
      </c>
      <c r="H379" s="48">
        <v>0.5</v>
      </c>
      <c r="I379" s="46" t="s">
        <v>840</v>
      </c>
      <c r="J379" s="25">
        <v>0.58762208807600003</v>
      </c>
      <c r="K379" s="46" t="s">
        <v>840</v>
      </c>
      <c r="L379" s="46" t="s">
        <v>840</v>
      </c>
      <c r="M379" s="48" t="s">
        <v>840</v>
      </c>
      <c r="N379" s="46" t="s">
        <v>840</v>
      </c>
      <c r="O379" s="25">
        <v>1.9535734637209998</v>
      </c>
      <c r="P379" s="46" t="s">
        <v>840</v>
      </c>
      <c r="Q379" s="46" t="s">
        <v>840</v>
      </c>
      <c r="R379" s="48" t="s">
        <v>840</v>
      </c>
      <c r="S379" s="46" t="s">
        <v>840</v>
      </c>
      <c r="T379" s="25">
        <v>2.5411955517969997</v>
      </c>
      <c r="U379" s="46" t="s">
        <v>840</v>
      </c>
      <c r="V379" s="46" t="s">
        <v>840</v>
      </c>
      <c r="W379" s="48" t="s">
        <v>840</v>
      </c>
    </row>
    <row r="380" spans="1:23" x14ac:dyDescent="0.2">
      <c r="A380" s="44" t="s">
        <v>777</v>
      </c>
      <c r="B380" s="45" t="s">
        <v>776</v>
      </c>
      <c r="C380" s="25">
        <f t="shared" si="5"/>
        <v>19.069046949643003</v>
      </c>
      <c r="D380" s="25">
        <v>6.1454106965380006</v>
      </c>
      <c r="E380" s="25">
        <v>12.923636253105</v>
      </c>
      <c r="F380" s="25">
        <v>-13.786347816312</v>
      </c>
      <c r="G380" s="25">
        <v>11.954363534121999</v>
      </c>
      <c r="H380" s="48">
        <v>0.5</v>
      </c>
      <c r="I380" s="46">
        <v>6.1175322909779997</v>
      </c>
      <c r="J380" s="25">
        <v>2.787840556E-2</v>
      </c>
      <c r="K380" s="46" t="s">
        <v>840</v>
      </c>
      <c r="L380" s="46" t="s">
        <v>840</v>
      </c>
      <c r="M380" s="48" t="s">
        <v>840</v>
      </c>
      <c r="N380" s="46">
        <v>6.1711935893750001</v>
      </c>
      <c r="O380" s="25">
        <v>6.7524426637300001</v>
      </c>
      <c r="P380" s="46" t="s">
        <v>840</v>
      </c>
      <c r="Q380" s="46" t="s">
        <v>840</v>
      </c>
      <c r="R380" s="48" t="s">
        <v>840</v>
      </c>
      <c r="S380" s="46">
        <v>12.288725880353001</v>
      </c>
      <c r="T380" s="25">
        <v>6.7803210692900002</v>
      </c>
      <c r="U380" s="46" t="s">
        <v>840</v>
      </c>
      <c r="V380" s="46" t="s">
        <v>840</v>
      </c>
      <c r="W380" s="48" t="s">
        <v>840</v>
      </c>
    </row>
    <row r="381" spans="1:23" x14ac:dyDescent="0.2">
      <c r="A381" s="44" t="s">
        <v>779</v>
      </c>
      <c r="B381" s="45" t="s">
        <v>778</v>
      </c>
      <c r="C381" s="25">
        <f t="shared" si="5"/>
        <v>123.200313284277</v>
      </c>
      <c r="D381" s="25">
        <v>50.283656586263</v>
      </c>
      <c r="E381" s="25">
        <v>72.916656698014009</v>
      </c>
      <c r="F381" s="25">
        <v>36.198137884998005</v>
      </c>
      <c r="G381" s="25">
        <v>67.447907445663006</v>
      </c>
      <c r="H381" s="48">
        <v>0</v>
      </c>
      <c r="I381" s="46">
        <v>45.171717961579006</v>
      </c>
      <c r="J381" s="25">
        <v>5.111938624685</v>
      </c>
      <c r="K381" s="46" t="s">
        <v>840</v>
      </c>
      <c r="L381" s="46" t="s">
        <v>840</v>
      </c>
      <c r="M381" s="48" t="s">
        <v>840</v>
      </c>
      <c r="N381" s="46">
        <v>63.167119201321</v>
      </c>
      <c r="O381" s="25">
        <v>9.7495374966929997</v>
      </c>
      <c r="P381" s="46" t="s">
        <v>840</v>
      </c>
      <c r="Q381" s="46" t="s">
        <v>840</v>
      </c>
      <c r="R381" s="48" t="s">
        <v>840</v>
      </c>
      <c r="S381" s="46">
        <v>108.33883716290001</v>
      </c>
      <c r="T381" s="25">
        <v>14.861476121378001</v>
      </c>
      <c r="U381" s="46" t="s">
        <v>840</v>
      </c>
      <c r="V381" s="46" t="s">
        <v>840</v>
      </c>
      <c r="W381" s="48" t="s">
        <v>840</v>
      </c>
    </row>
    <row r="382" spans="1:23" x14ac:dyDescent="0.2">
      <c r="A382" s="44" t="s">
        <v>781</v>
      </c>
      <c r="B382" s="45" t="s">
        <v>780</v>
      </c>
      <c r="C382" s="25">
        <f t="shared" si="5"/>
        <v>3.6066251323990004</v>
      </c>
      <c r="D382" s="25">
        <v>1.213262282106</v>
      </c>
      <c r="E382" s="25">
        <v>2.3933628502930002</v>
      </c>
      <c r="F382" s="25">
        <v>-13.789748844212999</v>
      </c>
      <c r="G382" s="25">
        <v>2.2138606365209998</v>
      </c>
      <c r="H382" s="48">
        <v>0.5</v>
      </c>
      <c r="I382" s="46" t="s">
        <v>840</v>
      </c>
      <c r="J382" s="25">
        <v>1.213262282106</v>
      </c>
      <c r="K382" s="46" t="s">
        <v>840</v>
      </c>
      <c r="L382" s="46" t="s">
        <v>840</v>
      </c>
      <c r="M382" s="48" t="s">
        <v>840</v>
      </c>
      <c r="N382" s="46" t="s">
        <v>840</v>
      </c>
      <c r="O382" s="25">
        <v>2.3933628502930002</v>
      </c>
      <c r="P382" s="46" t="s">
        <v>840</v>
      </c>
      <c r="Q382" s="46" t="s">
        <v>840</v>
      </c>
      <c r="R382" s="48" t="s">
        <v>840</v>
      </c>
      <c r="S382" s="46" t="s">
        <v>840</v>
      </c>
      <c r="T382" s="25">
        <v>3.6066251323990004</v>
      </c>
      <c r="U382" s="46" t="s">
        <v>840</v>
      </c>
      <c r="V382" s="46" t="s">
        <v>840</v>
      </c>
      <c r="W382" s="48" t="s">
        <v>840</v>
      </c>
    </row>
    <row r="383" spans="1:23" x14ac:dyDescent="0.2">
      <c r="A383" s="44" t="s">
        <v>783</v>
      </c>
      <c r="B383" s="45" t="s">
        <v>782</v>
      </c>
      <c r="C383" s="25">
        <f t="shared" si="5"/>
        <v>94.450161756625988</v>
      </c>
      <c r="D383" s="25">
        <v>36.346546471814996</v>
      </c>
      <c r="E383" s="25">
        <v>58.103615284810999</v>
      </c>
      <c r="F383" s="25">
        <v>41.082442169543995</v>
      </c>
      <c r="G383" s="25">
        <v>53.745844138449996</v>
      </c>
      <c r="H383" s="48">
        <v>0</v>
      </c>
      <c r="I383" s="46">
        <v>36.346546471814996</v>
      </c>
      <c r="J383" s="25" t="s">
        <v>840</v>
      </c>
      <c r="K383" s="46" t="s">
        <v>840</v>
      </c>
      <c r="L383" s="46" t="s">
        <v>840</v>
      </c>
      <c r="M383" s="48" t="s">
        <v>840</v>
      </c>
      <c r="N383" s="46">
        <v>58.103615284810999</v>
      </c>
      <c r="O383" s="25" t="s">
        <v>840</v>
      </c>
      <c r="P383" s="46" t="s">
        <v>840</v>
      </c>
      <c r="Q383" s="46" t="s">
        <v>840</v>
      </c>
      <c r="R383" s="48" t="s">
        <v>840</v>
      </c>
      <c r="S383" s="46">
        <v>94.450161756625988</v>
      </c>
      <c r="T383" s="25" t="s">
        <v>840</v>
      </c>
      <c r="U383" s="46" t="s">
        <v>840</v>
      </c>
      <c r="V383" s="46" t="s">
        <v>840</v>
      </c>
      <c r="W383" s="48" t="s">
        <v>840</v>
      </c>
    </row>
    <row r="384" spans="1:23" x14ac:dyDescent="0.2">
      <c r="A384" s="44" t="s">
        <v>785</v>
      </c>
      <c r="B384" s="45" t="s">
        <v>784</v>
      </c>
      <c r="C384" s="25">
        <f t="shared" si="5"/>
        <v>3.657556656668</v>
      </c>
      <c r="D384" s="25">
        <v>1.1933773824710001</v>
      </c>
      <c r="E384" s="25">
        <v>2.4641792741969999</v>
      </c>
      <c r="F384" s="25">
        <v>-10.079307495941</v>
      </c>
      <c r="G384" s="25">
        <v>2.2793658286330003</v>
      </c>
      <c r="H384" s="48">
        <v>0.5</v>
      </c>
      <c r="I384" s="46" t="s">
        <v>840</v>
      </c>
      <c r="J384" s="25">
        <v>1.1933773824710001</v>
      </c>
      <c r="K384" s="46" t="s">
        <v>840</v>
      </c>
      <c r="L384" s="46" t="s">
        <v>840</v>
      </c>
      <c r="M384" s="48" t="s">
        <v>840</v>
      </c>
      <c r="N384" s="46" t="s">
        <v>840</v>
      </c>
      <c r="O384" s="25">
        <v>2.4641792741969999</v>
      </c>
      <c r="P384" s="46" t="s">
        <v>840</v>
      </c>
      <c r="Q384" s="46" t="s">
        <v>840</v>
      </c>
      <c r="R384" s="48" t="s">
        <v>840</v>
      </c>
      <c r="S384" s="46" t="s">
        <v>840</v>
      </c>
      <c r="T384" s="25">
        <v>3.657556656668</v>
      </c>
      <c r="U384" s="46" t="s">
        <v>840</v>
      </c>
      <c r="V384" s="46" t="s">
        <v>840</v>
      </c>
      <c r="W384" s="48" t="s">
        <v>840</v>
      </c>
    </row>
    <row r="385" spans="1:23" x14ac:dyDescent="0.2">
      <c r="A385" s="44" t="s">
        <v>787</v>
      </c>
      <c r="B385" s="45" t="s">
        <v>786</v>
      </c>
      <c r="C385" s="25">
        <f t="shared" si="5"/>
        <v>3.5686612829430002</v>
      </c>
      <c r="D385" s="25">
        <v>1.141362595963</v>
      </c>
      <c r="E385" s="25">
        <v>2.4272986869800004</v>
      </c>
      <c r="F385" s="25">
        <v>-13.546967176522999</v>
      </c>
      <c r="G385" s="25">
        <v>2.2452512854559998</v>
      </c>
      <c r="H385" s="48">
        <v>0.5</v>
      </c>
      <c r="I385" s="46" t="s">
        <v>840</v>
      </c>
      <c r="J385" s="25">
        <v>1.141362595963</v>
      </c>
      <c r="K385" s="46" t="s">
        <v>840</v>
      </c>
      <c r="L385" s="46" t="s">
        <v>840</v>
      </c>
      <c r="M385" s="48" t="s">
        <v>840</v>
      </c>
      <c r="N385" s="46" t="s">
        <v>840</v>
      </c>
      <c r="O385" s="25">
        <v>2.4272986869800004</v>
      </c>
      <c r="P385" s="46" t="s">
        <v>840</v>
      </c>
      <c r="Q385" s="46" t="s">
        <v>840</v>
      </c>
      <c r="R385" s="48" t="s">
        <v>840</v>
      </c>
      <c r="S385" s="46" t="s">
        <v>840</v>
      </c>
      <c r="T385" s="25">
        <v>3.5686612829430002</v>
      </c>
      <c r="U385" s="46" t="s">
        <v>840</v>
      </c>
      <c r="V385" s="46" t="s">
        <v>840</v>
      </c>
      <c r="W385" s="48" t="s">
        <v>840</v>
      </c>
    </row>
    <row r="386" spans="1:23" x14ac:dyDescent="0.2">
      <c r="A386" s="44" t="s">
        <v>789</v>
      </c>
      <c r="B386" s="45" t="s">
        <v>788</v>
      </c>
      <c r="C386" s="25">
        <f t="shared" si="5"/>
        <v>4.5526512816959999</v>
      </c>
      <c r="D386" s="25">
        <v>1.4902458284960001</v>
      </c>
      <c r="E386" s="25">
        <v>3.0624054531999998</v>
      </c>
      <c r="F386" s="25">
        <v>-25.012310358215998</v>
      </c>
      <c r="G386" s="25">
        <v>2.83272504421</v>
      </c>
      <c r="H386" s="48">
        <v>0.5</v>
      </c>
      <c r="I386" s="46" t="s">
        <v>840</v>
      </c>
      <c r="J386" s="25">
        <v>1.4902458284960001</v>
      </c>
      <c r="K386" s="46" t="s">
        <v>840</v>
      </c>
      <c r="L386" s="46" t="s">
        <v>840</v>
      </c>
      <c r="M386" s="48" t="s">
        <v>840</v>
      </c>
      <c r="N386" s="46" t="s">
        <v>840</v>
      </c>
      <c r="O386" s="25">
        <v>3.0624054531999998</v>
      </c>
      <c r="P386" s="46" t="s">
        <v>840</v>
      </c>
      <c r="Q386" s="46" t="s">
        <v>840</v>
      </c>
      <c r="R386" s="48" t="s">
        <v>840</v>
      </c>
      <c r="S386" s="46" t="s">
        <v>840</v>
      </c>
      <c r="T386" s="25">
        <v>4.5526512816959999</v>
      </c>
      <c r="U386" s="46" t="s">
        <v>840</v>
      </c>
      <c r="V386" s="46" t="s">
        <v>840</v>
      </c>
      <c r="W386" s="48" t="s">
        <v>840</v>
      </c>
    </row>
    <row r="387" spans="1:23" x14ac:dyDescent="0.2">
      <c r="A387" s="44" t="s">
        <v>791</v>
      </c>
      <c r="B387" s="45" t="s">
        <v>790</v>
      </c>
      <c r="C387" s="25">
        <f t="shared" si="5"/>
        <v>4.7513670822440002</v>
      </c>
      <c r="D387" s="25">
        <v>1.631265629489</v>
      </c>
      <c r="E387" s="25">
        <v>3.1201014527550002</v>
      </c>
      <c r="F387" s="25">
        <v>-7.3525220890199998</v>
      </c>
      <c r="G387" s="25">
        <v>2.8860938437979997</v>
      </c>
      <c r="H387" s="48">
        <v>0.5</v>
      </c>
      <c r="I387" s="46" t="s">
        <v>840</v>
      </c>
      <c r="J387" s="25">
        <v>1.631265629489</v>
      </c>
      <c r="K387" s="46" t="s">
        <v>840</v>
      </c>
      <c r="L387" s="46" t="s">
        <v>840</v>
      </c>
      <c r="M387" s="48" t="s">
        <v>840</v>
      </c>
      <c r="N387" s="46" t="s">
        <v>840</v>
      </c>
      <c r="O387" s="25">
        <v>3.1201014527550002</v>
      </c>
      <c r="P387" s="46" t="s">
        <v>840</v>
      </c>
      <c r="Q387" s="46" t="s">
        <v>840</v>
      </c>
      <c r="R387" s="48" t="s">
        <v>840</v>
      </c>
      <c r="S387" s="46" t="s">
        <v>840</v>
      </c>
      <c r="T387" s="25">
        <v>4.7513670822440002</v>
      </c>
      <c r="U387" s="46" t="s">
        <v>840</v>
      </c>
      <c r="V387" s="46" t="s">
        <v>840</v>
      </c>
      <c r="W387" s="48" t="s">
        <v>840</v>
      </c>
    </row>
    <row r="388" spans="1:23" x14ac:dyDescent="0.2">
      <c r="A388" s="44" t="s">
        <v>793</v>
      </c>
      <c r="B388" s="45" t="s">
        <v>792</v>
      </c>
      <c r="C388" s="25">
        <f t="shared" si="5"/>
        <v>3.7811251720009995</v>
      </c>
      <c r="D388" s="25">
        <v>1.1790655871389999</v>
      </c>
      <c r="E388" s="25">
        <v>2.6020595848619998</v>
      </c>
      <c r="F388" s="25">
        <v>-8.9903549241969998</v>
      </c>
      <c r="G388" s="25">
        <v>2.4069051159970001</v>
      </c>
      <c r="H388" s="48">
        <v>0.5</v>
      </c>
      <c r="I388" s="46" t="s">
        <v>840</v>
      </c>
      <c r="J388" s="25">
        <v>1.1790655871389999</v>
      </c>
      <c r="K388" s="46" t="s">
        <v>840</v>
      </c>
      <c r="L388" s="46" t="s">
        <v>840</v>
      </c>
      <c r="M388" s="48" t="s">
        <v>840</v>
      </c>
      <c r="N388" s="46" t="s">
        <v>840</v>
      </c>
      <c r="O388" s="25">
        <v>2.6020595848619998</v>
      </c>
      <c r="P388" s="46" t="s">
        <v>840</v>
      </c>
      <c r="Q388" s="46" t="s">
        <v>840</v>
      </c>
      <c r="R388" s="48" t="s">
        <v>840</v>
      </c>
      <c r="S388" s="46" t="s">
        <v>840</v>
      </c>
      <c r="T388" s="25">
        <v>3.7811251720009995</v>
      </c>
      <c r="U388" s="46" t="s">
        <v>840</v>
      </c>
      <c r="V388" s="46" t="s">
        <v>840</v>
      </c>
      <c r="W388" s="48" t="s">
        <v>840</v>
      </c>
    </row>
    <row r="389" spans="1:23" x14ac:dyDescent="0.2">
      <c r="A389" s="44" t="s">
        <v>795</v>
      </c>
      <c r="B389" s="45" t="s">
        <v>794</v>
      </c>
      <c r="C389" s="25">
        <f t="shared" si="5"/>
        <v>39.194778569133</v>
      </c>
      <c r="D389" s="25">
        <v>14.892063979095001</v>
      </c>
      <c r="E389" s="25">
        <v>24.302714590038001</v>
      </c>
      <c r="F389" s="25">
        <v>-22.946753832929002</v>
      </c>
      <c r="G389" s="25">
        <v>22.480010995785999</v>
      </c>
      <c r="H389" s="48">
        <v>0.485651</v>
      </c>
      <c r="I389" s="46">
        <v>12.723530908432</v>
      </c>
      <c r="J389" s="25">
        <v>2.1685330706620003</v>
      </c>
      <c r="K389" s="46" t="s">
        <v>840</v>
      </c>
      <c r="L389" s="46" t="s">
        <v>840</v>
      </c>
      <c r="M389" s="48" t="s">
        <v>840</v>
      </c>
      <c r="N389" s="46">
        <v>19.094747307611001</v>
      </c>
      <c r="O389" s="25">
        <v>5.207967282427</v>
      </c>
      <c r="P389" s="46" t="s">
        <v>840</v>
      </c>
      <c r="Q389" s="46" t="s">
        <v>840</v>
      </c>
      <c r="R389" s="48" t="s">
        <v>840</v>
      </c>
      <c r="S389" s="46">
        <v>31.818278216042998</v>
      </c>
      <c r="T389" s="25">
        <v>7.37650035309</v>
      </c>
      <c r="U389" s="46" t="s">
        <v>840</v>
      </c>
      <c r="V389" s="46" t="s">
        <v>840</v>
      </c>
      <c r="W389" s="48" t="s">
        <v>840</v>
      </c>
    </row>
    <row r="391" spans="1:23" x14ac:dyDescent="0.2">
      <c r="C391" s="28"/>
    </row>
  </sheetData>
  <mergeCells count="3">
    <mergeCell ref="I3:M3"/>
    <mergeCell ref="N3:R3"/>
    <mergeCell ref="S3:W3"/>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391"/>
  <sheetViews>
    <sheetView workbookViewId="0">
      <pane xSplit="2" ySplit="4" topLeftCell="C5" activePane="bottomRight" state="frozen"/>
      <selection activeCell="V7" sqref="V7"/>
      <selection pane="topRight" activeCell="V7" sqref="V7"/>
      <selection pane="bottomLeft" activeCell="V7" sqref="V7"/>
      <selection pane="bottomRight" activeCell="B6" sqref="B6:W6"/>
    </sheetView>
  </sheetViews>
  <sheetFormatPr defaultRowHeight="15" x14ac:dyDescent="0.2"/>
  <cols>
    <col min="1" max="1" width="0" style="1" hidden="1" customWidth="1"/>
    <col min="2" max="2" width="30.77734375" style="18" customWidth="1"/>
    <col min="3" max="23" width="10.77734375" style="25" customWidth="1"/>
    <col min="24" max="16384" width="8.88671875" style="1"/>
  </cols>
  <sheetData>
    <row r="1" spans="1:29" x14ac:dyDescent="0.2">
      <c r="B1" s="24" t="s">
        <v>834</v>
      </c>
      <c r="D1" s="26"/>
      <c r="E1" s="26"/>
      <c r="I1" s="27"/>
      <c r="J1" s="27"/>
      <c r="K1" s="27"/>
      <c r="L1" s="27"/>
      <c r="M1" s="27"/>
      <c r="N1" s="27"/>
      <c r="O1" s="27"/>
      <c r="P1" s="27"/>
      <c r="Q1" s="27"/>
      <c r="R1" s="27"/>
      <c r="S1" s="27"/>
      <c r="T1" s="27"/>
      <c r="U1" s="27"/>
      <c r="V1" s="27"/>
      <c r="W1" s="27"/>
      <c r="X1" s="18"/>
      <c r="Y1" s="18"/>
      <c r="Z1" s="18"/>
      <c r="AA1" s="18"/>
      <c r="AB1" s="18"/>
      <c r="AC1" s="18"/>
    </row>
    <row r="2" spans="1:29" ht="15.75" thickBot="1" x14ac:dyDescent="0.25">
      <c r="B2" s="24"/>
      <c r="C2" s="28"/>
      <c r="D2" s="28"/>
      <c r="E2" s="28"/>
      <c r="F2" s="28"/>
      <c r="G2" s="28"/>
      <c r="H2" s="28"/>
      <c r="I2" s="28"/>
      <c r="J2" s="28"/>
      <c r="K2" s="28"/>
      <c r="L2" s="28"/>
      <c r="M2" s="28"/>
      <c r="N2" s="28"/>
      <c r="O2" s="28"/>
      <c r="P2" s="28"/>
      <c r="Q2" s="28"/>
      <c r="R2" s="28"/>
      <c r="S2" s="28"/>
      <c r="T2" s="28"/>
      <c r="U2" s="28"/>
      <c r="V2" s="28"/>
      <c r="W2" s="28"/>
    </row>
    <row r="3" spans="1:29" x14ac:dyDescent="0.2">
      <c r="A3" s="29"/>
      <c r="B3" s="30"/>
      <c r="C3" s="31"/>
      <c r="D3" s="31"/>
      <c r="E3" s="31"/>
      <c r="F3" s="31"/>
      <c r="G3" s="31"/>
      <c r="H3" s="31"/>
      <c r="I3" s="70" t="s">
        <v>797</v>
      </c>
      <c r="J3" s="71"/>
      <c r="K3" s="71"/>
      <c r="L3" s="71"/>
      <c r="M3" s="72"/>
      <c r="N3" s="70" t="s">
        <v>798</v>
      </c>
      <c r="O3" s="71"/>
      <c r="P3" s="71"/>
      <c r="Q3" s="71"/>
      <c r="R3" s="72"/>
      <c r="S3" s="70" t="s">
        <v>799</v>
      </c>
      <c r="T3" s="71"/>
      <c r="U3" s="71"/>
      <c r="V3" s="71"/>
      <c r="W3" s="73"/>
    </row>
    <row r="4" spans="1:29" ht="61.5" customHeight="1" thickBot="1" x14ac:dyDescent="0.25">
      <c r="A4" s="32" t="s">
        <v>800</v>
      </c>
      <c r="B4" s="33" t="s">
        <v>801</v>
      </c>
      <c r="C4" s="34" t="s">
        <v>11</v>
      </c>
      <c r="D4" s="34" t="s">
        <v>17</v>
      </c>
      <c r="E4" s="34" t="s">
        <v>20</v>
      </c>
      <c r="F4" s="34" t="s">
        <v>802</v>
      </c>
      <c r="G4" s="34" t="s">
        <v>29</v>
      </c>
      <c r="H4" s="34" t="s">
        <v>803</v>
      </c>
      <c r="I4" s="35" t="s">
        <v>804</v>
      </c>
      <c r="J4" s="36" t="s">
        <v>805</v>
      </c>
      <c r="K4" s="36" t="s">
        <v>806</v>
      </c>
      <c r="L4" s="36" t="s">
        <v>807</v>
      </c>
      <c r="M4" s="37" t="s">
        <v>808</v>
      </c>
      <c r="N4" s="35" t="s">
        <v>804</v>
      </c>
      <c r="O4" s="36" t="s">
        <v>805</v>
      </c>
      <c r="P4" s="36" t="s">
        <v>806</v>
      </c>
      <c r="Q4" s="36" t="s">
        <v>807</v>
      </c>
      <c r="R4" s="37" t="s">
        <v>808</v>
      </c>
      <c r="S4" s="35" t="s">
        <v>804</v>
      </c>
      <c r="T4" s="36" t="s">
        <v>805</v>
      </c>
      <c r="U4" s="36" t="s">
        <v>806</v>
      </c>
      <c r="V4" s="36" t="s">
        <v>807</v>
      </c>
      <c r="W4" s="38" t="s">
        <v>808</v>
      </c>
    </row>
    <row r="5" spans="1:29" x14ac:dyDescent="0.2">
      <c r="A5" s="13"/>
      <c r="B5" s="39"/>
      <c r="C5" s="40"/>
      <c r="D5" s="40"/>
      <c r="E5" s="40"/>
      <c r="F5" s="40"/>
      <c r="G5" s="40"/>
      <c r="H5" s="40"/>
      <c r="I5" s="41"/>
      <c r="J5" s="42"/>
      <c r="K5" s="42"/>
      <c r="L5" s="42"/>
      <c r="M5" s="43"/>
      <c r="N5" s="41"/>
      <c r="O5" s="42"/>
      <c r="P5" s="42"/>
      <c r="Q5" s="42"/>
      <c r="R5" s="43"/>
      <c r="S5" s="41"/>
      <c r="T5" s="42"/>
      <c r="U5" s="42"/>
      <c r="V5" s="42"/>
      <c r="W5" s="48"/>
    </row>
    <row r="6" spans="1:29" x14ac:dyDescent="0.2">
      <c r="A6" s="44" t="s">
        <v>4</v>
      </c>
      <c r="B6" s="44" t="s">
        <v>809</v>
      </c>
      <c r="C6" s="47">
        <v>16632.427593608787</v>
      </c>
      <c r="D6" s="46">
        <v>4981.7937268207743</v>
      </c>
      <c r="E6" s="46">
        <v>11650.633866788008</v>
      </c>
      <c r="F6" s="46"/>
      <c r="G6" s="46"/>
      <c r="H6" s="48"/>
      <c r="I6" s="46">
        <v>4017.3406752823562</v>
      </c>
      <c r="J6" s="46">
        <v>531.90692977212905</v>
      </c>
      <c r="K6" s="46">
        <v>377.1853234957</v>
      </c>
      <c r="L6" s="46">
        <v>23.915758483555997</v>
      </c>
      <c r="M6" s="48">
        <v>29.582592706351996</v>
      </c>
      <c r="N6" s="47">
        <v>8335.6054866976683</v>
      </c>
      <c r="O6" s="46">
        <v>1884.3889450993986</v>
      </c>
      <c r="P6" s="46">
        <v>543.23617226840986</v>
      </c>
      <c r="Q6" s="46">
        <v>878.8916970611449</v>
      </c>
      <c r="R6" s="48">
        <v>7.0879696342059999</v>
      </c>
      <c r="S6" s="47">
        <v>12352.946161980024</v>
      </c>
      <c r="T6" s="46">
        <v>2416.2958748715278</v>
      </c>
      <c r="U6" s="46">
        <v>920.42149576410986</v>
      </c>
      <c r="V6" s="46">
        <v>902.80745554470093</v>
      </c>
      <c r="W6" s="48">
        <v>36.670562340557993</v>
      </c>
    </row>
    <row r="7" spans="1:29" x14ac:dyDescent="0.2">
      <c r="A7" s="44" t="s">
        <v>10</v>
      </c>
      <c r="B7" s="44" t="s">
        <v>9</v>
      </c>
      <c r="C7" s="47">
        <f>IF(D7&lt;&gt;"",D7+E7,E7)</f>
        <v>1.9214826453600002</v>
      </c>
      <c r="D7" s="25">
        <v>0.27119510780300005</v>
      </c>
      <c r="E7" s="25">
        <v>1.6502875375570001</v>
      </c>
      <c r="F7" s="25">
        <v>-4.6410984584549997</v>
      </c>
      <c r="G7" s="25">
        <v>1.5265159722402253</v>
      </c>
      <c r="H7" s="48">
        <v>0.5</v>
      </c>
      <c r="I7" s="46" t="s">
        <v>840</v>
      </c>
      <c r="J7" s="25">
        <v>0.27119510780300005</v>
      </c>
      <c r="K7" s="46" t="s">
        <v>840</v>
      </c>
      <c r="L7" s="46" t="s">
        <v>840</v>
      </c>
      <c r="M7" s="48" t="s">
        <v>840</v>
      </c>
      <c r="N7" s="46" t="s">
        <v>840</v>
      </c>
      <c r="O7" s="25">
        <v>1.6502875375570001</v>
      </c>
      <c r="P7" s="46" t="s">
        <v>840</v>
      </c>
      <c r="Q7" s="46" t="s">
        <v>840</v>
      </c>
      <c r="R7" s="48" t="s">
        <v>840</v>
      </c>
      <c r="S7" s="46" t="s">
        <v>840</v>
      </c>
      <c r="T7" s="25">
        <v>1.9214826453600002</v>
      </c>
      <c r="U7" s="46" t="s">
        <v>840</v>
      </c>
      <c r="V7" s="46" t="s">
        <v>840</v>
      </c>
      <c r="W7" s="48" t="s">
        <v>840</v>
      </c>
    </row>
    <row r="8" spans="1:29" x14ac:dyDescent="0.2">
      <c r="A8" s="44" t="s">
        <v>13</v>
      </c>
      <c r="B8" s="44" t="s">
        <v>12</v>
      </c>
      <c r="C8" s="47">
        <f t="shared" ref="C8:C71" si="0">IF(D8&lt;&gt;"",D8+E8,E8)</f>
        <v>4.4746297274630003</v>
      </c>
      <c r="D8" s="25">
        <v>1.060779909544</v>
      </c>
      <c r="E8" s="25">
        <v>3.413849817919</v>
      </c>
      <c r="F8" s="25">
        <v>-6.9310349672069993</v>
      </c>
      <c r="G8" s="25">
        <v>3.1578110815750753</v>
      </c>
      <c r="H8" s="48">
        <v>0.5</v>
      </c>
      <c r="I8" s="46" t="s">
        <v>840</v>
      </c>
      <c r="J8" s="25">
        <v>1.060779909544</v>
      </c>
      <c r="K8" s="46" t="s">
        <v>840</v>
      </c>
      <c r="L8" s="46" t="s">
        <v>840</v>
      </c>
      <c r="M8" s="48" t="s">
        <v>840</v>
      </c>
      <c r="N8" s="46" t="s">
        <v>840</v>
      </c>
      <c r="O8" s="25">
        <v>3.413849817919</v>
      </c>
      <c r="P8" s="46" t="s">
        <v>840</v>
      </c>
      <c r="Q8" s="46" t="s">
        <v>840</v>
      </c>
      <c r="R8" s="48" t="s">
        <v>840</v>
      </c>
      <c r="S8" s="46" t="s">
        <v>840</v>
      </c>
      <c r="T8" s="25">
        <v>4.4746297274630003</v>
      </c>
      <c r="U8" s="46" t="s">
        <v>840</v>
      </c>
      <c r="V8" s="46" t="s">
        <v>840</v>
      </c>
      <c r="W8" s="48" t="s">
        <v>840</v>
      </c>
    </row>
    <row r="9" spans="1:29" x14ac:dyDescent="0.2">
      <c r="A9" s="44" t="s">
        <v>16</v>
      </c>
      <c r="B9" s="44" t="s">
        <v>15</v>
      </c>
      <c r="C9" s="47">
        <f t="shared" si="0"/>
        <v>3.8914291791200002</v>
      </c>
      <c r="D9" s="25">
        <v>0.88219126902400002</v>
      </c>
      <c r="E9" s="25">
        <v>3.0092379100960001</v>
      </c>
      <c r="F9" s="25">
        <v>-8.615882852036</v>
      </c>
      <c r="G9" s="25">
        <v>2.7835450668388</v>
      </c>
      <c r="H9" s="48">
        <v>0.5</v>
      </c>
      <c r="I9" s="46" t="s">
        <v>840</v>
      </c>
      <c r="J9" s="25">
        <v>0.88219126902400002</v>
      </c>
      <c r="K9" s="46" t="s">
        <v>840</v>
      </c>
      <c r="L9" s="46" t="s">
        <v>840</v>
      </c>
      <c r="M9" s="48" t="s">
        <v>840</v>
      </c>
      <c r="N9" s="46" t="s">
        <v>840</v>
      </c>
      <c r="O9" s="25">
        <v>3.0092379100960001</v>
      </c>
      <c r="P9" s="46" t="s">
        <v>840</v>
      </c>
      <c r="Q9" s="46" t="s">
        <v>840</v>
      </c>
      <c r="R9" s="48" t="s">
        <v>840</v>
      </c>
      <c r="S9" s="46" t="s">
        <v>840</v>
      </c>
      <c r="T9" s="25">
        <v>3.8914291791200002</v>
      </c>
      <c r="U9" s="46" t="s">
        <v>840</v>
      </c>
      <c r="V9" s="46" t="s">
        <v>840</v>
      </c>
      <c r="W9" s="48" t="s">
        <v>840</v>
      </c>
    </row>
    <row r="10" spans="1:29" x14ac:dyDescent="0.2">
      <c r="A10" s="44" t="s">
        <v>19</v>
      </c>
      <c r="B10" s="44" t="s">
        <v>18</v>
      </c>
      <c r="C10" s="47">
        <f t="shared" si="0"/>
        <v>4.1763255062189995</v>
      </c>
      <c r="D10" s="25">
        <v>0.75025280211500001</v>
      </c>
      <c r="E10" s="25">
        <v>3.4260727041039996</v>
      </c>
      <c r="F10" s="25">
        <v>-8.6875102905760002</v>
      </c>
      <c r="G10" s="25">
        <v>3.1691172512961998</v>
      </c>
      <c r="H10" s="48">
        <v>0.5</v>
      </c>
      <c r="I10" s="46" t="s">
        <v>840</v>
      </c>
      <c r="J10" s="25">
        <v>0.75025280211500001</v>
      </c>
      <c r="K10" s="46" t="s">
        <v>840</v>
      </c>
      <c r="L10" s="46" t="s">
        <v>840</v>
      </c>
      <c r="M10" s="48" t="s">
        <v>840</v>
      </c>
      <c r="N10" s="46" t="s">
        <v>840</v>
      </c>
      <c r="O10" s="25">
        <v>3.4260727041039996</v>
      </c>
      <c r="P10" s="46" t="s">
        <v>840</v>
      </c>
      <c r="Q10" s="46" t="s">
        <v>840</v>
      </c>
      <c r="R10" s="48" t="s">
        <v>840</v>
      </c>
      <c r="S10" s="46" t="s">
        <v>840</v>
      </c>
      <c r="T10" s="25">
        <v>4.1763255062189995</v>
      </c>
      <c r="U10" s="46" t="s">
        <v>840</v>
      </c>
      <c r="V10" s="46" t="s">
        <v>840</v>
      </c>
      <c r="W10" s="48" t="s">
        <v>840</v>
      </c>
    </row>
    <row r="11" spans="1:29" x14ac:dyDescent="0.2">
      <c r="A11" s="44" t="s">
        <v>22</v>
      </c>
      <c r="B11" s="44" t="s">
        <v>21</v>
      </c>
      <c r="C11" s="47">
        <f t="shared" si="0"/>
        <v>4.7764829523440007</v>
      </c>
      <c r="D11" s="25">
        <v>1.1482061931410001</v>
      </c>
      <c r="E11" s="25">
        <v>3.6282767592030001</v>
      </c>
      <c r="F11" s="25">
        <v>-9.087050550519999</v>
      </c>
      <c r="G11" s="25">
        <v>3.3561560022627752</v>
      </c>
      <c r="H11" s="48">
        <v>0.5</v>
      </c>
      <c r="I11" s="46" t="s">
        <v>840</v>
      </c>
      <c r="J11" s="25">
        <v>1.1482061931410001</v>
      </c>
      <c r="K11" s="46" t="s">
        <v>840</v>
      </c>
      <c r="L11" s="46" t="s">
        <v>840</v>
      </c>
      <c r="M11" s="48" t="s">
        <v>840</v>
      </c>
      <c r="N11" s="46" t="s">
        <v>840</v>
      </c>
      <c r="O11" s="25">
        <v>3.6282767592030001</v>
      </c>
      <c r="P11" s="46" t="s">
        <v>840</v>
      </c>
      <c r="Q11" s="46" t="s">
        <v>840</v>
      </c>
      <c r="R11" s="48" t="s">
        <v>840</v>
      </c>
      <c r="S11" s="46" t="s">
        <v>840</v>
      </c>
      <c r="T11" s="25">
        <v>4.7764829523440007</v>
      </c>
      <c r="U11" s="46" t="s">
        <v>840</v>
      </c>
      <c r="V11" s="46" t="s">
        <v>840</v>
      </c>
      <c r="W11" s="48" t="s">
        <v>840</v>
      </c>
    </row>
    <row r="12" spans="1:29" x14ac:dyDescent="0.2">
      <c r="A12" s="44" t="s">
        <v>25</v>
      </c>
      <c r="B12" s="44" t="s">
        <v>24</v>
      </c>
      <c r="C12" s="47">
        <f t="shared" si="0"/>
        <v>3.3026816942520001</v>
      </c>
      <c r="D12" s="25">
        <v>0.61535728043000004</v>
      </c>
      <c r="E12" s="25">
        <v>2.687324413822</v>
      </c>
      <c r="F12" s="25">
        <v>-15.262445222445001</v>
      </c>
      <c r="G12" s="25">
        <v>2.4857750827853504</v>
      </c>
      <c r="H12" s="48">
        <v>0.5</v>
      </c>
      <c r="I12" s="46" t="s">
        <v>840</v>
      </c>
      <c r="J12" s="25">
        <v>0.61535728043000004</v>
      </c>
      <c r="K12" s="46" t="s">
        <v>840</v>
      </c>
      <c r="L12" s="46" t="s">
        <v>840</v>
      </c>
      <c r="M12" s="48" t="s">
        <v>840</v>
      </c>
      <c r="N12" s="46" t="s">
        <v>840</v>
      </c>
      <c r="O12" s="25">
        <v>2.687324413822</v>
      </c>
      <c r="P12" s="46" t="s">
        <v>840</v>
      </c>
      <c r="Q12" s="46" t="s">
        <v>840</v>
      </c>
      <c r="R12" s="48" t="s">
        <v>840</v>
      </c>
      <c r="S12" s="46" t="s">
        <v>840</v>
      </c>
      <c r="T12" s="25">
        <v>3.3026816942520001</v>
      </c>
      <c r="U12" s="46" t="s">
        <v>840</v>
      </c>
      <c r="V12" s="46" t="s">
        <v>840</v>
      </c>
      <c r="W12" s="48" t="s">
        <v>840</v>
      </c>
    </row>
    <row r="13" spans="1:29" x14ac:dyDescent="0.2">
      <c r="A13" s="44" t="s">
        <v>28</v>
      </c>
      <c r="B13" s="44" t="s">
        <v>810</v>
      </c>
      <c r="C13" s="47">
        <f t="shared" si="0"/>
        <v>16.895495390063999</v>
      </c>
      <c r="D13" s="25">
        <v>6.7094771258690002</v>
      </c>
      <c r="E13" s="25">
        <v>10.186018264195001</v>
      </c>
      <c r="F13" s="25">
        <v>5.7480137055660006</v>
      </c>
      <c r="G13" s="25">
        <v>9.4220668943803751</v>
      </c>
      <c r="H13" s="48">
        <v>0</v>
      </c>
      <c r="I13" s="46" t="s">
        <v>840</v>
      </c>
      <c r="J13" s="25" t="s">
        <v>840</v>
      </c>
      <c r="K13" s="46">
        <v>6.7094771258690002</v>
      </c>
      <c r="L13" s="46" t="s">
        <v>840</v>
      </c>
      <c r="M13" s="48" t="s">
        <v>840</v>
      </c>
      <c r="N13" s="46" t="s">
        <v>840</v>
      </c>
      <c r="O13" s="25" t="s">
        <v>840</v>
      </c>
      <c r="P13" s="46">
        <v>10.186018264195001</v>
      </c>
      <c r="Q13" s="46" t="s">
        <v>840</v>
      </c>
      <c r="R13" s="48" t="s">
        <v>840</v>
      </c>
      <c r="S13" s="46" t="s">
        <v>840</v>
      </c>
      <c r="T13" s="25" t="s">
        <v>840</v>
      </c>
      <c r="U13" s="46">
        <v>16.895495390063999</v>
      </c>
      <c r="V13" s="46" t="s">
        <v>840</v>
      </c>
      <c r="W13" s="48" t="s">
        <v>840</v>
      </c>
    </row>
    <row r="14" spans="1:29" x14ac:dyDescent="0.2">
      <c r="A14" s="44" t="s">
        <v>31</v>
      </c>
      <c r="B14" s="44" t="s">
        <v>30</v>
      </c>
      <c r="C14" s="47">
        <f t="shared" si="0"/>
        <v>4.3027275781930001</v>
      </c>
      <c r="D14" s="25">
        <v>0.58316307335799999</v>
      </c>
      <c r="E14" s="25">
        <v>3.7195645048349997</v>
      </c>
      <c r="F14" s="25">
        <v>-15.488323478448001</v>
      </c>
      <c r="G14" s="25">
        <v>3.4405971669723749</v>
      </c>
      <c r="H14" s="48">
        <v>0.5</v>
      </c>
      <c r="I14" s="46" t="s">
        <v>840</v>
      </c>
      <c r="J14" s="25">
        <v>0.58316307335799999</v>
      </c>
      <c r="K14" s="46" t="s">
        <v>840</v>
      </c>
      <c r="L14" s="46" t="s">
        <v>840</v>
      </c>
      <c r="M14" s="48" t="s">
        <v>840</v>
      </c>
      <c r="N14" s="46" t="s">
        <v>840</v>
      </c>
      <c r="O14" s="25">
        <v>3.7195645048349997</v>
      </c>
      <c r="P14" s="46" t="s">
        <v>840</v>
      </c>
      <c r="Q14" s="46" t="s">
        <v>840</v>
      </c>
      <c r="R14" s="48" t="s">
        <v>840</v>
      </c>
      <c r="S14" s="46" t="s">
        <v>840</v>
      </c>
      <c r="T14" s="25">
        <v>4.3027275781930001</v>
      </c>
      <c r="U14" s="46" t="s">
        <v>840</v>
      </c>
      <c r="V14" s="46" t="s">
        <v>840</v>
      </c>
      <c r="W14" s="48" t="s">
        <v>840</v>
      </c>
    </row>
    <row r="15" spans="1:29" x14ac:dyDescent="0.2">
      <c r="A15" s="44" t="s">
        <v>34</v>
      </c>
      <c r="B15" s="44" t="s">
        <v>33</v>
      </c>
      <c r="C15" s="47">
        <f t="shared" si="0"/>
        <v>2.5011344062390002</v>
      </c>
      <c r="D15" s="25">
        <v>0.50387436919200002</v>
      </c>
      <c r="E15" s="25">
        <v>1.9972600370469999</v>
      </c>
      <c r="F15" s="25">
        <v>-6.7157075185729997</v>
      </c>
      <c r="G15" s="25">
        <v>1.8474655342684749</v>
      </c>
      <c r="H15" s="48">
        <v>0.5</v>
      </c>
      <c r="I15" s="46" t="s">
        <v>840</v>
      </c>
      <c r="J15" s="25">
        <v>0.50387436919200002</v>
      </c>
      <c r="K15" s="46" t="s">
        <v>840</v>
      </c>
      <c r="L15" s="46" t="s">
        <v>840</v>
      </c>
      <c r="M15" s="48" t="s">
        <v>840</v>
      </c>
      <c r="N15" s="46" t="s">
        <v>840</v>
      </c>
      <c r="O15" s="25">
        <v>1.9972600370469999</v>
      </c>
      <c r="P15" s="46" t="s">
        <v>840</v>
      </c>
      <c r="Q15" s="46" t="s">
        <v>840</v>
      </c>
      <c r="R15" s="48" t="s">
        <v>840</v>
      </c>
      <c r="S15" s="46" t="s">
        <v>840</v>
      </c>
      <c r="T15" s="25">
        <v>2.5011344062390002</v>
      </c>
      <c r="U15" s="46" t="s">
        <v>840</v>
      </c>
      <c r="V15" s="46" t="s">
        <v>840</v>
      </c>
      <c r="W15" s="48" t="s">
        <v>840</v>
      </c>
    </row>
    <row r="16" spans="1:29" x14ac:dyDescent="0.2">
      <c r="A16" s="44" t="s">
        <v>36</v>
      </c>
      <c r="B16" s="44" t="s">
        <v>35</v>
      </c>
      <c r="C16" s="47">
        <f t="shared" si="0"/>
        <v>82.643118515856997</v>
      </c>
      <c r="D16" s="25">
        <v>28.760035368528001</v>
      </c>
      <c r="E16" s="25">
        <v>53.883083147329003</v>
      </c>
      <c r="F16" s="25">
        <v>36.433858708180004</v>
      </c>
      <c r="G16" s="25">
        <v>49.841851911279328</v>
      </c>
      <c r="H16" s="48">
        <v>0</v>
      </c>
      <c r="I16" s="46">
        <v>25.277456116107999</v>
      </c>
      <c r="J16" s="25">
        <v>3.4825792524199999</v>
      </c>
      <c r="K16" s="46" t="s">
        <v>840</v>
      </c>
      <c r="L16" s="46" t="s">
        <v>840</v>
      </c>
      <c r="M16" s="48" t="s">
        <v>840</v>
      </c>
      <c r="N16" s="46">
        <v>44.841672958783001</v>
      </c>
      <c r="O16" s="25">
        <v>9.0414101885459992</v>
      </c>
      <c r="P16" s="46" t="s">
        <v>840</v>
      </c>
      <c r="Q16" s="46" t="s">
        <v>840</v>
      </c>
      <c r="R16" s="48" t="s">
        <v>840</v>
      </c>
      <c r="S16" s="46">
        <v>70.119129074890992</v>
      </c>
      <c r="T16" s="25">
        <v>12.523989440965998</v>
      </c>
      <c r="U16" s="46" t="s">
        <v>840</v>
      </c>
      <c r="V16" s="46" t="s">
        <v>840</v>
      </c>
      <c r="W16" s="48" t="s">
        <v>840</v>
      </c>
    </row>
    <row r="17" spans="1:23" x14ac:dyDescent="0.2">
      <c r="A17" s="44" t="s">
        <v>38</v>
      </c>
      <c r="B17" s="44" t="s">
        <v>37</v>
      </c>
      <c r="C17" s="47">
        <f t="shared" si="0"/>
        <v>78.259847558700997</v>
      </c>
      <c r="D17" s="25">
        <v>23.412996342657998</v>
      </c>
      <c r="E17" s="25">
        <v>54.846851216043</v>
      </c>
      <c r="F17" s="25">
        <v>18.362361605554</v>
      </c>
      <c r="G17" s="25">
        <v>50.733337374839785</v>
      </c>
      <c r="H17" s="48">
        <v>0</v>
      </c>
      <c r="I17" s="46">
        <v>21.032967422759999</v>
      </c>
      <c r="J17" s="25">
        <v>2.3800289198969997</v>
      </c>
      <c r="K17" s="46" t="s">
        <v>840</v>
      </c>
      <c r="L17" s="46" t="s">
        <v>840</v>
      </c>
      <c r="M17" s="48" t="s">
        <v>840</v>
      </c>
      <c r="N17" s="46">
        <v>41.968469893357003</v>
      </c>
      <c r="O17" s="25">
        <v>12.878381322686</v>
      </c>
      <c r="P17" s="46" t="s">
        <v>840</v>
      </c>
      <c r="Q17" s="46" t="s">
        <v>840</v>
      </c>
      <c r="R17" s="48" t="s">
        <v>840</v>
      </c>
      <c r="S17" s="46">
        <v>63.001437316117006</v>
      </c>
      <c r="T17" s="25">
        <v>15.258410242583</v>
      </c>
      <c r="U17" s="46" t="s">
        <v>840</v>
      </c>
      <c r="V17" s="46" t="s">
        <v>840</v>
      </c>
      <c r="W17" s="48" t="s">
        <v>840</v>
      </c>
    </row>
    <row r="18" spans="1:23" x14ac:dyDescent="0.2">
      <c r="A18" s="44" t="s">
        <v>40</v>
      </c>
      <c r="B18" s="44" t="s">
        <v>39</v>
      </c>
      <c r="C18" s="47">
        <f t="shared" si="0"/>
        <v>78.430197175784997</v>
      </c>
      <c r="D18" s="25">
        <v>25.260773536396002</v>
      </c>
      <c r="E18" s="25">
        <v>53.169423639389002</v>
      </c>
      <c r="F18" s="25">
        <v>30.341842504165999</v>
      </c>
      <c r="G18" s="25">
        <v>49.181716866434826</v>
      </c>
      <c r="H18" s="48">
        <v>0</v>
      </c>
      <c r="I18" s="46">
        <v>23.255418020802999</v>
      </c>
      <c r="J18" s="25">
        <v>2.0053555155930001</v>
      </c>
      <c r="K18" s="46" t="s">
        <v>840</v>
      </c>
      <c r="L18" s="46" t="s">
        <v>840</v>
      </c>
      <c r="M18" s="48" t="s">
        <v>840</v>
      </c>
      <c r="N18" s="46">
        <v>46.486316109785996</v>
      </c>
      <c r="O18" s="25">
        <v>6.6831075296029994</v>
      </c>
      <c r="P18" s="46" t="s">
        <v>840</v>
      </c>
      <c r="Q18" s="46" t="s">
        <v>840</v>
      </c>
      <c r="R18" s="48" t="s">
        <v>840</v>
      </c>
      <c r="S18" s="46">
        <v>69.741734130588995</v>
      </c>
      <c r="T18" s="25">
        <v>8.6884630451959985</v>
      </c>
      <c r="U18" s="46" t="s">
        <v>840</v>
      </c>
      <c r="V18" s="46" t="s">
        <v>840</v>
      </c>
      <c r="W18" s="48" t="s">
        <v>840</v>
      </c>
    </row>
    <row r="19" spans="1:23" x14ac:dyDescent="0.2">
      <c r="A19" s="44" t="s">
        <v>43</v>
      </c>
      <c r="B19" s="44" t="s">
        <v>42</v>
      </c>
      <c r="C19" s="47">
        <f>IF(D19&lt;&gt;"",D19+E19,E19)</f>
        <v>5.0017164359180004</v>
      </c>
      <c r="D19" s="25">
        <v>2.079201016052</v>
      </c>
      <c r="E19" s="25">
        <v>2.9225154198659999</v>
      </c>
      <c r="F19" s="25">
        <v>-4.8828950036260004</v>
      </c>
      <c r="G19" s="25">
        <v>2.70332676337605</v>
      </c>
      <c r="H19" s="48">
        <v>0.5</v>
      </c>
      <c r="I19" s="46" t="s">
        <v>840</v>
      </c>
      <c r="J19" s="25">
        <v>2.079201016052</v>
      </c>
      <c r="K19" s="46" t="s">
        <v>840</v>
      </c>
      <c r="L19" s="46" t="s">
        <v>840</v>
      </c>
      <c r="M19" s="48" t="s">
        <v>840</v>
      </c>
      <c r="N19" s="46" t="s">
        <v>840</v>
      </c>
      <c r="O19" s="25">
        <v>2.9225154198659999</v>
      </c>
      <c r="P19" s="46" t="s">
        <v>840</v>
      </c>
      <c r="Q19" s="46" t="s">
        <v>840</v>
      </c>
      <c r="R19" s="48" t="s">
        <v>840</v>
      </c>
      <c r="S19" s="46" t="s">
        <v>840</v>
      </c>
      <c r="T19" s="25">
        <v>5.0017164359180004</v>
      </c>
      <c r="U19" s="46" t="s">
        <v>840</v>
      </c>
      <c r="V19" s="46" t="s">
        <v>840</v>
      </c>
      <c r="W19" s="48" t="s">
        <v>840</v>
      </c>
    </row>
    <row r="20" spans="1:23" x14ac:dyDescent="0.2">
      <c r="A20" s="44" t="s">
        <v>45</v>
      </c>
      <c r="B20" s="44" t="s">
        <v>44</v>
      </c>
      <c r="C20" s="47">
        <f t="shared" si="0"/>
        <v>6.4802105291809999</v>
      </c>
      <c r="D20" s="25">
        <v>1.155790973245</v>
      </c>
      <c r="E20" s="25">
        <v>5.3244195559360001</v>
      </c>
      <c r="F20" s="25">
        <v>-24.648953762933999</v>
      </c>
      <c r="G20" s="25">
        <v>4.9250880892408002</v>
      </c>
      <c r="H20" s="48">
        <v>0.5</v>
      </c>
      <c r="I20" s="46" t="s">
        <v>840</v>
      </c>
      <c r="J20" s="25">
        <v>1.155790973245</v>
      </c>
      <c r="K20" s="46" t="s">
        <v>840</v>
      </c>
      <c r="L20" s="46" t="s">
        <v>840</v>
      </c>
      <c r="M20" s="48" t="s">
        <v>840</v>
      </c>
      <c r="N20" s="46" t="s">
        <v>840</v>
      </c>
      <c r="O20" s="25">
        <v>5.3244195559360001</v>
      </c>
      <c r="P20" s="46" t="s">
        <v>840</v>
      </c>
      <c r="Q20" s="46" t="s">
        <v>840</v>
      </c>
      <c r="R20" s="48" t="s">
        <v>840</v>
      </c>
      <c r="S20" s="46" t="s">
        <v>840</v>
      </c>
      <c r="T20" s="25">
        <v>6.4802105291809999</v>
      </c>
      <c r="U20" s="46" t="s">
        <v>840</v>
      </c>
      <c r="V20" s="46" t="s">
        <v>840</v>
      </c>
      <c r="W20" s="48" t="s">
        <v>840</v>
      </c>
    </row>
    <row r="21" spans="1:23" x14ac:dyDescent="0.2">
      <c r="A21" s="44" t="s">
        <v>48</v>
      </c>
      <c r="B21" s="44" t="s">
        <v>47</v>
      </c>
      <c r="C21" s="47">
        <f t="shared" si="0"/>
        <v>3.5812404641090003</v>
      </c>
      <c r="D21" s="25">
        <v>0.73091018018599996</v>
      </c>
      <c r="E21" s="25">
        <v>2.8503302839230003</v>
      </c>
      <c r="F21" s="25">
        <v>-25.465106418455999</v>
      </c>
      <c r="G21" s="25">
        <v>2.636555512628775</v>
      </c>
      <c r="H21" s="48">
        <v>0.5</v>
      </c>
      <c r="I21" s="46" t="s">
        <v>840</v>
      </c>
      <c r="J21" s="25">
        <v>0.73091018018599996</v>
      </c>
      <c r="K21" s="46" t="s">
        <v>840</v>
      </c>
      <c r="L21" s="46" t="s">
        <v>840</v>
      </c>
      <c r="M21" s="48" t="s">
        <v>840</v>
      </c>
      <c r="N21" s="46" t="s">
        <v>840</v>
      </c>
      <c r="O21" s="25">
        <v>2.8503302839230003</v>
      </c>
      <c r="P21" s="46" t="s">
        <v>840</v>
      </c>
      <c r="Q21" s="46" t="s">
        <v>840</v>
      </c>
      <c r="R21" s="48" t="s">
        <v>840</v>
      </c>
      <c r="S21" s="46" t="s">
        <v>840</v>
      </c>
      <c r="T21" s="25">
        <v>3.5812404641090003</v>
      </c>
      <c r="U21" s="46" t="s">
        <v>840</v>
      </c>
      <c r="V21" s="46" t="s">
        <v>840</v>
      </c>
      <c r="W21" s="48" t="s">
        <v>840</v>
      </c>
    </row>
    <row r="22" spans="1:23" x14ac:dyDescent="0.2">
      <c r="A22" s="44" t="s">
        <v>50</v>
      </c>
      <c r="B22" s="44" t="s">
        <v>49</v>
      </c>
      <c r="C22" s="47">
        <f t="shared" si="0"/>
        <v>4.9786856737190002</v>
      </c>
      <c r="D22" s="25">
        <v>1.190702165584</v>
      </c>
      <c r="E22" s="25">
        <v>3.787983508135</v>
      </c>
      <c r="F22" s="25">
        <v>-12.390207940624</v>
      </c>
      <c r="G22" s="25">
        <v>3.5038847450248749</v>
      </c>
      <c r="H22" s="48">
        <v>0.5</v>
      </c>
      <c r="I22" s="46" t="s">
        <v>840</v>
      </c>
      <c r="J22" s="25">
        <v>1.190702165584</v>
      </c>
      <c r="K22" s="46" t="s">
        <v>840</v>
      </c>
      <c r="L22" s="46" t="s">
        <v>840</v>
      </c>
      <c r="M22" s="48" t="s">
        <v>840</v>
      </c>
      <c r="N22" s="46" t="s">
        <v>840</v>
      </c>
      <c r="O22" s="25">
        <v>3.787983508135</v>
      </c>
      <c r="P22" s="46" t="s">
        <v>840</v>
      </c>
      <c r="Q22" s="46" t="s">
        <v>840</v>
      </c>
      <c r="R22" s="48" t="s">
        <v>840</v>
      </c>
      <c r="S22" s="46" t="s">
        <v>840</v>
      </c>
      <c r="T22" s="25">
        <v>4.9786856737190002</v>
      </c>
      <c r="U22" s="46" t="s">
        <v>840</v>
      </c>
      <c r="V22" s="46" t="s">
        <v>840</v>
      </c>
      <c r="W22" s="48" t="s">
        <v>840</v>
      </c>
    </row>
    <row r="23" spans="1:23" x14ac:dyDescent="0.2">
      <c r="A23" s="44" t="s">
        <v>53</v>
      </c>
      <c r="B23" s="44" t="s">
        <v>52</v>
      </c>
      <c r="C23" s="47">
        <f t="shared" si="0"/>
        <v>30.381122107503998</v>
      </c>
      <c r="D23" s="25">
        <v>8.2590277454159988</v>
      </c>
      <c r="E23" s="25">
        <v>22.122094362087999</v>
      </c>
      <c r="F23" s="25">
        <v>-8.904369286443</v>
      </c>
      <c r="G23" s="25">
        <v>20.4629372849314</v>
      </c>
      <c r="H23" s="48">
        <v>0.286993</v>
      </c>
      <c r="I23" s="46">
        <v>7.7162512147450002</v>
      </c>
      <c r="J23" s="25">
        <v>0.54277653066999998</v>
      </c>
      <c r="K23" s="46" t="s">
        <v>840</v>
      </c>
      <c r="L23" s="46" t="s">
        <v>840</v>
      </c>
      <c r="M23" s="48" t="s">
        <v>840</v>
      </c>
      <c r="N23" s="46">
        <v>17.858159599141</v>
      </c>
      <c r="O23" s="25">
        <v>4.2639347629469997</v>
      </c>
      <c r="P23" s="46" t="s">
        <v>840</v>
      </c>
      <c r="Q23" s="46" t="s">
        <v>840</v>
      </c>
      <c r="R23" s="48" t="s">
        <v>840</v>
      </c>
      <c r="S23" s="46">
        <v>25.574410813886001</v>
      </c>
      <c r="T23" s="25">
        <v>4.806711293617</v>
      </c>
      <c r="U23" s="46" t="s">
        <v>840</v>
      </c>
      <c r="V23" s="46" t="s">
        <v>840</v>
      </c>
      <c r="W23" s="48" t="s">
        <v>840</v>
      </c>
    </row>
    <row r="24" spans="1:23" x14ac:dyDescent="0.2">
      <c r="A24" s="44" t="s">
        <v>56</v>
      </c>
      <c r="B24" s="44" t="s">
        <v>55</v>
      </c>
      <c r="C24" s="47">
        <f t="shared" si="0"/>
        <v>44.609088583856995</v>
      </c>
      <c r="D24" s="25">
        <v>14.595235116614999</v>
      </c>
      <c r="E24" s="25">
        <v>30.013853467241997</v>
      </c>
      <c r="F24" s="25">
        <v>2.1646170435480001</v>
      </c>
      <c r="G24" s="25">
        <v>27.76281445719885</v>
      </c>
      <c r="H24" s="48">
        <v>0</v>
      </c>
      <c r="I24" s="46">
        <v>13.478835831425</v>
      </c>
      <c r="J24" s="25">
        <v>1.11639928519</v>
      </c>
      <c r="K24" s="46" t="s">
        <v>840</v>
      </c>
      <c r="L24" s="46" t="s">
        <v>840</v>
      </c>
      <c r="M24" s="48" t="s">
        <v>840</v>
      </c>
      <c r="N24" s="46">
        <v>24.581499288557001</v>
      </c>
      <c r="O24" s="25">
        <v>5.4323541786850003</v>
      </c>
      <c r="P24" s="46" t="s">
        <v>840</v>
      </c>
      <c r="Q24" s="46" t="s">
        <v>840</v>
      </c>
      <c r="R24" s="48" t="s">
        <v>840</v>
      </c>
      <c r="S24" s="46">
        <v>38.060335119982</v>
      </c>
      <c r="T24" s="25">
        <v>6.5487534638750002</v>
      </c>
      <c r="U24" s="46" t="s">
        <v>840</v>
      </c>
      <c r="V24" s="46" t="s">
        <v>840</v>
      </c>
      <c r="W24" s="48" t="s">
        <v>840</v>
      </c>
    </row>
    <row r="25" spans="1:23" x14ac:dyDescent="0.2">
      <c r="A25" s="44" t="s">
        <v>59</v>
      </c>
      <c r="B25" s="44" t="s">
        <v>811</v>
      </c>
      <c r="C25" s="47">
        <f t="shared" si="0"/>
        <v>9.0579516595649991</v>
      </c>
      <c r="D25" s="25">
        <v>3.5089420338030002</v>
      </c>
      <c r="E25" s="25">
        <v>5.5490096257619994</v>
      </c>
      <c r="F25" s="25">
        <v>3.5630753821550001</v>
      </c>
      <c r="G25" s="25">
        <v>5.1328339038298498</v>
      </c>
      <c r="H25" s="48">
        <v>0</v>
      </c>
      <c r="I25" s="46" t="s">
        <v>840</v>
      </c>
      <c r="J25" s="25" t="s">
        <v>840</v>
      </c>
      <c r="K25" s="46">
        <v>3.5089420338030002</v>
      </c>
      <c r="L25" s="46" t="s">
        <v>840</v>
      </c>
      <c r="M25" s="48" t="s">
        <v>840</v>
      </c>
      <c r="N25" s="46" t="s">
        <v>840</v>
      </c>
      <c r="O25" s="25" t="s">
        <v>840</v>
      </c>
      <c r="P25" s="46">
        <v>5.5490096257619994</v>
      </c>
      <c r="Q25" s="46" t="s">
        <v>840</v>
      </c>
      <c r="R25" s="48" t="s">
        <v>840</v>
      </c>
      <c r="S25" s="46" t="s">
        <v>840</v>
      </c>
      <c r="T25" s="25" t="s">
        <v>840</v>
      </c>
      <c r="U25" s="46">
        <v>9.0579516595649991</v>
      </c>
      <c r="V25" s="46" t="s">
        <v>840</v>
      </c>
      <c r="W25" s="48" t="s">
        <v>840</v>
      </c>
    </row>
    <row r="26" spans="1:23" x14ac:dyDescent="0.2">
      <c r="A26" s="44" t="s">
        <v>62</v>
      </c>
      <c r="B26" s="44" t="s">
        <v>812</v>
      </c>
      <c r="C26" s="47">
        <f t="shared" si="0"/>
        <v>10.897967970490999</v>
      </c>
      <c r="D26" s="25">
        <v>4.242120189055</v>
      </c>
      <c r="E26" s="25">
        <v>6.655847781436</v>
      </c>
      <c r="F26" s="25">
        <v>1.78739493479</v>
      </c>
      <c r="G26" s="25">
        <v>6.1566591978283007</v>
      </c>
      <c r="H26" s="48">
        <v>0</v>
      </c>
      <c r="I26" s="46" t="s">
        <v>840</v>
      </c>
      <c r="J26" s="25" t="s">
        <v>840</v>
      </c>
      <c r="K26" s="46">
        <v>4.242120189055</v>
      </c>
      <c r="L26" s="46" t="s">
        <v>840</v>
      </c>
      <c r="M26" s="48" t="s">
        <v>840</v>
      </c>
      <c r="N26" s="46" t="s">
        <v>840</v>
      </c>
      <c r="O26" s="25" t="s">
        <v>840</v>
      </c>
      <c r="P26" s="46">
        <v>6.655847781436</v>
      </c>
      <c r="Q26" s="46" t="s">
        <v>840</v>
      </c>
      <c r="R26" s="48" t="s">
        <v>840</v>
      </c>
      <c r="S26" s="46" t="s">
        <v>840</v>
      </c>
      <c r="T26" s="25" t="s">
        <v>840</v>
      </c>
      <c r="U26" s="46">
        <v>10.897967970490999</v>
      </c>
      <c r="V26" s="46" t="s">
        <v>840</v>
      </c>
      <c r="W26" s="48" t="s">
        <v>840</v>
      </c>
    </row>
    <row r="27" spans="1:23" x14ac:dyDescent="0.2">
      <c r="A27" s="44" t="s">
        <v>65</v>
      </c>
      <c r="B27" s="44" t="s">
        <v>64</v>
      </c>
      <c r="C27" s="47">
        <f t="shared" si="0"/>
        <v>47.978595939732998</v>
      </c>
      <c r="D27" s="25">
        <v>13.750632228837</v>
      </c>
      <c r="E27" s="25">
        <v>34.227963710895999</v>
      </c>
      <c r="F27" s="25">
        <v>15.727792957745999</v>
      </c>
      <c r="G27" s="25">
        <v>31.660866432578803</v>
      </c>
      <c r="H27" s="48">
        <v>0</v>
      </c>
      <c r="I27" s="46">
        <v>12.463639747799</v>
      </c>
      <c r="J27" s="25">
        <v>1.286992481038</v>
      </c>
      <c r="K27" s="46" t="s">
        <v>840</v>
      </c>
      <c r="L27" s="46" t="s">
        <v>840</v>
      </c>
      <c r="M27" s="48" t="s">
        <v>840</v>
      </c>
      <c r="N27" s="46">
        <v>27.216907138960998</v>
      </c>
      <c r="O27" s="25">
        <v>7.0110565719339997</v>
      </c>
      <c r="P27" s="46" t="s">
        <v>840</v>
      </c>
      <c r="Q27" s="46" t="s">
        <v>840</v>
      </c>
      <c r="R27" s="48" t="s">
        <v>840</v>
      </c>
      <c r="S27" s="46">
        <v>39.680546886759998</v>
      </c>
      <c r="T27" s="25">
        <v>8.298049052971999</v>
      </c>
      <c r="U27" s="46" t="s">
        <v>840</v>
      </c>
      <c r="V27" s="46" t="s">
        <v>840</v>
      </c>
      <c r="W27" s="48" t="s">
        <v>840</v>
      </c>
    </row>
    <row r="28" spans="1:23" x14ac:dyDescent="0.2">
      <c r="A28" s="44" t="s">
        <v>67</v>
      </c>
      <c r="B28" s="44" t="s">
        <v>66</v>
      </c>
      <c r="C28" s="47">
        <f t="shared" si="0"/>
        <v>512.27555171733206</v>
      </c>
      <c r="D28" s="25">
        <v>177.75253647410102</v>
      </c>
      <c r="E28" s="25">
        <v>334.52301524323099</v>
      </c>
      <c r="F28" s="25">
        <v>142.08054677089299</v>
      </c>
      <c r="G28" s="25">
        <v>309.4337890999887</v>
      </c>
      <c r="H28" s="48">
        <v>0</v>
      </c>
      <c r="I28" s="46">
        <v>159.45862542910601</v>
      </c>
      <c r="J28" s="25">
        <v>18.293911044994999</v>
      </c>
      <c r="K28" s="46" t="s">
        <v>840</v>
      </c>
      <c r="L28" s="46" t="s">
        <v>840</v>
      </c>
      <c r="M28" s="48" t="s">
        <v>840</v>
      </c>
      <c r="N28" s="46">
        <v>285.29431871089702</v>
      </c>
      <c r="O28" s="25">
        <v>49.228696532333998</v>
      </c>
      <c r="P28" s="46" t="s">
        <v>840</v>
      </c>
      <c r="Q28" s="46" t="s">
        <v>840</v>
      </c>
      <c r="R28" s="48" t="s">
        <v>840</v>
      </c>
      <c r="S28" s="46">
        <v>444.75294414000302</v>
      </c>
      <c r="T28" s="25">
        <v>67.522607577328998</v>
      </c>
      <c r="U28" s="46" t="s">
        <v>840</v>
      </c>
      <c r="V28" s="46" t="s">
        <v>840</v>
      </c>
      <c r="W28" s="48" t="s">
        <v>840</v>
      </c>
    </row>
    <row r="29" spans="1:23" x14ac:dyDescent="0.2">
      <c r="A29" s="44" t="s">
        <v>69</v>
      </c>
      <c r="B29" s="44" t="s">
        <v>68</v>
      </c>
      <c r="C29" s="47">
        <f t="shared" si="0"/>
        <v>2.549906877867</v>
      </c>
      <c r="D29" s="25">
        <v>0.46715886562499997</v>
      </c>
      <c r="E29" s="25">
        <v>2.0827480122419999</v>
      </c>
      <c r="F29" s="25">
        <v>-13.681339240156001</v>
      </c>
      <c r="G29" s="25">
        <v>1.9265419113238502</v>
      </c>
      <c r="H29" s="48">
        <v>0.5</v>
      </c>
      <c r="I29" s="46" t="s">
        <v>840</v>
      </c>
      <c r="J29" s="25">
        <v>0.46715886562499997</v>
      </c>
      <c r="K29" s="46" t="s">
        <v>840</v>
      </c>
      <c r="L29" s="46" t="s">
        <v>840</v>
      </c>
      <c r="M29" s="48" t="s">
        <v>840</v>
      </c>
      <c r="N29" s="46" t="s">
        <v>840</v>
      </c>
      <c r="O29" s="25">
        <v>2.0827480122419999</v>
      </c>
      <c r="P29" s="46" t="s">
        <v>840</v>
      </c>
      <c r="Q29" s="46" t="s">
        <v>840</v>
      </c>
      <c r="R29" s="48" t="s">
        <v>840</v>
      </c>
      <c r="S29" s="46" t="s">
        <v>840</v>
      </c>
      <c r="T29" s="25">
        <v>2.549906877867</v>
      </c>
      <c r="U29" s="46" t="s">
        <v>840</v>
      </c>
      <c r="V29" s="46" t="s">
        <v>840</v>
      </c>
      <c r="W29" s="48" t="s">
        <v>840</v>
      </c>
    </row>
    <row r="30" spans="1:23" x14ac:dyDescent="0.2">
      <c r="A30" s="44" t="s">
        <v>71</v>
      </c>
      <c r="B30" s="44" t="s">
        <v>70</v>
      </c>
      <c r="C30" s="47">
        <f t="shared" si="0"/>
        <v>63.920183858561003</v>
      </c>
      <c r="D30" s="25">
        <v>22.301266265614</v>
      </c>
      <c r="E30" s="25">
        <v>41.618917592947</v>
      </c>
      <c r="F30" s="25">
        <v>22.521790253711998</v>
      </c>
      <c r="G30" s="25">
        <v>38.497498773475975</v>
      </c>
      <c r="H30" s="48">
        <v>0</v>
      </c>
      <c r="I30" s="46">
        <v>19.763797950750998</v>
      </c>
      <c r="J30" s="25">
        <v>2.5374683148630002</v>
      </c>
      <c r="K30" s="46" t="s">
        <v>840</v>
      </c>
      <c r="L30" s="46" t="s">
        <v>840</v>
      </c>
      <c r="M30" s="48" t="s">
        <v>840</v>
      </c>
      <c r="N30" s="46">
        <v>34.666703858231003</v>
      </c>
      <c r="O30" s="25">
        <v>6.9522137347160005</v>
      </c>
      <c r="P30" s="46" t="s">
        <v>840</v>
      </c>
      <c r="Q30" s="46" t="s">
        <v>840</v>
      </c>
      <c r="R30" s="48" t="s">
        <v>840</v>
      </c>
      <c r="S30" s="46">
        <v>54.430501808982001</v>
      </c>
      <c r="T30" s="25">
        <v>9.4896820495790006</v>
      </c>
      <c r="U30" s="46" t="s">
        <v>840</v>
      </c>
      <c r="V30" s="46" t="s">
        <v>840</v>
      </c>
      <c r="W30" s="48" t="s">
        <v>840</v>
      </c>
    </row>
    <row r="31" spans="1:23" x14ac:dyDescent="0.2">
      <c r="A31" s="44" t="s">
        <v>74</v>
      </c>
      <c r="B31" s="44" t="s">
        <v>73</v>
      </c>
      <c r="C31" s="47">
        <f t="shared" si="0"/>
        <v>69.646408391761</v>
      </c>
      <c r="D31" s="25">
        <v>24.534364293886</v>
      </c>
      <c r="E31" s="25">
        <v>45.112044097875</v>
      </c>
      <c r="F31" s="25">
        <v>22.858104022222001</v>
      </c>
      <c r="G31" s="25">
        <v>41.728640790534378</v>
      </c>
      <c r="H31" s="48">
        <v>0</v>
      </c>
      <c r="I31" s="46">
        <v>21.940095538670001</v>
      </c>
      <c r="J31" s="25">
        <v>2.594268755216</v>
      </c>
      <c r="K31" s="46" t="s">
        <v>840</v>
      </c>
      <c r="L31" s="46" t="s">
        <v>840</v>
      </c>
      <c r="M31" s="48" t="s">
        <v>840</v>
      </c>
      <c r="N31" s="46">
        <v>38.469212713131</v>
      </c>
      <c r="O31" s="25">
        <v>6.6428313847439995</v>
      </c>
      <c r="P31" s="46" t="s">
        <v>840</v>
      </c>
      <c r="Q31" s="46" t="s">
        <v>840</v>
      </c>
      <c r="R31" s="48" t="s">
        <v>840</v>
      </c>
      <c r="S31" s="46">
        <v>60.409308251801001</v>
      </c>
      <c r="T31" s="25">
        <v>9.237100139959999</v>
      </c>
      <c r="U31" s="46" t="s">
        <v>840</v>
      </c>
      <c r="V31" s="46" t="s">
        <v>840</v>
      </c>
      <c r="W31" s="48" t="s">
        <v>840</v>
      </c>
    </row>
    <row r="32" spans="1:23" x14ac:dyDescent="0.2">
      <c r="A32" s="44" t="s">
        <v>76</v>
      </c>
      <c r="B32" s="44" t="s">
        <v>75</v>
      </c>
      <c r="C32" s="47">
        <f t="shared" si="0"/>
        <v>4.6386922982790004</v>
      </c>
      <c r="D32" s="25">
        <v>1.9058130372069999</v>
      </c>
      <c r="E32" s="25">
        <v>2.7328792610720001</v>
      </c>
      <c r="F32" s="25">
        <v>-5.3543558989669995</v>
      </c>
      <c r="G32" s="25">
        <v>2.5279133164916003</v>
      </c>
      <c r="H32" s="48">
        <v>0.5</v>
      </c>
      <c r="I32" s="46" t="s">
        <v>840</v>
      </c>
      <c r="J32" s="25">
        <v>1.9058130372069999</v>
      </c>
      <c r="K32" s="46" t="s">
        <v>840</v>
      </c>
      <c r="L32" s="46" t="s">
        <v>840</v>
      </c>
      <c r="M32" s="48" t="s">
        <v>840</v>
      </c>
      <c r="N32" s="46" t="s">
        <v>840</v>
      </c>
      <c r="O32" s="25">
        <v>2.7328792610720001</v>
      </c>
      <c r="P32" s="46" t="s">
        <v>840</v>
      </c>
      <c r="Q32" s="46" t="s">
        <v>840</v>
      </c>
      <c r="R32" s="48" t="s">
        <v>840</v>
      </c>
      <c r="S32" s="46" t="s">
        <v>840</v>
      </c>
      <c r="T32" s="25">
        <v>4.6386922982790004</v>
      </c>
      <c r="U32" s="46" t="s">
        <v>840</v>
      </c>
      <c r="V32" s="46" t="s">
        <v>840</v>
      </c>
      <c r="W32" s="48" t="s">
        <v>840</v>
      </c>
    </row>
    <row r="33" spans="1:23" x14ac:dyDescent="0.2">
      <c r="A33" s="44" t="s">
        <v>78</v>
      </c>
      <c r="B33" s="44" t="s">
        <v>77</v>
      </c>
      <c r="C33" s="47">
        <f t="shared" si="0"/>
        <v>94.463259628792002</v>
      </c>
      <c r="D33" s="25">
        <v>30.812393543533002</v>
      </c>
      <c r="E33" s="25">
        <v>63.650866085258997</v>
      </c>
      <c r="F33" s="25">
        <v>24.698833556968999</v>
      </c>
      <c r="G33" s="25">
        <v>58.877051128864579</v>
      </c>
      <c r="H33" s="48">
        <v>0</v>
      </c>
      <c r="I33" s="46">
        <v>27.985144029973998</v>
      </c>
      <c r="J33" s="25">
        <v>2.8272495135589999</v>
      </c>
      <c r="K33" s="46" t="s">
        <v>840</v>
      </c>
      <c r="L33" s="46" t="s">
        <v>840</v>
      </c>
      <c r="M33" s="48" t="s">
        <v>840</v>
      </c>
      <c r="N33" s="46">
        <v>54.133648657877998</v>
      </c>
      <c r="O33" s="25">
        <v>9.5172174273810004</v>
      </c>
      <c r="P33" s="46" t="s">
        <v>840</v>
      </c>
      <c r="Q33" s="46" t="s">
        <v>840</v>
      </c>
      <c r="R33" s="48" t="s">
        <v>840</v>
      </c>
      <c r="S33" s="46">
        <v>82.118792687851993</v>
      </c>
      <c r="T33" s="25">
        <v>12.34446694094</v>
      </c>
      <c r="U33" s="46" t="s">
        <v>840</v>
      </c>
      <c r="V33" s="46" t="s">
        <v>840</v>
      </c>
      <c r="W33" s="48" t="s">
        <v>840</v>
      </c>
    </row>
    <row r="34" spans="1:23" x14ac:dyDescent="0.2">
      <c r="A34" s="44" t="s">
        <v>80</v>
      </c>
      <c r="B34" s="44" t="s">
        <v>79</v>
      </c>
      <c r="C34" s="47">
        <f t="shared" si="0"/>
        <v>3.4931347174990002</v>
      </c>
      <c r="D34" s="25">
        <v>0.96891084406499994</v>
      </c>
      <c r="E34" s="25">
        <v>2.5242238734340003</v>
      </c>
      <c r="F34" s="25">
        <v>-4.8300726014349999</v>
      </c>
      <c r="G34" s="25">
        <v>2.3349070829264504</v>
      </c>
      <c r="H34" s="48">
        <v>0.5</v>
      </c>
      <c r="I34" s="46" t="s">
        <v>840</v>
      </c>
      <c r="J34" s="25">
        <v>0.96891084406499994</v>
      </c>
      <c r="K34" s="46" t="s">
        <v>840</v>
      </c>
      <c r="L34" s="46" t="s">
        <v>840</v>
      </c>
      <c r="M34" s="48" t="s">
        <v>840</v>
      </c>
      <c r="N34" s="46" t="s">
        <v>840</v>
      </c>
      <c r="O34" s="25">
        <v>2.5242238734340003</v>
      </c>
      <c r="P34" s="46" t="s">
        <v>840</v>
      </c>
      <c r="Q34" s="46" t="s">
        <v>840</v>
      </c>
      <c r="R34" s="48" t="s">
        <v>840</v>
      </c>
      <c r="S34" s="46" t="s">
        <v>840</v>
      </c>
      <c r="T34" s="25">
        <v>3.4931347174990002</v>
      </c>
      <c r="U34" s="46" t="s">
        <v>840</v>
      </c>
      <c r="V34" s="46" t="s">
        <v>840</v>
      </c>
      <c r="W34" s="48" t="s">
        <v>840</v>
      </c>
    </row>
    <row r="35" spans="1:23" x14ac:dyDescent="0.2">
      <c r="A35" s="44" t="s">
        <v>82</v>
      </c>
      <c r="B35" s="44" t="s">
        <v>81</v>
      </c>
      <c r="C35" s="47">
        <f t="shared" si="0"/>
        <v>41.360524713827999</v>
      </c>
      <c r="D35" s="25">
        <v>11.843761336102</v>
      </c>
      <c r="E35" s="25">
        <v>29.516763377726001</v>
      </c>
      <c r="F35" s="25">
        <v>-0.92941363543599997</v>
      </c>
      <c r="G35" s="25">
        <v>27.30300612439655</v>
      </c>
      <c r="H35" s="48">
        <v>3.0526000000000001E-2</v>
      </c>
      <c r="I35" s="46">
        <v>10.35266917809</v>
      </c>
      <c r="J35" s="25">
        <v>1.491092158012</v>
      </c>
      <c r="K35" s="46" t="s">
        <v>840</v>
      </c>
      <c r="L35" s="46" t="s">
        <v>840</v>
      </c>
      <c r="M35" s="48" t="s">
        <v>840</v>
      </c>
      <c r="N35" s="46">
        <v>23.4525954225</v>
      </c>
      <c r="O35" s="25">
        <v>6.064167955227</v>
      </c>
      <c r="P35" s="46" t="s">
        <v>840</v>
      </c>
      <c r="Q35" s="46" t="s">
        <v>840</v>
      </c>
      <c r="R35" s="48" t="s">
        <v>840</v>
      </c>
      <c r="S35" s="46">
        <v>33.80526460059</v>
      </c>
      <c r="T35" s="25">
        <v>7.555260113239</v>
      </c>
      <c r="U35" s="46" t="s">
        <v>840</v>
      </c>
      <c r="V35" s="46" t="s">
        <v>840</v>
      </c>
      <c r="W35" s="48" t="s">
        <v>840</v>
      </c>
    </row>
    <row r="36" spans="1:23" x14ac:dyDescent="0.2">
      <c r="A36" s="44" t="s">
        <v>84</v>
      </c>
      <c r="B36" s="44" t="s">
        <v>83</v>
      </c>
      <c r="C36" s="47">
        <f t="shared" si="0"/>
        <v>22.799713320555</v>
      </c>
      <c r="D36" s="25">
        <v>7.0809455548879994</v>
      </c>
      <c r="E36" s="25">
        <v>15.718767765667002</v>
      </c>
      <c r="F36" s="25">
        <v>-8.8993958792029986</v>
      </c>
      <c r="G36" s="25">
        <v>14.539860183241977</v>
      </c>
      <c r="H36" s="48">
        <v>0.36149700000000001</v>
      </c>
      <c r="I36" s="46">
        <v>6.8351398053710009</v>
      </c>
      <c r="J36" s="25">
        <v>0.24580574951699999</v>
      </c>
      <c r="K36" s="46" t="s">
        <v>840</v>
      </c>
      <c r="L36" s="46" t="s">
        <v>840</v>
      </c>
      <c r="M36" s="48" t="s">
        <v>840</v>
      </c>
      <c r="N36" s="46">
        <v>11.573047254837</v>
      </c>
      <c r="O36" s="25">
        <v>4.1457205108300004</v>
      </c>
      <c r="P36" s="46" t="s">
        <v>840</v>
      </c>
      <c r="Q36" s="46" t="s">
        <v>840</v>
      </c>
      <c r="R36" s="48" t="s">
        <v>840</v>
      </c>
      <c r="S36" s="46">
        <v>18.408187060208</v>
      </c>
      <c r="T36" s="25">
        <v>4.3915262603470007</v>
      </c>
      <c r="U36" s="46" t="s">
        <v>840</v>
      </c>
      <c r="V36" s="46" t="s">
        <v>840</v>
      </c>
      <c r="W36" s="48" t="s">
        <v>840</v>
      </c>
    </row>
    <row r="37" spans="1:23" x14ac:dyDescent="0.2">
      <c r="A37" s="44" t="s">
        <v>86</v>
      </c>
      <c r="B37" s="44" t="s">
        <v>85</v>
      </c>
      <c r="C37" s="47">
        <f t="shared" si="0"/>
        <v>192.89722331014701</v>
      </c>
      <c r="D37" s="25">
        <v>62.849044090859003</v>
      </c>
      <c r="E37" s="25">
        <v>130.04817921928802</v>
      </c>
      <c r="F37" s="25">
        <v>64.511967437050998</v>
      </c>
      <c r="G37" s="25">
        <v>120.29456577784141</v>
      </c>
      <c r="H37" s="48">
        <v>0</v>
      </c>
      <c r="I37" s="46">
        <v>56.578855517264998</v>
      </c>
      <c r="J37" s="25">
        <v>6.2701885735939999</v>
      </c>
      <c r="K37" s="46" t="s">
        <v>840</v>
      </c>
      <c r="L37" s="46" t="s">
        <v>840</v>
      </c>
      <c r="M37" s="48" t="s">
        <v>840</v>
      </c>
      <c r="N37" s="46">
        <v>109.96331433695001</v>
      </c>
      <c r="O37" s="25">
        <v>20.084864882338</v>
      </c>
      <c r="P37" s="46" t="s">
        <v>840</v>
      </c>
      <c r="Q37" s="46" t="s">
        <v>840</v>
      </c>
      <c r="R37" s="48" t="s">
        <v>840</v>
      </c>
      <c r="S37" s="46">
        <v>166.54216985421499</v>
      </c>
      <c r="T37" s="25">
        <v>26.355053455932001</v>
      </c>
      <c r="U37" s="46" t="s">
        <v>840</v>
      </c>
      <c r="V37" s="46" t="s">
        <v>840</v>
      </c>
      <c r="W37" s="48" t="s">
        <v>840</v>
      </c>
    </row>
    <row r="38" spans="1:23" x14ac:dyDescent="0.2">
      <c r="A38" s="44" t="s">
        <v>88</v>
      </c>
      <c r="B38" s="44" t="s">
        <v>87</v>
      </c>
      <c r="C38" s="47">
        <f t="shared" si="0"/>
        <v>4.0336777870929996</v>
      </c>
      <c r="D38" s="25">
        <v>0.77734722950699997</v>
      </c>
      <c r="E38" s="25">
        <v>3.2563305575859998</v>
      </c>
      <c r="F38" s="25">
        <v>-12.267607429300002</v>
      </c>
      <c r="G38" s="25">
        <v>3.0121057657670498</v>
      </c>
      <c r="H38" s="48">
        <v>0.5</v>
      </c>
      <c r="I38" s="46" t="s">
        <v>840</v>
      </c>
      <c r="J38" s="25">
        <v>0.77734722950699997</v>
      </c>
      <c r="K38" s="46" t="s">
        <v>840</v>
      </c>
      <c r="L38" s="46" t="s">
        <v>840</v>
      </c>
      <c r="M38" s="48" t="s">
        <v>840</v>
      </c>
      <c r="N38" s="46" t="s">
        <v>840</v>
      </c>
      <c r="O38" s="25">
        <v>3.2563305575859998</v>
      </c>
      <c r="P38" s="46" t="s">
        <v>840</v>
      </c>
      <c r="Q38" s="46" t="s">
        <v>840</v>
      </c>
      <c r="R38" s="48" t="s">
        <v>840</v>
      </c>
      <c r="S38" s="46" t="s">
        <v>840</v>
      </c>
      <c r="T38" s="25">
        <v>4.0336777870929996</v>
      </c>
      <c r="U38" s="46" t="s">
        <v>840</v>
      </c>
      <c r="V38" s="46" t="s">
        <v>840</v>
      </c>
      <c r="W38" s="48" t="s">
        <v>840</v>
      </c>
    </row>
    <row r="39" spans="1:23" x14ac:dyDescent="0.2">
      <c r="A39" s="44" t="s">
        <v>90</v>
      </c>
      <c r="B39" s="44" t="s">
        <v>89</v>
      </c>
      <c r="C39" s="47">
        <f t="shared" si="0"/>
        <v>5.1487698701360003</v>
      </c>
      <c r="D39" s="25">
        <v>1.4512014622689999</v>
      </c>
      <c r="E39" s="25">
        <v>3.6975684078670001</v>
      </c>
      <c r="F39" s="25">
        <v>-7.9748413928460007</v>
      </c>
      <c r="G39" s="25">
        <v>3.420250777276975</v>
      </c>
      <c r="H39" s="48">
        <v>0.5</v>
      </c>
      <c r="I39" s="46" t="s">
        <v>840</v>
      </c>
      <c r="J39" s="25">
        <v>1.4512014622689999</v>
      </c>
      <c r="K39" s="46" t="s">
        <v>840</v>
      </c>
      <c r="L39" s="46" t="s">
        <v>840</v>
      </c>
      <c r="M39" s="48" t="s">
        <v>840</v>
      </c>
      <c r="N39" s="46" t="s">
        <v>840</v>
      </c>
      <c r="O39" s="25">
        <v>3.6975684078670001</v>
      </c>
      <c r="P39" s="46" t="s">
        <v>840</v>
      </c>
      <c r="Q39" s="46" t="s">
        <v>840</v>
      </c>
      <c r="R39" s="48" t="s">
        <v>840</v>
      </c>
      <c r="S39" s="46" t="s">
        <v>840</v>
      </c>
      <c r="T39" s="25">
        <v>5.1487698701360003</v>
      </c>
      <c r="U39" s="46" t="s">
        <v>840</v>
      </c>
      <c r="V39" s="46" t="s">
        <v>840</v>
      </c>
      <c r="W39" s="48" t="s">
        <v>840</v>
      </c>
    </row>
    <row r="40" spans="1:23" x14ac:dyDescent="0.2">
      <c r="A40" s="44" t="s">
        <v>92</v>
      </c>
      <c r="B40" s="44" t="s">
        <v>91</v>
      </c>
      <c r="C40" s="47">
        <f t="shared" si="0"/>
        <v>125.18152257551</v>
      </c>
      <c r="D40" s="25">
        <v>42.701421881853996</v>
      </c>
      <c r="E40" s="25">
        <v>82.480100693655999</v>
      </c>
      <c r="F40" s="25">
        <v>49.451034533102998</v>
      </c>
      <c r="G40" s="25">
        <v>76.294093141631791</v>
      </c>
      <c r="H40" s="48">
        <v>0</v>
      </c>
      <c r="I40" s="46">
        <v>35.588817686904001</v>
      </c>
      <c r="J40" s="25">
        <v>7.1126041949490002</v>
      </c>
      <c r="K40" s="46" t="s">
        <v>840</v>
      </c>
      <c r="L40" s="46" t="s">
        <v>840</v>
      </c>
      <c r="M40" s="48" t="s">
        <v>840</v>
      </c>
      <c r="N40" s="46">
        <v>63.671255238162999</v>
      </c>
      <c r="O40" s="25">
        <v>18.808845455494001</v>
      </c>
      <c r="P40" s="46" t="s">
        <v>840</v>
      </c>
      <c r="Q40" s="46" t="s">
        <v>840</v>
      </c>
      <c r="R40" s="48" t="s">
        <v>840</v>
      </c>
      <c r="S40" s="46">
        <v>99.260072925066993</v>
      </c>
      <c r="T40" s="25">
        <v>25.921449650443002</v>
      </c>
      <c r="U40" s="46" t="s">
        <v>840</v>
      </c>
      <c r="V40" s="46" t="s">
        <v>840</v>
      </c>
      <c r="W40" s="48" t="s">
        <v>840</v>
      </c>
    </row>
    <row r="41" spans="1:23" x14ac:dyDescent="0.2">
      <c r="A41" s="44" t="s">
        <v>94</v>
      </c>
      <c r="B41" s="44" t="s">
        <v>93</v>
      </c>
      <c r="C41" s="47">
        <f t="shared" si="0"/>
        <v>1.7826333936100001</v>
      </c>
      <c r="D41" s="25">
        <v>0.233122471857</v>
      </c>
      <c r="E41" s="25">
        <v>1.5495109217530001</v>
      </c>
      <c r="F41" s="25">
        <v>-9.5075709212239996</v>
      </c>
      <c r="G41" s="25">
        <v>1.4332976026215252</v>
      </c>
      <c r="H41" s="48">
        <v>0.5</v>
      </c>
      <c r="I41" s="46" t="s">
        <v>840</v>
      </c>
      <c r="J41" s="25">
        <v>0.233122471857</v>
      </c>
      <c r="K41" s="46" t="s">
        <v>840</v>
      </c>
      <c r="L41" s="46" t="s">
        <v>840</v>
      </c>
      <c r="M41" s="48" t="s">
        <v>840</v>
      </c>
      <c r="N41" s="46" t="s">
        <v>840</v>
      </c>
      <c r="O41" s="25">
        <v>1.5495109217530001</v>
      </c>
      <c r="P41" s="46" t="s">
        <v>840</v>
      </c>
      <c r="Q41" s="46" t="s">
        <v>840</v>
      </c>
      <c r="R41" s="48" t="s">
        <v>840</v>
      </c>
      <c r="S41" s="46" t="s">
        <v>840</v>
      </c>
      <c r="T41" s="25">
        <v>1.7826333936100001</v>
      </c>
      <c r="U41" s="46" t="s">
        <v>840</v>
      </c>
      <c r="V41" s="46" t="s">
        <v>840</v>
      </c>
      <c r="W41" s="48" t="s">
        <v>840</v>
      </c>
    </row>
    <row r="42" spans="1:23" x14ac:dyDescent="0.2">
      <c r="A42" s="44" t="s">
        <v>96</v>
      </c>
      <c r="B42" s="44" t="s">
        <v>95</v>
      </c>
      <c r="C42" s="47">
        <f t="shared" si="0"/>
        <v>76.842817768328999</v>
      </c>
      <c r="D42" s="25">
        <v>21.618353179320998</v>
      </c>
      <c r="E42" s="25">
        <v>55.224464589008001</v>
      </c>
      <c r="F42" s="25">
        <v>-1.499756815492</v>
      </c>
      <c r="G42" s="25">
        <v>51.082629744832403</v>
      </c>
      <c r="H42" s="48">
        <v>2.6439000000000001E-2</v>
      </c>
      <c r="I42" s="46">
        <v>18.708508137304001</v>
      </c>
      <c r="J42" s="25">
        <v>2.909845042018</v>
      </c>
      <c r="K42" s="46" t="s">
        <v>840</v>
      </c>
      <c r="L42" s="46" t="s">
        <v>840</v>
      </c>
      <c r="M42" s="48" t="s">
        <v>840</v>
      </c>
      <c r="N42" s="46">
        <v>41.548601717105001</v>
      </c>
      <c r="O42" s="25">
        <v>13.675862871903</v>
      </c>
      <c r="P42" s="46" t="s">
        <v>840</v>
      </c>
      <c r="Q42" s="46" t="s">
        <v>840</v>
      </c>
      <c r="R42" s="48" t="s">
        <v>840</v>
      </c>
      <c r="S42" s="46">
        <v>60.257109854409002</v>
      </c>
      <c r="T42" s="25">
        <v>16.585707913920999</v>
      </c>
      <c r="U42" s="46" t="s">
        <v>840</v>
      </c>
      <c r="V42" s="46" t="s">
        <v>840</v>
      </c>
      <c r="W42" s="48" t="s">
        <v>840</v>
      </c>
    </row>
    <row r="43" spans="1:23" x14ac:dyDescent="0.2">
      <c r="A43" s="44" t="s">
        <v>99</v>
      </c>
      <c r="B43" s="44" t="s">
        <v>98</v>
      </c>
      <c r="C43" s="47">
        <f t="shared" si="0"/>
        <v>137.09684432288299</v>
      </c>
      <c r="D43" s="25">
        <v>41.843610096808</v>
      </c>
      <c r="E43" s="25">
        <v>95.253234226074994</v>
      </c>
      <c r="F43" s="25">
        <v>-4.0773684347890002</v>
      </c>
      <c r="G43" s="25">
        <v>88.109241659119363</v>
      </c>
      <c r="H43" s="48">
        <v>4.1048000000000001E-2</v>
      </c>
      <c r="I43" s="46">
        <v>37.825399135904</v>
      </c>
      <c r="J43" s="25">
        <v>4.0182109609039998</v>
      </c>
      <c r="K43" s="46" t="s">
        <v>840</v>
      </c>
      <c r="L43" s="46" t="s">
        <v>840</v>
      </c>
      <c r="M43" s="48" t="s">
        <v>840</v>
      </c>
      <c r="N43" s="46">
        <v>78.308700633279003</v>
      </c>
      <c r="O43" s="25">
        <v>16.944533592796002</v>
      </c>
      <c r="P43" s="46" t="s">
        <v>840</v>
      </c>
      <c r="Q43" s="46" t="s">
        <v>840</v>
      </c>
      <c r="R43" s="48" t="s">
        <v>840</v>
      </c>
      <c r="S43" s="46">
        <v>116.134099769183</v>
      </c>
      <c r="T43" s="25">
        <v>20.962744553700002</v>
      </c>
      <c r="U43" s="46" t="s">
        <v>840</v>
      </c>
      <c r="V43" s="46" t="s">
        <v>840</v>
      </c>
      <c r="W43" s="48" t="s">
        <v>840</v>
      </c>
    </row>
    <row r="44" spans="1:23" x14ac:dyDescent="0.2">
      <c r="A44" s="44" t="s">
        <v>101</v>
      </c>
      <c r="B44" s="44" t="s">
        <v>100</v>
      </c>
      <c r="C44" s="47">
        <f t="shared" si="0"/>
        <v>3.4891231696829998</v>
      </c>
      <c r="D44" s="25">
        <v>0.8037407900339999</v>
      </c>
      <c r="E44" s="25">
        <v>2.685382379649</v>
      </c>
      <c r="F44" s="25">
        <v>-8.4713617112540014</v>
      </c>
      <c r="G44" s="25">
        <v>2.4839787011753249</v>
      </c>
      <c r="H44" s="48">
        <v>0.5</v>
      </c>
      <c r="I44" s="46" t="s">
        <v>840</v>
      </c>
      <c r="J44" s="25">
        <v>0.8037407900339999</v>
      </c>
      <c r="K44" s="46" t="s">
        <v>840</v>
      </c>
      <c r="L44" s="46" t="s">
        <v>840</v>
      </c>
      <c r="M44" s="48" t="s">
        <v>840</v>
      </c>
      <c r="N44" s="46" t="s">
        <v>840</v>
      </c>
      <c r="O44" s="25">
        <v>2.685382379649</v>
      </c>
      <c r="P44" s="46" t="s">
        <v>840</v>
      </c>
      <c r="Q44" s="46" t="s">
        <v>840</v>
      </c>
      <c r="R44" s="48" t="s">
        <v>840</v>
      </c>
      <c r="S44" s="46" t="s">
        <v>840</v>
      </c>
      <c r="T44" s="25">
        <v>3.4891231696829998</v>
      </c>
      <c r="U44" s="46" t="s">
        <v>840</v>
      </c>
      <c r="V44" s="46" t="s">
        <v>840</v>
      </c>
      <c r="W44" s="48" t="s">
        <v>840</v>
      </c>
    </row>
    <row r="45" spans="1:23" x14ac:dyDescent="0.2">
      <c r="A45" s="44" t="s">
        <v>103</v>
      </c>
      <c r="B45" s="44" t="s">
        <v>102</v>
      </c>
      <c r="C45" s="47">
        <f t="shared" si="0"/>
        <v>46.784148315875996</v>
      </c>
      <c r="D45" s="25">
        <v>10.855091449624</v>
      </c>
      <c r="E45" s="25">
        <v>35.929056866251997</v>
      </c>
      <c r="F45" s="25">
        <v>8.829998992618</v>
      </c>
      <c r="G45" s="25">
        <v>33.2343776012831</v>
      </c>
      <c r="H45" s="48">
        <v>0</v>
      </c>
      <c r="I45" s="46">
        <v>11.002188042289999</v>
      </c>
      <c r="J45" s="25">
        <v>-0.147096592666</v>
      </c>
      <c r="K45" s="46" t="s">
        <v>840</v>
      </c>
      <c r="L45" s="46" t="s">
        <v>840</v>
      </c>
      <c r="M45" s="48" t="s">
        <v>840</v>
      </c>
      <c r="N45" s="46">
        <v>27.256299185022002</v>
      </c>
      <c r="O45" s="25">
        <v>8.6727576812309994</v>
      </c>
      <c r="P45" s="46" t="s">
        <v>840</v>
      </c>
      <c r="Q45" s="46" t="s">
        <v>840</v>
      </c>
      <c r="R45" s="48" t="s">
        <v>840</v>
      </c>
      <c r="S45" s="46">
        <v>38.258487227312003</v>
      </c>
      <c r="T45" s="25">
        <v>8.5256610885650002</v>
      </c>
      <c r="U45" s="46" t="s">
        <v>840</v>
      </c>
      <c r="V45" s="46" t="s">
        <v>840</v>
      </c>
      <c r="W45" s="48" t="s">
        <v>840</v>
      </c>
    </row>
    <row r="46" spans="1:23" x14ac:dyDescent="0.2">
      <c r="A46" s="44" t="s">
        <v>105</v>
      </c>
      <c r="B46" s="44" t="s">
        <v>104</v>
      </c>
      <c r="C46" s="47">
        <f t="shared" si="0"/>
        <v>1.630695589481</v>
      </c>
      <c r="D46" s="25" t="s">
        <v>840</v>
      </c>
      <c r="E46" s="25">
        <v>1.630695589481</v>
      </c>
      <c r="F46" s="25">
        <v>-7.6396396769239994</v>
      </c>
      <c r="G46" s="25">
        <v>1.5083934202699252</v>
      </c>
      <c r="H46" s="48">
        <v>0.5</v>
      </c>
      <c r="I46" s="46" t="s">
        <v>840</v>
      </c>
      <c r="J46" s="25" t="s">
        <v>840</v>
      </c>
      <c r="K46" s="46" t="s">
        <v>840</v>
      </c>
      <c r="L46" s="46" t="s">
        <v>840</v>
      </c>
      <c r="M46" s="48" t="s">
        <v>840</v>
      </c>
      <c r="N46" s="46" t="s">
        <v>840</v>
      </c>
      <c r="O46" s="25">
        <v>1.630695589481</v>
      </c>
      <c r="P46" s="46" t="s">
        <v>840</v>
      </c>
      <c r="Q46" s="46" t="s">
        <v>840</v>
      </c>
      <c r="R46" s="48" t="s">
        <v>840</v>
      </c>
      <c r="S46" s="46" t="s">
        <v>840</v>
      </c>
      <c r="T46" s="25">
        <v>1.630695589481</v>
      </c>
      <c r="U46" s="46" t="s">
        <v>840</v>
      </c>
      <c r="V46" s="46" t="s">
        <v>840</v>
      </c>
      <c r="W46" s="48" t="s">
        <v>840</v>
      </c>
    </row>
    <row r="47" spans="1:23" x14ac:dyDescent="0.2">
      <c r="A47" s="44" t="s">
        <v>107</v>
      </c>
      <c r="B47" s="44" t="s">
        <v>106</v>
      </c>
      <c r="C47" s="47">
        <f t="shared" si="0"/>
        <v>2.8731012820550004</v>
      </c>
      <c r="D47" s="25">
        <v>0.67466270410399998</v>
      </c>
      <c r="E47" s="25">
        <v>2.1984385779510003</v>
      </c>
      <c r="F47" s="25">
        <v>-12.403047284322</v>
      </c>
      <c r="G47" s="25">
        <v>2.0335556846046754</v>
      </c>
      <c r="H47" s="48">
        <v>0.5</v>
      </c>
      <c r="I47" s="46" t="s">
        <v>840</v>
      </c>
      <c r="J47" s="25">
        <v>0.67466270410399998</v>
      </c>
      <c r="K47" s="46" t="s">
        <v>840</v>
      </c>
      <c r="L47" s="46" t="s">
        <v>840</v>
      </c>
      <c r="M47" s="48" t="s">
        <v>840</v>
      </c>
      <c r="N47" s="46" t="s">
        <v>840</v>
      </c>
      <c r="O47" s="25">
        <v>2.1984385779510003</v>
      </c>
      <c r="P47" s="46" t="s">
        <v>840</v>
      </c>
      <c r="Q47" s="46" t="s">
        <v>840</v>
      </c>
      <c r="R47" s="48" t="s">
        <v>840</v>
      </c>
      <c r="S47" s="46" t="s">
        <v>840</v>
      </c>
      <c r="T47" s="25">
        <v>2.8731012820550004</v>
      </c>
      <c r="U47" s="46" t="s">
        <v>840</v>
      </c>
      <c r="V47" s="46" t="s">
        <v>840</v>
      </c>
      <c r="W47" s="48" t="s">
        <v>840</v>
      </c>
    </row>
    <row r="48" spans="1:23" x14ac:dyDescent="0.2">
      <c r="A48" s="44" t="s">
        <v>109</v>
      </c>
      <c r="B48" s="44" t="s">
        <v>108</v>
      </c>
      <c r="C48" s="47">
        <f t="shared" si="0"/>
        <v>3.5081957554679999</v>
      </c>
      <c r="D48" s="25">
        <v>0.80233606963799997</v>
      </c>
      <c r="E48" s="25">
        <v>2.7058596858299997</v>
      </c>
      <c r="F48" s="25">
        <v>-7.2899654445120001</v>
      </c>
      <c r="G48" s="25">
        <v>2.5029202093927503</v>
      </c>
      <c r="H48" s="48">
        <v>0.5</v>
      </c>
      <c r="I48" s="46" t="s">
        <v>840</v>
      </c>
      <c r="J48" s="25">
        <v>0.80233606963799997</v>
      </c>
      <c r="K48" s="46" t="s">
        <v>840</v>
      </c>
      <c r="L48" s="46" t="s">
        <v>840</v>
      </c>
      <c r="M48" s="48" t="s">
        <v>840</v>
      </c>
      <c r="N48" s="46" t="s">
        <v>840</v>
      </c>
      <c r="O48" s="25">
        <v>2.7058596858299997</v>
      </c>
      <c r="P48" s="46" t="s">
        <v>840</v>
      </c>
      <c r="Q48" s="46" t="s">
        <v>840</v>
      </c>
      <c r="R48" s="48" t="s">
        <v>840</v>
      </c>
      <c r="S48" s="46" t="s">
        <v>840</v>
      </c>
      <c r="T48" s="25">
        <v>3.5081957554679999</v>
      </c>
      <c r="U48" s="46" t="s">
        <v>840</v>
      </c>
      <c r="V48" s="46" t="s">
        <v>840</v>
      </c>
      <c r="W48" s="48" t="s">
        <v>840</v>
      </c>
    </row>
    <row r="49" spans="1:23" x14ac:dyDescent="0.2">
      <c r="A49" s="44" t="s">
        <v>111</v>
      </c>
      <c r="B49" s="44" t="s">
        <v>110</v>
      </c>
      <c r="C49" s="47">
        <f t="shared" si="0"/>
        <v>49.640197993748998</v>
      </c>
      <c r="D49" s="25">
        <v>8.076342860095</v>
      </c>
      <c r="E49" s="25">
        <v>41.563855133654002</v>
      </c>
      <c r="F49" s="25">
        <v>26.701937769003997</v>
      </c>
      <c r="G49" s="25">
        <v>38.44656599862995</v>
      </c>
      <c r="H49" s="48">
        <v>0</v>
      </c>
      <c r="I49" s="46">
        <v>8.076342860095</v>
      </c>
      <c r="J49" s="25" t="s">
        <v>840</v>
      </c>
      <c r="K49" s="46" t="s">
        <v>840</v>
      </c>
      <c r="L49" s="46" t="s">
        <v>840</v>
      </c>
      <c r="M49" s="48" t="s">
        <v>840</v>
      </c>
      <c r="N49" s="46">
        <v>41.563855133654002</v>
      </c>
      <c r="O49" s="25" t="s">
        <v>840</v>
      </c>
      <c r="P49" s="46" t="s">
        <v>840</v>
      </c>
      <c r="Q49" s="46" t="s">
        <v>840</v>
      </c>
      <c r="R49" s="48" t="s">
        <v>840</v>
      </c>
      <c r="S49" s="46">
        <v>49.640197993748998</v>
      </c>
      <c r="T49" s="25" t="s">
        <v>840</v>
      </c>
      <c r="U49" s="46" t="s">
        <v>840</v>
      </c>
      <c r="V49" s="46" t="s">
        <v>840</v>
      </c>
      <c r="W49" s="48" t="s">
        <v>840</v>
      </c>
    </row>
    <row r="50" spans="1:23" x14ac:dyDescent="0.2">
      <c r="A50" s="44" t="s">
        <v>113</v>
      </c>
      <c r="B50" s="44" t="s">
        <v>813</v>
      </c>
      <c r="C50" s="47">
        <f t="shared" si="0"/>
        <v>8.0417506990530008</v>
      </c>
      <c r="D50" s="25">
        <v>3.2364422381429998</v>
      </c>
      <c r="E50" s="25">
        <v>4.8053084609100001</v>
      </c>
      <c r="F50" s="25">
        <v>1.7261384712579999</v>
      </c>
      <c r="G50" s="25">
        <v>4.4449103263417502</v>
      </c>
      <c r="H50" s="48">
        <v>0</v>
      </c>
      <c r="I50" s="46" t="s">
        <v>840</v>
      </c>
      <c r="J50" s="25" t="s">
        <v>840</v>
      </c>
      <c r="K50" s="46">
        <v>3.2364422381429998</v>
      </c>
      <c r="L50" s="46" t="s">
        <v>840</v>
      </c>
      <c r="M50" s="48" t="s">
        <v>840</v>
      </c>
      <c r="N50" s="46" t="s">
        <v>840</v>
      </c>
      <c r="O50" s="25" t="s">
        <v>840</v>
      </c>
      <c r="P50" s="46">
        <v>4.8053084609100001</v>
      </c>
      <c r="Q50" s="46" t="s">
        <v>840</v>
      </c>
      <c r="R50" s="48" t="s">
        <v>840</v>
      </c>
      <c r="S50" s="46" t="s">
        <v>840</v>
      </c>
      <c r="T50" s="25" t="s">
        <v>840</v>
      </c>
      <c r="U50" s="46">
        <v>8.0417506990530008</v>
      </c>
      <c r="V50" s="46" t="s">
        <v>840</v>
      </c>
      <c r="W50" s="48" t="s">
        <v>840</v>
      </c>
    </row>
    <row r="51" spans="1:23" x14ac:dyDescent="0.2">
      <c r="A51" s="44" t="s">
        <v>115</v>
      </c>
      <c r="B51" s="44" t="s">
        <v>114</v>
      </c>
      <c r="C51" s="47">
        <f t="shared" si="0"/>
        <v>6.7599501639589992</v>
      </c>
      <c r="D51" s="25">
        <v>2.7774756074259996</v>
      </c>
      <c r="E51" s="25">
        <v>3.982474556533</v>
      </c>
      <c r="F51" s="25">
        <v>-5.7221276953700002</v>
      </c>
      <c r="G51" s="25">
        <v>3.6837889647930249</v>
      </c>
      <c r="H51" s="48">
        <v>0.5</v>
      </c>
      <c r="I51" s="46" t="s">
        <v>840</v>
      </c>
      <c r="J51" s="25">
        <v>2.7774756074259996</v>
      </c>
      <c r="K51" s="46" t="s">
        <v>840</v>
      </c>
      <c r="L51" s="46" t="s">
        <v>840</v>
      </c>
      <c r="M51" s="48" t="s">
        <v>840</v>
      </c>
      <c r="N51" s="46" t="s">
        <v>840</v>
      </c>
      <c r="O51" s="25">
        <v>3.982474556533</v>
      </c>
      <c r="P51" s="46" t="s">
        <v>840</v>
      </c>
      <c r="Q51" s="46" t="s">
        <v>840</v>
      </c>
      <c r="R51" s="48" t="s">
        <v>840</v>
      </c>
      <c r="S51" s="46" t="s">
        <v>840</v>
      </c>
      <c r="T51" s="25">
        <v>6.7599501639589992</v>
      </c>
      <c r="U51" s="46" t="s">
        <v>840</v>
      </c>
      <c r="V51" s="46" t="s">
        <v>840</v>
      </c>
      <c r="W51" s="48" t="s">
        <v>840</v>
      </c>
    </row>
    <row r="52" spans="1:23" x14ac:dyDescent="0.2">
      <c r="A52" s="44" t="s">
        <v>117</v>
      </c>
      <c r="B52" s="44" t="s">
        <v>116</v>
      </c>
      <c r="C52" s="47">
        <f t="shared" si="0"/>
        <v>48.93899015945</v>
      </c>
      <c r="D52" s="25">
        <v>15.311400705499999</v>
      </c>
      <c r="E52" s="25">
        <v>33.627589453950002</v>
      </c>
      <c r="F52" s="25">
        <v>10.150518082694999</v>
      </c>
      <c r="G52" s="25">
        <v>31.105520244903754</v>
      </c>
      <c r="H52" s="48">
        <v>0</v>
      </c>
      <c r="I52" s="46">
        <v>13.821019032722001</v>
      </c>
      <c r="J52" s="25">
        <v>1.4903816727779999</v>
      </c>
      <c r="K52" s="46" t="s">
        <v>840</v>
      </c>
      <c r="L52" s="46" t="s">
        <v>840</v>
      </c>
      <c r="M52" s="48" t="s">
        <v>840</v>
      </c>
      <c r="N52" s="46">
        <v>28.095049692364</v>
      </c>
      <c r="O52" s="25">
        <v>5.5325397615860004</v>
      </c>
      <c r="P52" s="46" t="s">
        <v>840</v>
      </c>
      <c r="Q52" s="46" t="s">
        <v>840</v>
      </c>
      <c r="R52" s="48" t="s">
        <v>840</v>
      </c>
      <c r="S52" s="46">
        <v>41.916068725085999</v>
      </c>
      <c r="T52" s="25">
        <v>7.0229214343640001</v>
      </c>
      <c r="U52" s="46" t="s">
        <v>840</v>
      </c>
      <c r="V52" s="46" t="s">
        <v>840</v>
      </c>
      <c r="W52" s="48" t="s">
        <v>840</v>
      </c>
    </row>
    <row r="53" spans="1:23" x14ac:dyDescent="0.2">
      <c r="A53" s="44" t="s">
        <v>119</v>
      </c>
      <c r="B53" s="44" t="s">
        <v>118</v>
      </c>
      <c r="C53" s="47">
        <f t="shared" si="0"/>
        <v>56.927463032094998</v>
      </c>
      <c r="D53" s="25">
        <v>17.491605246380999</v>
      </c>
      <c r="E53" s="25">
        <v>39.435857785713999</v>
      </c>
      <c r="F53" s="25">
        <v>12.859236588431001</v>
      </c>
      <c r="G53" s="25">
        <v>36.47816845178545</v>
      </c>
      <c r="H53" s="48">
        <v>0</v>
      </c>
      <c r="I53" s="46">
        <v>15.778736056027</v>
      </c>
      <c r="J53" s="25">
        <v>1.7128691903540001</v>
      </c>
      <c r="K53" s="46" t="s">
        <v>840</v>
      </c>
      <c r="L53" s="46" t="s">
        <v>840</v>
      </c>
      <c r="M53" s="48" t="s">
        <v>840</v>
      </c>
      <c r="N53" s="46">
        <v>33.094192698924999</v>
      </c>
      <c r="O53" s="25">
        <v>6.3416650867889999</v>
      </c>
      <c r="P53" s="46" t="s">
        <v>840</v>
      </c>
      <c r="Q53" s="46" t="s">
        <v>840</v>
      </c>
      <c r="R53" s="48" t="s">
        <v>840</v>
      </c>
      <c r="S53" s="46">
        <v>48.872928754952</v>
      </c>
      <c r="T53" s="25">
        <v>8.0545342771430004</v>
      </c>
      <c r="U53" s="46" t="s">
        <v>840</v>
      </c>
      <c r="V53" s="46" t="s">
        <v>840</v>
      </c>
      <c r="W53" s="48" t="s">
        <v>840</v>
      </c>
    </row>
    <row r="54" spans="1:23" x14ac:dyDescent="0.2">
      <c r="A54" s="44" t="s">
        <v>121</v>
      </c>
      <c r="B54" s="44" t="s">
        <v>120</v>
      </c>
      <c r="C54" s="47">
        <f t="shared" si="0"/>
        <v>5.0928533595059999</v>
      </c>
      <c r="D54" s="25">
        <v>1.103575448887</v>
      </c>
      <c r="E54" s="25">
        <v>3.9892779106190002</v>
      </c>
      <c r="F54" s="25">
        <v>-35.212923889814</v>
      </c>
      <c r="G54" s="25">
        <v>3.6900820673225749</v>
      </c>
      <c r="H54" s="48">
        <v>0.5</v>
      </c>
      <c r="I54" s="46" t="s">
        <v>840</v>
      </c>
      <c r="J54" s="25">
        <v>1.103575448887</v>
      </c>
      <c r="K54" s="46" t="s">
        <v>840</v>
      </c>
      <c r="L54" s="46" t="s">
        <v>840</v>
      </c>
      <c r="M54" s="48" t="s">
        <v>840</v>
      </c>
      <c r="N54" s="46" t="s">
        <v>840</v>
      </c>
      <c r="O54" s="25">
        <v>3.9892779106190002</v>
      </c>
      <c r="P54" s="46" t="s">
        <v>840</v>
      </c>
      <c r="Q54" s="46" t="s">
        <v>840</v>
      </c>
      <c r="R54" s="48" t="s">
        <v>840</v>
      </c>
      <c r="S54" s="46" t="s">
        <v>840</v>
      </c>
      <c r="T54" s="25">
        <v>5.0928533595059999</v>
      </c>
      <c r="U54" s="46" t="s">
        <v>840</v>
      </c>
      <c r="V54" s="46" t="s">
        <v>840</v>
      </c>
      <c r="W54" s="48" t="s">
        <v>840</v>
      </c>
    </row>
    <row r="55" spans="1:23" x14ac:dyDescent="0.2">
      <c r="A55" s="44" t="s">
        <v>124</v>
      </c>
      <c r="B55" s="44" t="s">
        <v>123</v>
      </c>
      <c r="C55" s="47">
        <f t="shared" si="0"/>
        <v>76.380190331918996</v>
      </c>
      <c r="D55" s="25">
        <v>15.312100283595999</v>
      </c>
      <c r="E55" s="25">
        <v>61.068090048323</v>
      </c>
      <c r="F55" s="25">
        <v>37.541490721628001</v>
      </c>
      <c r="G55" s="25">
        <v>56.487983294698772</v>
      </c>
      <c r="H55" s="48">
        <v>0</v>
      </c>
      <c r="I55" s="46">
        <v>15.312100283595999</v>
      </c>
      <c r="J55" s="25" t="s">
        <v>840</v>
      </c>
      <c r="K55" s="46" t="s">
        <v>840</v>
      </c>
      <c r="L55" s="46" t="s">
        <v>840</v>
      </c>
      <c r="M55" s="48" t="s">
        <v>840</v>
      </c>
      <c r="N55" s="46">
        <v>61.068090048323</v>
      </c>
      <c r="O55" s="25" t="s">
        <v>840</v>
      </c>
      <c r="P55" s="46" t="s">
        <v>840</v>
      </c>
      <c r="Q55" s="46" t="s">
        <v>840</v>
      </c>
      <c r="R55" s="48" t="s">
        <v>840</v>
      </c>
      <c r="S55" s="46">
        <v>76.380190331918996</v>
      </c>
      <c r="T55" s="25" t="s">
        <v>840</v>
      </c>
      <c r="U55" s="46" t="s">
        <v>840</v>
      </c>
      <c r="V55" s="46" t="s">
        <v>840</v>
      </c>
      <c r="W55" s="48" t="s">
        <v>840</v>
      </c>
    </row>
    <row r="56" spans="1:23" x14ac:dyDescent="0.2">
      <c r="A56" s="44" t="s">
        <v>126</v>
      </c>
      <c r="B56" s="44" t="s">
        <v>814</v>
      </c>
      <c r="C56" s="47">
        <f t="shared" si="0"/>
        <v>9.5143068950469996</v>
      </c>
      <c r="D56" s="25">
        <v>3.803213037091</v>
      </c>
      <c r="E56" s="25">
        <v>5.7110938579559996</v>
      </c>
      <c r="F56" s="25">
        <v>2.2474569645679998</v>
      </c>
      <c r="G56" s="25">
        <v>5.2827618186093002</v>
      </c>
      <c r="H56" s="48">
        <v>0</v>
      </c>
      <c r="I56" s="46" t="s">
        <v>840</v>
      </c>
      <c r="J56" s="25" t="s">
        <v>840</v>
      </c>
      <c r="K56" s="46">
        <v>3.803213037091</v>
      </c>
      <c r="L56" s="46" t="s">
        <v>840</v>
      </c>
      <c r="M56" s="48" t="s">
        <v>840</v>
      </c>
      <c r="N56" s="46" t="s">
        <v>840</v>
      </c>
      <c r="O56" s="25" t="s">
        <v>840</v>
      </c>
      <c r="P56" s="46">
        <v>5.7110938579559996</v>
      </c>
      <c r="Q56" s="46" t="s">
        <v>840</v>
      </c>
      <c r="R56" s="48" t="s">
        <v>840</v>
      </c>
      <c r="S56" s="46" t="s">
        <v>840</v>
      </c>
      <c r="T56" s="25" t="s">
        <v>840</v>
      </c>
      <c r="U56" s="46">
        <v>9.5143068950469996</v>
      </c>
      <c r="V56" s="46" t="s">
        <v>840</v>
      </c>
      <c r="W56" s="48" t="s">
        <v>840</v>
      </c>
    </row>
    <row r="57" spans="1:23" x14ac:dyDescent="0.2">
      <c r="A57" s="44" t="s">
        <v>128</v>
      </c>
      <c r="B57" s="44" t="s">
        <v>127</v>
      </c>
      <c r="C57" s="47">
        <f t="shared" si="0"/>
        <v>126.55084554755399</v>
      </c>
      <c r="D57" s="25">
        <v>41.114470295175003</v>
      </c>
      <c r="E57" s="25">
        <v>85.436375252378994</v>
      </c>
      <c r="F57" s="25">
        <v>-93.806168286965004</v>
      </c>
      <c r="G57" s="25">
        <v>79.028647108450571</v>
      </c>
      <c r="H57" s="48">
        <v>0.5</v>
      </c>
      <c r="I57" s="46">
        <v>31.180112478392999</v>
      </c>
      <c r="J57" s="25">
        <v>9.9343578167819988</v>
      </c>
      <c r="K57" s="46" t="s">
        <v>840</v>
      </c>
      <c r="L57" s="46" t="s">
        <v>840</v>
      </c>
      <c r="M57" s="48" t="s">
        <v>840</v>
      </c>
      <c r="N57" s="46">
        <v>58.431390445568006</v>
      </c>
      <c r="O57" s="25">
        <v>27.004984806811002</v>
      </c>
      <c r="P57" s="46" t="s">
        <v>840</v>
      </c>
      <c r="Q57" s="46" t="s">
        <v>840</v>
      </c>
      <c r="R57" s="48" t="s">
        <v>840</v>
      </c>
      <c r="S57" s="46">
        <v>89.611502923961012</v>
      </c>
      <c r="T57" s="25">
        <v>36.939342623592999</v>
      </c>
      <c r="U57" s="46" t="s">
        <v>840</v>
      </c>
      <c r="V57" s="46" t="s">
        <v>840</v>
      </c>
      <c r="W57" s="48" t="s">
        <v>840</v>
      </c>
    </row>
    <row r="58" spans="1:23" x14ac:dyDescent="0.2">
      <c r="A58" s="44" t="s">
        <v>130</v>
      </c>
      <c r="B58" s="44" t="s">
        <v>129</v>
      </c>
      <c r="C58" s="47">
        <f t="shared" si="0"/>
        <v>3.620268710081</v>
      </c>
      <c r="D58" s="25">
        <v>0.77611135371000006</v>
      </c>
      <c r="E58" s="25">
        <v>2.8441573563709999</v>
      </c>
      <c r="F58" s="25">
        <v>-8.8038305844919993</v>
      </c>
      <c r="G58" s="25">
        <v>2.6308455546431753</v>
      </c>
      <c r="H58" s="48">
        <v>0.5</v>
      </c>
      <c r="I58" s="46" t="s">
        <v>840</v>
      </c>
      <c r="J58" s="25">
        <v>0.77611135371000006</v>
      </c>
      <c r="K58" s="46" t="s">
        <v>840</v>
      </c>
      <c r="L58" s="46" t="s">
        <v>840</v>
      </c>
      <c r="M58" s="48" t="s">
        <v>840</v>
      </c>
      <c r="N58" s="46" t="s">
        <v>840</v>
      </c>
      <c r="O58" s="25">
        <v>2.8441573563709999</v>
      </c>
      <c r="P58" s="46" t="s">
        <v>840</v>
      </c>
      <c r="Q58" s="46" t="s">
        <v>840</v>
      </c>
      <c r="R58" s="48" t="s">
        <v>840</v>
      </c>
      <c r="S58" s="46" t="s">
        <v>840</v>
      </c>
      <c r="T58" s="25">
        <v>3.620268710081</v>
      </c>
      <c r="U58" s="46" t="s">
        <v>840</v>
      </c>
      <c r="V58" s="46" t="s">
        <v>840</v>
      </c>
      <c r="W58" s="48" t="s">
        <v>840</v>
      </c>
    </row>
    <row r="59" spans="1:23" x14ac:dyDescent="0.2">
      <c r="A59" s="44" t="s">
        <v>132</v>
      </c>
      <c r="B59" s="44" t="s">
        <v>131</v>
      </c>
      <c r="C59" s="47">
        <f t="shared" si="0"/>
        <v>5.3755159807370001</v>
      </c>
      <c r="D59" s="25">
        <v>0.99815205864400003</v>
      </c>
      <c r="E59" s="25">
        <v>4.3773639220930001</v>
      </c>
      <c r="F59" s="25">
        <v>-15.688280299549</v>
      </c>
      <c r="G59" s="25">
        <v>4.0490616279360259</v>
      </c>
      <c r="H59" s="48">
        <v>0.5</v>
      </c>
      <c r="I59" s="46" t="s">
        <v>840</v>
      </c>
      <c r="J59" s="25">
        <v>0.99815205864400003</v>
      </c>
      <c r="K59" s="46" t="s">
        <v>840</v>
      </c>
      <c r="L59" s="46" t="s">
        <v>840</v>
      </c>
      <c r="M59" s="48" t="s">
        <v>840</v>
      </c>
      <c r="N59" s="46" t="s">
        <v>840</v>
      </c>
      <c r="O59" s="25">
        <v>4.3773639220930001</v>
      </c>
      <c r="P59" s="46" t="s">
        <v>840</v>
      </c>
      <c r="Q59" s="46" t="s">
        <v>840</v>
      </c>
      <c r="R59" s="48" t="s">
        <v>840</v>
      </c>
      <c r="S59" s="46" t="s">
        <v>840</v>
      </c>
      <c r="T59" s="25">
        <v>5.3755159807370001</v>
      </c>
      <c r="U59" s="46" t="s">
        <v>840</v>
      </c>
      <c r="V59" s="46" t="s">
        <v>840</v>
      </c>
      <c r="W59" s="48" t="s">
        <v>840</v>
      </c>
    </row>
    <row r="60" spans="1:23" x14ac:dyDescent="0.2">
      <c r="A60" s="44" t="s">
        <v>134</v>
      </c>
      <c r="B60" s="44" t="s">
        <v>133</v>
      </c>
      <c r="C60" s="47">
        <f t="shared" si="0"/>
        <v>4.0002705613579996</v>
      </c>
      <c r="D60" s="25">
        <v>0.88565528535899996</v>
      </c>
      <c r="E60" s="25">
        <v>3.1146152759989998</v>
      </c>
      <c r="F60" s="25">
        <v>-11.720641514125001</v>
      </c>
      <c r="G60" s="25">
        <v>2.8810191302990749</v>
      </c>
      <c r="H60" s="48">
        <v>0.5</v>
      </c>
      <c r="I60" s="46" t="s">
        <v>840</v>
      </c>
      <c r="J60" s="25">
        <v>0.88565528535899996</v>
      </c>
      <c r="K60" s="46" t="s">
        <v>840</v>
      </c>
      <c r="L60" s="46" t="s">
        <v>840</v>
      </c>
      <c r="M60" s="48" t="s">
        <v>840</v>
      </c>
      <c r="N60" s="46" t="s">
        <v>840</v>
      </c>
      <c r="O60" s="25">
        <v>3.1146152759989998</v>
      </c>
      <c r="P60" s="46" t="s">
        <v>840</v>
      </c>
      <c r="Q60" s="46" t="s">
        <v>840</v>
      </c>
      <c r="R60" s="48" t="s">
        <v>840</v>
      </c>
      <c r="S60" s="46" t="s">
        <v>840</v>
      </c>
      <c r="T60" s="25">
        <v>4.0002705613579996</v>
      </c>
      <c r="U60" s="46" t="s">
        <v>840</v>
      </c>
      <c r="V60" s="46" t="s">
        <v>840</v>
      </c>
      <c r="W60" s="48" t="s">
        <v>840</v>
      </c>
    </row>
    <row r="61" spans="1:23" x14ac:dyDescent="0.2">
      <c r="A61" s="44" t="s">
        <v>136</v>
      </c>
      <c r="B61" s="44" t="s">
        <v>135</v>
      </c>
      <c r="C61" s="47">
        <f t="shared" si="0"/>
        <v>2.4004377878100001</v>
      </c>
      <c r="D61" s="25">
        <v>0.28687499691099999</v>
      </c>
      <c r="E61" s="25">
        <v>2.113562790899</v>
      </c>
      <c r="F61" s="25">
        <v>-3.5575459967500001</v>
      </c>
      <c r="G61" s="25">
        <v>1.9550455815815753</v>
      </c>
      <c r="H61" s="48">
        <v>0.5</v>
      </c>
      <c r="I61" s="46" t="s">
        <v>840</v>
      </c>
      <c r="J61" s="25">
        <v>0.28687499691099999</v>
      </c>
      <c r="K61" s="46" t="s">
        <v>840</v>
      </c>
      <c r="L61" s="46" t="s">
        <v>840</v>
      </c>
      <c r="M61" s="48" t="s">
        <v>840</v>
      </c>
      <c r="N61" s="46" t="s">
        <v>840</v>
      </c>
      <c r="O61" s="25">
        <v>2.113562790899</v>
      </c>
      <c r="P61" s="46" t="s">
        <v>840</v>
      </c>
      <c r="Q61" s="46" t="s">
        <v>840</v>
      </c>
      <c r="R61" s="48" t="s">
        <v>840</v>
      </c>
      <c r="S61" s="46" t="s">
        <v>840</v>
      </c>
      <c r="T61" s="25">
        <v>2.4004377878100001</v>
      </c>
      <c r="U61" s="46" t="s">
        <v>840</v>
      </c>
      <c r="V61" s="46" t="s">
        <v>840</v>
      </c>
      <c r="W61" s="48" t="s">
        <v>840</v>
      </c>
    </row>
    <row r="62" spans="1:23" x14ac:dyDescent="0.2">
      <c r="A62" s="44" t="s">
        <v>138</v>
      </c>
      <c r="B62" s="44" t="s">
        <v>137</v>
      </c>
      <c r="C62" s="47">
        <f t="shared" si="0"/>
        <v>40.644517547141</v>
      </c>
      <c r="D62" s="25">
        <v>10.599114189589999</v>
      </c>
      <c r="E62" s="25">
        <v>30.045403357551002</v>
      </c>
      <c r="F62" s="25">
        <v>-6.6554315069359999</v>
      </c>
      <c r="G62" s="25">
        <v>27.791998105734677</v>
      </c>
      <c r="H62" s="48">
        <v>0.181343</v>
      </c>
      <c r="I62" s="46">
        <v>10.712331663553</v>
      </c>
      <c r="J62" s="25">
        <v>-0.113217473963</v>
      </c>
      <c r="K62" s="46" t="s">
        <v>840</v>
      </c>
      <c r="L62" s="46" t="s">
        <v>840</v>
      </c>
      <c r="M62" s="48" t="s">
        <v>840</v>
      </c>
      <c r="N62" s="46">
        <v>23.938484038144001</v>
      </c>
      <c r="O62" s="25">
        <v>6.1069193194069999</v>
      </c>
      <c r="P62" s="46" t="s">
        <v>840</v>
      </c>
      <c r="Q62" s="46" t="s">
        <v>840</v>
      </c>
      <c r="R62" s="48" t="s">
        <v>840</v>
      </c>
      <c r="S62" s="46">
        <v>34.650815701696999</v>
      </c>
      <c r="T62" s="25">
        <v>5.9937018454439999</v>
      </c>
      <c r="U62" s="46" t="s">
        <v>840</v>
      </c>
      <c r="V62" s="46" t="s">
        <v>840</v>
      </c>
      <c r="W62" s="48" t="s">
        <v>840</v>
      </c>
    </row>
    <row r="63" spans="1:23" x14ac:dyDescent="0.2">
      <c r="A63" s="44" t="s">
        <v>140</v>
      </c>
      <c r="B63" s="44" t="s">
        <v>139</v>
      </c>
      <c r="C63" s="47">
        <f t="shared" si="0"/>
        <v>5.273537452986</v>
      </c>
      <c r="D63" s="25">
        <v>1.2646660840570001</v>
      </c>
      <c r="E63" s="25">
        <v>4.0088713689290003</v>
      </c>
      <c r="F63" s="25">
        <v>-14.614949526324001</v>
      </c>
      <c r="G63" s="25">
        <v>3.7082060162593251</v>
      </c>
      <c r="H63" s="48">
        <v>0.5</v>
      </c>
      <c r="I63" s="46" t="s">
        <v>840</v>
      </c>
      <c r="J63" s="25">
        <v>1.2646660840570001</v>
      </c>
      <c r="K63" s="46" t="s">
        <v>840</v>
      </c>
      <c r="L63" s="46" t="s">
        <v>840</v>
      </c>
      <c r="M63" s="48" t="s">
        <v>840</v>
      </c>
      <c r="N63" s="46" t="s">
        <v>840</v>
      </c>
      <c r="O63" s="25">
        <v>4.0088713689290003</v>
      </c>
      <c r="P63" s="46" t="s">
        <v>840</v>
      </c>
      <c r="Q63" s="46" t="s">
        <v>840</v>
      </c>
      <c r="R63" s="48" t="s">
        <v>840</v>
      </c>
      <c r="S63" s="46" t="s">
        <v>840</v>
      </c>
      <c r="T63" s="25">
        <v>5.273537452986</v>
      </c>
      <c r="U63" s="46" t="s">
        <v>840</v>
      </c>
      <c r="V63" s="46" t="s">
        <v>840</v>
      </c>
      <c r="W63" s="48" t="s">
        <v>840</v>
      </c>
    </row>
    <row r="64" spans="1:23" x14ac:dyDescent="0.2">
      <c r="A64" s="44" t="s">
        <v>142</v>
      </c>
      <c r="B64" s="44" t="s">
        <v>141</v>
      </c>
      <c r="C64" s="47">
        <f t="shared" si="0"/>
        <v>3.4324953616379998</v>
      </c>
      <c r="D64" s="25">
        <v>0.24974782201999998</v>
      </c>
      <c r="E64" s="25">
        <v>3.1827475396180001</v>
      </c>
      <c r="F64" s="25">
        <v>-25.670397525833</v>
      </c>
      <c r="G64" s="25">
        <v>2.9440414741466503</v>
      </c>
      <c r="H64" s="48">
        <v>0.5</v>
      </c>
      <c r="I64" s="46" t="s">
        <v>840</v>
      </c>
      <c r="J64" s="25">
        <v>0.24974782201999998</v>
      </c>
      <c r="K64" s="46" t="s">
        <v>840</v>
      </c>
      <c r="L64" s="46" t="s">
        <v>840</v>
      </c>
      <c r="M64" s="48" t="s">
        <v>840</v>
      </c>
      <c r="N64" s="46" t="s">
        <v>840</v>
      </c>
      <c r="O64" s="25">
        <v>3.1827475396180001</v>
      </c>
      <c r="P64" s="46" t="s">
        <v>840</v>
      </c>
      <c r="Q64" s="46" t="s">
        <v>840</v>
      </c>
      <c r="R64" s="48" t="s">
        <v>840</v>
      </c>
      <c r="S64" s="46" t="s">
        <v>840</v>
      </c>
      <c r="T64" s="25">
        <v>3.4324953616379998</v>
      </c>
      <c r="U64" s="46" t="s">
        <v>840</v>
      </c>
      <c r="V64" s="46" t="s">
        <v>840</v>
      </c>
      <c r="W64" s="48" t="s">
        <v>840</v>
      </c>
    </row>
    <row r="65" spans="1:23" x14ac:dyDescent="0.2">
      <c r="A65" s="44" t="s">
        <v>144</v>
      </c>
      <c r="B65" s="44" t="s">
        <v>143</v>
      </c>
      <c r="C65" s="47">
        <f t="shared" si="0"/>
        <v>3.1975591378849999</v>
      </c>
      <c r="D65" s="25">
        <v>0.54402684080500008</v>
      </c>
      <c r="E65" s="25">
        <v>2.6535322970799999</v>
      </c>
      <c r="F65" s="25">
        <v>-17.818354954370001</v>
      </c>
      <c r="G65" s="25">
        <v>2.4545173747989999</v>
      </c>
      <c r="H65" s="48">
        <v>0.5</v>
      </c>
      <c r="I65" s="46" t="s">
        <v>840</v>
      </c>
      <c r="J65" s="25">
        <v>0.54402684080500008</v>
      </c>
      <c r="K65" s="46" t="s">
        <v>840</v>
      </c>
      <c r="L65" s="46" t="s">
        <v>840</v>
      </c>
      <c r="M65" s="48" t="s">
        <v>840</v>
      </c>
      <c r="N65" s="46" t="s">
        <v>840</v>
      </c>
      <c r="O65" s="25">
        <v>2.6535322970799999</v>
      </c>
      <c r="P65" s="46" t="s">
        <v>840</v>
      </c>
      <c r="Q65" s="46" t="s">
        <v>840</v>
      </c>
      <c r="R65" s="48" t="s">
        <v>840</v>
      </c>
      <c r="S65" s="46" t="s">
        <v>840</v>
      </c>
      <c r="T65" s="25">
        <v>3.1975591378849999</v>
      </c>
      <c r="U65" s="46" t="s">
        <v>840</v>
      </c>
      <c r="V65" s="46" t="s">
        <v>840</v>
      </c>
      <c r="W65" s="48" t="s">
        <v>840</v>
      </c>
    </row>
    <row r="66" spans="1:23" x14ac:dyDescent="0.2">
      <c r="A66" s="44" t="s">
        <v>146</v>
      </c>
      <c r="B66" s="44" t="s">
        <v>145</v>
      </c>
      <c r="C66" s="47">
        <f t="shared" si="0"/>
        <v>4.6717250627199993</v>
      </c>
      <c r="D66" s="25">
        <v>1.1054333773589999</v>
      </c>
      <c r="E66" s="25">
        <v>3.5662916853609996</v>
      </c>
      <c r="F66" s="25">
        <v>-27.093098122182997</v>
      </c>
      <c r="G66" s="25">
        <v>3.2988198089589247</v>
      </c>
      <c r="H66" s="48">
        <v>0.5</v>
      </c>
      <c r="I66" s="46" t="s">
        <v>840</v>
      </c>
      <c r="J66" s="25">
        <v>1.1054333773589999</v>
      </c>
      <c r="K66" s="46" t="s">
        <v>840</v>
      </c>
      <c r="L66" s="46" t="s">
        <v>840</v>
      </c>
      <c r="M66" s="48" t="s">
        <v>840</v>
      </c>
      <c r="N66" s="46" t="s">
        <v>840</v>
      </c>
      <c r="O66" s="25">
        <v>3.5662916853609996</v>
      </c>
      <c r="P66" s="46" t="s">
        <v>840</v>
      </c>
      <c r="Q66" s="46" t="s">
        <v>840</v>
      </c>
      <c r="R66" s="48" t="s">
        <v>840</v>
      </c>
      <c r="S66" s="46" t="s">
        <v>840</v>
      </c>
      <c r="T66" s="25">
        <v>4.6717250627199993</v>
      </c>
      <c r="U66" s="46" t="s">
        <v>840</v>
      </c>
      <c r="V66" s="46" t="s">
        <v>840</v>
      </c>
      <c r="W66" s="48" t="s">
        <v>840</v>
      </c>
    </row>
    <row r="67" spans="1:23" x14ac:dyDescent="0.2">
      <c r="A67" s="44" t="s">
        <v>149</v>
      </c>
      <c r="B67" s="44" t="s">
        <v>148</v>
      </c>
      <c r="C67" s="47">
        <f t="shared" si="0"/>
        <v>53.138654799591002</v>
      </c>
      <c r="D67" s="25">
        <v>13.415285307352001</v>
      </c>
      <c r="E67" s="25">
        <v>39.723369492239001</v>
      </c>
      <c r="F67" s="25">
        <v>-23.414468543123</v>
      </c>
      <c r="G67" s="25">
        <v>36.744116780321079</v>
      </c>
      <c r="H67" s="48">
        <v>0.37084699999999998</v>
      </c>
      <c r="I67" s="46">
        <v>13.492407292851999</v>
      </c>
      <c r="J67" s="25">
        <v>-7.7121985501000009E-2</v>
      </c>
      <c r="K67" s="46" t="s">
        <v>840</v>
      </c>
      <c r="L67" s="46" t="s">
        <v>840</v>
      </c>
      <c r="M67" s="48" t="s">
        <v>840</v>
      </c>
      <c r="N67" s="46">
        <v>32.371645013018998</v>
      </c>
      <c r="O67" s="25">
        <v>7.3517244792189995</v>
      </c>
      <c r="P67" s="46" t="s">
        <v>840</v>
      </c>
      <c r="Q67" s="46" t="s">
        <v>840</v>
      </c>
      <c r="R67" s="48" t="s">
        <v>840</v>
      </c>
      <c r="S67" s="46">
        <v>45.864052305870999</v>
      </c>
      <c r="T67" s="25">
        <v>7.2746024937179996</v>
      </c>
      <c r="U67" s="46" t="s">
        <v>840</v>
      </c>
      <c r="V67" s="46" t="s">
        <v>840</v>
      </c>
      <c r="W67" s="48" t="s">
        <v>840</v>
      </c>
    </row>
    <row r="68" spans="1:23" x14ac:dyDescent="0.2">
      <c r="A68" s="44" t="s">
        <v>151</v>
      </c>
      <c r="B68" s="44" t="s">
        <v>815</v>
      </c>
      <c r="C68" s="47">
        <f t="shared" si="0"/>
        <v>14.339190628809</v>
      </c>
      <c r="D68" s="25">
        <v>5.4962867645889997</v>
      </c>
      <c r="E68" s="25">
        <v>8.8429038642200002</v>
      </c>
      <c r="F68" s="25">
        <v>4.8186669697570004</v>
      </c>
      <c r="G68" s="25">
        <v>8.1796860744035005</v>
      </c>
      <c r="H68" s="48">
        <v>0</v>
      </c>
      <c r="I68" s="46" t="s">
        <v>840</v>
      </c>
      <c r="J68" s="25" t="s">
        <v>840</v>
      </c>
      <c r="K68" s="46">
        <v>5.4962867645889997</v>
      </c>
      <c r="L68" s="46" t="s">
        <v>840</v>
      </c>
      <c r="M68" s="48" t="s">
        <v>840</v>
      </c>
      <c r="N68" s="46" t="s">
        <v>840</v>
      </c>
      <c r="O68" s="25" t="s">
        <v>840</v>
      </c>
      <c r="P68" s="46">
        <v>8.8429038642200002</v>
      </c>
      <c r="Q68" s="46" t="s">
        <v>840</v>
      </c>
      <c r="R68" s="48" t="s">
        <v>840</v>
      </c>
      <c r="S68" s="46" t="s">
        <v>840</v>
      </c>
      <c r="T68" s="25" t="s">
        <v>840</v>
      </c>
      <c r="U68" s="46">
        <v>14.339190628809</v>
      </c>
      <c r="V68" s="46" t="s">
        <v>840</v>
      </c>
      <c r="W68" s="48" t="s">
        <v>840</v>
      </c>
    </row>
    <row r="69" spans="1:23" x14ac:dyDescent="0.2">
      <c r="A69" s="44" t="s">
        <v>154</v>
      </c>
      <c r="B69" s="44" t="s">
        <v>153</v>
      </c>
      <c r="C69" s="47">
        <f t="shared" si="0"/>
        <v>68.686543205432002</v>
      </c>
      <c r="D69" s="25">
        <v>19.235682160661</v>
      </c>
      <c r="E69" s="25">
        <v>49.450861044771003</v>
      </c>
      <c r="F69" s="25">
        <v>-17.359069357983</v>
      </c>
      <c r="G69" s="25">
        <v>45.742046466413179</v>
      </c>
      <c r="H69" s="48">
        <v>0.259828</v>
      </c>
      <c r="I69" s="46">
        <v>18.011485586212</v>
      </c>
      <c r="J69" s="25">
        <v>1.224196574449</v>
      </c>
      <c r="K69" s="46" t="s">
        <v>840</v>
      </c>
      <c r="L69" s="46" t="s">
        <v>840</v>
      </c>
      <c r="M69" s="48" t="s">
        <v>840</v>
      </c>
      <c r="N69" s="46">
        <v>41.397546383722997</v>
      </c>
      <c r="O69" s="25">
        <v>8.0533146610479989</v>
      </c>
      <c r="P69" s="46" t="s">
        <v>840</v>
      </c>
      <c r="Q69" s="46" t="s">
        <v>840</v>
      </c>
      <c r="R69" s="48" t="s">
        <v>840</v>
      </c>
      <c r="S69" s="46">
        <v>59.409031969935</v>
      </c>
      <c r="T69" s="25">
        <v>9.2775112354969984</v>
      </c>
      <c r="U69" s="46" t="s">
        <v>840</v>
      </c>
      <c r="V69" s="46" t="s">
        <v>840</v>
      </c>
      <c r="W69" s="48" t="s">
        <v>840</v>
      </c>
    </row>
    <row r="70" spans="1:23" x14ac:dyDescent="0.2">
      <c r="A70" s="44" t="s">
        <v>156</v>
      </c>
      <c r="B70" s="44" t="s">
        <v>155</v>
      </c>
      <c r="C70" s="47">
        <f t="shared" si="0"/>
        <v>4.3898870658939995</v>
      </c>
      <c r="D70" s="25">
        <v>1.2394651017829998</v>
      </c>
      <c r="E70" s="25">
        <v>3.1504219641109996</v>
      </c>
      <c r="F70" s="25">
        <v>-10.887543049426</v>
      </c>
      <c r="G70" s="25">
        <v>2.9141403168026749</v>
      </c>
      <c r="H70" s="48">
        <v>0.5</v>
      </c>
      <c r="I70" s="46" t="s">
        <v>840</v>
      </c>
      <c r="J70" s="25">
        <v>1.2394651017829998</v>
      </c>
      <c r="K70" s="46" t="s">
        <v>840</v>
      </c>
      <c r="L70" s="46" t="s">
        <v>840</v>
      </c>
      <c r="M70" s="48" t="s">
        <v>840</v>
      </c>
      <c r="N70" s="46" t="s">
        <v>840</v>
      </c>
      <c r="O70" s="25">
        <v>3.1504219641109996</v>
      </c>
      <c r="P70" s="46" t="s">
        <v>840</v>
      </c>
      <c r="Q70" s="46" t="s">
        <v>840</v>
      </c>
      <c r="R70" s="48" t="s">
        <v>840</v>
      </c>
      <c r="S70" s="46" t="s">
        <v>840</v>
      </c>
      <c r="T70" s="25">
        <v>4.3898870658939995</v>
      </c>
      <c r="U70" s="46" t="s">
        <v>840</v>
      </c>
      <c r="V70" s="46" t="s">
        <v>840</v>
      </c>
      <c r="W70" s="48" t="s">
        <v>840</v>
      </c>
    </row>
    <row r="71" spans="1:23" x14ac:dyDescent="0.2">
      <c r="A71" s="44" t="s">
        <v>158</v>
      </c>
      <c r="B71" s="44" t="s">
        <v>157</v>
      </c>
      <c r="C71" s="47">
        <f t="shared" si="0"/>
        <v>2.2925761928799999</v>
      </c>
      <c r="D71" s="25">
        <v>0.18959582693800001</v>
      </c>
      <c r="E71" s="25">
        <v>2.1029803659419999</v>
      </c>
      <c r="F71" s="25">
        <v>-16.243824910309002</v>
      </c>
      <c r="G71" s="25">
        <v>1.94525683849635</v>
      </c>
      <c r="H71" s="48">
        <v>0.5</v>
      </c>
      <c r="I71" s="46" t="s">
        <v>840</v>
      </c>
      <c r="J71" s="25">
        <v>0.18959582693800001</v>
      </c>
      <c r="K71" s="46" t="s">
        <v>840</v>
      </c>
      <c r="L71" s="46" t="s">
        <v>840</v>
      </c>
      <c r="M71" s="48" t="s">
        <v>840</v>
      </c>
      <c r="N71" s="46" t="s">
        <v>840</v>
      </c>
      <c r="O71" s="25">
        <v>2.1029803659419999</v>
      </c>
      <c r="P71" s="46" t="s">
        <v>840</v>
      </c>
      <c r="Q71" s="46" t="s">
        <v>840</v>
      </c>
      <c r="R71" s="48" t="s">
        <v>840</v>
      </c>
      <c r="S71" s="46" t="s">
        <v>840</v>
      </c>
      <c r="T71" s="25">
        <v>2.2925761928799999</v>
      </c>
      <c r="U71" s="46" t="s">
        <v>840</v>
      </c>
      <c r="V71" s="46" t="s">
        <v>840</v>
      </c>
      <c r="W71" s="48" t="s">
        <v>840</v>
      </c>
    </row>
    <row r="72" spans="1:23" x14ac:dyDescent="0.2">
      <c r="A72" s="44" t="s">
        <v>161</v>
      </c>
      <c r="B72" s="44" t="s">
        <v>160</v>
      </c>
      <c r="C72" s="47">
        <f t="shared" ref="C72:C135" si="1">IF(D72&lt;&gt;"",D72+E72,E72)</f>
        <v>1.394454875636</v>
      </c>
      <c r="D72" s="25" t="s">
        <v>840</v>
      </c>
      <c r="E72" s="25">
        <v>1.394454875636</v>
      </c>
      <c r="F72" s="25">
        <v>-6.9582279068400004</v>
      </c>
      <c r="G72" s="25">
        <v>1.2898707599633001</v>
      </c>
      <c r="H72" s="48">
        <v>0.5</v>
      </c>
      <c r="I72" s="46" t="s">
        <v>840</v>
      </c>
      <c r="J72" s="25" t="s">
        <v>840</v>
      </c>
      <c r="K72" s="46" t="s">
        <v>840</v>
      </c>
      <c r="L72" s="46" t="s">
        <v>840</v>
      </c>
      <c r="M72" s="48" t="s">
        <v>840</v>
      </c>
      <c r="N72" s="46" t="s">
        <v>840</v>
      </c>
      <c r="O72" s="25">
        <v>1.394454875636</v>
      </c>
      <c r="P72" s="46" t="s">
        <v>840</v>
      </c>
      <c r="Q72" s="46" t="s">
        <v>840</v>
      </c>
      <c r="R72" s="48" t="s">
        <v>840</v>
      </c>
      <c r="S72" s="46" t="s">
        <v>840</v>
      </c>
      <c r="T72" s="25">
        <v>1.394454875636</v>
      </c>
      <c r="U72" s="46" t="s">
        <v>840</v>
      </c>
      <c r="V72" s="46" t="s">
        <v>840</v>
      </c>
      <c r="W72" s="48" t="s">
        <v>840</v>
      </c>
    </row>
    <row r="73" spans="1:23" x14ac:dyDescent="0.2">
      <c r="A73" s="44" t="s">
        <v>163</v>
      </c>
      <c r="B73" s="44" t="s">
        <v>162</v>
      </c>
      <c r="C73" s="47">
        <f t="shared" si="1"/>
        <v>3.4539935253379999</v>
      </c>
      <c r="D73" s="25">
        <v>0.70744201735900003</v>
      </c>
      <c r="E73" s="25">
        <v>2.7465515079789999</v>
      </c>
      <c r="F73" s="25">
        <v>-6.2031402349319995</v>
      </c>
      <c r="G73" s="25">
        <v>2.5405601448805752</v>
      </c>
      <c r="H73" s="48">
        <v>0.5</v>
      </c>
      <c r="I73" s="46" t="s">
        <v>840</v>
      </c>
      <c r="J73" s="25">
        <v>0.70744201735900003</v>
      </c>
      <c r="K73" s="46" t="s">
        <v>840</v>
      </c>
      <c r="L73" s="46" t="s">
        <v>840</v>
      </c>
      <c r="M73" s="48" t="s">
        <v>840</v>
      </c>
      <c r="N73" s="46" t="s">
        <v>840</v>
      </c>
      <c r="O73" s="25">
        <v>2.7465515079789999</v>
      </c>
      <c r="P73" s="46" t="s">
        <v>840</v>
      </c>
      <c r="Q73" s="46" t="s">
        <v>840</v>
      </c>
      <c r="R73" s="48" t="s">
        <v>840</v>
      </c>
      <c r="S73" s="46" t="s">
        <v>840</v>
      </c>
      <c r="T73" s="25">
        <v>3.4539935253379999</v>
      </c>
      <c r="U73" s="46" t="s">
        <v>840</v>
      </c>
      <c r="V73" s="46" t="s">
        <v>840</v>
      </c>
      <c r="W73" s="48" t="s">
        <v>840</v>
      </c>
    </row>
    <row r="74" spans="1:23" x14ac:dyDescent="0.2">
      <c r="A74" s="44" t="s">
        <v>165</v>
      </c>
      <c r="B74" s="44" t="s">
        <v>164</v>
      </c>
      <c r="C74" s="47">
        <f t="shared" si="1"/>
        <v>0.93802042172199995</v>
      </c>
      <c r="D74" s="25">
        <v>8.3813233450000003E-3</v>
      </c>
      <c r="E74" s="25">
        <v>0.92963909837699998</v>
      </c>
      <c r="F74" s="25">
        <v>-6.3559689742400005</v>
      </c>
      <c r="G74" s="25">
        <v>0.859916165998725</v>
      </c>
      <c r="H74" s="48">
        <v>0.5</v>
      </c>
      <c r="I74" s="46" t="s">
        <v>840</v>
      </c>
      <c r="J74" s="25">
        <v>8.3813233450000003E-3</v>
      </c>
      <c r="K74" s="46" t="s">
        <v>840</v>
      </c>
      <c r="L74" s="46" t="s">
        <v>840</v>
      </c>
      <c r="M74" s="48" t="s">
        <v>840</v>
      </c>
      <c r="N74" s="46" t="s">
        <v>840</v>
      </c>
      <c r="O74" s="25">
        <v>0.92963909837699998</v>
      </c>
      <c r="P74" s="46" t="s">
        <v>840</v>
      </c>
      <c r="Q74" s="46" t="s">
        <v>840</v>
      </c>
      <c r="R74" s="48" t="s">
        <v>840</v>
      </c>
      <c r="S74" s="46" t="s">
        <v>840</v>
      </c>
      <c r="T74" s="25">
        <v>0.93802042172199995</v>
      </c>
      <c r="U74" s="46" t="s">
        <v>840</v>
      </c>
      <c r="V74" s="46" t="s">
        <v>840</v>
      </c>
      <c r="W74" s="48" t="s">
        <v>840</v>
      </c>
    </row>
    <row r="75" spans="1:23" s="4" customFormat="1" x14ac:dyDescent="0.2">
      <c r="A75" s="55" t="s">
        <v>167</v>
      </c>
      <c r="B75" s="55" t="s">
        <v>166</v>
      </c>
      <c r="C75" s="60">
        <f t="shared" si="1"/>
        <v>24.404548210713997</v>
      </c>
      <c r="D75" s="57">
        <v>8.8334002020059987</v>
      </c>
      <c r="E75" s="57">
        <v>15.571148008708001</v>
      </c>
      <c r="F75" s="57">
        <v>-259.48367231731402</v>
      </c>
      <c r="G75" s="57">
        <v>14.403311908054901</v>
      </c>
      <c r="H75" s="58">
        <v>0.5</v>
      </c>
      <c r="I75" s="59">
        <v>5.2961909698299996</v>
      </c>
      <c r="J75" s="57">
        <v>3.4045463759430001</v>
      </c>
      <c r="K75" s="59" t="str">
        <f>""</f>
        <v/>
      </c>
      <c r="L75" s="59" t="str">
        <f>""</f>
        <v/>
      </c>
      <c r="M75" s="58">
        <v>0.13266285623299889</v>
      </c>
      <c r="N75" s="59">
        <v>8.6703619698380017</v>
      </c>
      <c r="O75" s="57">
        <v>6.8697248344999995</v>
      </c>
      <c r="P75" s="59" t="str">
        <f>""</f>
        <v/>
      </c>
      <c r="Q75" s="59" t="str">
        <f>""</f>
        <v/>
      </c>
      <c r="R75" s="58">
        <v>3.1061204369999467E-2</v>
      </c>
      <c r="S75" s="59">
        <v>13.966552939668002</v>
      </c>
      <c r="T75" s="57">
        <v>10.274271210443001</v>
      </c>
      <c r="U75" s="59" t="str">
        <f>""</f>
        <v/>
      </c>
      <c r="V75" s="59" t="str">
        <f>""</f>
        <v/>
      </c>
      <c r="W75" s="58">
        <v>0.16372406060299835</v>
      </c>
    </row>
    <row r="76" spans="1:23" x14ac:dyDescent="0.2">
      <c r="A76" s="44" t="s">
        <v>169</v>
      </c>
      <c r="B76" s="44" t="s">
        <v>816</v>
      </c>
      <c r="C76" s="47">
        <f t="shared" si="1"/>
        <v>15.190678552626999</v>
      </c>
      <c r="D76" s="25">
        <v>6.4449270185319998</v>
      </c>
      <c r="E76" s="25">
        <v>8.7457515340949996</v>
      </c>
      <c r="F76" s="25">
        <v>6.8867723603809994</v>
      </c>
      <c r="G76" s="25">
        <v>8.0898201690378766</v>
      </c>
      <c r="H76" s="48">
        <v>0</v>
      </c>
      <c r="I76" s="46" t="s">
        <v>840</v>
      </c>
      <c r="J76" s="25" t="s">
        <v>840</v>
      </c>
      <c r="K76" s="46">
        <v>6.4449270185319998</v>
      </c>
      <c r="L76" s="46" t="s">
        <v>840</v>
      </c>
      <c r="M76" s="48" t="s">
        <v>840</v>
      </c>
      <c r="N76" s="46" t="s">
        <v>840</v>
      </c>
      <c r="O76" s="25" t="s">
        <v>840</v>
      </c>
      <c r="P76" s="46">
        <v>8.7457515340949996</v>
      </c>
      <c r="Q76" s="46" t="s">
        <v>840</v>
      </c>
      <c r="R76" s="48" t="s">
        <v>840</v>
      </c>
      <c r="S76" s="46" t="s">
        <v>840</v>
      </c>
      <c r="T76" s="25" t="s">
        <v>840</v>
      </c>
      <c r="U76" s="46">
        <v>15.190678552626999</v>
      </c>
      <c r="V76" s="46" t="s">
        <v>840</v>
      </c>
      <c r="W76" s="48" t="s">
        <v>840</v>
      </c>
    </row>
    <row r="77" spans="1:23" x14ac:dyDescent="0.2">
      <c r="A77" s="44" t="s">
        <v>171</v>
      </c>
      <c r="B77" s="44" t="s">
        <v>170</v>
      </c>
      <c r="C77" s="47">
        <f t="shared" si="1"/>
        <v>4.9608752150919999</v>
      </c>
      <c r="D77" s="25">
        <v>0.92011396679400004</v>
      </c>
      <c r="E77" s="25">
        <v>4.0407612482979998</v>
      </c>
      <c r="F77" s="25">
        <v>-19.055091581943003</v>
      </c>
      <c r="G77" s="25">
        <v>3.7377041546756504</v>
      </c>
      <c r="H77" s="48">
        <v>0.5</v>
      </c>
      <c r="I77" s="46" t="s">
        <v>840</v>
      </c>
      <c r="J77" s="25">
        <v>0.92011396679400004</v>
      </c>
      <c r="K77" s="46" t="s">
        <v>840</v>
      </c>
      <c r="L77" s="46" t="s">
        <v>840</v>
      </c>
      <c r="M77" s="48" t="s">
        <v>840</v>
      </c>
      <c r="N77" s="46" t="s">
        <v>840</v>
      </c>
      <c r="O77" s="25">
        <v>4.0407612482979998</v>
      </c>
      <c r="P77" s="46" t="s">
        <v>840</v>
      </c>
      <c r="Q77" s="46" t="s">
        <v>840</v>
      </c>
      <c r="R77" s="48" t="s">
        <v>840</v>
      </c>
      <c r="S77" s="46" t="s">
        <v>840</v>
      </c>
      <c r="T77" s="25">
        <v>4.9608752150919999</v>
      </c>
      <c r="U77" s="46" t="s">
        <v>840</v>
      </c>
      <c r="V77" s="46" t="s">
        <v>840</v>
      </c>
      <c r="W77" s="48" t="s">
        <v>840</v>
      </c>
    </row>
    <row r="78" spans="1:23" x14ac:dyDescent="0.2">
      <c r="A78" s="44" t="s">
        <v>173</v>
      </c>
      <c r="B78" s="44" t="s">
        <v>172</v>
      </c>
      <c r="C78" s="47">
        <f t="shared" si="1"/>
        <v>3.0343533914789997</v>
      </c>
      <c r="D78" s="25">
        <v>0.67928754398800006</v>
      </c>
      <c r="E78" s="25">
        <v>2.3550658474909998</v>
      </c>
      <c r="F78" s="25">
        <v>-10.707263903524</v>
      </c>
      <c r="G78" s="25">
        <v>2.1784359089291749</v>
      </c>
      <c r="H78" s="48">
        <v>0.5</v>
      </c>
      <c r="I78" s="46" t="s">
        <v>840</v>
      </c>
      <c r="J78" s="25">
        <v>0.67928754398800006</v>
      </c>
      <c r="K78" s="46" t="s">
        <v>840</v>
      </c>
      <c r="L78" s="46" t="s">
        <v>840</v>
      </c>
      <c r="M78" s="48" t="s">
        <v>840</v>
      </c>
      <c r="N78" s="46" t="s">
        <v>840</v>
      </c>
      <c r="O78" s="25">
        <v>2.3550658474909998</v>
      </c>
      <c r="P78" s="46" t="s">
        <v>840</v>
      </c>
      <c r="Q78" s="46" t="s">
        <v>840</v>
      </c>
      <c r="R78" s="48" t="s">
        <v>840</v>
      </c>
      <c r="S78" s="46" t="s">
        <v>840</v>
      </c>
      <c r="T78" s="25">
        <v>3.0343533914789997</v>
      </c>
      <c r="U78" s="46" t="s">
        <v>840</v>
      </c>
      <c r="V78" s="46" t="s">
        <v>840</v>
      </c>
      <c r="W78" s="48" t="s">
        <v>840</v>
      </c>
    </row>
    <row r="79" spans="1:23" x14ac:dyDescent="0.2">
      <c r="A79" s="44" t="s">
        <v>175</v>
      </c>
      <c r="B79" s="44" t="s">
        <v>174</v>
      </c>
      <c r="C79" s="47">
        <f t="shared" si="1"/>
        <v>2.616756600829</v>
      </c>
      <c r="D79" s="25">
        <v>0.64206607146899997</v>
      </c>
      <c r="E79" s="25">
        <v>1.9746905293600001</v>
      </c>
      <c r="F79" s="25">
        <v>-9.4947811257049999</v>
      </c>
      <c r="G79" s="25">
        <v>1.8265887396580003</v>
      </c>
      <c r="H79" s="48">
        <v>0.5</v>
      </c>
      <c r="I79" s="46" t="s">
        <v>840</v>
      </c>
      <c r="J79" s="25">
        <v>0.64206607146899997</v>
      </c>
      <c r="K79" s="46" t="s">
        <v>840</v>
      </c>
      <c r="L79" s="46" t="s">
        <v>840</v>
      </c>
      <c r="M79" s="48" t="s">
        <v>840</v>
      </c>
      <c r="N79" s="46" t="s">
        <v>840</v>
      </c>
      <c r="O79" s="25">
        <v>1.9746905293600001</v>
      </c>
      <c r="P79" s="46" t="s">
        <v>840</v>
      </c>
      <c r="Q79" s="46" t="s">
        <v>840</v>
      </c>
      <c r="R79" s="48" t="s">
        <v>840</v>
      </c>
      <c r="S79" s="46" t="s">
        <v>840</v>
      </c>
      <c r="T79" s="25">
        <v>2.616756600829</v>
      </c>
      <c r="U79" s="46" t="s">
        <v>840</v>
      </c>
      <c r="V79" s="46" t="s">
        <v>840</v>
      </c>
      <c r="W79" s="48" t="s">
        <v>840</v>
      </c>
    </row>
    <row r="80" spans="1:23" x14ac:dyDescent="0.2">
      <c r="A80" s="44" t="s">
        <v>177</v>
      </c>
      <c r="B80" s="44" t="s">
        <v>176</v>
      </c>
      <c r="C80" s="47">
        <f t="shared" si="1"/>
        <v>147.69667626139301</v>
      </c>
      <c r="D80" s="25">
        <v>42.976679896747001</v>
      </c>
      <c r="E80" s="25">
        <v>104.71999636464601</v>
      </c>
      <c r="F80" s="25">
        <v>25.570225554333998</v>
      </c>
      <c r="G80" s="25">
        <v>96.865996637297556</v>
      </c>
      <c r="H80" s="48">
        <v>0</v>
      </c>
      <c r="I80" s="46">
        <v>34.800381926113005</v>
      </c>
      <c r="J80" s="25">
        <v>3.2903973435689999</v>
      </c>
      <c r="K80" s="46">
        <v>4.8859006270650003</v>
      </c>
      <c r="L80" s="46" t="s">
        <v>840</v>
      </c>
      <c r="M80" s="48" t="s">
        <v>840</v>
      </c>
      <c r="N80" s="46">
        <v>82.618275545831992</v>
      </c>
      <c r="O80" s="25">
        <v>14.853814653665001</v>
      </c>
      <c r="P80" s="46">
        <v>7.2479061651489998</v>
      </c>
      <c r="Q80" s="46" t="s">
        <v>840</v>
      </c>
      <c r="R80" s="48" t="s">
        <v>840</v>
      </c>
      <c r="S80" s="46">
        <v>117.418657471945</v>
      </c>
      <c r="T80" s="25">
        <v>18.144211997234002</v>
      </c>
      <c r="U80" s="46">
        <v>12.133806792213999</v>
      </c>
      <c r="V80" s="46" t="s">
        <v>840</v>
      </c>
      <c r="W80" s="48" t="s">
        <v>840</v>
      </c>
    </row>
    <row r="81" spans="1:23" x14ac:dyDescent="0.2">
      <c r="A81" s="44" t="s">
        <v>179</v>
      </c>
      <c r="B81" s="44" t="s">
        <v>178</v>
      </c>
      <c r="C81" s="47">
        <f t="shared" si="1"/>
        <v>2.140460372962</v>
      </c>
      <c r="D81" s="25">
        <v>0.38636180038700002</v>
      </c>
      <c r="E81" s="25">
        <v>1.754098572575</v>
      </c>
      <c r="F81" s="25">
        <v>-10.721494127033999</v>
      </c>
      <c r="G81" s="25">
        <v>1.6225411796318752</v>
      </c>
      <c r="H81" s="48">
        <v>0.5</v>
      </c>
      <c r="I81" s="46" t="s">
        <v>840</v>
      </c>
      <c r="J81" s="25">
        <v>0.38636180038700002</v>
      </c>
      <c r="K81" s="46" t="s">
        <v>840</v>
      </c>
      <c r="L81" s="46" t="s">
        <v>840</v>
      </c>
      <c r="M81" s="48" t="s">
        <v>840</v>
      </c>
      <c r="N81" s="46" t="s">
        <v>840</v>
      </c>
      <c r="O81" s="25">
        <v>1.754098572575</v>
      </c>
      <c r="P81" s="46" t="s">
        <v>840</v>
      </c>
      <c r="Q81" s="46" t="s">
        <v>840</v>
      </c>
      <c r="R81" s="48" t="s">
        <v>840</v>
      </c>
      <c r="S81" s="46" t="s">
        <v>840</v>
      </c>
      <c r="T81" s="25">
        <v>2.140460372962</v>
      </c>
      <c r="U81" s="46" t="s">
        <v>840</v>
      </c>
      <c r="V81" s="46" t="s">
        <v>840</v>
      </c>
      <c r="W81" s="48" t="s">
        <v>840</v>
      </c>
    </row>
    <row r="82" spans="1:23" x14ac:dyDescent="0.2">
      <c r="A82" s="44" t="s">
        <v>181</v>
      </c>
      <c r="B82" s="44" t="s">
        <v>180</v>
      </c>
      <c r="C82" s="47">
        <f t="shared" si="1"/>
        <v>110.16112038749</v>
      </c>
      <c r="D82" s="25">
        <v>34.645710263472999</v>
      </c>
      <c r="E82" s="25">
        <v>75.515410124016995</v>
      </c>
      <c r="F82" s="25">
        <v>20.626484906921</v>
      </c>
      <c r="G82" s="25">
        <v>69.851754364715731</v>
      </c>
      <c r="H82" s="48">
        <v>0</v>
      </c>
      <c r="I82" s="46">
        <v>30.825413095146999</v>
      </c>
      <c r="J82" s="25">
        <v>3.8202971683260003</v>
      </c>
      <c r="K82" s="46" t="s">
        <v>840</v>
      </c>
      <c r="L82" s="46" t="s">
        <v>840</v>
      </c>
      <c r="M82" s="48" t="s">
        <v>840</v>
      </c>
      <c r="N82" s="46">
        <v>63.211826322268998</v>
      </c>
      <c r="O82" s="25">
        <v>12.303583801747999</v>
      </c>
      <c r="P82" s="46" t="s">
        <v>840</v>
      </c>
      <c r="Q82" s="46" t="s">
        <v>840</v>
      </c>
      <c r="R82" s="48" t="s">
        <v>840</v>
      </c>
      <c r="S82" s="46">
        <v>94.037239417416004</v>
      </c>
      <c r="T82" s="25">
        <v>16.123880970073998</v>
      </c>
      <c r="U82" s="46" t="s">
        <v>840</v>
      </c>
      <c r="V82" s="46" t="s">
        <v>840</v>
      </c>
      <c r="W82" s="48" t="s">
        <v>840</v>
      </c>
    </row>
    <row r="83" spans="1:23" x14ac:dyDescent="0.2">
      <c r="A83" s="44" t="s">
        <v>183</v>
      </c>
      <c r="B83" s="44" t="s">
        <v>182</v>
      </c>
      <c r="C83" s="47">
        <f t="shared" si="1"/>
        <v>1.7399678524509998</v>
      </c>
      <c r="D83" s="25">
        <v>0.35267587047499999</v>
      </c>
      <c r="E83" s="25">
        <v>1.3872919819759999</v>
      </c>
      <c r="F83" s="25">
        <v>-5.637549031821</v>
      </c>
      <c r="G83" s="25">
        <v>1.2832450833278</v>
      </c>
      <c r="H83" s="48">
        <v>0.5</v>
      </c>
      <c r="I83" s="46" t="s">
        <v>840</v>
      </c>
      <c r="J83" s="25">
        <v>0.35267587047499999</v>
      </c>
      <c r="K83" s="46" t="s">
        <v>840</v>
      </c>
      <c r="L83" s="46" t="s">
        <v>840</v>
      </c>
      <c r="M83" s="48" t="s">
        <v>840</v>
      </c>
      <c r="N83" s="46" t="s">
        <v>840</v>
      </c>
      <c r="O83" s="25">
        <v>1.3872919819759999</v>
      </c>
      <c r="P83" s="46" t="s">
        <v>840</v>
      </c>
      <c r="Q83" s="46" t="s">
        <v>840</v>
      </c>
      <c r="R83" s="48" t="s">
        <v>840</v>
      </c>
      <c r="S83" s="46" t="s">
        <v>840</v>
      </c>
      <c r="T83" s="25">
        <v>1.7399678524509998</v>
      </c>
      <c r="U83" s="46" t="s">
        <v>840</v>
      </c>
      <c r="V83" s="46" t="s">
        <v>840</v>
      </c>
      <c r="W83" s="48" t="s">
        <v>840</v>
      </c>
    </row>
    <row r="84" spans="1:23" x14ac:dyDescent="0.2">
      <c r="A84" s="44" t="s">
        <v>185</v>
      </c>
      <c r="B84" s="44" t="s">
        <v>184</v>
      </c>
      <c r="C84" s="47">
        <f t="shared" si="1"/>
        <v>4.4384026342069998</v>
      </c>
      <c r="D84" s="25">
        <v>1.036391166235</v>
      </c>
      <c r="E84" s="25">
        <v>3.4020114679720002</v>
      </c>
      <c r="F84" s="25">
        <v>-40.108454967203002</v>
      </c>
      <c r="G84" s="25">
        <v>3.1468606078741002</v>
      </c>
      <c r="H84" s="48">
        <v>0.5</v>
      </c>
      <c r="I84" s="46" t="s">
        <v>840</v>
      </c>
      <c r="J84" s="25">
        <v>1.036391166235</v>
      </c>
      <c r="K84" s="46" t="s">
        <v>840</v>
      </c>
      <c r="L84" s="46" t="s">
        <v>840</v>
      </c>
      <c r="M84" s="48" t="s">
        <v>840</v>
      </c>
      <c r="N84" s="46" t="s">
        <v>840</v>
      </c>
      <c r="O84" s="25">
        <v>3.4020114679720002</v>
      </c>
      <c r="P84" s="46" t="s">
        <v>840</v>
      </c>
      <c r="Q84" s="46" t="s">
        <v>840</v>
      </c>
      <c r="R84" s="48" t="s">
        <v>840</v>
      </c>
      <c r="S84" s="46" t="s">
        <v>840</v>
      </c>
      <c r="T84" s="25">
        <v>4.4384026342069998</v>
      </c>
      <c r="U84" s="46" t="s">
        <v>840</v>
      </c>
      <c r="V84" s="46" t="s">
        <v>840</v>
      </c>
      <c r="W84" s="48" t="s">
        <v>840</v>
      </c>
    </row>
    <row r="85" spans="1:23" x14ac:dyDescent="0.2">
      <c r="A85" s="44" t="s">
        <v>187</v>
      </c>
      <c r="B85" s="44" t="s">
        <v>186</v>
      </c>
      <c r="C85" s="47">
        <f t="shared" si="1"/>
        <v>101.724625539375</v>
      </c>
      <c r="D85" s="25">
        <v>32.577104683442002</v>
      </c>
      <c r="E85" s="25">
        <v>69.147520855932996</v>
      </c>
      <c r="F85" s="25">
        <v>31.956439599075999</v>
      </c>
      <c r="G85" s="25">
        <v>63.961456791738023</v>
      </c>
      <c r="H85" s="48">
        <v>0</v>
      </c>
      <c r="I85" s="46">
        <v>29.042937633316001</v>
      </c>
      <c r="J85" s="25">
        <v>3.5341670501259999</v>
      </c>
      <c r="K85" s="46" t="s">
        <v>840</v>
      </c>
      <c r="L85" s="46" t="s">
        <v>840</v>
      </c>
      <c r="M85" s="48" t="s">
        <v>840</v>
      </c>
      <c r="N85" s="46">
        <v>55.239532699003</v>
      </c>
      <c r="O85" s="25">
        <v>13.907988156929999</v>
      </c>
      <c r="P85" s="46" t="s">
        <v>840</v>
      </c>
      <c r="Q85" s="46" t="s">
        <v>840</v>
      </c>
      <c r="R85" s="48" t="s">
        <v>840</v>
      </c>
      <c r="S85" s="46">
        <v>84.282470332319008</v>
      </c>
      <c r="T85" s="25">
        <v>17.442155207056</v>
      </c>
      <c r="U85" s="46" t="s">
        <v>840</v>
      </c>
      <c r="V85" s="46" t="s">
        <v>840</v>
      </c>
      <c r="W85" s="48" t="s">
        <v>840</v>
      </c>
    </row>
    <row r="86" spans="1:23" x14ac:dyDescent="0.2">
      <c r="A86" s="44" t="s">
        <v>189</v>
      </c>
      <c r="B86" s="44" t="s">
        <v>188</v>
      </c>
      <c r="C86" s="47">
        <f t="shared" si="1"/>
        <v>123.54555967406999</v>
      </c>
      <c r="D86" s="25">
        <v>40.572192205177998</v>
      </c>
      <c r="E86" s="25">
        <v>82.973367468891993</v>
      </c>
      <c r="F86" s="25">
        <v>65.272748331133997</v>
      </c>
      <c r="G86" s="25">
        <v>76.750364908725103</v>
      </c>
      <c r="H86" s="48">
        <v>0</v>
      </c>
      <c r="I86" s="46">
        <v>36.960063069496996</v>
      </c>
      <c r="J86" s="25" t="s">
        <v>840</v>
      </c>
      <c r="K86" s="46">
        <v>3.6121291356819998</v>
      </c>
      <c r="L86" s="46" t="s">
        <v>840</v>
      </c>
      <c r="M86" s="48" t="s">
        <v>840</v>
      </c>
      <c r="N86" s="46">
        <v>77.698168954616989</v>
      </c>
      <c r="O86" s="25" t="s">
        <v>840</v>
      </c>
      <c r="P86" s="46">
        <v>5.2751985142760001</v>
      </c>
      <c r="Q86" s="46" t="s">
        <v>840</v>
      </c>
      <c r="R86" s="48" t="s">
        <v>840</v>
      </c>
      <c r="S86" s="46">
        <v>114.65823202411399</v>
      </c>
      <c r="T86" s="25" t="s">
        <v>840</v>
      </c>
      <c r="U86" s="46">
        <v>8.8873276499579994</v>
      </c>
      <c r="V86" s="46" t="s">
        <v>840</v>
      </c>
      <c r="W86" s="48" t="s">
        <v>840</v>
      </c>
    </row>
    <row r="87" spans="1:23" x14ac:dyDescent="0.2">
      <c r="A87" s="44" t="s">
        <v>191</v>
      </c>
      <c r="B87" s="44" t="s">
        <v>190</v>
      </c>
      <c r="C87" s="47">
        <f t="shared" si="1"/>
        <v>2.9221541896610002</v>
      </c>
      <c r="D87" s="25">
        <v>0.104548822311</v>
      </c>
      <c r="E87" s="25">
        <v>2.8176053673500001</v>
      </c>
      <c r="F87" s="25">
        <v>-21.494633610011</v>
      </c>
      <c r="G87" s="25">
        <v>2.6062849647987498</v>
      </c>
      <c r="H87" s="48">
        <v>0.5</v>
      </c>
      <c r="I87" s="46" t="s">
        <v>840</v>
      </c>
      <c r="J87" s="25">
        <v>0.104548822311</v>
      </c>
      <c r="K87" s="46" t="s">
        <v>840</v>
      </c>
      <c r="L87" s="46" t="s">
        <v>840</v>
      </c>
      <c r="M87" s="48" t="s">
        <v>840</v>
      </c>
      <c r="N87" s="46" t="s">
        <v>840</v>
      </c>
      <c r="O87" s="25">
        <v>2.8176053673500001</v>
      </c>
      <c r="P87" s="46" t="s">
        <v>840</v>
      </c>
      <c r="Q87" s="46" t="s">
        <v>840</v>
      </c>
      <c r="R87" s="48" t="s">
        <v>840</v>
      </c>
      <c r="S87" s="46" t="s">
        <v>840</v>
      </c>
      <c r="T87" s="25">
        <v>2.9221541896610002</v>
      </c>
      <c r="U87" s="46" t="s">
        <v>840</v>
      </c>
      <c r="V87" s="46" t="s">
        <v>840</v>
      </c>
      <c r="W87" s="48" t="s">
        <v>840</v>
      </c>
    </row>
    <row r="88" spans="1:23" x14ac:dyDescent="0.2">
      <c r="A88" s="44" t="s">
        <v>193</v>
      </c>
      <c r="B88" s="44" t="s">
        <v>192</v>
      </c>
      <c r="C88" s="47">
        <f t="shared" si="1"/>
        <v>30.486304695569999</v>
      </c>
      <c r="D88" s="25">
        <v>9.0943454020410002</v>
      </c>
      <c r="E88" s="25">
        <v>21.391959293528998</v>
      </c>
      <c r="F88" s="25">
        <v>6.8286456623059992</v>
      </c>
      <c r="G88" s="25">
        <v>19.787562346514324</v>
      </c>
      <c r="H88" s="48">
        <v>0</v>
      </c>
      <c r="I88" s="46">
        <v>8.3889717703600013</v>
      </c>
      <c r="J88" s="25">
        <v>0.70537363168199996</v>
      </c>
      <c r="K88" s="46" t="s">
        <v>840</v>
      </c>
      <c r="L88" s="46" t="s">
        <v>840</v>
      </c>
      <c r="M88" s="48" t="s">
        <v>840</v>
      </c>
      <c r="N88" s="46">
        <v>18.248134042700997</v>
      </c>
      <c r="O88" s="25">
        <v>3.1438252508279998</v>
      </c>
      <c r="P88" s="46" t="s">
        <v>840</v>
      </c>
      <c r="Q88" s="46" t="s">
        <v>840</v>
      </c>
      <c r="R88" s="48" t="s">
        <v>840</v>
      </c>
      <c r="S88" s="46">
        <v>26.637105813060998</v>
      </c>
      <c r="T88" s="25">
        <v>3.8491988825099996</v>
      </c>
      <c r="U88" s="46" t="s">
        <v>840</v>
      </c>
      <c r="V88" s="46" t="s">
        <v>840</v>
      </c>
      <c r="W88" s="48" t="s">
        <v>840</v>
      </c>
    </row>
    <row r="89" spans="1:23" x14ac:dyDescent="0.2">
      <c r="A89" s="44" t="s">
        <v>195</v>
      </c>
      <c r="B89" s="44" t="s">
        <v>194</v>
      </c>
      <c r="C89" s="47">
        <f t="shared" si="1"/>
        <v>3.2207799428719999</v>
      </c>
      <c r="D89" s="25">
        <v>0.68448161518700001</v>
      </c>
      <c r="E89" s="25">
        <v>2.536298327685</v>
      </c>
      <c r="F89" s="25">
        <v>-27.951440561119</v>
      </c>
      <c r="G89" s="25">
        <v>2.3460759531086248</v>
      </c>
      <c r="H89" s="48">
        <v>0.5</v>
      </c>
      <c r="I89" s="46" t="s">
        <v>840</v>
      </c>
      <c r="J89" s="25">
        <v>0.68448161518700001</v>
      </c>
      <c r="K89" s="46" t="s">
        <v>840</v>
      </c>
      <c r="L89" s="46" t="s">
        <v>840</v>
      </c>
      <c r="M89" s="48" t="s">
        <v>840</v>
      </c>
      <c r="N89" s="46" t="s">
        <v>840</v>
      </c>
      <c r="O89" s="25">
        <v>2.536298327685</v>
      </c>
      <c r="P89" s="46" t="s">
        <v>840</v>
      </c>
      <c r="Q89" s="46" t="s">
        <v>840</v>
      </c>
      <c r="R89" s="48" t="s">
        <v>840</v>
      </c>
      <c r="S89" s="46" t="s">
        <v>840</v>
      </c>
      <c r="T89" s="25">
        <v>3.2207799428719999</v>
      </c>
      <c r="U89" s="46" t="s">
        <v>840</v>
      </c>
      <c r="V89" s="46" t="s">
        <v>840</v>
      </c>
      <c r="W89" s="48" t="s">
        <v>840</v>
      </c>
    </row>
    <row r="90" spans="1:23" x14ac:dyDescent="0.2">
      <c r="A90" s="44" t="s">
        <v>197</v>
      </c>
      <c r="B90" s="44" t="s">
        <v>196</v>
      </c>
      <c r="C90" s="47">
        <f t="shared" si="1"/>
        <v>2.4120717655270001</v>
      </c>
      <c r="D90" s="25">
        <v>0.43426978323800003</v>
      </c>
      <c r="E90" s="25">
        <v>1.9778019822889998</v>
      </c>
      <c r="F90" s="25">
        <v>-11.772338129084</v>
      </c>
      <c r="G90" s="25">
        <v>1.829466833617325</v>
      </c>
      <c r="H90" s="48">
        <v>0.5</v>
      </c>
      <c r="I90" s="46" t="s">
        <v>840</v>
      </c>
      <c r="J90" s="25">
        <v>0.43426978323800003</v>
      </c>
      <c r="K90" s="46" t="s">
        <v>840</v>
      </c>
      <c r="L90" s="46" t="s">
        <v>840</v>
      </c>
      <c r="M90" s="48" t="s">
        <v>840</v>
      </c>
      <c r="N90" s="46" t="s">
        <v>840</v>
      </c>
      <c r="O90" s="25">
        <v>1.9778019822889998</v>
      </c>
      <c r="P90" s="46" t="s">
        <v>840</v>
      </c>
      <c r="Q90" s="46" t="s">
        <v>840</v>
      </c>
      <c r="R90" s="48" t="s">
        <v>840</v>
      </c>
      <c r="S90" s="46" t="s">
        <v>840</v>
      </c>
      <c r="T90" s="25">
        <v>2.4120717655270001</v>
      </c>
      <c r="U90" s="46" t="s">
        <v>840</v>
      </c>
      <c r="V90" s="46" t="s">
        <v>840</v>
      </c>
      <c r="W90" s="48" t="s">
        <v>840</v>
      </c>
    </row>
    <row r="91" spans="1:23" x14ac:dyDescent="0.2">
      <c r="A91" s="44" t="s">
        <v>199</v>
      </c>
      <c r="B91" s="44" t="s">
        <v>198</v>
      </c>
      <c r="C91" s="47">
        <f t="shared" si="1"/>
        <v>79.106696634757995</v>
      </c>
      <c r="D91" s="25">
        <v>25.203406665741998</v>
      </c>
      <c r="E91" s="25">
        <v>53.903289969016001</v>
      </c>
      <c r="F91" s="25">
        <v>15.291016201851999</v>
      </c>
      <c r="G91" s="25">
        <v>49.860543221339796</v>
      </c>
      <c r="H91" s="48">
        <v>0</v>
      </c>
      <c r="I91" s="46">
        <v>22.742782569860001</v>
      </c>
      <c r="J91" s="25">
        <v>2.4606240958819998</v>
      </c>
      <c r="K91" s="46" t="s">
        <v>840</v>
      </c>
      <c r="L91" s="46" t="s">
        <v>840</v>
      </c>
      <c r="M91" s="48" t="s">
        <v>840</v>
      </c>
      <c r="N91" s="46">
        <v>45.298563369112998</v>
      </c>
      <c r="O91" s="25">
        <v>8.6047265999030014</v>
      </c>
      <c r="P91" s="46" t="s">
        <v>840</v>
      </c>
      <c r="Q91" s="46" t="s">
        <v>840</v>
      </c>
      <c r="R91" s="48" t="s">
        <v>840</v>
      </c>
      <c r="S91" s="46">
        <v>68.041345938972995</v>
      </c>
      <c r="T91" s="25">
        <v>11.065350695785002</v>
      </c>
      <c r="U91" s="46" t="s">
        <v>840</v>
      </c>
      <c r="V91" s="46" t="s">
        <v>840</v>
      </c>
      <c r="W91" s="48" t="s">
        <v>840</v>
      </c>
    </row>
    <row r="92" spans="1:23" x14ac:dyDescent="0.2">
      <c r="A92" s="44" t="s">
        <v>201</v>
      </c>
      <c r="B92" s="44" t="s">
        <v>200</v>
      </c>
      <c r="C92" s="47">
        <f t="shared" si="1"/>
        <v>149.46620684843001</v>
      </c>
      <c r="D92" s="25">
        <v>44.056288910749998</v>
      </c>
      <c r="E92" s="25">
        <v>105.40991793768001</v>
      </c>
      <c r="F92" s="25">
        <v>88.603853170936006</v>
      </c>
      <c r="G92" s="25">
        <v>97.50417409235402</v>
      </c>
      <c r="H92" s="48">
        <v>0</v>
      </c>
      <c r="I92" s="46">
        <v>44.056288910749998</v>
      </c>
      <c r="J92" s="25" t="s">
        <v>840</v>
      </c>
      <c r="K92" s="46" t="s">
        <v>840</v>
      </c>
      <c r="L92" s="46" t="s">
        <v>840</v>
      </c>
      <c r="M92" s="48" t="s">
        <v>840</v>
      </c>
      <c r="N92" s="46">
        <v>105.40991793768001</v>
      </c>
      <c r="O92" s="25" t="s">
        <v>840</v>
      </c>
      <c r="P92" s="46" t="s">
        <v>840</v>
      </c>
      <c r="Q92" s="46" t="s">
        <v>840</v>
      </c>
      <c r="R92" s="48" t="s">
        <v>840</v>
      </c>
      <c r="S92" s="46">
        <v>149.46620684843001</v>
      </c>
      <c r="T92" s="25" t="s">
        <v>840</v>
      </c>
      <c r="U92" s="46" t="s">
        <v>840</v>
      </c>
      <c r="V92" s="46" t="s">
        <v>840</v>
      </c>
      <c r="W92" s="48" t="s">
        <v>840</v>
      </c>
    </row>
    <row r="93" spans="1:23" x14ac:dyDescent="0.2">
      <c r="A93" s="44" t="s">
        <v>203</v>
      </c>
      <c r="B93" s="44" t="s">
        <v>202</v>
      </c>
      <c r="C93" s="47">
        <f t="shared" si="1"/>
        <v>1.8159715154199998</v>
      </c>
      <c r="D93" s="25">
        <v>0.25164551857399997</v>
      </c>
      <c r="E93" s="25">
        <v>1.5643259968459999</v>
      </c>
      <c r="F93" s="25">
        <v>-6.1781276229219992</v>
      </c>
      <c r="G93" s="25">
        <v>1.4470015470825501</v>
      </c>
      <c r="H93" s="48">
        <v>0.5</v>
      </c>
      <c r="I93" s="46" t="s">
        <v>840</v>
      </c>
      <c r="J93" s="25">
        <v>0.25164551857399997</v>
      </c>
      <c r="K93" s="46" t="s">
        <v>840</v>
      </c>
      <c r="L93" s="46" t="s">
        <v>840</v>
      </c>
      <c r="M93" s="48" t="s">
        <v>840</v>
      </c>
      <c r="N93" s="46" t="s">
        <v>840</v>
      </c>
      <c r="O93" s="25">
        <v>1.5643259968459999</v>
      </c>
      <c r="P93" s="46" t="s">
        <v>840</v>
      </c>
      <c r="Q93" s="46" t="s">
        <v>840</v>
      </c>
      <c r="R93" s="48" t="s">
        <v>840</v>
      </c>
      <c r="S93" s="46" t="s">
        <v>840</v>
      </c>
      <c r="T93" s="25">
        <v>1.8159715154199998</v>
      </c>
      <c r="U93" s="46" t="s">
        <v>840</v>
      </c>
      <c r="V93" s="46" t="s">
        <v>840</v>
      </c>
      <c r="W93" s="48" t="s">
        <v>840</v>
      </c>
    </row>
    <row r="94" spans="1:23" x14ac:dyDescent="0.2">
      <c r="A94" s="44" t="s">
        <v>205</v>
      </c>
      <c r="B94" s="44" t="s">
        <v>817</v>
      </c>
      <c r="C94" s="47">
        <f t="shared" si="1"/>
        <v>13.993671358274</v>
      </c>
      <c r="D94" s="25">
        <v>5.6045823571820002</v>
      </c>
      <c r="E94" s="25">
        <v>8.3890890010919996</v>
      </c>
      <c r="F94" s="25">
        <v>5.7334988178700002</v>
      </c>
      <c r="G94" s="25">
        <v>7.7599073260101008</v>
      </c>
      <c r="H94" s="48">
        <v>0</v>
      </c>
      <c r="I94" s="46" t="s">
        <v>840</v>
      </c>
      <c r="J94" s="25" t="s">
        <v>840</v>
      </c>
      <c r="K94" s="46">
        <v>5.6045823571820002</v>
      </c>
      <c r="L94" s="46" t="s">
        <v>840</v>
      </c>
      <c r="M94" s="48" t="s">
        <v>840</v>
      </c>
      <c r="N94" s="46" t="s">
        <v>840</v>
      </c>
      <c r="O94" s="25" t="s">
        <v>840</v>
      </c>
      <c r="P94" s="46">
        <v>8.3890890010919996</v>
      </c>
      <c r="Q94" s="46" t="s">
        <v>840</v>
      </c>
      <c r="R94" s="48" t="s">
        <v>840</v>
      </c>
      <c r="S94" s="46" t="s">
        <v>840</v>
      </c>
      <c r="T94" s="25" t="s">
        <v>840</v>
      </c>
      <c r="U94" s="46">
        <v>13.993671358274</v>
      </c>
      <c r="V94" s="46" t="s">
        <v>840</v>
      </c>
      <c r="W94" s="48" t="s">
        <v>840</v>
      </c>
    </row>
    <row r="95" spans="1:23" x14ac:dyDescent="0.2">
      <c r="A95" s="44" t="s">
        <v>207</v>
      </c>
      <c r="B95" s="44" t="s">
        <v>206</v>
      </c>
      <c r="C95" s="47">
        <f t="shared" si="1"/>
        <v>128.307331438002</v>
      </c>
      <c r="D95" s="25">
        <v>32.445080154694999</v>
      </c>
      <c r="E95" s="25">
        <v>95.862251283307003</v>
      </c>
      <c r="F95" s="25">
        <v>75.119370145510004</v>
      </c>
      <c r="G95" s="25">
        <v>88.672582437058992</v>
      </c>
      <c r="H95" s="48">
        <v>0</v>
      </c>
      <c r="I95" s="46">
        <v>32.445080154694999</v>
      </c>
      <c r="J95" s="25" t="s">
        <v>840</v>
      </c>
      <c r="K95" s="46" t="s">
        <v>840</v>
      </c>
      <c r="L95" s="46" t="s">
        <v>840</v>
      </c>
      <c r="M95" s="48" t="s">
        <v>840</v>
      </c>
      <c r="N95" s="46">
        <v>95.862251283307003</v>
      </c>
      <c r="O95" s="25" t="s">
        <v>840</v>
      </c>
      <c r="P95" s="46" t="s">
        <v>840</v>
      </c>
      <c r="Q95" s="46" t="s">
        <v>840</v>
      </c>
      <c r="R95" s="48" t="s">
        <v>840</v>
      </c>
      <c r="S95" s="46">
        <v>128.307331438002</v>
      </c>
      <c r="T95" s="25" t="s">
        <v>840</v>
      </c>
      <c r="U95" s="46" t="s">
        <v>840</v>
      </c>
      <c r="V95" s="46" t="s">
        <v>840</v>
      </c>
      <c r="W95" s="48" t="s">
        <v>840</v>
      </c>
    </row>
    <row r="96" spans="1:23" x14ac:dyDescent="0.2">
      <c r="A96" s="44" t="s">
        <v>211</v>
      </c>
      <c r="B96" s="44" t="s">
        <v>210</v>
      </c>
      <c r="C96" s="47">
        <f t="shared" si="1"/>
        <v>107.46643651688001</v>
      </c>
      <c r="D96" s="25">
        <v>36.150119893762003</v>
      </c>
      <c r="E96" s="25">
        <v>71.316316623117999</v>
      </c>
      <c r="F96" s="25">
        <v>32.804502228707996</v>
      </c>
      <c r="G96" s="25">
        <v>65.96759287638416</v>
      </c>
      <c r="H96" s="48">
        <v>0</v>
      </c>
      <c r="I96" s="46">
        <v>33.089795363393002</v>
      </c>
      <c r="J96" s="25">
        <v>3.0603245303689999</v>
      </c>
      <c r="K96" s="46" t="s">
        <v>840</v>
      </c>
      <c r="L96" s="46" t="s">
        <v>840</v>
      </c>
      <c r="M96" s="48" t="s">
        <v>840</v>
      </c>
      <c r="N96" s="46">
        <v>61.648065153375995</v>
      </c>
      <c r="O96" s="25">
        <v>9.6682514697409996</v>
      </c>
      <c r="P96" s="46" t="s">
        <v>840</v>
      </c>
      <c r="Q96" s="46" t="s">
        <v>840</v>
      </c>
      <c r="R96" s="48" t="s">
        <v>840</v>
      </c>
      <c r="S96" s="46">
        <v>94.73786051676899</v>
      </c>
      <c r="T96" s="25">
        <v>12.728576000109999</v>
      </c>
      <c r="U96" s="46" t="s">
        <v>840</v>
      </c>
      <c r="V96" s="46" t="s">
        <v>840</v>
      </c>
      <c r="W96" s="48" t="s">
        <v>840</v>
      </c>
    </row>
    <row r="97" spans="1:23" x14ac:dyDescent="0.2">
      <c r="A97" s="44" t="s">
        <v>213</v>
      </c>
      <c r="B97" s="44" t="s">
        <v>212</v>
      </c>
      <c r="C97" s="47">
        <f t="shared" si="1"/>
        <v>43.584292466393997</v>
      </c>
      <c r="D97" s="25">
        <v>6.1381446603520002</v>
      </c>
      <c r="E97" s="25">
        <v>37.446147806041999</v>
      </c>
      <c r="F97" s="25">
        <v>26.668350878112001</v>
      </c>
      <c r="G97" s="25">
        <v>34.637686720588853</v>
      </c>
      <c r="H97" s="48">
        <v>0</v>
      </c>
      <c r="I97" s="46">
        <v>6.1381446603520002</v>
      </c>
      <c r="J97" s="25" t="s">
        <v>840</v>
      </c>
      <c r="K97" s="46" t="s">
        <v>840</v>
      </c>
      <c r="L97" s="46" t="s">
        <v>840</v>
      </c>
      <c r="M97" s="48" t="s">
        <v>840</v>
      </c>
      <c r="N97" s="46">
        <v>37.446147806041999</v>
      </c>
      <c r="O97" s="25" t="s">
        <v>840</v>
      </c>
      <c r="P97" s="46" t="s">
        <v>840</v>
      </c>
      <c r="Q97" s="46" t="s">
        <v>840</v>
      </c>
      <c r="R97" s="48" t="s">
        <v>840</v>
      </c>
      <c r="S97" s="46">
        <v>43.584292466393997</v>
      </c>
      <c r="T97" s="25" t="s">
        <v>840</v>
      </c>
      <c r="U97" s="46" t="s">
        <v>840</v>
      </c>
      <c r="V97" s="46" t="s">
        <v>840</v>
      </c>
      <c r="W97" s="48" t="s">
        <v>840</v>
      </c>
    </row>
    <row r="98" spans="1:23" x14ac:dyDescent="0.2">
      <c r="A98" s="44" t="s">
        <v>217</v>
      </c>
      <c r="B98" s="44" t="s">
        <v>216</v>
      </c>
      <c r="C98" s="47">
        <f t="shared" si="1"/>
        <v>4.4868233201049996</v>
      </c>
      <c r="D98" s="25">
        <v>1.0268285814359999</v>
      </c>
      <c r="E98" s="25">
        <v>3.4599947386690002</v>
      </c>
      <c r="F98" s="25">
        <v>-12.595365262259001</v>
      </c>
      <c r="G98" s="25">
        <v>3.2004951332688254</v>
      </c>
      <c r="H98" s="48">
        <v>0.5</v>
      </c>
      <c r="I98" s="46" t="s">
        <v>840</v>
      </c>
      <c r="J98" s="25">
        <v>1.0268285814359999</v>
      </c>
      <c r="K98" s="46" t="s">
        <v>840</v>
      </c>
      <c r="L98" s="46" t="s">
        <v>840</v>
      </c>
      <c r="M98" s="48" t="s">
        <v>840</v>
      </c>
      <c r="N98" s="46" t="s">
        <v>840</v>
      </c>
      <c r="O98" s="25">
        <v>3.4599947386690002</v>
      </c>
      <c r="P98" s="46" t="s">
        <v>840</v>
      </c>
      <c r="Q98" s="46" t="s">
        <v>840</v>
      </c>
      <c r="R98" s="48" t="s">
        <v>840</v>
      </c>
      <c r="S98" s="46" t="s">
        <v>840</v>
      </c>
      <c r="T98" s="25">
        <v>4.4868233201049996</v>
      </c>
      <c r="U98" s="46" t="s">
        <v>840</v>
      </c>
      <c r="V98" s="46" t="s">
        <v>840</v>
      </c>
      <c r="W98" s="48" t="s">
        <v>840</v>
      </c>
    </row>
    <row r="99" spans="1:23" x14ac:dyDescent="0.2">
      <c r="A99" s="44" t="s">
        <v>219</v>
      </c>
      <c r="B99" s="44" t="s">
        <v>218</v>
      </c>
      <c r="C99" s="47">
        <f t="shared" si="1"/>
        <v>97.514740100343005</v>
      </c>
      <c r="D99" s="25">
        <v>33.193095305652996</v>
      </c>
      <c r="E99" s="25">
        <v>64.321644794690002</v>
      </c>
      <c r="F99" s="25">
        <v>21.775178438556999</v>
      </c>
      <c r="G99" s="25">
        <v>59.497521435088252</v>
      </c>
      <c r="H99" s="48">
        <v>0</v>
      </c>
      <c r="I99" s="46">
        <v>30.435090907031</v>
      </c>
      <c r="J99" s="25">
        <v>2.7580043986209999</v>
      </c>
      <c r="K99" s="46" t="s">
        <v>840</v>
      </c>
      <c r="L99" s="46" t="s">
        <v>840</v>
      </c>
      <c r="M99" s="48" t="s">
        <v>840</v>
      </c>
      <c r="N99" s="46">
        <v>55.727284361590996</v>
      </c>
      <c r="O99" s="25">
        <v>8.5943604330990002</v>
      </c>
      <c r="P99" s="46" t="s">
        <v>840</v>
      </c>
      <c r="Q99" s="46" t="s">
        <v>840</v>
      </c>
      <c r="R99" s="48" t="s">
        <v>840</v>
      </c>
      <c r="S99" s="46">
        <v>86.162375268622</v>
      </c>
      <c r="T99" s="25">
        <v>11.352364831719999</v>
      </c>
      <c r="U99" s="46" t="s">
        <v>840</v>
      </c>
      <c r="V99" s="46" t="s">
        <v>840</v>
      </c>
      <c r="W99" s="48" t="s">
        <v>840</v>
      </c>
    </row>
    <row r="100" spans="1:23" x14ac:dyDescent="0.2">
      <c r="A100" s="44" t="s">
        <v>221</v>
      </c>
      <c r="B100" s="44" t="s">
        <v>220</v>
      </c>
      <c r="C100" s="47">
        <f t="shared" si="1"/>
        <v>174.88246562658901</v>
      </c>
      <c r="D100" s="25">
        <v>56.000063992264998</v>
      </c>
      <c r="E100" s="25">
        <v>118.882401634324</v>
      </c>
      <c r="F100" s="25">
        <v>67.625879157056005</v>
      </c>
      <c r="G100" s="25">
        <v>109.96622151174969</v>
      </c>
      <c r="H100" s="48">
        <v>0</v>
      </c>
      <c r="I100" s="46">
        <v>51.109223742847</v>
      </c>
      <c r="J100" s="25">
        <v>4.8908402494179999</v>
      </c>
      <c r="K100" s="46" t="s">
        <v>840</v>
      </c>
      <c r="L100" s="46" t="s">
        <v>840</v>
      </c>
      <c r="M100" s="48" t="s">
        <v>840</v>
      </c>
      <c r="N100" s="46">
        <v>102.50410500897399</v>
      </c>
      <c r="O100" s="25">
        <v>16.37829662535</v>
      </c>
      <c r="P100" s="46" t="s">
        <v>840</v>
      </c>
      <c r="Q100" s="46" t="s">
        <v>840</v>
      </c>
      <c r="R100" s="48" t="s">
        <v>840</v>
      </c>
      <c r="S100" s="46">
        <v>153.613328751821</v>
      </c>
      <c r="T100" s="25">
        <v>21.269136874768002</v>
      </c>
      <c r="U100" s="46" t="s">
        <v>840</v>
      </c>
      <c r="V100" s="46" t="s">
        <v>840</v>
      </c>
      <c r="W100" s="48" t="s">
        <v>840</v>
      </c>
    </row>
    <row r="101" spans="1:23" x14ac:dyDescent="0.2">
      <c r="A101" s="44" t="s">
        <v>223</v>
      </c>
      <c r="B101" s="44" t="s">
        <v>818</v>
      </c>
      <c r="C101" s="47">
        <f t="shared" si="1"/>
        <v>11.18122868207</v>
      </c>
      <c r="D101" s="25">
        <v>4.529319713494</v>
      </c>
      <c r="E101" s="25">
        <v>6.6519089685760004</v>
      </c>
      <c r="F101" s="25">
        <v>5.3070106865250004</v>
      </c>
      <c r="G101" s="25">
        <v>6.1530157959328005</v>
      </c>
      <c r="H101" s="48">
        <v>0</v>
      </c>
      <c r="I101" s="46" t="s">
        <v>840</v>
      </c>
      <c r="J101" s="25" t="s">
        <v>840</v>
      </c>
      <c r="K101" s="46">
        <v>4.529319713494</v>
      </c>
      <c r="L101" s="46" t="s">
        <v>840</v>
      </c>
      <c r="M101" s="48" t="s">
        <v>840</v>
      </c>
      <c r="N101" s="46" t="s">
        <v>840</v>
      </c>
      <c r="O101" s="25" t="s">
        <v>840</v>
      </c>
      <c r="P101" s="46">
        <v>6.6519089685760004</v>
      </c>
      <c r="Q101" s="46" t="s">
        <v>840</v>
      </c>
      <c r="R101" s="48" t="s">
        <v>840</v>
      </c>
      <c r="S101" s="46" t="s">
        <v>840</v>
      </c>
      <c r="T101" s="25" t="s">
        <v>840</v>
      </c>
      <c r="U101" s="46">
        <v>11.18122868207</v>
      </c>
      <c r="V101" s="46" t="s">
        <v>840</v>
      </c>
      <c r="W101" s="48" t="s">
        <v>840</v>
      </c>
    </row>
    <row r="102" spans="1:23" x14ac:dyDescent="0.2">
      <c r="A102" s="44" t="s">
        <v>225</v>
      </c>
      <c r="B102" s="44" t="s">
        <v>224</v>
      </c>
      <c r="C102" s="47">
        <f t="shared" si="1"/>
        <v>107.01321958273</v>
      </c>
      <c r="D102" s="25">
        <v>35.007364968684001</v>
      </c>
      <c r="E102" s="25">
        <v>72.005854614046001</v>
      </c>
      <c r="F102" s="25">
        <v>29.495337090701</v>
      </c>
      <c r="G102" s="25">
        <v>66.605415517992569</v>
      </c>
      <c r="H102" s="48">
        <v>0</v>
      </c>
      <c r="I102" s="46">
        <v>29.855917555066998</v>
      </c>
      <c r="J102" s="25">
        <v>5.1514474136170003</v>
      </c>
      <c r="K102" s="46" t="s">
        <v>840</v>
      </c>
      <c r="L102" s="46" t="s">
        <v>840</v>
      </c>
      <c r="M102" s="48" t="s">
        <v>840</v>
      </c>
      <c r="N102" s="46">
        <v>56.116002822487999</v>
      </c>
      <c r="O102" s="25">
        <v>15.889851791558</v>
      </c>
      <c r="P102" s="46" t="s">
        <v>840</v>
      </c>
      <c r="Q102" s="46" t="s">
        <v>840</v>
      </c>
      <c r="R102" s="48" t="s">
        <v>840</v>
      </c>
      <c r="S102" s="46">
        <v>85.971920377554994</v>
      </c>
      <c r="T102" s="25">
        <v>21.041299205175001</v>
      </c>
      <c r="U102" s="46" t="s">
        <v>840</v>
      </c>
      <c r="V102" s="46" t="s">
        <v>840</v>
      </c>
      <c r="W102" s="48" t="s">
        <v>840</v>
      </c>
    </row>
    <row r="103" spans="1:23" x14ac:dyDescent="0.2">
      <c r="A103" s="44" t="s">
        <v>227</v>
      </c>
      <c r="B103" s="44" t="s">
        <v>226</v>
      </c>
      <c r="C103" s="47">
        <f t="shared" si="1"/>
        <v>2.9630108925630001</v>
      </c>
      <c r="D103" s="25">
        <v>0.65999855208699998</v>
      </c>
      <c r="E103" s="25">
        <v>2.3030123404760001</v>
      </c>
      <c r="F103" s="25">
        <v>-4.9617388590019997</v>
      </c>
      <c r="G103" s="25">
        <v>2.1302864149403002</v>
      </c>
      <c r="H103" s="48">
        <v>0.5</v>
      </c>
      <c r="I103" s="46" t="s">
        <v>840</v>
      </c>
      <c r="J103" s="25">
        <v>0.65999855208699998</v>
      </c>
      <c r="K103" s="46" t="s">
        <v>840</v>
      </c>
      <c r="L103" s="46" t="s">
        <v>840</v>
      </c>
      <c r="M103" s="48" t="s">
        <v>840</v>
      </c>
      <c r="N103" s="46" t="s">
        <v>840</v>
      </c>
      <c r="O103" s="25">
        <v>2.3030123404760001</v>
      </c>
      <c r="P103" s="46" t="s">
        <v>840</v>
      </c>
      <c r="Q103" s="46" t="s">
        <v>840</v>
      </c>
      <c r="R103" s="48" t="s">
        <v>840</v>
      </c>
      <c r="S103" s="46" t="s">
        <v>840</v>
      </c>
      <c r="T103" s="25">
        <v>2.9630108925630001</v>
      </c>
      <c r="U103" s="46" t="s">
        <v>840</v>
      </c>
      <c r="V103" s="46" t="s">
        <v>840</v>
      </c>
      <c r="W103" s="48" t="s">
        <v>840</v>
      </c>
    </row>
    <row r="104" spans="1:23" x14ac:dyDescent="0.2">
      <c r="A104" s="44" t="s">
        <v>229</v>
      </c>
      <c r="B104" s="44" t="s">
        <v>228</v>
      </c>
      <c r="C104" s="47">
        <f t="shared" si="1"/>
        <v>3.0242855504620003</v>
      </c>
      <c r="D104" s="25">
        <v>0.53336508269099991</v>
      </c>
      <c r="E104" s="25">
        <v>2.4909204677710002</v>
      </c>
      <c r="F104" s="25">
        <v>-9.7367313518759993</v>
      </c>
      <c r="G104" s="25">
        <v>2.3041014326881752</v>
      </c>
      <c r="H104" s="48">
        <v>0.5</v>
      </c>
      <c r="I104" s="46" t="s">
        <v>840</v>
      </c>
      <c r="J104" s="25">
        <v>0.53336508269099991</v>
      </c>
      <c r="K104" s="46" t="s">
        <v>840</v>
      </c>
      <c r="L104" s="46" t="s">
        <v>840</v>
      </c>
      <c r="M104" s="48" t="s">
        <v>840</v>
      </c>
      <c r="N104" s="46" t="s">
        <v>840</v>
      </c>
      <c r="O104" s="25">
        <v>2.4909204677710002</v>
      </c>
      <c r="P104" s="46" t="s">
        <v>840</v>
      </c>
      <c r="Q104" s="46" t="s">
        <v>840</v>
      </c>
      <c r="R104" s="48" t="s">
        <v>840</v>
      </c>
      <c r="S104" s="46" t="s">
        <v>840</v>
      </c>
      <c r="T104" s="25">
        <v>3.0242855504620003</v>
      </c>
      <c r="U104" s="46" t="s">
        <v>840</v>
      </c>
      <c r="V104" s="46" t="s">
        <v>840</v>
      </c>
      <c r="W104" s="48" t="s">
        <v>840</v>
      </c>
    </row>
    <row r="105" spans="1:23" x14ac:dyDescent="0.2">
      <c r="A105" s="44" t="s">
        <v>231</v>
      </c>
      <c r="B105" s="44" t="s">
        <v>230</v>
      </c>
      <c r="C105" s="47">
        <f t="shared" si="1"/>
        <v>1.2898913596879999</v>
      </c>
      <c r="D105" s="25" t="s">
        <v>840</v>
      </c>
      <c r="E105" s="25">
        <v>1.2898913596879999</v>
      </c>
      <c r="F105" s="25">
        <v>-7.4907140608550007</v>
      </c>
      <c r="G105" s="25">
        <v>1.1931495077114</v>
      </c>
      <c r="H105" s="48">
        <v>0.5</v>
      </c>
      <c r="I105" s="46" t="s">
        <v>840</v>
      </c>
      <c r="J105" s="25" t="s">
        <v>840</v>
      </c>
      <c r="K105" s="46" t="s">
        <v>840</v>
      </c>
      <c r="L105" s="46" t="s">
        <v>840</v>
      </c>
      <c r="M105" s="48" t="s">
        <v>840</v>
      </c>
      <c r="N105" s="46" t="s">
        <v>840</v>
      </c>
      <c r="O105" s="25">
        <v>1.2898913596879999</v>
      </c>
      <c r="P105" s="46" t="s">
        <v>840</v>
      </c>
      <c r="Q105" s="46" t="s">
        <v>840</v>
      </c>
      <c r="R105" s="48" t="s">
        <v>840</v>
      </c>
      <c r="S105" s="46" t="s">
        <v>840</v>
      </c>
      <c r="T105" s="25">
        <v>1.2898913596879999</v>
      </c>
      <c r="U105" s="46" t="s">
        <v>840</v>
      </c>
      <c r="V105" s="46" t="s">
        <v>840</v>
      </c>
      <c r="W105" s="48" t="s">
        <v>840</v>
      </c>
    </row>
    <row r="106" spans="1:23" x14ac:dyDescent="0.2">
      <c r="A106" s="44" t="s">
        <v>233</v>
      </c>
      <c r="B106" s="44" t="s">
        <v>232</v>
      </c>
      <c r="C106" s="47">
        <f t="shared" si="1"/>
        <v>1.9327522453599999</v>
      </c>
      <c r="D106" s="25">
        <v>0.16239998438800002</v>
      </c>
      <c r="E106" s="25">
        <v>1.7703522609719999</v>
      </c>
      <c r="F106" s="25">
        <v>-10.275122234742001</v>
      </c>
      <c r="G106" s="25">
        <v>1.6375758413991002</v>
      </c>
      <c r="H106" s="48">
        <v>0.5</v>
      </c>
      <c r="I106" s="46" t="s">
        <v>840</v>
      </c>
      <c r="J106" s="25">
        <v>0.16239998438800002</v>
      </c>
      <c r="K106" s="46" t="s">
        <v>840</v>
      </c>
      <c r="L106" s="46" t="s">
        <v>840</v>
      </c>
      <c r="M106" s="48" t="s">
        <v>840</v>
      </c>
      <c r="N106" s="46" t="s">
        <v>840</v>
      </c>
      <c r="O106" s="25">
        <v>1.7703522609719999</v>
      </c>
      <c r="P106" s="46" t="s">
        <v>840</v>
      </c>
      <c r="Q106" s="46" t="s">
        <v>840</v>
      </c>
      <c r="R106" s="48" t="s">
        <v>840</v>
      </c>
      <c r="S106" s="46" t="s">
        <v>840</v>
      </c>
      <c r="T106" s="25">
        <v>1.9327522453599999</v>
      </c>
      <c r="U106" s="46" t="s">
        <v>840</v>
      </c>
      <c r="V106" s="46" t="s">
        <v>840</v>
      </c>
      <c r="W106" s="48" t="s">
        <v>840</v>
      </c>
    </row>
    <row r="107" spans="1:23" x14ac:dyDescent="0.2">
      <c r="A107" s="44" t="s">
        <v>235</v>
      </c>
      <c r="B107" s="44" t="s">
        <v>234</v>
      </c>
      <c r="C107" s="47">
        <f t="shared" si="1"/>
        <v>2.8915360890150001</v>
      </c>
      <c r="D107" s="25">
        <v>0.35093240991400004</v>
      </c>
      <c r="E107" s="25">
        <v>2.5406036791010003</v>
      </c>
      <c r="F107" s="25">
        <v>-14.861120566412</v>
      </c>
      <c r="G107" s="25">
        <v>2.3500584031684251</v>
      </c>
      <c r="H107" s="48">
        <v>0.5</v>
      </c>
      <c r="I107" s="46" t="s">
        <v>840</v>
      </c>
      <c r="J107" s="25">
        <v>0.35093240991400004</v>
      </c>
      <c r="K107" s="46" t="s">
        <v>840</v>
      </c>
      <c r="L107" s="46" t="s">
        <v>840</v>
      </c>
      <c r="M107" s="48" t="s">
        <v>840</v>
      </c>
      <c r="N107" s="46" t="s">
        <v>840</v>
      </c>
      <c r="O107" s="25">
        <v>2.5406036791010003</v>
      </c>
      <c r="P107" s="46" t="s">
        <v>840</v>
      </c>
      <c r="Q107" s="46" t="s">
        <v>840</v>
      </c>
      <c r="R107" s="48" t="s">
        <v>840</v>
      </c>
      <c r="S107" s="46" t="s">
        <v>840</v>
      </c>
      <c r="T107" s="25">
        <v>2.8915360890150001</v>
      </c>
      <c r="U107" s="46" t="s">
        <v>840</v>
      </c>
      <c r="V107" s="46" t="s">
        <v>840</v>
      </c>
      <c r="W107" s="48" t="s">
        <v>840</v>
      </c>
    </row>
    <row r="108" spans="1:23" x14ac:dyDescent="0.2">
      <c r="A108" s="44" t="s">
        <v>237</v>
      </c>
      <c r="B108" s="44" t="s">
        <v>236</v>
      </c>
      <c r="C108" s="47">
        <f t="shared" si="1"/>
        <v>7.9568742108659993</v>
      </c>
      <c r="D108" s="25">
        <v>2.2126280716949998</v>
      </c>
      <c r="E108" s="25">
        <v>5.7442461391709996</v>
      </c>
      <c r="F108" s="25">
        <v>-7.130283984589</v>
      </c>
      <c r="G108" s="25">
        <v>5.3134276787331745</v>
      </c>
      <c r="H108" s="48">
        <v>0.5</v>
      </c>
      <c r="I108" s="46" t="s">
        <v>840</v>
      </c>
      <c r="J108" s="25">
        <v>2.2126280716949998</v>
      </c>
      <c r="K108" s="46" t="s">
        <v>840</v>
      </c>
      <c r="L108" s="46" t="s">
        <v>840</v>
      </c>
      <c r="M108" s="48" t="s">
        <v>840</v>
      </c>
      <c r="N108" s="46" t="s">
        <v>840</v>
      </c>
      <c r="O108" s="25">
        <v>5.7442461391709996</v>
      </c>
      <c r="P108" s="46" t="s">
        <v>840</v>
      </c>
      <c r="Q108" s="46" t="s">
        <v>840</v>
      </c>
      <c r="R108" s="48" t="s">
        <v>840</v>
      </c>
      <c r="S108" s="46" t="s">
        <v>840</v>
      </c>
      <c r="T108" s="25">
        <v>7.9568742108659993</v>
      </c>
      <c r="U108" s="46" t="s">
        <v>840</v>
      </c>
      <c r="V108" s="46" t="s">
        <v>840</v>
      </c>
      <c r="W108" s="48" t="s">
        <v>840</v>
      </c>
    </row>
    <row r="109" spans="1:23" x14ac:dyDescent="0.2">
      <c r="A109" s="44" t="s">
        <v>239</v>
      </c>
      <c r="B109" s="44" t="s">
        <v>238</v>
      </c>
      <c r="C109" s="47">
        <f t="shared" si="1"/>
        <v>2.955922755484</v>
      </c>
      <c r="D109" s="25">
        <v>0.70537662394199996</v>
      </c>
      <c r="E109" s="25">
        <v>2.2505461315419999</v>
      </c>
      <c r="F109" s="25">
        <v>-5.0707850105399999</v>
      </c>
      <c r="G109" s="25">
        <v>2.0817551716763503</v>
      </c>
      <c r="H109" s="48">
        <v>0.5</v>
      </c>
      <c r="I109" s="46" t="s">
        <v>840</v>
      </c>
      <c r="J109" s="25">
        <v>0.70537662394199996</v>
      </c>
      <c r="K109" s="46" t="s">
        <v>840</v>
      </c>
      <c r="L109" s="46" t="s">
        <v>840</v>
      </c>
      <c r="M109" s="48" t="s">
        <v>840</v>
      </c>
      <c r="N109" s="46" t="s">
        <v>840</v>
      </c>
      <c r="O109" s="25">
        <v>2.2505461315419999</v>
      </c>
      <c r="P109" s="46" t="s">
        <v>840</v>
      </c>
      <c r="Q109" s="46" t="s">
        <v>840</v>
      </c>
      <c r="R109" s="48" t="s">
        <v>840</v>
      </c>
      <c r="S109" s="46" t="s">
        <v>840</v>
      </c>
      <c r="T109" s="25">
        <v>2.955922755484</v>
      </c>
      <c r="U109" s="46" t="s">
        <v>840</v>
      </c>
      <c r="V109" s="46" t="s">
        <v>840</v>
      </c>
      <c r="W109" s="48" t="s">
        <v>840</v>
      </c>
    </row>
    <row r="110" spans="1:23" x14ac:dyDescent="0.2">
      <c r="A110" s="44" t="s">
        <v>241</v>
      </c>
      <c r="B110" s="44" t="s">
        <v>240</v>
      </c>
      <c r="C110" s="47">
        <f t="shared" si="1"/>
        <v>69.879582194726993</v>
      </c>
      <c r="D110" s="25">
        <v>20.170595493328999</v>
      </c>
      <c r="E110" s="25">
        <v>49.708986701397997</v>
      </c>
      <c r="F110" s="25">
        <v>13.450235645989</v>
      </c>
      <c r="G110" s="25">
        <v>45.980812698793152</v>
      </c>
      <c r="H110" s="48">
        <v>0</v>
      </c>
      <c r="I110" s="46">
        <v>18.344251122581003</v>
      </c>
      <c r="J110" s="25">
        <v>1.826344370748</v>
      </c>
      <c r="K110" s="46" t="s">
        <v>840</v>
      </c>
      <c r="L110" s="46" t="s">
        <v>840</v>
      </c>
      <c r="M110" s="48" t="s">
        <v>840</v>
      </c>
      <c r="N110" s="46">
        <v>40.604430437264</v>
      </c>
      <c r="O110" s="25">
        <v>9.1045562641330005</v>
      </c>
      <c r="P110" s="46" t="s">
        <v>840</v>
      </c>
      <c r="Q110" s="46" t="s">
        <v>840</v>
      </c>
      <c r="R110" s="48" t="s">
        <v>840</v>
      </c>
      <c r="S110" s="46">
        <v>58.948681559844999</v>
      </c>
      <c r="T110" s="25">
        <v>10.930900634881</v>
      </c>
      <c r="U110" s="46" t="s">
        <v>840</v>
      </c>
      <c r="V110" s="46" t="s">
        <v>840</v>
      </c>
      <c r="W110" s="48" t="s">
        <v>840</v>
      </c>
    </row>
    <row r="111" spans="1:23" x14ac:dyDescent="0.2">
      <c r="A111" s="44" t="s">
        <v>243</v>
      </c>
      <c r="B111" s="44" t="s">
        <v>242</v>
      </c>
      <c r="C111" s="47">
        <f t="shared" si="1"/>
        <v>3.8004952571929995</v>
      </c>
      <c r="D111" s="25">
        <v>0.81276867416299992</v>
      </c>
      <c r="E111" s="25">
        <v>2.9877265830299997</v>
      </c>
      <c r="F111" s="25">
        <v>-17.871348168419999</v>
      </c>
      <c r="G111" s="25">
        <v>2.7636470893027498</v>
      </c>
      <c r="H111" s="48">
        <v>0.5</v>
      </c>
      <c r="I111" s="46" t="s">
        <v>840</v>
      </c>
      <c r="J111" s="25">
        <v>0.81276867416299992</v>
      </c>
      <c r="K111" s="46" t="s">
        <v>840</v>
      </c>
      <c r="L111" s="46" t="s">
        <v>840</v>
      </c>
      <c r="M111" s="48" t="s">
        <v>840</v>
      </c>
      <c r="N111" s="46" t="s">
        <v>840</v>
      </c>
      <c r="O111" s="25">
        <v>2.9877265830299997</v>
      </c>
      <c r="P111" s="46" t="s">
        <v>840</v>
      </c>
      <c r="Q111" s="46" t="s">
        <v>840</v>
      </c>
      <c r="R111" s="48" t="s">
        <v>840</v>
      </c>
      <c r="S111" s="46" t="s">
        <v>840</v>
      </c>
      <c r="T111" s="25">
        <v>3.8004952571929995</v>
      </c>
      <c r="U111" s="46" t="s">
        <v>840</v>
      </c>
      <c r="V111" s="46" t="s">
        <v>840</v>
      </c>
      <c r="W111" s="48" t="s">
        <v>840</v>
      </c>
    </row>
    <row r="112" spans="1:23" x14ac:dyDescent="0.2">
      <c r="A112" s="44" t="s">
        <v>245</v>
      </c>
      <c r="B112" s="44" t="s">
        <v>244</v>
      </c>
      <c r="C112" s="47">
        <f t="shared" si="1"/>
        <v>96.82697165175901</v>
      </c>
      <c r="D112" s="25">
        <v>26.726744526594</v>
      </c>
      <c r="E112" s="25">
        <v>70.100227125165006</v>
      </c>
      <c r="F112" s="25">
        <v>58.638395877093004</v>
      </c>
      <c r="G112" s="25">
        <v>64.842710090777629</v>
      </c>
      <c r="H112" s="48">
        <v>0</v>
      </c>
      <c r="I112" s="46">
        <v>26.726744526594</v>
      </c>
      <c r="J112" s="25" t="s">
        <v>840</v>
      </c>
      <c r="K112" s="46" t="s">
        <v>840</v>
      </c>
      <c r="L112" s="46" t="s">
        <v>840</v>
      </c>
      <c r="M112" s="48" t="s">
        <v>840</v>
      </c>
      <c r="N112" s="46">
        <v>70.100227125165006</v>
      </c>
      <c r="O112" s="25" t="s">
        <v>840</v>
      </c>
      <c r="P112" s="46" t="s">
        <v>840</v>
      </c>
      <c r="Q112" s="46" t="s">
        <v>840</v>
      </c>
      <c r="R112" s="48" t="s">
        <v>840</v>
      </c>
      <c r="S112" s="46">
        <v>96.82697165175901</v>
      </c>
      <c r="T112" s="25" t="s">
        <v>840</v>
      </c>
      <c r="U112" s="46" t="s">
        <v>840</v>
      </c>
      <c r="V112" s="46" t="s">
        <v>840</v>
      </c>
      <c r="W112" s="48" t="s">
        <v>840</v>
      </c>
    </row>
    <row r="113" spans="1:23" x14ac:dyDescent="0.2">
      <c r="A113" s="44" t="s">
        <v>247</v>
      </c>
      <c r="B113" s="44" t="s">
        <v>819</v>
      </c>
      <c r="C113" s="47">
        <f t="shared" si="1"/>
        <v>11.77404093847</v>
      </c>
      <c r="D113" s="25">
        <v>4.5238750329949999</v>
      </c>
      <c r="E113" s="25">
        <v>7.2501659054749998</v>
      </c>
      <c r="F113" s="25">
        <v>4.8208729532789993</v>
      </c>
      <c r="G113" s="25">
        <v>6.7064034625643751</v>
      </c>
      <c r="H113" s="48">
        <v>0</v>
      </c>
      <c r="I113" s="46" t="s">
        <v>840</v>
      </c>
      <c r="J113" s="25" t="s">
        <v>840</v>
      </c>
      <c r="K113" s="46">
        <v>4.5238750329949999</v>
      </c>
      <c r="L113" s="46" t="s">
        <v>840</v>
      </c>
      <c r="M113" s="48" t="s">
        <v>840</v>
      </c>
      <c r="N113" s="46" t="s">
        <v>840</v>
      </c>
      <c r="O113" s="25" t="s">
        <v>840</v>
      </c>
      <c r="P113" s="46">
        <v>7.2501659054749998</v>
      </c>
      <c r="Q113" s="46" t="s">
        <v>840</v>
      </c>
      <c r="R113" s="48" t="s">
        <v>840</v>
      </c>
      <c r="S113" s="46" t="s">
        <v>840</v>
      </c>
      <c r="T113" s="25" t="s">
        <v>840</v>
      </c>
      <c r="U113" s="46">
        <v>11.77404093847</v>
      </c>
      <c r="V113" s="46" t="s">
        <v>840</v>
      </c>
      <c r="W113" s="48" t="s">
        <v>840</v>
      </c>
    </row>
    <row r="114" spans="1:23" x14ac:dyDescent="0.2">
      <c r="A114" s="44" t="s">
        <v>249</v>
      </c>
      <c r="B114" s="44" t="s">
        <v>248</v>
      </c>
      <c r="C114" s="47">
        <f t="shared" si="1"/>
        <v>4.3547051544200004</v>
      </c>
      <c r="D114" s="25">
        <v>0.94404658914000006</v>
      </c>
      <c r="E114" s="25">
        <v>3.4106585652800003</v>
      </c>
      <c r="F114" s="25">
        <v>-10.330060335556</v>
      </c>
      <c r="G114" s="25">
        <v>3.1548591728840005</v>
      </c>
      <c r="H114" s="48">
        <v>0.5</v>
      </c>
      <c r="I114" s="46" t="s">
        <v>840</v>
      </c>
      <c r="J114" s="25">
        <v>0.94404658914000006</v>
      </c>
      <c r="K114" s="46" t="s">
        <v>840</v>
      </c>
      <c r="L114" s="46" t="s">
        <v>840</v>
      </c>
      <c r="M114" s="48" t="s">
        <v>840</v>
      </c>
      <c r="N114" s="46" t="s">
        <v>840</v>
      </c>
      <c r="O114" s="25">
        <v>3.4106585652800003</v>
      </c>
      <c r="P114" s="46" t="s">
        <v>840</v>
      </c>
      <c r="Q114" s="46" t="s">
        <v>840</v>
      </c>
      <c r="R114" s="48" t="s">
        <v>840</v>
      </c>
      <c r="S114" s="46" t="s">
        <v>840</v>
      </c>
      <c r="T114" s="25">
        <v>4.3547051544200004</v>
      </c>
      <c r="U114" s="46" t="s">
        <v>840</v>
      </c>
      <c r="V114" s="46" t="s">
        <v>840</v>
      </c>
      <c r="W114" s="48" t="s">
        <v>840</v>
      </c>
    </row>
    <row r="115" spans="1:23" x14ac:dyDescent="0.2">
      <c r="A115" s="44" t="s">
        <v>251</v>
      </c>
      <c r="B115" s="44" t="s">
        <v>250</v>
      </c>
      <c r="C115" s="47">
        <f t="shared" si="1"/>
        <v>3.0163622434700001</v>
      </c>
      <c r="D115" s="25">
        <v>0.60361046187400003</v>
      </c>
      <c r="E115" s="25">
        <v>2.412751781596</v>
      </c>
      <c r="F115" s="25">
        <v>-18.760321098521</v>
      </c>
      <c r="G115" s="25">
        <v>2.2317953979762999</v>
      </c>
      <c r="H115" s="48">
        <v>0.5</v>
      </c>
      <c r="I115" s="46" t="s">
        <v>840</v>
      </c>
      <c r="J115" s="25">
        <v>0.60361046187400003</v>
      </c>
      <c r="K115" s="46" t="s">
        <v>840</v>
      </c>
      <c r="L115" s="46" t="s">
        <v>840</v>
      </c>
      <c r="M115" s="48" t="s">
        <v>840</v>
      </c>
      <c r="N115" s="46" t="s">
        <v>840</v>
      </c>
      <c r="O115" s="25">
        <v>2.412751781596</v>
      </c>
      <c r="P115" s="46" t="s">
        <v>840</v>
      </c>
      <c r="Q115" s="46" t="s">
        <v>840</v>
      </c>
      <c r="R115" s="48" t="s">
        <v>840</v>
      </c>
      <c r="S115" s="46" t="s">
        <v>840</v>
      </c>
      <c r="T115" s="25">
        <v>3.0163622434700001</v>
      </c>
      <c r="U115" s="46" t="s">
        <v>840</v>
      </c>
      <c r="V115" s="46" t="s">
        <v>840</v>
      </c>
      <c r="W115" s="48" t="s">
        <v>840</v>
      </c>
    </row>
    <row r="116" spans="1:23" x14ac:dyDescent="0.2">
      <c r="A116" s="44" t="s">
        <v>253</v>
      </c>
      <c r="B116" s="44" t="s">
        <v>252</v>
      </c>
      <c r="C116" s="47">
        <f t="shared" si="1"/>
        <v>1.926098509165</v>
      </c>
      <c r="D116" s="25">
        <v>0.32391793894800003</v>
      </c>
      <c r="E116" s="25">
        <v>1.602180570217</v>
      </c>
      <c r="F116" s="25">
        <v>-6.3776207801510001</v>
      </c>
      <c r="G116" s="25">
        <v>1.4820170274507252</v>
      </c>
      <c r="H116" s="48">
        <v>0.5</v>
      </c>
      <c r="I116" s="46" t="s">
        <v>840</v>
      </c>
      <c r="J116" s="25">
        <v>0.32391793894800003</v>
      </c>
      <c r="K116" s="46" t="s">
        <v>840</v>
      </c>
      <c r="L116" s="46" t="s">
        <v>840</v>
      </c>
      <c r="M116" s="48" t="s">
        <v>840</v>
      </c>
      <c r="N116" s="46" t="s">
        <v>840</v>
      </c>
      <c r="O116" s="25">
        <v>1.602180570217</v>
      </c>
      <c r="P116" s="46" t="s">
        <v>840</v>
      </c>
      <c r="Q116" s="46" t="s">
        <v>840</v>
      </c>
      <c r="R116" s="48" t="s">
        <v>840</v>
      </c>
      <c r="S116" s="46" t="s">
        <v>840</v>
      </c>
      <c r="T116" s="25">
        <v>1.926098509165</v>
      </c>
      <c r="U116" s="46" t="s">
        <v>840</v>
      </c>
      <c r="V116" s="46" t="s">
        <v>840</v>
      </c>
      <c r="W116" s="48" t="s">
        <v>840</v>
      </c>
    </row>
    <row r="117" spans="1:23" x14ac:dyDescent="0.2">
      <c r="A117" s="44" t="s">
        <v>255</v>
      </c>
      <c r="B117" s="44" t="s">
        <v>254</v>
      </c>
      <c r="C117" s="47">
        <f t="shared" si="1"/>
        <v>2.174357706726</v>
      </c>
      <c r="D117" s="25" t="s">
        <v>840</v>
      </c>
      <c r="E117" s="25">
        <v>2.174357706726</v>
      </c>
      <c r="F117" s="25">
        <v>-21.944153031654</v>
      </c>
      <c r="G117" s="25">
        <v>2.0112808787215504</v>
      </c>
      <c r="H117" s="48">
        <v>0.5</v>
      </c>
      <c r="I117" s="46" t="s">
        <v>840</v>
      </c>
      <c r="J117" s="25" t="s">
        <v>840</v>
      </c>
      <c r="K117" s="46" t="s">
        <v>840</v>
      </c>
      <c r="L117" s="46" t="s">
        <v>840</v>
      </c>
      <c r="M117" s="48" t="s">
        <v>840</v>
      </c>
      <c r="N117" s="46" t="s">
        <v>840</v>
      </c>
      <c r="O117" s="25">
        <v>2.174357706726</v>
      </c>
      <c r="P117" s="46" t="s">
        <v>840</v>
      </c>
      <c r="Q117" s="46" t="s">
        <v>840</v>
      </c>
      <c r="R117" s="48" t="s">
        <v>840</v>
      </c>
      <c r="S117" s="46" t="s">
        <v>840</v>
      </c>
      <c r="T117" s="25">
        <v>2.174357706726</v>
      </c>
      <c r="U117" s="46" t="s">
        <v>840</v>
      </c>
      <c r="V117" s="46" t="s">
        <v>840</v>
      </c>
      <c r="W117" s="48" t="s">
        <v>840</v>
      </c>
    </row>
    <row r="118" spans="1:23" x14ac:dyDescent="0.2">
      <c r="A118" s="44" t="s">
        <v>257</v>
      </c>
      <c r="B118" s="44" t="s">
        <v>256</v>
      </c>
      <c r="C118" s="47">
        <f t="shared" si="1"/>
        <v>103.30929744289401</v>
      </c>
      <c r="D118" s="25">
        <v>34.04982198618</v>
      </c>
      <c r="E118" s="25">
        <v>69.259475456714</v>
      </c>
      <c r="F118" s="25">
        <v>36.878617248066</v>
      </c>
      <c r="G118" s="25">
        <v>64.065014797460464</v>
      </c>
      <c r="H118" s="48">
        <v>0</v>
      </c>
      <c r="I118" s="46">
        <v>29.509270258792998</v>
      </c>
      <c r="J118" s="25">
        <v>4.5405517273870002</v>
      </c>
      <c r="K118" s="46" t="s">
        <v>840</v>
      </c>
      <c r="L118" s="46" t="s">
        <v>840</v>
      </c>
      <c r="M118" s="48" t="s">
        <v>840</v>
      </c>
      <c r="N118" s="46">
        <v>55.569076025731</v>
      </c>
      <c r="O118" s="25">
        <v>13.690399430983</v>
      </c>
      <c r="P118" s="46" t="s">
        <v>840</v>
      </c>
      <c r="Q118" s="46" t="s">
        <v>840</v>
      </c>
      <c r="R118" s="48" t="s">
        <v>840</v>
      </c>
      <c r="S118" s="46">
        <v>85.078346284524002</v>
      </c>
      <c r="T118" s="25">
        <v>18.230951158370001</v>
      </c>
      <c r="U118" s="46" t="s">
        <v>840</v>
      </c>
      <c r="V118" s="46" t="s">
        <v>840</v>
      </c>
      <c r="W118" s="48" t="s">
        <v>840</v>
      </c>
    </row>
    <row r="119" spans="1:23" x14ac:dyDescent="0.2">
      <c r="A119" s="44" t="s">
        <v>259</v>
      </c>
      <c r="B119" s="44" t="s">
        <v>258</v>
      </c>
      <c r="C119" s="47">
        <f t="shared" si="1"/>
        <v>3.8538992359249997</v>
      </c>
      <c r="D119" s="25">
        <v>0.74386629636299995</v>
      </c>
      <c r="E119" s="25">
        <v>3.1100329395619997</v>
      </c>
      <c r="F119" s="25">
        <v>-10.185639622109999</v>
      </c>
      <c r="G119" s="25">
        <v>2.8767804690948502</v>
      </c>
      <c r="H119" s="48">
        <v>0.5</v>
      </c>
      <c r="I119" s="46" t="s">
        <v>840</v>
      </c>
      <c r="J119" s="25">
        <v>0.74386629636299995</v>
      </c>
      <c r="K119" s="46" t="s">
        <v>840</v>
      </c>
      <c r="L119" s="46" t="s">
        <v>840</v>
      </c>
      <c r="M119" s="48" t="s">
        <v>840</v>
      </c>
      <c r="N119" s="46" t="s">
        <v>840</v>
      </c>
      <c r="O119" s="25">
        <v>3.1100329395619997</v>
      </c>
      <c r="P119" s="46" t="s">
        <v>840</v>
      </c>
      <c r="Q119" s="46" t="s">
        <v>840</v>
      </c>
      <c r="R119" s="48" t="s">
        <v>840</v>
      </c>
      <c r="S119" s="46" t="s">
        <v>840</v>
      </c>
      <c r="T119" s="25">
        <v>3.8538992359249997</v>
      </c>
      <c r="U119" s="46" t="s">
        <v>840</v>
      </c>
      <c r="V119" s="46" t="s">
        <v>840</v>
      </c>
      <c r="W119" s="48" t="s">
        <v>840</v>
      </c>
    </row>
    <row r="120" spans="1:23" x14ac:dyDescent="0.2">
      <c r="A120" s="44" t="s">
        <v>261</v>
      </c>
      <c r="B120" s="44" t="s">
        <v>260</v>
      </c>
      <c r="C120" s="47">
        <f t="shared" si="1"/>
        <v>1.3258309192469999</v>
      </c>
      <c r="D120" s="25" t="s">
        <v>840</v>
      </c>
      <c r="E120" s="25">
        <v>1.3258309192469999</v>
      </c>
      <c r="F120" s="25">
        <v>-8.4309805028390006</v>
      </c>
      <c r="G120" s="25">
        <v>1.226393600303475</v>
      </c>
      <c r="H120" s="48">
        <v>0.5</v>
      </c>
      <c r="I120" s="46" t="s">
        <v>840</v>
      </c>
      <c r="J120" s="25" t="s">
        <v>840</v>
      </c>
      <c r="K120" s="46" t="s">
        <v>840</v>
      </c>
      <c r="L120" s="46" t="s">
        <v>840</v>
      </c>
      <c r="M120" s="48" t="s">
        <v>840</v>
      </c>
      <c r="N120" s="46" t="s">
        <v>840</v>
      </c>
      <c r="O120" s="25">
        <v>1.3258309192469999</v>
      </c>
      <c r="P120" s="46" t="s">
        <v>840</v>
      </c>
      <c r="Q120" s="46" t="s">
        <v>840</v>
      </c>
      <c r="R120" s="48" t="s">
        <v>840</v>
      </c>
      <c r="S120" s="46" t="s">
        <v>840</v>
      </c>
      <c r="T120" s="25">
        <v>1.3258309192469999</v>
      </c>
      <c r="U120" s="46" t="s">
        <v>840</v>
      </c>
      <c r="V120" s="46" t="s">
        <v>840</v>
      </c>
      <c r="W120" s="48" t="s">
        <v>840</v>
      </c>
    </row>
    <row r="121" spans="1:23" x14ac:dyDescent="0.2">
      <c r="A121" s="44" t="s">
        <v>263</v>
      </c>
      <c r="B121" s="44" t="s">
        <v>262</v>
      </c>
      <c r="C121" s="47">
        <f t="shared" si="1"/>
        <v>4.0763118117769999</v>
      </c>
      <c r="D121" s="25">
        <v>0.97202357642699999</v>
      </c>
      <c r="E121" s="25">
        <v>3.1042882353500003</v>
      </c>
      <c r="F121" s="25">
        <v>-5.9478596950420002</v>
      </c>
      <c r="G121" s="25">
        <v>2.8714666176987507</v>
      </c>
      <c r="H121" s="48">
        <v>0.5</v>
      </c>
      <c r="I121" s="46" t="s">
        <v>840</v>
      </c>
      <c r="J121" s="25">
        <v>0.97202357642699999</v>
      </c>
      <c r="K121" s="46" t="s">
        <v>840</v>
      </c>
      <c r="L121" s="46" t="s">
        <v>840</v>
      </c>
      <c r="M121" s="48" t="s">
        <v>840</v>
      </c>
      <c r="N121" s="46" t="s">
        <v>840</v>
      </c>
      <c r="O121" s="25">
        <v>3.1042882353500003</v>
      </c>
      <c r="P121" s="46" t="s">
        <v>840</v>
      </c>
      <c r="Q121" s="46" t="s">
        <v>840</v>
      </c>
      <c r="R121" s="48" t="s">
        <v>840</v>
      </c>
      <c r="S121" s="46" t="s">
        <v>840</v>
      </c>
      <c r="T121" s="25">
        <v>4.0763118117769999</v>
      </c>
      <c r="U121" s="46" t="s">
        <v>840</v>
      </c>
      <c r="V121" s="46" t="s">
        <v>840</v>
      </c>
      <c r="W121" s="48" t="s">
        <v>840</v>
      </c>
    </row>
    <row r="122" spans="1:23" x14ac:dyDescent="0.2">
      <c r="A122" s="44" t="s">
        <v>265</v>
      </c>
      <c r="B122" s="44" t="s">
        <v>264</v>
      </c>
      <c r="C122" s="47">
        <f t="shared" si="1"/>
        <v>238.830556266618</v>
      </c>
      <c r="D122" s="25">
        <v>73.875659000896007</v>
      </c>
      <c r="E122" s="25">
        <v>164.954897265722</v>
      </c>
      <c r="F122" s="25">
        <v>124.005856230696</v>
      </c>
      <c r="G122" s="25">
        <v>152.58327997079286</v>
      </c>
      <c r="H122" s="48">
        <v>0</v>
      </c>
      <c r="I122" s="46">
        <v>73.875659000896007</v>
      </c>
      <c r="J122" s="25" t="s">
        <v>840</v>
      </c>
      <c r="K122" s="46" t="s">
        <v>840</v>
      </c>
      <c r="L122" s="46" t="s">
        <v>840</v>
      </c>
      <c r="M122" s="48" t="s">
        <v>840</v>
      </c>
      <c r="N122" s="46">
        <v>164.954897265722</v>
      </c>
      <c r="O122" s="25" t="s">
        <v>840</v>
      </c>
      <c r="P122" s="46" t="s">
        <v>840</v>
      </c>
      <c r="Q122" s="46" t="s">
        <v>840</v>
      </c>
      <c r="R122" s="48" t="s">
        <v>840</v>
      </c>
      <c r="S122" s="46">
        <v>238.830556266618</v>
      </c>
      <c r="T122" s="25" t="s">
        <v>840</v>
      </c>
      <c r="U122" s="46" t="s">
        <v>840</v>
      </c>
      <c r="V122" s="46" t="s">
        <v>840</v>
      </c>
      <c r="W122" s="48" t="s">
        <v>840</v>
      </c>
    </row>
    <row r="123" spans="1:23" x14ac:dyDescent="0.2">
      <c r="A123" s="44" t="s">
        <v>267</v>
      </c>
      <c r="B123" s="44" t="s">
        <v>820</v>
      </c>
      <c r="C123" s="47">
        <f t="shared" si="1"/>
        <v>26.460091498738002</v>
      </c>
      <c r="D123" s="25">
        <v>11.033340425473002</v>
      </c>
      <c r="E123" s="25">
        <v>15.426751073264999</v>
      </c>
      <c r="F123" s="25">
        <v>9.4230522345119994</v>
      </c>
      <c r="G123" s="25">
        <v>14.269744742770124</v>
      </c>
      <c r="H123" s="48">
        <v>0</v>
      </c>
      <c r="I123" s="46" t="s">
        <v>840</v>
      </c>
      <c r="J123" s="25" t="s">
        <v>840</v>
      </c>
      <c r="K123" s="46">
        <v>11.033340425473002</v>
      </c>
      <c r="L123" s="46" t="s">
        <v>840</v>
      </c>
      <c r="M123" s="48" t="s">
        <v>840</v>
      </c>
      <c r="N123" s="46" t="s">
        <v>840</v>
      </c>
      <c r="O123" s="25" t="s">
        <v>840</v>
      </c>
      <c r="P123" s="46">
        <v>15.426751073264999</v>
      </c>
      <c r="Q123" s="46" t="s">
        <v>840</v>
      </c>
      <c r="R123" s="48" t="s">
        <v>840</v>
      </c>
      <c r="S123" s="46" t="s">
        <v>840</v>
      </c>
      <c r="T123" s="25" t="s">
        <v>840</v>
      </c>
      <c r="U123" s="46">
        <v>26.460091498738002</v>
      </c>
      <c r="V123" s="46" t="s">
        <v>840</v>
      </c>
      <c r="W123" s="48" t="s">
        <v>840</v>
      </c>
    </row>
    <row r="124" spans="1:23" x14ac:dyDescent="0.2">
      <c r="A124" s="44" t="s">
        <v>269</v>
      </c>
      <c r="B124" s="44" t="s">
        <v>268</v>
      </c>
      <c r="C124" s="47">
        <f t="shared" si="1"/>
        <v>5.1765561514040002</v>
      </c>
      <c r="D124" s="25">
        <v>1.319652228387</v>
      </c>
      <c r="E124" s="25">
        <v>3.8569039230169997</v>
      </c>
      <c r="F124" s="25">
        <v>-24.159078565740998</v>
      </c>
      <c r="G124" s="25">
        <v>3.567636128790725</v>
      </c>
      <c r="H124" s="48">
        <v>0.5</v>
      </c>
      <c r="I124" s="46" t="s">
        <v>840</v>
      </c>
      <c r="J124" s="25">
        <v>1.319652228387</v>
      </c>
      <c r="K124" s="46" t="s">
        <v>840</v>
      </c>
      <c r="L124" s="46" t="s">
        <v>840</v>
      </c>
      <c r="M124" s="48" t="s">
        <v>840</v>
      </c>
      <c r="N124" s="46" t="s">
        <v>840</v>
      </c>
      <c r="O124" s="25">
        <v>3.8569039230169997</v>
      </c>
      <c r="P124" s="46" t="s">
        <v>840</v>
      </c>
      <c r="Q124" s="46" t="s">
        <v>840</v>
      </c>
      <c r="R124" s="48" t="s">
        <v>840</v>
      </c>
      <c r="S124" s="46" t="s">
        <v>840</v>
      </c>
      <c r="T124" s="25">
        <v>5.1765561514040002</v>
      </c>
      <c r="U124" s="46" t="s">
        <v>840</v>
      </c>
      <c r="V124" s="46" t="s">
        <v>840</v>
      </c>
      <c r="W124" s="48" t="s">
        <v>840</v>
      </c>
    </row>
    <row r="125" spans="1:23" x14ac:dyDescent="0.2">
      <c r="A125" s="44" t="s">
        <v>271</v>
      </c>
      <c r="B125" s="44" t="s">
        <v>270</v>
      </c>
      <c r="C125" s="47">
        <f t="shared" si="1"/>
        <v>2.0893425978660001</v>
      </c>
      <c r="D125" s="25">
        <v>0.288274275325</v>
      </c>
      <c r="E125" s="25">
        <v>1.801068322541</v>
      </c>
      <c r="F125" s="25">
        <v>-14.030474508052</v>
      </c>
      <c r="G125" s="25">
        <v>1.6659881983504252</v>
      </c>
      <c r="H125" s="48">
        <v>0.5</v>
      </c>
      <c r="I125" s="46" t="s">
        <v>840</v>
      </c>
      <c r="J125" s="25">
        <v>0.288274275325</v>
      </c>
      <c r="K125" s="46" t="s">
        <v>840</v>
      </c>
      <c r="L125" s="46" t="s">
        <v>840</v>
      </c>
      <c r="M125" s="48" t="s">
        <v>840</v>
      </c>
      <c r="N125" s="46" t="s">
        <v>840</v>
      </c>
      <c r="O125" s="25">
        <v>1.801068322541</v>
      </c>
      <c r="P125" s="46" t="s">
        <v>840</v>
      </c>
      <c r="Q125" s="46" t="s">
        <v>840</v>
      </c>
      <c r="R125" s="48" t="s">
        <v>840</v>
      </c>
      <c r="S125" s="46" t="s">
        <v>840</v>
      </c>
      <c r="T125" s="25">
        <v>2.0893425978660001</v>
      </c>
      <c r="U125" s="46" t="s">
        <v>840</v>
      </c>
      <c r="V125" s="46" t="s">
        <v>840</v>
      </c>
      <c r="W125" s="48" t="s">
        <v>840</v>
      </c>
    </row>
    <row r="126" spans="1:23" x14ac:dyDescent="0.2">
      <c r="A126" s="44" t="s">
        <v>273</v>
      </c>
      <c r="B126" s="44" t="s">
        <v>272</v>
      </c>
      <c r="C126" s="47">
        <f t="shared" si="1"/>
        <v>4.3820226460490002</v>
      </c>
      <c r="D126" s="25">
        <v>0.924958273065</v>
      </c>
      <c r="E126" s="25">
        <v>3.457064372984</v>
      </c>
      <c r="F126" s="25">
        <v>-5.6488998457799999</v>
      </c>
      <c r="G126" s="25">
        <v>3.1977845450102</v>
      </c>
      <c r="H126" s="48">
        <v>0.5</v>
      </c>
      <c r="I126" s="46" t="s">
        <v>840</v>
      </c>
      <c r="J126" s="25">
        <v>0.924958273065</v>
      </c>
      <c r="K126" s="46" t="s">
        <v>840</v>
      </c>
      <c r="L126" s="46" t="s">
        <v>840</v>
      </c>
      <c r="M126" s="48" t="s">
        <v>840</v>
      </c>
      <c r="N126" s="46" t="s">
        <v>840</v>
      </c>
      <c r="O126" s="25">
        <v>3.457064372984</v>
      </c>
      <c r="P126" s="46" t="s">
        <v>840</v>
      </c>
      <c r="Q126" s="46" t="s">
        <v>840</v>
      </c>
      <c r="R126" s="48" t="s">
        <v>840</v>
      </c>
      <c r="S126" s="46" t="s">
        <v>840</v>
      </c>
      <c r="T126" s="25">
        <v>4.3820226460490002</v>
      </c>
      <c r="U126" s="46" t="s">
        <v>840</v>
      </c>
      <c r="V126" s="46" t="s">
        <v>840</v>
      </c>
      <c r="W126" s="48" t="s">
        <v>840</v>
      </c>
    </row>
    <row r="127" spans="1:23" x14ac:dyDescent="0.2">
      <c r="A127" s="44" t="s">
        <v>275</v>
      </c>
      <c r="B127" s="44" t="s">
        <v>274</v>
      </c>
      <c r="C127" s="47">
        <f t="shared" si="1"/>
        <v>2.5326976113070003</v>
      </c>
      <c r="D127" s="25">
        <v>0.66113247782700002</v>
      </c>
      <c r="E127" s="25">
        <v>1.8715651334800001</v>
      </c>
      <c r="F127" s="25">
        <v>-7.3409916065419996</v>
      </c>
      <c r="G127" s="25">
        <v>1.7311977484690002</v>
      </c>
      <c r="H127" s="48">
        <v>0.5</v>
      </c>
      <c r="I127" s="46" t="s">
        <v>840</v>
      </c>
      <c r="J127" s="25">
        <v>0.66113247782700002</v>
      </c>
      <c r="K127" s="46" t="s">
        <v>840</v>
      </c>
      <c r="L127" s="46" t="s">
        <v>840</v>
      </c>
      <c r="M127" s="48" t="s">
        <v>840</v>
      </c>
      <c r="N127" s="46" t="s">
        <v>840</v>
      </c>
      <c r="O127" s="25">
        <v>1.8715651334800001</v>
      </c>
      <c r="P127" s="46" t="s">
        <v>840</v>
      </c>
      <c r="Q127" s="46" t="s">
        <v>840</v>
      </c>
      <c r="R127" s="48" t="s">
        <v>840</v>
      </c>
      <c r="S127" s="46" t="s">
        <v>840</v>
      </c>
      <c r="T127" s="25">
        <v>2.5326976113070003</v>
      </c>
      <c r="U127" s="46" t="s">
        <v>840</v>
      </c>
      <c r="V127" s="46" t="s">
        <v>840</v>
      </c>
      <c r="W127" s="48" t="s">
        <v>840</v>
      </c>
    </row>
    <row r="128" spans="1:23" x14ac:dyDescent="0.2">
      <c r="A128" s="44" t="s">
        <v>277</v>
      </c>
      <c r="B128" s="44" t="s">
        <v>276</v>
      </c>
      <c r="C128" s="47">
        <f t="shared" si="1"/>
        <v>3.1421663102819997</v>
      </c>
      <c r="D128" s="25">
        <v>0.72141974838700007</v>
      </c>
      <c r="E128" s="25">
        <v>2.4207465618949997</v>
      </c>
      <c r="F128" s="25">
        <v>-2.4443785767269999</v>
      </c>
      <c r="G128" s="25">
        <v>2.2391905697528749</v>
      </c>
      <c r="H128" s="48">
        <v>0.5</v>
      </c>
      <c r="I128" s="46" t="s">
        <v>840</v>
      </c>
      <c r="J128" s="25">
        <v>0.72141974838700007</v>
      </c>
      <c r="K128" s="46" t="s">
        <v>840</v>
      </c>
      <c r="L128" s="46" t="s">
        <v>840</v>
      </c>
      <c r="M128" s="48" t="s">
        <v>840</v>
      </c>
      <c r="N128" s="46" t="s">
        <v>840</v>
      </c>
      <c r="O128" s="25">
        <v>2.4207465618949997</v>
      </c>
      <c r="P128" s="46" t="s">
        <v>840</v>
      </c>
      <c r="Q128" s="46" t="s">
        <v>840</v>
      </c>
      <c r="R128" s="48" t="s">
        <v>840</v>
      </c>
      <c r="S128" s="46" t="s">
        <v>840</v>
      </c>
      <c r="T128" s="25">
        <v>3.1421663102819997</v>
      </c>
      <c r="U128" s="46" t="s">
        <v>840</v>
      </c>
      <c r="V128" s="46" t="s">
        <v>840</v>
      </c>
      <c r="W128" s="48" t="s">
        <v>840</v>
      </c>
    </row>
    <row r="129" spans="1:23" x14ac:dyDescent="0.2">
      <c r="A129" s="44" t="s">
        <v>279</v>
      </c>
      <c r="B129" s="44" t="s">
        <v>278</v>
      </c>
      <c r="C129" s="47">
        <f t="shared" si="1"/>
        <v>2.160963449649</v>
      </c>
      <c r="D129" s="25">
        <v>0.35362475548900002</v>
      </c>
      <c r="E129" s="25">
        <v>1.80733869416</v>
      </c>
      <c r="F129" s="25">
        <v>-7.6836528010649996</v>
      </c>
      <c r="G129" s="25">
        <v>1.6717882920979998</v>
      </c>
      <c r="H129" s="48">
        <v>0.5</v>
      </c>
      <c r="I129" s="46" t="s">
        <v>840</v>
      </c>
      <c r="J129" s="25">
        <v>0.35362475548900002</v>
      </c>
      <c r="K129" s="46" t="s">
        <v>840</v>
      </c>
      <c r="L129" s="46" t="s">
        <v>840</v>
      </c>
      <c r="M129" s="48" t="s">
        <v>840</v>
      </c>
      <c r="N129" s="46" t="s">
        <v>840</v>
      </c>
      <c r="O129" s="25">
        <v>1.80733869416</v>
      </c>
      <c r="P129" s="46" t="s">
        <v>840</v>
      </c>
      <c r="Q129" s="46" t="s">
        <v>840</v>
      </c>
      <c r="R129" s="48" t="s">
        <v>840</v>
      </c>
      <c r="S129" s="46" t="s">
        <v>840</v>
      </c>
      <c r="T129" s="25">
        <v>2.160963449649</v>
      </c>
      <c r="U129" s="46" t="s">
        <v>840</v>
      </c>
      <c r="V129" s="46" t="s">
        <v>840</v>
      </c>
      <c r="W129" s="48" t="s">
        <v>840</v>
      </c>
    </row>
    <row r="130" spans="1:23" x14ac:dyDescent="0.2">
      <c r="A130" s="44" t="s">
        <v>281</v>
      </c>
      <c r="B130" s="44" t="s">
        <v>280</v>
      </c>
      <c r="C130" s="47">
        <f t="shared" si="1"/>
        <v>82.385887028795992</v>
      </c>
      <c r="D130" s="25">
        <v>27.783274856666999</v>
      </c>
      <c r="E130" s="25">
        <v>54.602612172129</v>
      </c>
      <c r="F130" s="25">
        <v>13.936230891168</v>
      </c>
      <c r="G130" s="25">
        <v>50.507416259219326</v>
      </c>
      <c r="H130" s="48">
        <v>0</v>
      </c>
      <c r="I130" s="46">
        <v>25.390816442037</v>
      </c>
      <c r="J130" s="25">
        <v>2.3924584146300001</v>
      </c>
      <c r="K130" s="46" t="s">
        <v>840</v>
      </c>
      <c r="L130" s="46" t="s">
        <v>840</v>
      </c>
      <c r="M130" s="48" t="s">
        <v>840</v>
      </c>
      <c r="N130" s="46">
        <v>47.049662922328999</v>
      </c>
      <c r="O130" s="25">
        <v>7.5529492498009994</v>
      </c>
      <c r="P130" s="46" t="s">
        <v>840</v>
      </c>
      <c r="Q130" s="46" t="s">
        <v>840</v>
      </c>
      <c r="R130" s="48" t="s">
        <v>840</v>
      </c>
      <c r="S130" s="46">
        <v>72.440479364365999</v>
      </c>
      <c r="T130" s="25">
        <v>9.9454076644309986</v>
      </c>
      <c r="U130" s="46" t="s">
        <v>840</v>
      </c>
      <c r="V130" s="46" t="s">
        <v>840</v>
      </c>
      <c r="W130" s="48" t="s">
        <v>840</v>
      </c>
    </row>
    <row r="131" spans="1:23" x14ac:dyDescent="0.2">
      <c r="A131" s="44" t="s">
        <v>283</v>
      </c>
      <c r="B131" s="44" t="s">
        <v>282</v>
      </c>
      <c r="C131" s="47">
        <f t="shared" si="1"/>
        <v>3.6535305482760001</v>
      </c>
      <c r="D131" s="25">
        <v>0.78053858137699994</v>
      </c>
      <c r="E131" s="25">
        <v>2.8729919668990003</v>
      </c>
      <c r="F131" s="25">
        <v>-5.5147552139349996</v>
      </c>
      <c r="G131" s="25">
        <v>2.6575175693815751</v>
      </c>
      <c r="H131" s="48">
        <v>0.5</v>
      </c>
      <c r="I131" s="46" t="s">
        <v>840</v>
      </c>
      <c r="J131" s="25">
        <v>0.78053858137699994</v>
      </c>
      <c r="K131" s="46" t="s">
        <v>840</v>
      </c>
      <c r="L131" s="46" t="s">
        <v>840</v>
      </c>
      <c r="M131" s="48" t="s">
        <v>840</v>
      </c>
      <c r="N131" s="46" t="s">
        <v>840</v>
      </c>
      <c r="O131" s="25">
        <v>2.8729919668990003</v>
      </c>
      <c r="P131" s="46" t="s">
        <v>840</v>
      </c>
      <c r="Q131" s="46" t="s">
        <v>840</v>
      </c>
      <c r="R131" s="48" t="s">
        <v>840</v>
      </c>
      <c r="S131" s="46" t="s">
        <v>840</v>
      </c>
      <c r="T131" s="25">
        <v>3.6535305482760001</v>
      </c>
      <c r="U131" s="46" t="s">
        <v>840</v>
      </c>
      <c r="V131" s="46" t="s">
        <v>840</v>
      </c>
      <c r="W131" s="48" t="s">
        <v>840</v>
      </c>
    </row>
    <row r="132" spans="1:23" x14ac:dyDescent="0.2">
      <c r="A132" s="44" t="s">
        <v>285</v>
      </c>
      <c r="B132" s="44" t="s">
        <v>284</v>
      </c>
      <c r="C132" s="47">
        <f t="shared" si="1"/>
        <v>1157.153451880934</v>
      </c>
      <c r="D132" s="25">
        <v>148.53765280946402</v>
      </c>
      <c r="E132" s="25">
        <v>1008.6157990714701</v>
      </c>
      <c r="F132" s="25">
        <v>-525.10067483101898</v>
      </c>
      <c r="G132" s="25">
        <v>932.96961414110979</v>
      </c>
      <c r="H132" s="48">
        <v>0.34237099999999998</v>
      </c>
      <c r="I132" s="46" t="str">
        <f>""</f>
        <v/>
      </c>
      <c r="J132" s="25" t="str">
        <f>""</f>
        <v/>
      </c>
      <c r="K132" s="46">
        <v>95.171964475789991</v>
      </c>
      <c r="L132" s="46">
        <v>23.915758483555997</v>
      </c>
      <c r="M132" s="48">
        <v>29.449929850118998</v>
      </c>
      <c r="N132" s="46" t="str">
        <f>""</f>
        <v/>
      </c>
      <c r="O132" s="25" t="str">
        <f>""</f>
        <v/>
      </c>
      <c r="P132" s="46">
        <v>122.66719358049301</v>
      </c>
      <c r="Q132" s="46">
        <v>878.8916970611449</v>
      </c>
      <c r="R132" s="48">
        <v>7.0569084298360005</v>
      </c>
      <c r="S132" s="46" t="str">
        <f>""</f>
        <v/>
      </c>
      <c r="T132" s="25" t="str">
        <f>""</f>
        <v/>
      </c>
      <c r="U132" s="46">
        <v>217.839158056283</v>
      </c>
      <c r="V132" s="46">
        <v>902.80745554470093</v>
      </c>
      <c r="W132" s="48">
        <v>36.506838279954998</v>
      </c>
    </row>
    <row r="133" spans="1:23" x14ac:dyDescent="0.2">
      <c r="A133" s="44" t="s">
        <v>287</v>
      </c>
      <c r="B133" s="44" t="s">
        <v>286</v>
      </c>
      <c r="C133" s="47">
        <f t="shared" si="1"/>
        <v>4.5522175229409996</v>
      </c>
      <c r="D133" s="25">
        <v>1.0926831347950001</v>
      </c>
      <c r="E133" s="25">
        <v>3.4595343881459999</v>
      </c>
      <c r="F133" s="25">
        <v>-15.252831176279999</v>
      </c>
      <c r="G133" s="25">
        <v>3.20006930903505</v>
      </c>
      <c r="H133" s="48">
        <v>0.5</v>
      </c>
      <c r="I133" s="46" t="s">
        <v>840</v>
      </c>
      <c r="J133" s="25">
        <v>1.0926831347950001</v>
      </c>
      <c r="K133" s="46" t="s">
        <v>840</v>
      </c>
      <c r="L133" s="46" t="s">
        <v>840</v>
      </c>
      <c r="M133" s="48" t="s">
        <v>840</v>
      </c>
      <c r="N133" s="46" t="s">
        <v>840</v>
      </c>
      <c r="O133" s="25">
        <v>3.4595343881459999</v>
      </c>
      <c r="P133" s="46" t="s">
        <v>840</v>
      </c>
      <c r="Q133" s="46" t="s">
        <v>840</v>
      </c>
      <c r="R133" s="48" t="s">
        <v>840</v>
      </c>
      <c r="S133" s="46" t="s">
        <v>840</v>
      </c>
      <c r="T133" s="25">
        <v>4.5522175229409996</v>
      </c>
      <c r="U133" s="46" t="s">
        <v>840</v>
      </c>
      <c r="V133" s="46" t="s">
        <v>840</v>
      </c>
      <c r="W133" s="48" t="s">
        <v>840</v>
      </c>
    </row>
    <row r="134" spans="1:23" x14ac:dyDescent="0.2">
      <c r="A134" s="44" t="s">
        <v>289</v>
      </c>
      <c r="B134" s="44" t="s">
        <v>288</v>
      </c>
      <c r="C134" s="47">
        <f t="shared" si="1"/>
        <v>101.96915092716401</v>
      </c>
      <c r="D134" s="25">
        <v>31.210774018762997</v>
      </c>
      <c r="E134" s="25">
        <v>70.758376908401004</v>
      </c>
      <c r="F134" s="25">
        <v>50.673975713890002</v>
      </c>
      <c r="G134" s="25">
        <v>65.451498640270927</v>
      </c>
      <c r="H134" s="48">
        <v>0</v>
      </c>
      <c r="I134" s="46">
        <v>28.703359112765</v>
      </c>
      <c r="J134" s="25" t="s">
        <v>840</v>
      </c>
      <c r="K134" s="46">
        <v>2.507414905998</v>
      </c>
      <c r="L134" s="46" t="s">
        <v>840</v>
      </c>
      <c r="M134" s="48" t="s">
        <v>840</v>
      </c>
      <c r="N134" s="46">
        <v>67.017307076910996</v>
      </c>
      <c r="O134" s="25" t="s">
        <v>840</v>
      </c>
      <c r="P134" s="46">
        <v>3.7410698314899999</v>
      </c>
      <c r="Q134" s="46" t="s">
        <v>840</v>
      </c>
      <c r="R134" s="48" t="s">
        <v>840</v>
      </c>
      <c r="S134" s="46">
        <v>95.720666189675995</v>
      </c>
      <c r="T134" s="25" t="s">
        <v>840</v>
      </c>
      <c r="U134" s="46">
        <v>6.2484847374879999</v>
      </c>
      <c r="V134" s="46" t="s">
        <v>840</v>
      </c>
      <c r="W134" s="48" t="s">
        <v>840</v>
      </c>
    </row>
    <row r="135" spans="1:23" x14ac:dyDescent="0.2">
      <c r="A135" s="44" t="s">
        <v>291</v>
      </c>
      <c r="B135" s="44" t="s">
        <v>290</v>
      </c>
      <c r="C135" s="47">
        <f t="shared" si="1"/>
        <v>2.9509700151890002</v>
      </c>
      <c r="D135" s="25">
        <v>0.61169607021899997</v>
      </c>
      <c r="E135" s="25">
        <v>2.33927394497</v>
      </c>
      <c r="F135" s="25">
        <v>-3.1738424623210002</v>
      </c>
      <c r="G135" s="25">
        <v>2.1638283990972504</v>
      </c>
      <c r="H135" s="48">
        <v>0.5</v>
      </c>
      <c r="I135" s="46" t="s">
        <v>840</v>
      </c>
      <c r="J135" s="25">
        <v>0.61169607021899997</v>
      </c>
      <c r="K135" s="46" t="s">
        <v>840</v>
      </c>
      <c r="L135" s="46" t="s">
        <v>840</v>
      </c>
      <c r="M135" s="48" t="s">
        <v>840</v>
      </c>
      <c r="N135" s="46" t="s">
        <v>840</v>
      </c>
      <c r="O135" s="25">
        <v>2.33927394497</v>
      </c>
      <c r="P135" s="46" t="s">
        <v>840</v>
      </c>
      <c r="Q135" s="46" t="s">
        <v>840</v>
      </c>
      <c r="R135" s="48" t="s">
        <v>840</v>
      </c>
      <c r="S135" s="46" t="s">
        <v>840</v>
      </c>
      <c r="T135" s="25">
        <v>2.9509700151890002</v>
      </c>
      <c r="U135" s="46" t="s">
        <v>840</v>
      </c>
      <c r="V135" s="46" t="s">
        <v>840</v>
      </c>
      <c r="W135" s="48" t="s">
        <v>840</v>
      </c>
    </row>
    <row r="136" spans="1:23" x14ac:dyDescent="0.2">
      <c r="A136" s="44" t="s">
        <v>293</v>
      </c>
      <c r="B136" s="44" t="s">
        <v>292</v>
      </c>
      <c r="C136" s="47">
        <f t="shared" ref="C136:C199" si="2">IF(D136&lt;&gt;"",D136+E136,E136)</f>
        <v>3.3588946138670002</v>
      </c>
      <c r="D136" s="25">
        <v>0.59015202428600011</v>
      </c>
      <c r="E136" s="25">
        <v>2.7687425895810001</v>
      </c>
      <c r="F136" s="25">
        <v>-5.8386510272850005</v>
      </c>
      <c r="G136" s="25">
        <v>2.5610868953624251</v>
      </c>
      <c r="H136" s="48">
        <v>0.5</v>
      </c>
      <c r="I136" s="46" t="s">
        <v>840</v>
      </c>
      <c r="J136" s="25">
        <v>0.59015202428600011</v>
      </c>
      <c r="K136" s="46" t="s">
        <v>840</v>
      </c>
      <c r="L136" s="46" t="s">
        <v>840</v>
      </c>
      <c r="M136" s="48" t="s">
        <v>840</v>
      </c>
      <c r="N136" s="46" t="s">
        <v>840</v>
      </c>
      <c r="O136" s="25">
        <v>2.7687425895810001</v>
      </c>
      <c r="P136" s="46" t="s">
        <v>840</v>
      </c>
      <c r="Q136" s="46" t="s">
        <v>840</v>
      </c>
      <c r="R136" s="48" t="s">
        <v>840</v>
      </c>
      <c r="S136" s="46" t="s">
        <v>840</v>
      </c>
      <c r="T136" s="25">
        <v>3.3588946138670002</v>
      </c>
      <c r="U136" s="46" t="s">
        <v>840</v>
      </c>
      <c r="V136" s="46" t="s">
        <v>840</v>
      </c>
      <c r="W136" s="48" t="s">
        <v>840</v>
      </c>
    </row>
    <row r="137" spans="1:23" x14ac:dyDescent="0.2">
      <c r="A137" s="44" t="s">
        <v>295</v>
      </c>
      <c r="B137" s="44" t="s">
        <v>294</v>
      </c>
      <c r="C137" s="47">
        <f t="shared" si="2"/>
        <v>6.5933607393949991</v>
      </c>
      <c r="D137" s="25">
        <v>3.0066726488859996</v>
      </c>
      <c r="E137" s="25">
        <v>3.5866880905089999</v>
      </c>
      <c r="F137" s="25">
        <v>-7.9431471545230004</v>
      </c>
      <c r="G137" s="25">
        <v>3.3176864837208249</v>
      </c>
      <c r="H137" s="48">
        <v>0.5</v>
      </c>
      <c r="I137" s="46" t="s">
        <v>840</v>
      </c>
      <c r="J137" s="25">
        <v>3.0066726488859996</v>
      </c>
      <c r="K137" s="46" t="s">
        <v>840</v>
      </c>
      <c r="L137" s="46" t="s">
        <v>840</v>
      </c>
      <c r="M137" s="48" t="s">
        <v>840</v>
      </c>
      <c r="N137" s="46" t="s">
        <v>840</v>
      </c>
      <c r="O137" s="25">
        <v>3.5866880905089999</v>
      </c>
      <c r="P137" s="46" t="s">
        <v>840</v>
      </c>
      <c r="Q137" s="46" t="s">
        <v>840</v>
      </c>
      <c r="R137" s="48" t="s">
        <v>840</v>
      </c>
      <c r="S137" s="46" t="s">
        <v>840</v>
      </c>
      <c r="T137" s="25">
        <v>6.5933607393949991</v>
      </c>
      <c r="U137" s="46" t="s">
        <v>840</v>
      </c>
      <c r="V137" s="46" t="s">
        <v>840</v>
      </c>
      <c r="W137" s="48" t="s">
        <v>840</v>
      </c>
    </row>
    <row r="138" spans="1:23" x14ac:dyDescent="0.2">
      <c r="A138" s="44" t="s">
        <v>297</v>
      </c>
      <c r="B138" s="44" t="s">
        <v>296</v>
      </c>
      <c r="C138" s="47">
        <f t="shared" si="2"/>
        <v>52.453925487511</v>
      </c>
      <c r="D138" s="25">
        <v>22.536005725026001</v>
      </c>
      <c r="E138" s="25">
        <v>29.917919762485003</v>
      </c>
      <c r="F138" s="25">
        <v>20.254935088488001</v>
      </c>
      <c r="G138" s="25">
        <v>27.674075780298629</v>
      </c>
      <c r="H138" s="48">
        <v>0</v>
      </c>
      <c r="I138" s="46" t="s">
        <v>840</v>
      </c>
      <c r="J138" s="25" t="s">
        <v>840</v>
      </c>
      <c r="K138" s="46">
        <v>22.536005725026001</v>
      </c>
      <c r="L138" s="46" t="s">
        <v>840</v>
      </c>
      <c r="M138" s="48" t="s">
        <v>840</v>
      </c>
      <c r="N138" s="46" t="s">
        <v>840</v>
      </c>
      <c r="O138" s="25" t="s">
        <v>840</v>
      </c>
      <c r="P138" s="46">
        <v>29.917919762485003</v>
      </c>
      <c r="Q138" s="46" t="s">
        <v>840</v>
      </c>
      <c r="R138" s="48" t="s">
        <v>840</v>
      </c>
      <c r="S138" s="46" t="s">
        <v>840</v>
      </c>
      <c r="T138" s="25" t="s">
        <v>840</v>
      </c>
      <c r="U138" s="46">
        <v>52.453925487511</v>
      </c>
      <c r="V138" s="46" t="s">
        <v>840</v>
      </c>
      <c r="W138" s="48" t="s">
        <v>840</v>
      </c>
    </row>
    <row r="139" spans="1:23" x14ac:dyDescent="0.2">
      <c r="A139" s="44" t="s">
        <v>299</v>
      </c>
      <c r="B139" s="44" t="s">
        <v>298</v>
      </c>
      <c r="C139" s="47">
        <f t="shared" si="2"/>
        <v>119.360049506235</v>
      </c>
      <c r="D139" s="25">
        <v>41.394492463163999</v>
      </c>
      <c r="E139" s="25">
        <v>77.965557043071001</v>
      </c>
      <c r="F139" s="25">
        <v>56.968686971802001</v>
      </c>
      <c r="G139" s="25">
        <v>72.118140264840676</v>
      </c>
      <c r="H139" s="48">
        <v>0</v>
      </c>
      <c r="I139" s="46">
        <v>36.054285719047002</v>
      </c>
      <c r="J139" s="25">
        <v>5.3402067441170002</v>
      </c>
      <c r="K139" s="46" t="s">
        <v>840</v>
      </c>
      <c r="L139" s="46" t="s">
        <v>840</v>
      </c>
      <c r="M139" s="48" t="s">
        <v>840</v>
      </c>
      <c r="N139" s="46">
        <v>64.021511065596997</v>
      </c>
      <c r="O139" s="25">
        <v>13.944045977475001</v>
      </c>
      <c r="P139" s="46" t="s">
        <v>840</v>
      </c>
      <c r="Q139" s="46" t="s">
        <v>840</v>
      </c>
      <c r="R139" s="48" t="s">
        <v>840</v>
      </c>
      <c r="S139" s="46">
        <v>100.075796784644</v>
      </c>
      <c r="T139" s="25">
        <v>19.284252721592001</v>
      </c>
      <c r="U139" s="46" t="s">
        <v>840</v>
      </c>
      <c r="V139" s="46" t="s">
        <v>840</v>
      </c>
      <c r="W139" s="48" t="s">
        <v>840</v>
      </c>
    </row>
    <row r="140" spans="1:23" x14ac:dyDescent="0.2">
      <c r="A140" s="44" t="s">
        <v>301</v>
      </c>
      <c r="B140" s="44" t="s">
        <v>300</v>
      </c>
      <c r="C140" s="47">
        <f t="shared" si="2"/>
        <v>3.0542655027349999</v>
      </c>
      <c r="D140" s="25">
        <v>0.31940692943400001</v>
      </c>
      <c r="E140" s="25">
        <v>2.734858573301</v>
      </c>
      <c r="F140" s="25">
        <v>-30.213400404249001</v>
      </c>
      <c r="G140" s="25">
        <v>2.5297441803034251</v>
      </c>
      <c r="H140" s="48">
        <v>0.5</v>
      </c>
      <c r="I140" s="46" t="s">
        <v>840</v>
      </c>
      <c r="J140" s="25">
        <v>0.31940692943400001</v>
      </c>
      <c r="K140" s="46" t="s">
        <v>840</v>
      </c>
      <c r="L140" s="46" t="s">
        <v>840</v>
      </c>
      <c r="M140" s="48" t="s">
        <v>840</v>
      </c>
      <c r="N140" s="46" t="s">
        <v>840</v>
      </c>
      <c r="O140" s="25">
        <v>2.734858573301</v>
      </c>
      <c r="P140" s="46" t="s">
        <v>840</v>
      </c>
      <c r="Q140" s="46" t="s">
        <v>840</v>
      </c>
      <c r="R140" s="48" t="s">
        <v>840</v>
      </c>
      <c r="S140" s="46" t="s">
        <v>840</v>
      </c>
      <c r="T140" s="25">
        <v>3.0542655027349999</v>
      </c>
      <c r="U140" s="46" t="s">
        <v>840</v>
      </c>
      <c r="V140" s="46" t="s">
        <v>840</v>
      </c>
      <c r="W140" s="48" t="s">
        <v>840</v>
      </c>
    </row>
    <row r="141" spans="1:23" x14ac:dyDescent="0.2">
      <c r="A141" s="44" t="s">
        <v>303</v>
      </c>
      <c r="B141" s="44" t="s">
        <v>302</v>
      </c>
      <c r="C141" s="47">
        <f t="shared" si="2"/>
        <v>158.59757196753199</v>
      </c>
      <c r="D141" s="25">
        <v>54.904373185056997</v>
      </c>
      <c r="E141" s="25">
        <v>103.69319878247499</v>
      </c>
      <c r="F141" s="25">
        <v>67.977014436704991</v>
      </c>
      <c r="G141" s="25">
        <v>95.916208873789373</v>
      </c>
      <c r="H141" s="48">
        <v>0</v>
      </c>
      <c r="I141" s="46">
        <v>44.904109775268005</v>
      </c>
      <c r="J141" s="25">
        <v>10.000263409789</v>
      </c>
      <c r="K141" s="46" t="s">
        <v>840</v>
      </c>
      <c r="L141" s="46" t="s">
        <v>840</v>
      </c>
      <c r="M141" s="48" t="s">
        <v>840</v>
      </c>
      <c r="N141" s="46">
        <v>79.573543531167999</v>
      </c>
      <c r="O141" s="25">
        <v>24.119655251306998</v>
      </c>
      <c r="P141" s="46" t="s">
        <v>840</v>
      </c>
      <c r="Q141" s="46" t="s">
        <v>840</v>
      </c>
      <c r="R141" s="48" t="s">
        <v>840</v>
      </c>
      <c r="S141" s="46">
        <v>124.477653306436</v>
      </c>
      <c r="T141" s="25">
        <v>34.119918661095994</v>
      </c>
      <c r="U141" s="46" t="s">
        <v>840</v>
      </c>
      <c r="V141" s="46" t="s">
        <v>840</v>
      </c>
      <c r="W141" s="48" t="s">
        <v>840</v>
      </c>
    </row>
    <row r="142" spans="1:23" x14ac:dyDescent="0.2">
      <c r="A142" s="44" t="s">
        <v>305</v>
      </c>
      <c r="B142" s="44" t="s">
        <v>304</v>
      </c>
      <c r="C142" s="47">
        <f t="shared" si="2"/>
        <v>50.506603774879004</v>
      </c>
      <c r="D142" s="25">
        <v>16.790413718341</v>
      </c>
      <c r="E142" s="25">
        <v>33.716190056538004</v>
      </c>
      <c r="F142" s="25">
        <v>12.127723142781001</v>
      </c>
      <c r="G142" s="25">
        <v>31.187475802297651</v>
      </c>
      <c r="H142" s="48">
        <v>0</v>
      </c>
      <c r="I142" s="46">
        <v>15.428044598166</v>
      </c>
      <c r="J142" s="25">
        <v>1.3623691201750001</v>
      </c>
      <c r="K142" s="46" t="s">
        <v>840</v>
      </c>
      <c r="L142" s="46" t="s">
        <v>840</v>
      </c>
      <c r="M142" s="48" t="s">
        <v>840</v>
      </c>
      <c r="N142" s="46">
        <v>29.324639460778002</v>
      </c>
      <c r="O142" s="25">
        <v>4.391550595759</v>
      </c>
      <c r="P142" s="46" t="s">
        <v>840</v>
      </c>
      <c r="Q142" s="46" t="s">
        <v>840</v>
      </c>
      <c r="R142" s="48" t="s">
        <v>840</v>
      </c>
      <c r="S142" s="46">
        <v>44.752684058943998</v>
      </c>
      <c r="T142" s="25">
        <v>5.7539197159339999</v>
      </c>
      <c r="U142" s="46" t="s">
        <v>840</v>
      </c>
      <c r="V142" s="46" t="s">
        <v>840</v>
      </c>
      <c r="W142" s="48" t="s">
        <v>840</v>
      </c>
    </row>
    <row r="143" spans="1:23" x14ac:dyDescent="0.2">
      <c r="A143" s="44" t="s">
        <v>307</v>
      </c>
      <c r="B143" s="44" t="s">
        <v>306</v>
      </c>
      <c r="C143" s="47">
        <f t="shared" si="2"/>
        <v>2.5712031263330002</v>
      </c>
      <c r="D143" s="25">
        <v>0.62164015473800005</v>
      </c>
      <c r="E143" s="25">
        <v>1.949562971595</v>
      </c>
      <c r="F143" s="25">
        <v>-8.4716252346509986</v>
      </c>
      <c r="G143" s="25">
        <v>1.8033457487253752</v>
      </c>
      <c r="H143" s="48">
        <v>0.5</v>
      </c>
      <c r="I143" s="46" t="s">
        <v>840</v>
      </c>
      <c r="J143" s="25">
        <v>0.62164015473800005</v>
      </c>
      <c r="K143" s="46" t="s">
        <v>840</v>
      </c>
      <c r="L143" s="46" t="s">
        <v>840</v>
      </c>
      <c r="M143" s="48" t="s">
        <v>840</v>
      </c>
      <c r="N143" s="46" t="s">
        <v>840</v>
      </c>
      <c r="O143" s="25">
        <v>1.949562971595</v>
      </c>
      <c r="P143" s="46" t="s">
        <v>840</v>
      </c>
      <c r="Q143" s="46" t="s">
        <v>840</v>
      </c>
      <c r="R143" s="48" t="s">
        <v>840</v>
      </c>
      <c r="S143" s="46" t="s">
        <v>840</v>
      </c>
      <c r="T143" s="25">
        <v>2.5712031263330002</v>
      </c>
      <c r="U143" s="46" t="s">
        <v>840</v>
      </c>
      <c r="V143" s="46" t="s">
        <v>840</v>
      </c>
      <c r="W143" s="48" t="s">
        <v>840</v>
      </c>
    </row>
    <row r="144" spans="1:23" x14ac:dyDescent="0.2">
      <c r="A144" s="44" t="s">
        <v>309</v>
      </c>
      <c r="B144" s="44" t="s">
        <v>308</v>
      </c>
      <c r="C144" s="47">
        <f t="shared" si="2"/>
        <v>87.264033253109005</v>
      </c>
      <c r="D144" s="25">
        <v>29.498822357051001</v>
      </c>
      <c r="E144" s="25">
        <v>57.765210896058001</v>
      </c>
      <c r="F144" s="25">
        <v>-18.059189124306002</v>
      </c>
      <c r="G144" s="25">
        <v>53.432820078853652</v>
      </c>
      <c r="H144" s="48">
        <v>0.23817099999999999</v>
      </c>
      <c r="I144" s="46">
        <v>21.985336061643999</v>
      </c>
      <c r="J144" s="25">
        <v>7.5134862954080006</v>
      </c>
      <c r="K144" s="46" t="s">
        <v>840</v>
      </c>
      <c r="L144" s="46" t="s">
        <v>840</v>
      </c>
      <c r="M144" s="48" t="s">
        <v>840</v>
      </c>
      <c r="N144" s="46">
        <v>38.638969136084</v>
      </c>
      <c r="O144" s="25">
        <v>19.126241759974</v>
      </c>
      <c r="P144" s="46" t="s">
        <v>840</v>
      </c>
      <c r="Q144" s="46" t="s">
        <v>840</v>
      </c>
      <c r="R144" s="48" t="s">
        <v>840</v>
      </c>
      <c r="S144" s="46">
        <v>60.624305197727999</v>
      </c>
      <c r="T144" s="25">
        <v>26.639728055382001</v>
      </c>
      <c r="U144" s="46" t="s">
        <v>840</v>
      </c>
      <c r="V144" s="46" t="s">
        <v>840</v>
      </c>
      <c r="W144" s="48" t="s">
        <v>840</v>
      </c>
    </row>
    <row r="145" spans="1:23" x14ac:dyDescent="0.2">
      <c r="A145" s="44" t="s">
        <v>311</v>
      </c>
      <c r="B145" s="44" t="s">
        <v>310</v>
      </c>
      <c r="C145" s="47">
        <f t="shared" si="2"/>
        <v>156.16071268423198</v>
      </c>
      <c r="D145" s="25">
        <v>43.859626903751</v>
      </c>
      <c r="E145" s="25">
        <v>112.30108578048099</v>
      </c>
      <c r="F145" s="25">
        <v>69.556060513729008</v>
      </c>
      <c r="G145" s="25">
        <v>103.87850434694492</v>
      </c>
      <c r="H145" s="48">
        <v>0</v>
      </c>
      <c r="I145" s="46">
        <v>43.859626903751</v>
      </c>
      <c r="J145" s="25" t="s">
        <v>840</v>
      </c>
      <c r="K145" s="46" t="s">
        <v>840</v>
      </c>
      <c r="L145" s="46" t="s">
        <v>840</v>
      </c>
      <c r="M145" s="48" t="s">
        <v>840</v>
      </c>
      <c r="N145" s="46">
        <v>112.30108578048099</v>
      </c>
      <c r="O145" s="25" t="s">
        <v>840</v>
      </c>
      <c r="P145" s="46" t="s">
        <v>840</v>
      </c>
      <c r="Q145" s="46" t="s">
        <v>840</v>
      </c>
      <c r="R145" s="48" t="s">
        <v>840</v>
      </c>
      <c r="S145" s="46">
        <v>156.16071268423198</v>
      </c>
      <c r="T145" s="25" t="s">
        <v>840</v>
      </c>
      <c r="U145" s="46" t="s">
        <v>840</v>
      </c>
      <c r="V145" s="46" t="s">
        <v>840</v>
      </c>
      <c r="W145" s="48" t="s">
        <v>840</v>
      </c>
    </row>
    <row r="146" spans="1:23" x14ac:dyDescent="0.2">
      <c r="A146" s="44" t="s">
        <v>313</v>
      </c>
      <c r="B146" s="44" t="s">
        <v>821</v>
      </c>
      <c r="C146" s="47">
        <f t="shared" si="2"/>
        <v>23.238109515571999</v>
      </c>
      <c r="D146" s="25">
        <v>9.6343533696120005</v>
      </c>
      <c r="E146" s="25">
        <v>13.60375614596</v>
      </c>
      <c r="F146" s="25">
        <v>7.0740676936349995</v>
      </c>
      <c r="G146" s="25">
        <v>12.583474435013001</v>
      </c>
      <c r="H146" s="48">
        <v>0</v>
      </c>
      <c r="I146" s="46" t="s">
        <v>840</v>
      </c>
      <c r="J146" s="25" t="s">
        <v>840</v>
      </c>
      <c r="K146" s="46">
        <v>9.6343533696120005</v>
      </c>
      <c r="L146" s="46" t="s">
        <v>840</v>
      </c>
      <c r="M146" s="48" t="s">
        <v>840</v>
      </c>
      <c r="N146" s="46" t="s">
        <v>840</v>
      </c>
      <c r="O146" s="25" t="s">
        <v>840</v>
      </c>
      <c r="P146" s="46">
        <v>13.60375614596</v>
      </c>
      <c r="Q146" s="46" t="s">
        <v>840</v>
      </c>
      <c r="R146" s="48" t="s">
        <v>840</v>
      </c>
      <c r="S146" s="46" t="s">
        <v>840</v>
      </c>
      <c r="T146" s="25" t="s">
        <v>840</v>
      </c>
      <c r="U146" s="46">
        <v>23.238109515571999</v>
      </c>
      <c r="V146" s="46" t="s">
        <v>840</v>
      </c>
      <c r="W146" s="48" t="s">
        <v>840</v>
      </c>
    </row>
    <row r="147" spans="1:23" x14ac:dyDescent="0.2">
      <c r="A147" s="44" t="s">
        <v>315</v>
      </c>
      <c r="B147" s="44" t="s">
        <v>314</v>
      </c>
      <c r="C147" s="47">
        <f t="shared" si="2"/>
        <v>1.953720030258</v>
      </c>
      <c r="D147" s="25">
        <v>0.300237606677</v>
      </c>
      <c r="E147" s="25">
        <v>1.6534824235809999</v>
      </c>
      <c r="F147" s="25">
        <v>-12.733057973641001</v>
      </c>
      <c r="G147" s="25">
        <v>1.529471241812425</v>
      </c>
      <c r="H147" s="48">
        <v>0.5</v>
      </c>
      <c r="I147" s="46" t="s">
        <v>840</v>
      </c>
      <c r="J147" s="25">
        <v>0.300237606677</v>
      </c>
      <c r="K147" s="46" t="s">
        <v>840</v>
      </c>
      <c r="L147" s="46" t="s">
        <v>840</v>
      </c>
      <c r="M147" s="48" t="s">
        <v>840</v>
      </c>
      <c r="N147" s="46" t="s">
        <v>840</v>
      </c>
      <c r="O147" s="25">
        <v>1.6534824235809999</v>
      </c>
      <c r="P147" s="46" t="s">
        <v>840</v>
      </c>
      <c r="Q147" s="46" t="s">
        <v>840</v>
      </c>
      <c r="R147" s="48" t="s">
        <v>840</v>
      </c>
      <c r="S147" s="46" t="s">
        <v>840</v>
      </c>
      <c r="T147" s="25">
        <v>1.953720030258</v>
      </c>
      <c r="U147" s="46" t="s">
        <v>840</v>
      </c>
      <c r="V147" s="46" t="s">
        <v>840</v>
      </c>
      <c r="W147" s="48" t="s">
        <v>840</v>
      </c>
    </row>
    <row r="148" spans="1:23" x14ac:dyDescent="0.2">
      <c r="A148" s="44" t="s">
        <v>317</v>
      </c>
      <c r="B148" s="44" t="s">
        <v>316</v>
      </c>
      <c r="C148" s="47">
        <f t="shared" si="2"/>
        <v>115.156659697495</v>
      </c>
      <c r="D148" s="25">
        <v>38.589542595551997</v>
      </c>
      <c r="E148" s="25">
        <v>76.567117101942998</v>
      </c>
      <c r="F148" s="25">
        <v>54.232403248703001</v>
      </c>
      <c r="G148" s="25">
        <v>70.82458331929729</v>
      </c>
      <c r="H148" s="48">
        <v>0</v>
      </c>
      <c r="I148" s="46">
        <v>32.493336191571998</v>
      </c>
      <c r="J148" s="25">
        <v>6.0962064039800001</v>
      </c>
      <c r="K148" s="46" t="s">
        <v>840</v>
      </c>
      <c r="L148" s="46" t="s">
        <v>840</v>
      </c>
      <c r="M148" s="48" t="s">
        <v>840</v>
      </c>
      <c r="N148" s="46">
        <v>59.994216842781995</v>
      </c>
      <c r="O148" s="25">
        <v>16.572900259160999</v>
      </c>
      <c r="P148" s="46" t="s">
        <v>840</v>
      </c>
      <c r="Q148" s="46" t="s">
        <v>840</v>
      </c>
      <c r="R148" s="48" t="s">
        <v>840</v>
      </c>
      <c r="S148" s="46">
        <v>92.487553034353994</v>
      </c>
      <c r="T148" s="25">
        <v>22.669106663141001</v>
      </c>
      <c r="U148" s="46" t="s">
        <v>840</v>
      </c>
      <c r="V148" s="46" t="s">
        <v>840</v>
      </c>
      <c r="W148" s="48" t="s">
        <v>840</v>
      </c>
    </row>
    <row r="149" spans="1:23" x14ac:dyDescent="0.2">
      <c r="A149" s="44" t="s">
        <v>319</v>
      </c>
      <c r="B149" s="44" t="s">
        <v>318</v>
      </c>
      <c r="C149" s="47">
        <f t="shared" si="2"/>
        <v>3.5145005605650002</v>
      </c>
      <c r="D149" s="25">
        <v>0.60252745239200001</v>
      </c>
      <c r="E149" s="25">
        <v>2.911973108173</v>
      </c>
      <c r="F149" s="25">
        <v>-14.597697872583</v>
      </c>
      <c r="G149" s="25">
        <v>2.6935751250600251</v>
      </c>
      <c r="H149" s="48">
        <v>0.5</v>
      </c>
      <c r="I149" s="46" t="s">
        <v>840</v>
      </c>
      <c r="J149" s="25">
        <v>0.60252745239200001</v>
      </c>
      <c r="K149" s="46" t="s">
        <v>840</v>
      </c>
      <c r="L149" s="46" t="s">
        <v>840</v>
      </c>
      <c r="M149" s="48" t="s">
        <v>840</v>
      </c>
      <c r="N149" s="46" t="s">
        <v>840</v>
      </c>
      <c r="O149" s="25">
        <v>2.911973108173</v>
      </c>
      <c r="P149" s="46" t="s">
        <v>840</v>
      </c>
      <c r="Q149" s="46" t="s">
        <v>840</v>
      </c>
      <c r="R149" s="48" t="s">
        <v>840</v>
      </c>
      <c r="S149" s="46" t="s">
        <v>840</v>
      </c>
      <c r="T149" s="25">
        <v>3.5145005605650002</v>
      </c>
      <c r="U149" s="46" t="s">
        <v>840</v>
      </c>
      <c r="V149" s="46" t="s">
        <v>840</v>
      </c>
      <c r="W149" s="48" t="s">
        <v>840</v>
      </c>
    </row>
    <row r="150" spans="1:23" x14ac:dyDescent="0.2">
      <c r="A150" s="44" t="s">
        <v>321</v>
      </c>
      <c r="B150" s="44" t="s">
        <v>320</v>
      </c>
      <c r="C150" s="47">
        <f t="shared" si="2"/>
        <v>3.8944704538599999</v>
      </c>
      <c r="D150" s="25">
        <v>0.39942199968800002</v>
      </c>
      <c r="E150" s="25">
        <v>3.4950484541719997</v>
      </c>
      <c r="F150" s="25">
        <v>-20.426669961697002</v>
      </c>
      <c r="G150" s="25">
        <v>3.2329198201091001</v>
      </c>
      <c r="H150" s="48">
        <v>0.5</v>
      </c>
      <c r="I150" s="46" t="s">
        <v>840</v>
      </c>
      <c r="J150" s="25">
        <v>0.39942199968800002</v>
      </c>
      <c r="K150" s="46" t="s">
        <v>840</v>
      </c>
      <c r="L150" s="46" t="s">
        <v>840</v>
      </c>
      <c r="M150" s="48" t="s">
        <v>840</v>
      </c>
      <c r="N150" s="46" t="s">
        <v>840</v>
      </c>
      <c r="O150" s="25">
        <v>3.4950484541719997</v>
      </c>
      <c r="P150" s="46" t="s">
        <v>840</v>
      </c>
      <c r="Q150" s="46" t="s">
        <v>840</v>
      </c>
      <c r="R150" s="48" t="s">
        <v>840</v>
      </c>
      <c r="S150" s="46" t="s">
        <v>840</v>
      </c>
      <c r="T150" s="25">
        <v>3.8944704538599999</v>
      </c>
      <c r="U150" s="46" t="s">
        <v>840</v>
      </c>
      <c r="V150" s="46" t="s">
        <v>840</v>
      </c>
      <c r="W150" s="48" t="s">
        <v>840</v>
      </c>
    </row>
    <row r="151" spans="1:23" x14ac:dyDescent="0.2">
      <c r="A151" s="44" t="s">
        <v>323</v>
      </c>
      <c r="B151" s="44" t="s">
        <v>322</v>
      </c>
      <c r="C151" s="47">
        <f t="shared" si="2"/>
        <v>50.070859788871999</v>
      </c>
      <c r="D151" s="25">
        <v>13.019177869717</v>
      </c>
      <c r="E151" s="25">
        <v>37.051681919155001</v>
      </c>
      <c r="F151" s="25">
        <v>21.049306607585002</v>
      </c>
      <c r="G151" s="25">
        <v>34.272805775218373</v>
      </c>
      <c r="H151" s="48">
        <v>0</v>
      </c>
      <c r="I151" s="46">
        <v>11.75863302146</v>
      </c>
      <c r="J151" s="25">
        <v>1.2605448482570001</v>
      </c>
      <c r="K151" s="46" t="s">
        <v>840</v>
      </c>
      <c r="L151" s="46" t="s">
        <v>840</v>
      </c>
      <c r="M151" s="48" t="s">
        <v>840</v>
      </c>
      <c r="N151" s="46">
        <v>28.312150740324</v>
      </c>
      <c r="O151" s="25">
        <v>8.7395311788309993</v>
      </c>
      <c r="P151" s="46" t="s">
        <v>840</v>
      </c>
      <c r="Q151" s="46" t="s">
        <v>840</v>
      </c>
      <c r="R151" s="48" t="s">
        <v>840</v>
      </c>
      <c r="S151" s="46">
        <v>40.070783761784</v>
      </c>
      <c r="T151" s="25">
        <v>10.000076027087999</v>
      </c>
      <c r="U151" s="46" t="s">
        <v>840</v>
      </c>
      <c r="V151" s="46" t="s">
        <v>840</v>
      </c>
      <c r="W151" s="48" t="s">
        <v>840</v>
      </c>
    </row>
    <row r="152" spans="1:23" x14ac:dyDescent="0.2">
      <c r="A152" s="44" t="s">
        <v>325</v>
      </c>
      <c r="B152" s="44" t="s">
        <v>324</v>
      </c>
      <c r="C152" s="47">
        <f t="shared" si="2"/>
        <v>1.3727991750819999</v>
      </c>
      <c r="D152" s="25">
        <v>8.2144799771999996E-2</v>
      </c>
      <c r="E152" s="25">
        <v>1.2906543753099999</v>
      </c>
      <c r="F152" s="25">
        <v>-10.839179470153001</v>
      </c>
      <c r="G152" s="25">
        <v>1.19385529716175</v>
      </c>
      <c r="H152" s="48">
        <v>0.5</v>
      </c>
      <c r="I152" s="46" t="s">
        <v>840</v>
      </c>
      <c r="J152" s="25">
        <v>8.2144799771999996E-2</v>
      </c>
      <c r="K152" s="46" t="s">
        <v>840</v>
      </c>
      <c r="L152" s="46" t="s">
        <v>840</v>
      </c>
      <c r="M152" s="48" t="s">
        <v>840</v>
      </c>
      <c r="N152" s="46" t="s">
        <v>840</v>
      </c>
      <c r="O152" s="25">
        <v>1.2906543753099999</v>
      </c>
      <c r="P152" s="46" t="s">
        <v>840</v>
      </c>
      <c r="Q152" s="46" t="s">
        <v>840</v>
      </c>
      <c r="R152" s="48" t="s">
        <v>840</v>
      </c>
      <c r="S152" s="46" t="s">
        <v>840</v>
      </c>
      <c r="T152" s="25">
        <v>1.3727991750819999</v>
      </c>
      <c r="U152" s="46" t="s">
        <v>840</v>
      </c>
      <c r="V152" s="46" t="s">
        <v>840</v>
      </c>
      <c r="W152" s="48" t="s">
        <v>840</v>
      </c>
    </row>
    <row r="153" spans="1:23" x14ac:dyDescent="0.2">
      <c r="A153" s="44" t="s">
        <v>327</v>
      </c>
      <c r="B153" s="44" t="s">
        <v>326</v>
      </c>
      <c r="C153" s="47">
        <f t="shared" si="2"/>
        <v>40.392310435205999</v>
      </c>
      <c r="D153" s="25">
        <v>13.785538772345999</v>
      </c>
      <c r="E153" s="25">
        <v>26.606771662859998</v>
      </c>
      <c r="F153" s="25">
        <v>7.7510964710010004</v>
      </c>
      <c r="G153" s="25">
        <v>24.6112637881455</v>
      </c>
      <c r="H153" s="48">
        <v>0</v>
      </c>
      <c r="I153" s="46">
        <v>12.297587077676001</v>
      </c>
      <c r="J153" s="25">
        <v>1.4879516946700002</v>
      </c>
      <c r="K153" s="46" t="s">
        <v>840</v>
      </c>
      <c r="L153" s="46" t="s">
        <v>840</v>
      </c>
      <c r="M153" s="48" t="s">
        <v>840</v>
      </c>
      <c r="N153" s="46">
        <v>22.402500741872998</v>
      </c>
      <c r="O153" s="25">
        <v>4.2042709209869997</v>
      </c>
      <c r="P153" s="46" t="s">
        <v>840</v>
      </c>
      <c r="Q153" s="46" t="s">
        <v>840</v>
      </c>
      <c r="R153" s="48" t="s">
        <v>840</v>
      </c>
      <c r="S153" s="46">
        <v>34.700087819548997</v>
      </c>
      <c r="T153" s="25">
        <v>5.6922226156570002</v>
      </c>
      <c r="U153" s="46" t="s">
        <v>840</v>
      </c>
      <c r="V153" s="46" t="s">
        <v>840</v>
      </c>
      <c r="W153" s="48" t="s">
        <v>840</v>
      </c>
    </row>
    <row r="154" spans="1:23" x14ac:dyDescent="0.2">
      <c r="A154" s="44" t="s">
        <v>329</v>
      </c>
      <c r="B154" s="44" t="s">
        <v>328</v>
      </c>
      <c r="C154" s="47">
        <f t="shared" si="2"/>
        <v>5.6049058766739996</v>
      </c>
      <c r="D154" s="25">
        <v>2.0379817139680001</v>
      </c>
      <c r="E154" s="25">
        <v>3.566924162706</v>
      </c>
      <c r="F154" s="25">
        <v>-5.2432913706840001</v>
      </c>
      <c r="G154" s="25">
        <v>3.2994048505030498</v>
      </c>
      <c r="H154" s="48">
        <v>0.5</v>
      </c>
      <c r="I154" s="46" t="s">
        <v>840</v>
      </c>
      <c r="J154" s="25">
        <v>2.0379817139680001</v>
      </c>
      <c r="K154" s="46" t="s">
        <v>840</v>
      </c>
      <c r="L154" s="46" t="s">
        <v>840</v>
      </c>
      <c r="M154" s="48" t="s">
        <v>840</v>
      </c>
      <c r="N154" s="46" t="s">
        <v>840</v>
      </c>
      <c r="O154" s="25">
        <v>3.566924162706</v>
      </c>
      <c r="P154" s="46" t="s">
        <v>840</v>
      </c>
      <c r="Q154" s="46" t="s">
        <v>840</v>
      </c>
      <c r="R154" s="48" t="s">
        <v>840</v>
      </c>
      <c r="S154" s="46" t="s">
        <v>840</v>
      </c>
      <c r="T154" s="25">
        <v>5.6049058766739996</v>
      </c>
      <c r="U154" s="46" t="s">
        <v>840</v>
      </c>
      <c r="V154" s="46" t="s">
        <v>840</v>
      </c>
      <c r="W154" s="48" t="s">
        <v>840</v>
      </c>
    </row>
    <row r="155" spans="1:23" x14ac:dyDescent="0.2">
      <c r="A155" s="44" t="s">
        <v>331</v>
      </c>
      <c r="B155" s="44" t="s">
        <v>330</v>
      </c>
      <c r="C155" s="47">
        <f t="shared" si="2"/>
        <v>3.8975060461450002</v>
      </c>
      <c r="D155" s="25">
        <v>0.77108002859899993</v>
      </c>
      <c r="E155" s="25">
        <v>3.1264260175460001</v>
      </c>
      <c r="F155" s="25">
        <v>-9.1674020962850005</v>
      </c>
      <c r="G155" s="25">
        <v>2.8919440662300504</v>
      </c>
      <c r="H155" s="48">
        <v>0.5</v>
      </c>
      <c r="I155" s="46" t="s">
        <v>840</v>
      </c>
      <c r="J155" s="25">
        <v>0.77108002859899993</v>
      </c>
      <c r="K155" s="46" t="s">
        <v>840</v>
      </c>
      <c r="L155" s="46" t="s">
        <v>840</v>
      </c>
      <c r="M155" s="48" t="s">
        <v>840</v>
      </c>
      <c r="N155" s="46" t="s">
        <v>840</v>
      </c>
      <c r="O155" s="25">
        <v>3.1264260175460001</v>
      </c>
      <c r="P155" s="46" t="s">
        <v>840</v>
      </c>
      <c r="Q155" s="46" t="s">
        <v>840</v>
      </c>
      <c r="R155" s="48" t="s">
        <v>840</v>
      </c>
      <c r="S155" s="46" t="s">
        <v>840</v>
      </c>
      <c r="T155" s="25">
        <v>3.8975060461450002</v>
      </c>
      <c r="U155" s="46" t="s">
        <v>840</v>
      </c>
      <c r="V155" s="46" t="s">
        <v>840</v>
      </c>
      <c r="W155" s="48" t="s">
        <v>840</v>
      </c>
    </row>
    <row r="156" spans="1:23" x14ac:dyDescent="0.2">
      <c r="A156" s="44" t="s">
        <v>333</v>
      </c>
      <c r="B156" s="44" t="s">
        <v>332</v>
      </c>
      <c r="C156" s="47">
        <f t="shared" si="2"/>
        <v>44.555836617499999</v>
      </c>
      <c r="D156" s="25">
        <v>12.283528309599999</v>
      </c>
      <c r="E156" s="25">
        <v>32.272308307899998</v>
      </c>
      <c r="F156" s="25">
        <v>9.2318357646549991</v>
      </c>
      <c r="G156" s="25">
        <v>29.8518851848075</v>
      </c>
      <c r="H156" s="48">
        <v>0</v>
      </c>
      <c r="I156" s="46">
        <v>11.622009067165001</v>
      </c>
      <c r="J156" s="25">
        <v>0.66151924243500004</v>
      </c>
      <c r="K156" s="46" t="s">
        <v>840</v>
      </c>
      <c r="L156" s="46" t="s">
        <v>840</v>
      </c>
      <c r="M156" s="48" t="s">
        <v>840</v>
      </c>
      <c r="N156" s="46">
        <v>26.156400850028998</v>
      </c>
      <c r="O156" s="25">
        <v>6.1159074578699997</v>
      </c>
      <c r="P156" s="46" t="s">
        <v>840</v>
      </c>
      <c r="Q156" s="46" t="s">
        <v>840</v>
      </c>
      <c r="R156" s="48" t="s">
        <v>840</v>
      </c>
      <c r="S156" s="46">
        <v>37.778409917193997</v>
      </c>
      <c r="T156" s="25">
        <v>6.7774267003049999</v>
      </c>
      <c r="U156" s="46" t="s">
        <v>840</v>
      </c>
      <c r="V156" s="46" t="s">
        <v>840</v>
      </c>
      <c r="W156" s="48" t="s">
        <v>840</v>
      </c>
    </row>
    <row r="157" spans="1:23" x14ac:dyDescent="0.2">
      <c r="A157" s="44" t="s">
        <v>335</v>
      </c>
      <c r="B157" s="44" t="s">
        <v>822</v>
      </c>
      <c r="C157" s="47">
        <f t="shared" si="2"/>
        <v>8.4245643689329999</v>
      </c>
      <c r="D157" s="25">
        <v>3.1130079541170002</v>
      </c>
      <c r="E157" s="25">
        <v>5.3115564148159997</v>
      </c>
      <c r="F157" s="25">
        <v>3.1529267278240001</v>
      </c>
      <c r="G157" s="25">
        <v>4.9131896837048004</v>
      </c>
      <c r="H157" s="48">
        <v>0</v>
      </c>
      <c r="I157" s="46" t="s">
        <v>840</v>
      </c>
      <c r="J157" s="25" t="s">
        <v>840</v>
      </c>
      <c r="K157" s="46">
        <v>3.1130079541170002</v>
      </c>
      <c r="L157" s="46" t="s">
        <v>840</v>
      </c>
      <c r="M157" s="48" t="s">
        <v>840</v>
      </c>
      <c r="N157" s="46" t="s">
        <v>840</v>
      </c>
      <c r="O157" s="25" t="s">
        <v>840</v>
      </c>
      <c r="P157" s="46">
        <v>5.3115564148159997</v>
      </c>
      <c r="Q157" s="46" t="s">
        <v>840</v>
      </c>
      <c r="R157" s="48" t="s">
        <v>840</v>
      </c>
      <c r="S157" s="46" t="s">
        <v>840</v>
      </c>
      <c r="T157" s="25" t="s">
        <v>840</v>
      </c>
      <c r="U157" s="46">
        <v>8.4245643689329999</v>
      </c>
      <c r="V157" s="46" t="s">
        <v>840</v>
      </c>
      <c r="W157" s="48" t="s">
        <v>840</v>
      </c>
    </row>
    <row r="158" spans="1:23" x14ac:dyDescent="0.2">
      <c r="A158" s="44" t="s">
        <v>337</v>
      </c>
      <c r="B158" s="44" t="s">
        <v>336</v>
      </c>
      <c r="C158" s="47">
        <f t="shared" si="2"/>
        <v>40.574723520482003</v>
      </c>
      <c r="D158" s="25">
        <v>10.092475878644001</v>
      </c>
      <c r="E158" s="25">
        <v>30.482247641838001</v>
      </c>
      <c r="F158" s="25">
        <v>9.0110514063820002</v>
      </c>
      <c r="G158" s="25">
        <v>28.196079068700151</v>
      </c>
      <c r="H158" s="48">
        <v>0</v>
      </c>
      <c r="I158" s="46">
        <v>9.5422838873230003</v>
      </c>
      <c r="J158" s="25">
        <v>0.55019199132200003</v>
      </c>
      <c r="K158" s="46" t="s">
        <v>840</v>
      </c>
      <c r="L158" s="46" t="s">
        <v>840</v>
      </c>
      <c r="M158" s="48" t="s">
        <v>840</v>
      </c>
      <c r="N158" s="46">
        <v>24.991368935623001</v>
      </c>
      <c r="O158" s="25">
        <v>5.4908787062139996</v>
      </c>
      <c r="P158" s="46" t="s">
        <v>840</v>
      </c>
      <c r="Q158" s="46" t="s">
        <v>840</v>
      </c>
      <c r="R158" s="48" t="s">
        <v>840</v>
      </c>
      <c r="S158" s="46">
        <v>34.533652822946003</v>
      </c>
      <c r="T158" s="25">
        <v>6.041070697536</v>
      </c>
      <c r="U158" s="46" t="s">
        <v>840</v>
      </c>
      <c r="V158" s="46" t="s">
        <v>840</v>
      </c>
      <c r="W158" s="48" t="s">
        <v>840</v>
      </c>
    </row>
    <row r="159" spans="1:23" x14ac:dyDescent="0.2">
      <c r="A159" s="44" t="s">
        <v>339</v>
      </c>
      <c r="B159" s="44" t="s">
        <v>338</v>
      </c>
      <c r="C159" s="47">
        <f t="shared" si="2"/>
        <v>160.39283735864299</v>
      </c>
      <c r="D159" s="25">
        <v>44.534809034318002</v>
      </c>
      <c r="E159" s="25">
        <v>115.85802832432499</v>
      </c>
      <c r="F159" s="25">
        <v>69.530602902151003</v>
      </c>
      <c r="G159" s="25">
        <v>107.16867620000063</v>
      </c>
      <c r="H159" s="48">
        <v>0</v>
      </c>
      <c r="I159" s="46">
        <v>39.623619814301996</v>
      </c>
      <c r="J159" s="25" t="s">
        <v>840</v>
      </c>
      <c r="K159" s="46">
        <v>4.9111892200170004</v>
      </c>
      <c r="L159" s="46" t="s">
        <v>840</v>
      </c>
      <c r="M159" s="48" t="s">
        <v>840</v>
      </c>
      <c r="N159" s="46">
        <v>106.87049834755901</v>
      </c>
      <c r="O159" s="25" t="s">
        <v>840</v>
      </c>
      <c r="P159" s="46">
        <v>8.987529976766</v>
      </c>
      <c r="Q159" s="46" t="s">
        <v>840</v>
      </c>
      <c r="R159" s="48" t="s">
        <v>840</v>
      </c>
      <c r="S159" s="46">
        <v>146.494118161861</v>
      </c>
      <c r="T159" s="25" t="s">
        <v>840</v>
      </c>
      <c r="U159" s="46">
        <v>13.898719196783</v>
      </c>
      <c r="V159" s="46" t="s">
        <v>840</v>
      </c>
      <c r="W159" s="48" t="s">
        <v>840</v>
      </c>
    </row>
    <row r="160" spans="1:23" x14ac:dyDescent="0.2">
      <c r="A160" s="44" t="s">
        <v>341</v>
      </c>
      <c r="B160" s="44" t="s">
        <v>340</v>
      </c>
      <c r="C160" s="47">
        <f t="shared" si="2"/>
        <v>3.1558259142039997</v>
      </c>
      <c r="D160" s="25">
        <v>0.61311949449299996</v>
      </c>
      <c r="E160" s="25">
        <v>2.5427064197109996</v>
      </c>
      <c r="F160" s="25">
        <v>-14.599857993724999</v>
      </c>
      <c r="G160" s="25">
        <v>2.3520034382326749</v>
      </c>
      <c r="H160" s="48">
        <v>0.5</v>
      </c>
      <c r="I160" s="46" t="s">
        <v>840</v>
      </c>
      <c r="J160" s="25">
        <v>0.61311949449299996</v>
      </c>
      <c r="K160" s="46" t="s">
        <v>840</v>
      </c>
      <c r="L160" s="46" t="s">
        <v>840</v>
      </c>
      <c r="M160" s="48" t="s">
        <v>840</v>
      </c>
      <c r="N160" s="46" t="s">
        <v>840</v>
      </c>
      <c r="O160" s="25">
        <v>2.5427064197109996</v>
      </c>
      <c r="P160" s="46" t="s">
        <v>840</v>
      </c>
      <c r="Q160" s="46" t="s">
        <v>840</v>
      </c>
      <c r="R160" s="48" t="s">
        <v>840</v>
      </c>
      <c r="S160" s="46" t="s">
        <v>840</v>
      </c>
      <c r="T160" s="25">
        <v>3.1558259142039997</v>
      </c>
      <c r="U160" s="46" t="s">
        <v>840</v>
      </c>
      <c r="V160" s="46" t="s">
        <v>840</v>
      </c>
      <c r="W160" s="48" t="s">
        <v>840</v>
      </c>
    </row>
    <row r="161" spans="1:23" x14ac:dyDescent="0.2">
      <c r="A161" s="44" t="s">
        <v>343</v>
      </c>
      <c r="B161" s="44" t="s">
        <v>342</v>
      </c>
      <c r="C161" s="47">
        <f t="shared" si="2"/>
        <v>2.7912287940340006</v>
      </c>
      <c r="D161" s="25">
        <v>0.58009654309000003</v>
      </c>
      <c r="E161" s="25">
        <v>2.2111322509440003</v>
      </c>
      <c r="F161" s="25">
        <v>-7.6832118294980001</v>
      </c>
      <c r="G161" s="25">
        <v>2.0452973321232002</v>
      </c>
      <c r="H161" s="48">
        <v>0.5</v>
      </c>
      <c r="I161" s="46" t="s">
        <v>840</v>
      </c>
      <c r="J161" s="25">
        <v>0.58009654309000003</v>
      </c>
      <c r="K161" s="46" t="s">
        <v>840</v>
      </c>
      <c r="L161" s="46" t="s">
        <v>840</v>
      </c>
      <c r="M161" s="48" t="s">
        <v>840</v>
      </c>
      <c r="N161" s="46" t="s">
        <v>840</v>
      </c>
      <c r="O161" s="25">
        <v>2.2111322509440003</v>
      </c>
      <c r="P161" s="46" t="s">
        <v>840</v>
      </c>
      <c r="Q161" s="46" t="s">
        <v>840</v>
      </c>
      <c r="R161" s="48" t="s">
        <v>840</v>
      </c>
      <c r="S161" s="46" t="s">
        <v>840</v>
      </c>
      <c r="T161" s="25">
        <v>2.7912287940340006</v>
      </c>
      <c r="U161" s="46" t="s">
        <v>840</v>
      </c>
      <c r="V161" s="46" t="s">
        <v>840</v>
      </c>
      <c r="W161" s="48" t="s">
        <v>840</v>
      </c>
    </row>
    <row r="162" spans="1:23" x14ac:dyDescent="0.2">
      <c r="A162" s="44" t="s">
        <v>345</v>
      </c>
      <c r="B162" s="44" t="s">
        <v>344</v>
      </c>
      <c r="C162" s="47">
        <f t="shared" si="2"/>
        <v>63.611207187686006</v>
      </c>
      <c r="D162" s="25">
        <v>19.512819527924002</v>
      </c>
      <c r="E162" s="25">
        <v>44.098387659762004</v>
      </c>
      <c r="F162" s="25">
        <v>-51.412256719175005</v>
      </c>
      <c r="G162" s="25">
        <v>40.791008585279855</v>
      </c>
      <c r="H162" s="48">
        <v>0.5</v>
      </c>
      <c r="I162" s="46">
        <v>17.27802201211</v>
      </c>
      <c r="J162" s="25">
        <v>2.2347975158139999</v>
      </c>
      <c r="K162" s="46" t="s">
        <v>840</v>
      </c>
      <c r="L162" s="46" t="s">
        <v>840</v>
      </c>
      <c r="M162" s="48" t="s">
        <v>840</v>
      </c>
      <c r="N162" s="46">
        <v>34.730223467521</v>
      </c>
      <c r="O162" s="25">
        <v>9.3681641922400001</v>
      </c>
      <c r="P162" s="46" t="s">
        <v>840</v>
      </c>
      <c r="Q162" s="46" t="s">
        <v>840</v>
      </c>
      <c r="R162" s="48" t="s">
        <v>840</v>
      </c>
      <c r="S162" s="46">
        <v>52.008245479631</v>
      </c>
      <c r="T162" s="25">
        <v>11.602961708054</v>
      </c>
      <c r="U162" s="46" t="s">
        <v>840</v>
      </c>
      <c r="V162" s="46" t="s">
        <v>840</v>
      </c>
      <c r="W162" s="48" t="s">
        <v>840</v>
      </c>
    </row>
    <row r="163" spans="1:23" x14ac:dyDescent="0.2">
      <c r="A163" s="44" t="s">
        <v>347</v>
      </c>
      <c r="B163" s="44" t="s">
        <v>346</v>
      </c>
      <c r="C163" s="47">
        <f t="shared" si="2"/>
        <v>3.1808417539040001</v>
      </c>
      <c r="D163" s="25">
        <v>0.75392673008600009</v>
      </c>
      <c r="E163" s="25">
        <v>2.4269150238180002</v>
      </c>
      <c r="F163" s="25">
        <v>-9.0629747235060005</v>
      </c>
      <c r="G163" s="25">
        <v>2.2448963970316504</v>
      </c>
      <c r="H163" s="48">
        <v>0.5</v>
      </c>
      <c r="I163" s="46" t="s">
        <v>840</v>
      </c>
      <c r="J163" s="25">
        <v>0.75392673008600009</v>
      </c>
      <c r="K163" s="46" t="s">
        <v>840</v>
      </c>
      <c r="L163" s="46" t="s">
        <v>840</v>
      </c>
      <c r="M163" s="48" t="s">
        <v>840</v>
      </c>
      <c r="N163" s="46" t="s">
        <v>840</v>
      </c>
      <c r="O163" s="25">
        <v>2.4269150238180002</v>
      </c>
      <c r="P163" s="46" t="s">
        <v>840</v>
      </c>
      <c r="Q163" s="46" t="s">
        <v>840</v>
      </c>
      <c r="R163" s="48" t="s">
        <v>840</v>
      </c>
      <c r="S163" s="46" t="s">
        <v>840</v>
      </c>
      <c r="T163" s="25">
        <v>3.1808417539040001</v>
      </c>
      <c r="U163" s="46" t="s">
        <v>840</v>
      </c>
      <c r="V163" s="46" t="s">
        <v>840</v>
      </c>
      <c r="W163" s="48" t="s">
        <v>840</v>
      </c>
    </row>
    <row r="164" spans="1:23" x14ac:dyDescent="0.2">
      <c r="A164" s="44" t="s">
        <v>349</v>
      </c>
      <c r="B164" s="44" t="s">
        <v>348</v>
      </c>
      <c r="C164" s="47">
        <f t="shared" si="2"/>
        <v>2.0656644704909999</v>
      </c>
      <c r="D164" s="25">
        <v>0.14924126041300001</v>
      </c>
      <c r="E164" s="25">
        <v>1.9164232100780001</v>
      </c>
      <c r="F164" s="25">
        <v>-14.228100412031001</v>
      </c>
      <c r="G164" s="25">
        <v>1.77269146932215</v>
      </c>
      <c r="H164" s="48">
        <v>0.5</v>
      </c>
      <c r="I164" s="46" t="s">
        <v>840</v>
      </c>
      <c r="J164" s="25">
        <v>0.14924126041300001</v>
      </c>
      <c r="K164" s="46" t="s">
        <v>840</v>
      </c>
      <c r="L164" s="46" t="s">
        <v>840</v>
      </c>
      <c r="M164" s="48" t="s">
        <v>840</v>
      </c>
      <c r="N164" s="46" t="s">
        <v>840</v>
      </c>
      <c r="O164" s="25">
        <v>1.9164232100780001</v>
      </c>
      <c r="P164" s="46" t="s">
        <v>840</v>
      </c>
      <c r="Q164" s="46" t="s">
        <v>840</v>
      </c>
      <c r="R164" s="48" t="s">
        <v>840</v>
      </c>
      <c r="S164" s="46" t="s">
        <v>840</v>
      </c>
      <c r="T164" s="25">
        <v>2.0656644704909999</v>
      </c>
      <c r="U164" s="46" t="s">
        <v>840</v>
      </c>
      <c r="V164" s="46" t="s">
        <v>840</v>
      </c>
      <c r="W164" s="48" t="s">
        <v>840</v>
      </c>
    </row>
    <row r="165" spans="1:23" x14ac:dyDescent="0.2">
      <c r="A165" s="44" t="s">
        <v>351</v>
      </c>
      <c r="B165" s="44" t="s">
        <v>350</v>
      </c>
      <c r="C165" s="47">
        <f t="shared" si="2"/>
        <v>67.807943785009996</v>
      </c>
      <c r="D165" s="25">
        <v>21.767140853282001</v>
      </c>
      <c r="E165" s="25">
        <v>46.040802931727995</v>
      </c>
      <c r="F165" s="25">
        <v>-5.5616496479829998</v>
      </c>
      <c r="G165" s="25">
        <v>42.587742711848399</v>
      </c>
      <c r="H165" s="48">
        <v>0.107779</v>
      </c>
      <c r="I165" s="46">
        <v>18.764833469402998</v>
      </c>
      <c r="J165" s="25">
        <v>3.0023073838789998</v>
      </c>
      <c r="K165" s="46" t="s">
        <v>840</v>
      </c>
      <c r="L165" s="46" t="s">
        <v>840</v>
      </c>
      <c r="M165" s="48" t="s">
        <v>840</v>
      </c>
      <c r="N165" s="46">
        <v>35.423172210735004</v>
      </c>
      <c r="O165" s="25">
        <v>10.617630720992</v>
      </c>
      <c r="P165" s="46" t="s">
        <v>840</v>
      </c>
      <c r="Q165" s="46" t="s">
        <v>840</v>
      </c>
      <c r="R165" s="48" t="s">
        <v>840</v>
      </c>
      <c r="S165" s="46">
        <v>54.188005680138005</v>
      </c>
      <c r="T165" s="25">
        <v>13.619938104871</v>
      </c>
      <c r="U165" s="46" t="s">
        <v>840</v>
      </c>
      <c r="V165" s="46" t="s">
        <v>840</v>
      </c>
      <c r="W165" s="48" t="s">
        <v>840</v>
      </c>
    </row>
    <row r="166" spans="1:23" x14ac:dyDescent="0.2">
      <c r="A166" s="44" t="s">
        <v>353</v>
      </c>
      <c r="B166" s="44" t="s">
        <v>823</v>
      </c>
      <c r="C166" s="47">
        <f t="shared" si="2"/>
        <v>20.959723687846001</v>
      </c>
      <c r="D166" s="25">
        <v>9.0213085177250001</v>
      </c>
      <c r="E166" s="25">
        <v>11.938415170120999</v>
      </c>
      <c r="F166" s="25">
        <v>9.1264602289649996</v>
      </c>
      <c r="G166" s="25">
        <v>11.043034032361925</v>
      </c>
      <c r="H166" s="48">
        <v>0</v>
      </c>
      <c r="I166" s="46" t="s">
        <v>840</v>
      </c>
      <c r="J166" s="25" t="s">
        <v>840</v>
      </c>
      <c r="K166" s="46">
        <v>9.0213085177250001</v>
      </c>
      <c r="L166" s="46" t="s">
        <v>840</v>
      </c>
      <c r="M166" s="48" t="s">
        <v>840</v>
      </c>
      <c r="N166" s="46" t="s">
        <v>840</v>
      </c>
      <c r="O166" s="25" t="s">
        <v>840</v>
      </c>
      <c r="P166" s="46">
        <v>11.938415170120999</v>
      </c>
      <c r="Q166" s="46" t="s">
        <v>840</v>
      </c>
      <c r="R166" s="48" t="s">
        <v>840</v>
      </c>
      <c r="S166" s="46" t="s">
        <v>840</v>
      </c>
      <c r="T166" s="25" t="s">
        <v>840</v>
      </c>
      <c r="U166" s="46">
        <v>20.959723687846001</v>
      </c>
      <c r="V166" s="46" t="s">
        <v>840</v>
      </c>
      <c r="W166" s="48" t="s">
        <v>840</v>
      </c>
    </row>
    <row r="167" spans="1:23" x14ac:dyDescent="0.2">
      <c r="A167" s="44" t="s">
        <v>355</v>
      </c>
      <c r="B167" s="44" t="s">
        <v>354</v>
      </c>
      <c r="C167" s="47">
        <f t="shared" si="2"/>
        <v>5.4623083346449999</v>
      </c>
      <c r="D167" s="25">
        <v>1.181847212451</v>
      </c>
      <c r="E167" s="25">
        <v>4.2804611221939997</v>
      </c>
      <c r="F167" s="25">
        <v>-17.298781728781996</v>
      </c>
      <c r="G167" s="25">
        <v>3.95942653802945</v>
      </c>
      <c r="H167" s="48">
        <v>0.5</v>
      </c>
      <c r="I167" s="46" t="s">
        <v>840</v>
      </c>
      <c r="J167" s="25">
        <v>1.181847212451</v>
      </c>
      <c r="K167" s="46" t="s">
        <v>840</v>
      </c>
      <c r="L167" s="46" t="s">
        <v>840</v>
      </c>
      <c r="M167" s="48" t="s">
        <v>840</v>
      </c>
      <c r="N167" s="46" t="s">
        <v>840</v>
      </c>
      <c r="O167" s="25">
        <v>4.2804611221939997</v>
      </c>
      <c r="P167" s="46" t="s">
        <v>840</v>
      </c>
      <c r="Q167" s="46" t="s">
        <v>840</v>
      </c>
      <c r="R167" s="48" t="s">
        <v>840</v>
      </c>
      <c r="S167" s="46" t="s">
        <v>840</v>
      </c>
      <c r="T167" s="25">
        <v>5.4623083346449999</v>
      </c>
      <c r="U167" s="46" t="s">
        <v>840</v>
      </c>
      <c r="V167" s="46" t="s">
        <v>840</v>
      </c>
      <c r="W167" s="48" t="s">
        <v>840</v>
      </c>
    </row>
    <row r="168" spans="1:23" x14ac:dyDescent="0.2">
      <c r="A168" s="44" t="s">
        <v>357</v>
      </c>
      <c r="B168" s="44" t="s">
        <v>356</v>
      </c>
      <c r="C168" s="47">
        <f t="shared" si="2"/>
        <v>5.8436879332549996</v>
      </c>
      <c r="D168" s="25">
        <v>2.4810966710910001</v>
      </c>
      <c r="E168" s="25">
        <v>3.362591262164</v>
      </c>
      <c r="F168" s="25">
        <v>-3.8160139942870002</v>
      </c>
      <c r="G168" s="25">
        <v>3.1103969175017001</v>
      </c>
      <c r="H168" s="48">
        <v>0.5</v>
      </c>
      <c r="I168" s="46" t="s">
        <v>840</v>
      </c>
      <c r="J168" s="25">
        <v>2.4810966710910001</v>
      </c>
      <c r="K168" s="46" t="s">
        <v>840</v>
      </c>
      <c r="L168" s="46" t="s">
        <v>840</v>
      </c>
      <c r="M168" s="48" t="s">
        <v>840</v>
      </c>
      <c r="N168" s="46" t="s">
        <v>840</v>
      </c>
      <c r="O168" s="25">
        <v>3.362591262164</v>
      </c>
      <c r="P168" s="46" t="s">
        <v>840</v>
      </c>
      <c r="Q168" s="46" t="s">
        <v>840</v>
      </c>
      <c r="R168" s="48" t="s">
        <v>840</v>
      </c>
      <c r="S168" s="46" t="s">
        <v>840</v>
      </c>
      <c r="T168" s="25">
        <v>5.8436879332549996</v>
      </c>
      <c r="U168" s="46" t="s">
        <v>840</v>
      </c>
      <c r="V168" s="46" t="s">
        <v>840</v>
      </c>
      <c r="W168" s="48" t="s">
        <v>840</v>
      </c>
    </row>
    <row r="169" spans="1:23" x14ac:dyDescent="0.2">
      <c r="A169" s="44" t="s">
        <v>359</v>
      </c>
      <c r="B169" s="44" t="s">
        <v>358</v>
      </c>
      <c r="C169" s="47">
        <f t="shared" si="2"/>
        <v>4.5093541269130002</v>
      </c>
      <c r="D169" s="25">
        <v>0.44027596615699999</v>
      </c>
      <c r="E169" s="25">
        <v>4.0690781607559998</v>
      </c>
      <c r="F169" s="25">
        <v>-15.959147145059999</v>
      </c>
      <c r="G169" s="25">
        <v>3.7638972986993005</v>
      </c>
      <c r="H169" s="48">
        <v>0.5</v>
      </c>
      <c r="I169" s="46" t="s">
        <v>840</v>
      </c>
      <c r="J169" s="25">
        <v>0.44027596615699999</v>
      </c>
      <c r="K169" s="46" t="s">
        <v>840</v>
      </c>
      <c r="L169" s="46" t="s">
        <v>840</v>
      </c>
      <c r="M169" s="48" t="s">
        <v>840</v>
      </c>
      <c r="N169" s="46" t="s">
        <v>840</v>
      </c>
      <c r="O169" s="25">
        <v>4.0690781607559998</v>
      </c>
      <c r="P169" s="46" t="s">
        <v>840</v>
      </c>
      <c r="Q169" s="46" t="s">
        <v>840</v>
      </c>
      <c r="R169" s="48" t="s">
        <v>840</v>
      </c>
      <c r="S169" s="46" t="s">
        <v>840</v>
      </c>
      <c r="T169" s="25">
        <v>4.5093541269130002</v>
      </c>
      <c r="U169" s="46" t="s">
        <v>840</v>
      </c>
      <c r="V169" s="46" t="s">
        <v>840</v>
      </c>
      <c r="W169" s="48" t="s">
        <v>840</v>
      </c>
    </row>
    <row r="170" spans="1:23" x14ac:dyDescent="0.2">
      <c r="A170" s="44" t="s">
        <v>361</v>
      </c>
      <c r="B170" s="44" t="s">
        <v>824</v>
      </c>
      <c r="C170" s="47">
        <f t="shared" si="2"/>
        <v>43.321237253768004</v>
      </c>
      <c r="D170" s="25">
        <v>12.718346481455001</v>
      </c>
      <c r="E170" s="25">
        <v>30.602890772313</v>
      </c>
      <c r="F170" s="25">
        <v>12.365366184576999</v>
      </c>
      <c r="G170" s="25">
        <v>28.307673964389526</v>
      </c>
      <c r="H170" s="48">
        <v>0</v>
      </c>
      <c r="I170" s="46">
        <v>10.646690089510999</v>
      </c>
      <c r="J170" s="25">
        <v>0.90048724985299999</v>
      </c>
      <c r="K170" s="46">
        <v>1.1711691420899999</v>
      </c>
      <c r="L170" s="46" t="s">
        <v>840</v>
      </c>
      <c r="M170" s="48" t="s">
        <v>840</v>
      </c>
      <c r="N170" s="46">
        <v>24.834930869232</v>
      </c>
      <c r="O170" s="25">
        <v>4.0403995750020005</v>
      </c>
      <c r="P170" s="46">
        <v>1.7275603280790002</v>
      </c>
      <c r="Q170" s="46" t="s">
        <v>840</v>
      </c>
      <c r="R170" s="48" t="s">
        <v>840</v>
      </c>
      <c r="S170" s="46">
        <v>35.481620958743001</v>
      </c>
      <c r="T170" s="25">
        <v>4.9408868248550002</v>
      </c>
      <c r="U170" s="46">
        <v>2.8987294701690001</v>
      </c>
      <c r="V170" s="46" t="s">
        <v>840</v>
      </c>
      <c r="W170" s="48" t="s">
        <v>840</v>
      </c>
    </row>
    <row r="171" spans="1:23" x14ac:dyDescent="0.2">
      <c r="A171" s="44" t="s">
        <v>363</v>
      </c>
      <c r="B171" s="44" t="s">
        <v>362</v>
      </c>
      <c r="C171" s="47">
        <v>3.286043107872</v>
      </c>
      <c r="D171" s="25">
        <v>1.862447080678</v>
      </c>
      <c r="E171" s="25">
        <v>1.423596027194</v>
      </c>
      <c r="F171" s="25">
        <v>0.54762441573500009</v>
      </c>
      <c r="G171" s="25">
        <v>1.3168263251544501</v>
      </c>
      <c r="H171" s="48">
        <v>0</v>
      </c>
      <c r="I171" s="46" t="s">
        <v>840</v>
      </c>
      <c r="J171" s="25" t="s">
        <v>840</v>
      </c>
      <c r="K171" s="46" t="s">
        <v>840</v>
      </c>
      <c r="L171" s="46" t="s">
        <v>840</v>
      </c>
      <c r="M171" s="48" t="s">
        <v>840</v>
      </c>
      <c r="N171" s="46" t="s">
        <v>840</v>
      </c>
      <c r="O171" s="25" t="s">
        <v>840</v>
      </c>
      <c r="P171" s="46" t="s">
        <v>840</v>
      </c>
      <c r="Q171" s="46" t="s">
        <v>840</v>
      </c>
      <c r="R171" s="48" t="s">
        <v>840</v>
      </c>
      <c r="S171" s="46" t="s">
        <v>840</v>
      </c>
      <c r="T171" s="25" t="s">
        <v>840</v>
      </c>
      <c r="U171" s="46" t="s">
        <v>840</v>
      </c>
      <c r="V171" s="46" t="s">
        <v>840</v>
      </c>
      <c r="W171" s="48" t="s">
        <v>840</v>
      </c>
    </row>
    <row r="172" spans="1:23" x14ac:dyDescent="0.2">
      <c r="A172" s="44" t="s">
        <v>365</v>
      </c>
      <c r="B172" s="44" t="s">
        <v>364</v>
      </c>
      <c r="C172" s="47">
        <f t="shared" si="2"/>
        <v>120.43428252387201</v>
      </c>
      <c r="D172" s="25">
        <v>40.818496737525003</v>
      </c>
      <c r="E172" s="25">
        <v>79.615785786347004</v>
      </c>
      <c r="F172" s="25">
        <v>2.637382164895</v>
      </c>
      <c r="G172" s="25">
        <v>73.644601852370982</v>
      </c>
      <c r="H172" s="48">
        <v>0</v>
      </c>
      <c r="I172" s="46">
        <v>33.239933912025002</v>
      </c>
      <c r="J172" s="25">
        <v>7.5785628255000006</v>
      </c>
      <c r="K172" s="46" t="s">
        <v>840</v>
      </c>
      <c r="L172" s="46" t="s">
        <v>840</v>
      </c>
      <c r="M172" s="48" t="s">
        <v>840</v>
      </c>
      <c r="N172" s="46">
        <v>59.403233457884994</v>
      </c>
      <c r="O172" s="25">
        <v>20.212552328461999</v>
      </c>
      <c r="P172" s="46" t="s">
        <v>840</v>
      </c>
      <c r="Q172" s="46" t="s">
        <v>840</v>
      </c>
      <c r="R172" s="48" t="s">
        <v>840</v>
      </c>
      <c r="S172" s="46">
        <v>92.643167369910003</v>
      </c>
      <c r="T172" s="25">
        <v>27.791115153962</v>
      </c>
      <c r="U172" s="46" t="s">
        <v>840</v>
      </c>
      <c r="V172" s="46" t="s">
        <v>840</v>
      </c>
      <c r="W172" s="48" t="s">
        <v>840</v>
      </c>
    </row>
    <row r="173" spans="1:23" x14ac:dyDescent="0.2">
      <c r="A173" s="44" t="s">
        <v>367</v>
      </c>
      <c r="B173" s="44" t="s">
        <v>366</v>
      </c>
      <c r="C173" s="47">
        <f t="shared" si="2"/>
        <v>71.553519844985999</v>
      </c>
      <c r="D173" s="25">
        <v>22.31103930902</v>
      </c>
      <c r="E173" s="25">
        <v>49.242480535966003</v>
      </c>
      <c r="F173" s="25">
        <v>-50.039253760302998</v>
      </c>
      <c r="G173" s="25">
        <v>45.549294495768557</v>
      </c>
      <c r="H173" s="48">
        <v>0.5</v>
      </c>
      <c r="I173" s="46">
        <v>14.995528304266001</v>
      </c>
      <c r="J173" s="25">
        <v>7.3155110047530005</v>
      </c>
      <c r="K173" s="46" t="s">
        <v>840</v>
      </c>
      <c r="L173" s="46" t="s">
        <v>840</v>
      </c>
      <c r="M173" s="48" t="s">
        <v>840</v>
      </c>
      <c r="N173" s="46">
        <v>27.392814390571999</v>
      </c>
      <c r="O173" s="25">
        <v>21.849666145394</v>
      </c>
      <c r="P173" s="46" t="s">
        <v>840</v>
      </c>
      <c r="Q173" s="46" t="s">
        <v>840</v>
      </c>
      <c r="R173" s="48" t="s">
        <v>840</v>
      </c>
      <c r="S173" s="46">
        <v>42.388342694838002</v>
      </c>
      <c r="T173" s="25">
        <v>29.165177150147002</v>
      </c>
      <c r="U173" s="46" t="s">
        <v>840</v>
      </c>
      <c r="V173" s="46" t="s">
        <v>840</v>
      </c>
      <c r="W173" s="48" t="s">
        <v>840</v>
      </c>
    </row>
    <row r="174" spans="1:23" x14ac:dyDescent="0.2">
      <c r="A174" s="44" t="s">
        <v>369</v>
      </c>
      <c r="B174" s="44" t="s">
        <v>368</v>
      </c>
      <c r="C174" s="47">
        <f t="shared" si="2"/>
        <v>241.94763901388399</v>
      </c>
      <c r="D174" s="25">
        <v>66.475798552154998</v>
      </c>
      <c r="E174" s="25">
        <v>175.47184046172899</v>
      </c>
      <c r="F174" s="25">
        <v>128.86376387804398</v>
      </c>
      <c r="G174" s="25">
        <v>162.31145242709931</v>
      </c>
      <c r="H174" s="48">
        <v>0</v>
      </c>
      <c r="I174" s="46">
        <v>66.475798552154998</v>
      </c>
      <c r="J174" s="25" t="s">
        <v>840</v>
      </c>
      <c r="K174" s="46" t="s">
        <v>840</v>
      </c>
      <c r="L174" s="46" t="s">
        <v>840</v>
      </c>
      <c r="M174" s="48" t="s">
        <v>840</v>
      </c>
      <c r="N174" s="46">
        <v>175.47184046172899</v>
      </c>
      <c r="O174" s="25" t="s">
        <v>840</v>
      </c>
      <c r="P174" s="46" t="s">
        <v>840</v>
      </c>
      <c r="Q174" s="46" t="s">
        <v>840</v>
      </c>
      <c r="R174" s="48" t="s">
        <v>840</v>
      </c>
      <c r="S174" s="46">
        <v>241.94763901388399</v>
      </c>
      <c r="T174" s="25" t="s">
        <v>840</v>
      </c>
      <c r="U174" s="46" t="s">
        <v>840</v>
      </c>
      <c r="V174" s="46" t="s">
        <v>840</v>
      </c>
      <c r="W174" s="48" t="s">
        <v>840</v>
      </c>
    </row>
    <row r="175" spans="1:23" x14ac:dyDescent="0.2">
      <c r="A175" s="44" t="s">
        <v>371</v>
      </c>
      <c r="B175" s="44" t="s">
        <v>825</v>
      </c>
      <c r="C175" s="47">
        <f t="shared" si="2"/>
        <v>22.781517798620001</v>
      </c>
      <c r="D175" s="25">
        <v>8.86396588699</v>
      </c>
      <c r="E175" s="25">
        <v>13.917551911630001</v>
      </c>
      <c r="F175" s="25">
        <v>7.9107583509500001</v>
      </c>
      <c r="G175" s="25">
        <v>12.873735518257751</v>
      </c>
      <c r="H175" s="48">
        <v>0</v>
      </c>
      <c r="I175" s="46" t="s">
        <v>840</v>
      </c>
      <c r="J175" s="25" t="s">
        <v>840</v>
      </c>
      <c r="K175" s="46">
        <v>8.86396588699</v>
      </c>
      <c r="L175" s="46" t="s">
        <v>840</v>
      </c>
      <c r="M175" s="48" t="s">
        <v>840</v>
      </c>
      <c r="N175" s="46" t="s">
        <v>840</v>
      </c>
      <c r="O175" s="25" t="s">
        <v>840</v>
      </c>
      <c r="P175" s="46">
        <v>13.917551911630001</v>
      </c>
      <c r="Q175" s="46" t="s">
        <v>840</v>
      </c>
      <c r="R175" s="48" t="s">
        <v>840</v>
      </c>
      <c r="S175" s="46" t="s">
        <v>840</v>
      </c>
      <c r="T175" s="25" t="s">
        <v>840</v>
      </c>
      <c r="U175" s="46">
        <v>22.781517798620001</v>
      </c>
      <c r="V175" s="46" t="s">
        <v>840</v>
      </c>
      <c r="W175" s="48" t="s">
        <v>840</v>
      </c>
    </row>
    <row r="176" spans="1:23" x14ac:dyDescent="0.2">
      <c r="A176" s="44" t="s">
        <v>373</v>
      </c>
      <c r="B176" s="44" t="s">
        <v>372</v>
      </c>
      <c r="C176" s="47">
        <f t="shared" si="2"/>
        <v>2.9030404319220002</v>
      </c>
      <c r="D176" s="25">
        <v>0.54564173844200003</v>
      </c>
      <c r="E176" s="25">
        <v>2.35739869348</v>
      </c>
      <c r="F176" s="25">
        <v>-7.8672451454200001</v>
      </c>
      <c r="G176" s="25">
        <v>2.1805937914689997</v>
      </c>
      <c r="H176" s="48">
        <v>0.5</v>
      </c>
      <c r="I176" s="46" t="s">
        <v>840</v>
      </c>
      <c r="J176" s="25">
        <v>0.54564173844200003</v>
      </c>
      <c r="K176" s="46" t="s">
        <v>840</v>
      </c>
      <c r="L176" s="46" t="s">
        <v>840</v>
      </c>
      <c r="M176" s="48" t="s">
        <v>840</v>
      </c>
      <c r="N176" s="46" t="s">
        <v>840</v>
      </c>
      <c r="O176" s="25">
        <v>2.35739869348</v>
      </c>
      <c r="P176" s="46" t="s">
        <v>840</v>
      </c>
      <c r="Q176" s="46" t="s">
        <v>840</v>
      </c>
      <c r="R176" s="48" t="s">
        <v>840</v>
      </c>
      <c r="S176" s="46" t="s">
        <v>840</v>
      </c>
      <c r="T176" s="25">
        <v>2.9030404319220002</v>
      </c>
      <c r="U176" s="46" t="s">
        <v>840</v>
      </c>
      <c r="V176" s="46" t="s">
        <v>840</v>
      </c>
      <c r="W176" s="48" t="s">
        <v>840</v>
      </c>
    </row>
    <row r="177" spans="1:23" x14ac:dyDescent="0.2">
      <c r="A177" s="44" t="s">
        <v>375</v>
      </c>
      <c r="B177" s="44" t="s">
        <v>374</v>
      </c>
      <c r="C177" s="47">
        <f t="shared" si="2"/>
        <v>6.9859455316350001</v>
      </c>
      <c r="D177" s="25">
        <v>1.857866915417</v>
      </c>
      <c r="E177" s="25">
        <v>5.1280786162179997</v>
      </c>
      <c r="F177" s="25">
        <v>-10.452245723763001</v>
      </c>
      <c r="G177" s="25">
        <v>4.74347272000165</v>
      </c>
      <c r="H177" s="48">
        <v>0.5</v>
      </c>
      <c r="I177" s="46" t="s">
        <v>840</v>
      </c>
      <c r="J177" s="25">
        <v>1.857866915417</v>
      </c>
      <c r="K177" s="46" t="s">
        <v>840</v>
      </c>
      <c r="L177" s="46" t="s">
        <v>840</v>
      </c>
      <c r="M177" s="48" t="s">
        <v>840</v>
      </c>
      <c r="N177" s="46" t="s">
        <v>840</v>
      </c>
      <c r="O177" s="25">
        <v>5.1280786162179997</v>
      </c>
      <c r="P177" s="46" t="s">
        <v>840</v>
      </c>
      <c r="Q177" s="46" t="s">
        <v>840</v>
      </c>
      <c r="R177" s="48" t="s">
        <v>840</v>
      </c>
      <c r="S177" s="46" t="s">
        <v>840</v>
      </c>
      <c r="T177" s="25">
        <v>6.9859455316350001</v>
      </c>
      <c r="U177" s="46" t="s">
        <v>840</v>
      </c>
      <c r="V177" s="46" t="s">
        <v>840</v>
      </c>
      <c r="W177" s="48" t="s">
        <v>840</v>
      </c>
    </row>
    <row r="178" spans="1:23" x14ac:dyDescent="0.2">
      <c r="A178" s="44" t="s">
        <v>377</v>
      </c>
      <c r="B178" s="44" t="s">
        <v>376</v>
      </c>
      <c r="C178" s="47">
        <f t="shared" si="2"/>
        <v>115.73061938712999</v>
      </c>
      <c r="D178" s="25">
        <v>39.544299912904002</v>
      </c>
      <c r="E178" s="25">
        <v>76.186319474225996</v>
      </c>
      <c r="F178" s="25">
        <v>38.163479730902999</v>
      </c>
      <c r="G178" s="25">
        <v>70.47234551365905</v>
      </c>
      <c r="H178" s="48">
        <v>0</v>
      </c>
      <c r="I178" s="46">
        <v>35.450617993624</v>
      </c>
      <c r="J178" s="25">
        <v>4.0936819192799998</v>
      </c>
      <c r="K178" s="46" t="s">
        <v>840</v>
      </c>
      <c r="L178" s="46" t="s">
        <v>840</v>
      </c>
      <c r="M178" s="48" t="s">
        <v>840</v>
      </c>
      <c r="N178" s="46">
        <v>64.646906289263001</v>
      </c>
      <c r="O178" s="25">
        <v>11.539413184962999</v>
      </c>
      <c r="P178" s="46" t="s">
        <v>840</v>
      </c>
      <c r="Q178" s="46" t="s">
        <v>840</v>
      </c>
      <c r="R178" s="48" t="s">
        <v>840</v>
      </c>
      <c r="S178" s="46">
        <v>100.09752428288701</v>
      </c>
      <c r="T178" s="25">
        <v>15.633095104242999</v>
      </c>
      <c r="U178" s="46" t="s">
        <v>840</v>
      </c>
      <c r="V178" s="46" t="s">
        <v>840</v>
      </c>
      <c r="W178" s="48" t="s">
        <v>840</v>
      </c>
    </row>
    <row r="179" spans="1:23" x14ac:dyDescent="0.2">
      <c r="A179" s="44" t="s">
        <v>379</v>
      </c>
      <c r="B179" s="44" t="s">
        <v>378</v>
      </c>
      <c r="C179" s="47">
        <f t="shared" si="2"/>
        <v>26.127741201184001</v>
      </c>
      <c r="D179" s="25">
        <v>5.5219531121690002</v>
      </c>
      <c r="E179" s="25">
        <v>20.605788089015</v>
      </c>
      <c r="F179" s="25">
        <v>-4.1474852805360003</v>
      </c>
      <c r="G179" s="25">
        <v>19.060353982338874</v>
      </c>
      <c r="H179" s="48">
        <v>0.16755300000000001</v>
      </c>
      <c r="I179" s="46">
        <v>5.4987628345050004</v>
      </c>
      <c r="J179" s="25">
        <v>2.3190277664E-2</v>
      </c>
      <c r="K179" s="46" t="s">
        <v>840</v>
      </c>
      <c r="L179" s="46" t="s">
        <v>840</v>
      </c>
      <c r="M179" s="48" t="s">
        <v>840</v>
      </c>
      <c r="N179" s="46">
        <v>14.701624159848</v>
      </c>
      <c r="O179" s="25">
        <v>5.9041639291669998</v>
      </c>
      <c r="P179" s="46" t="s">
        <v>840</v>
      </c>
      <c r="Q179" s="46" t="s">
        <v>840</v>
      </c>
      <c r="R179" s="48" t="s">
        <v>840</v>
      </c>
      <c r="S179" s="46">
        <v>20.200386994353</v>
      </c>
      <c r="T179" s="25">
        <v>5.9273542068309997</v>
      </c>
      <c r="U179" s="46" t="s">
        <v>840</v>
      </c>
      <c r="V179" s="46" t="s">
        <v>840</v>
      </c>
      <c r="W179" s="48" t="s">
        <v>840</v>
      </c>
    </row>
    <row r="180" spans="1:23" x14ac:dyDescent="0.2">
      <c r="A180" s="44" t="s">
        <v>381</v>
      </c>
      <c r="B180" s="44" t="s">
        <v>380</v>
      </c>
      <c r="C180" s="47">
        <f t="shared" si="2"/>
        <v>109.974257047349</v>
      </c>
      <c r="D180" s="25">
        <v>32.763321921176001</v>
      </c>
      <c r="E180" s="25">
        <v>77.210935126172998</v>
      </c>
      <c r="F180" s="25">
        <v>26.676438027846999</v>
      </c>
      <c r="G180" s="25">
        <v>71.420114991710037</v>
      </c>
      <c r="H180" s="48">
        <v>0</v>
      </c>
      <c r="I180" s="46">
        <v>29.793494298849001</v>
      </c>
      <c r="J180" s="25">
        <v>2.9698276223269997</v>
      </c>
      <c r="K180" s="46" t="s">
        <v>840</v>
      </c>
      <c r="L180" s="46" t="s">
        <v>840</v>
      </c>
      <c r="M180" s="48" t="s">
        <v>840</v>
      </c>
      <c r="N180" s="46">
        <v>65.498112849417993</v>
      </c>
      <c r="O180" s="25">
        <v>11.712822276755</v>
      </c>
      <c r="P180" s="46" t="s">
        <v>840</v>
      </c>
      <c r="Q180" s="46" t="s">
        <v>840</v>
      </c>
      <c r="R180" s="48" t="s">
        <v>840</v>
      </c>
      <c r="S180" s="46">
        <v>95.291607148266991</v>
      </c>
      <c r="T180" s="25">
        <v>14.682649899082</v>
      </c>
      <c r="U180" s="46" t="s">
        <v>840</v>
      </c>
      <c r="V180" s="46" t="s">
        <v>840</v>
      </c>
      <c r="W180" s="48" t="s">
        <v>840</v>
      </c>
    </row>
    <row r="181" spans="1:23" x14ac:dyDescent="0.2">
      <c r="A181" s="44" t="s">
        <v>383</v>
      </c>
      <c r="B181" s="44" t="s">
        <v>382</v>
      </c>
      <c r="C181" s="47">
        <f t="shared" si="2"/>
        <v>91.092545420069996</v>
      </c>
      <c r="D181" s="25">
        <v>32.830854702707995</v>
      </c>
      <c r="E181" s="25">
        <v>58.261690717362001</v>
      </c>
      <c r="F181" s="25">
        <v>38.006038521860006</v>
      </c>
      <c r="G181" s="25">
        <v>53.892063913559852</v>
      </c>
      <c r="H181" s="48">
        <v>0</v>
      </c>
      <c r="I181" s="46">
        <v>30.036416772858999</v>
      </c>
      <c r="J181" s="25">
        <v>2.7944379298490003</v>
      </c>
      <c r="K181" s="46" t="s">
        <v>840</v>
      </c>
      <c r="L181" s="46" t="s">
        <v>840</v>
      </c>
      <c r="M181" s="48" t="s">
        <v>840</v>
      </c>
      <c r="N181" s="46">
        <v>51.248801749563</v>
      </c>
      <c r="O181" s="25">
        <v>7.0128889677990003</v>
      </c>
      <c r="P181" s="46" t="s">
        <v>840</v>
      </c>
      <c r="Q181" s="46" t="s">
        <v>840</v>
      </c>
      <c r="R181" s="48" t="s">
        <v>840</v>
      </c>
      <c r="S181" s="46">
        <v>81.285218522421999</v>
      </c>
      <c r="T181" s="25">
        <v>9.8073268976480001</v>
      </c>
      <c r="U181" s="46" t="s">
        <v>840</v>
      </c>
      <c r="V181" s="46" t="s">
        <v>840</v>
      </c>
      <c r="W181" s="48" t="s">
        <v>840</v>
      </c>
    </row>
    <row r="182" spans="1:23" x14ac:dyDescent="0.2">
      <c r="A182" s="44" t="s">
        <v>385</v>
      </c>
      <c r="B182" s="44" t="s">
        <v>384</v>
      </c>
      <c r="C182" s="47">
        <f t="shared" si="2"/>
        <v>157.707823394998</v>
      </c>
      <c r="D182" s="25">
        <v>53.555554347433997</v>
      </c>
      <c r="E182" s="25">
        <v>104.152269047564</v>
      </c>
      <c r="F182" s="25">
        <v>58.662000627936997</v>
      </c>
      <c r="G182" s="25">
        <v>96.340848868996716</v>
      </c>
      <c r="H182" s="48">
        <v>0</v>
      </c>
      <c r="I182" s="46">
        <v>43.781028751500003</v>
      </c>
      <c r="J182" s="25">
        <v>9.7745255959339996</v>
      </c>
      <c r="K182" s="46" t="s">
        <v>840</v>
      </c>
      <c r="L182" s="46" t="s">
        <v>840</v>
      </c>
      <c r="M182" s="48" t="s">
        <v>840</v>
      </c>
      <c r="N182" s="46">
        <v>79.139681183064994</v>
      </c>
      <c r="O182" s="25">
        <v>25.012587864499</v>
      </c>
      <c r="P182" s="46" t="s">
        <v>840</v>
      </c>
      <c r="Q182" s="46" t="s">
        <v>840</v>
      </c>
      <c r="R182" s="48" t="s">
        <v>840</v>
      </c>
      <c r="S182" s="46">
        <v>122.920709934565</v>
      </c>
      <c r="T182" s="25">
        <v>34.787113460432998</v>
      </c>
      <c r="U182" s="46" t="s">
        <v>840</v>
      </c>
      <c r="V182" s="46" t="s">
        <v>840</v>
      </c>
      <c r="W182" s="48" t="s">
        <v>840</v>
      </c>
    </row>
    <row r="183" spans="1:23" x14ac:dyDescent="0.2">
      <c r="A183" s="44" t="s">
        <v>387</v>
      </c>
      <c r="B183" s="44" t="s">
        <v>386</v>
      </c>
      <c r="C183" s="47">
        <f t="shared" si="2"/>
        <v>258.455846725578</v>
      </c>
      <c r="D183" s="25">
        <v>81.50767857644901</v>
      </c>
      <c r="E183" s="25">
        <v>176.948168149129</v>
      </c>
      <c r="F183" s="25">
        <v>147.04221502782698</v>
      </c>
      <c r="G183" s="25">
        <v>163.67705553794434</v>
      </c>
      <c r="H183" s="48">
        <v>0</v>
      </c>
      <c r="I183" s="46">
        <v>81.50767857644901</v>
      </c>
      <c r="J183" s="25" t="s">
        <v>840</v>
      </c>
      <c r="K183" s="46" t="s">
        <v>840</v>
      </c>
      <c r="L183" s="46" t="s">
        <v>840</v>
      </c>
      <c r="M183" s="48" t="s">
        <v>840</v>
      </c>
      <c r="N183" s="46">
        <v>176.948168149129</v>
      </c>
      <c r="O183" s="25" t="s">
        <v>840</v>
      </c>
      <c r="P183" s="46" t="s">
        <v>840</v>
      </c>
      <c r="Q183" s="46" t="s">
        <v>840</v>
      </c>
      <c r="R183" s="48" t="s">
        <v>840</v>
      </c>
      <c r="S183" s="46">
        <v>258.455846725578</v>
      </c>
      <c r="T183" s="25" t="s">
        <v>840</v>
      </c>
      <c r="U183" s="46" t="s">
        <v>840</v>
      </c>
      <c r="V183" s="46" t="s">
        <v>840</v>
      </c>
      <c r="W183" s="48" t="s">
        <v>840</v>
      </c>
    </row>
    <row r="184" spans="1:23" x14ac:dyDescent="0.2">
      <c r="A184" s="44" t="s">
        <v>389</v>
      </c>
      <c r="B184" s="44" t="s">
        <v>826</v>
      </c>
      <c r="C184" s="47">
        <f t="shared" si="2"/>
        <v>25.303823500871001</v>
      </c>
      <c r="D184" s="25">
        <v>10.659362124151</v>
      </c>
      <c r="E184" s="25">
        <v>14.644461376720001</v>
      </c>
      <c r="F184" s="25">
        <v>10.477390550202001</v>
      </c>
      <c r="G184" s="25">
        <v>13.546126773466</v>
      </c>
      <c r="H184" s="48">
        <v>0</v>
      </c>
      <c r="I184" s="46" t="s">
        <v>840</v>
      </c>
      <c r="J184" s="25" t="s">
        <v>840</v>
      </c>
      <c r="K184" s="46">
        <v>10.659362124151</v>
      </c>
      <c r="L184" s="46" t="s">
        <v>840</v>
      </c>
      <c r="M184" s="48" t="s">
        <v>840</v>
      </c>
      <c r="N184" s="46" t="s">
        <v>840</v>
      </c>
      <c r="O184" s="25" t="s">
        <v>840</v>
      </c>
      <c r="P184" s="46">
        <v>14.644461376720001</v>
      </c>
      <c r="Q184" s="46" t="s">
        <v>840</v>
      </c>
      <c r="R184" s="48" t="s">
        <v>840</v>
      </c>
      <c r="S184" s="46" t="s">
        <v>840</v>
      </c>
      <c r="T184" s="25" t="s">
        <v>840</v>
      </c>
      <c r="U184" s="46">
        <v>25.303823500871001</v>
      </c>
      <c r="V184" s="46" t="s">
        <v>840</v>
      </c>
      <c r="W184" s="48" t="s">
        <v>840</v>
      </c>
    </row>
    <row r="185" spans="1:23" x14ac:dyDescent="0.2">
      <c r="A185" s="44" t="s">
        <v>391</v>
      </c>
      <c r="B185" s="44" t="s">
        <v>390</v>
      </c>
      <c r="C185" s="47">
        <f t="shared" si="2"/>
        <v>6.9625559623399997</v>
      </c>
      <c r="D185" s="25">
        <v>1.6051794344800001</v>
      </c>
      <c r="E185" s="25">
        <v>5.3573765278599996</v>
      </c>
      <c r="F185" s="25">
        <v>-19.373240442050999</v>
      </c>
      <c r="G185" s="25">
        <v>4.9555732882705001</v>
      </c>
      <c r="H185" s="48">
        <v>0.5</v>
      </c>
      <c r="I185" s="46" t="s">
        <v>840</v>
      </c>
      <c r="J185" s="25">
        <v>1.6051794344800001</v>
      </c>
      <c r="K185" s="46" t="s">
        <v>840</v>
      </c>
      <c r="L185" s="46" t="s">
        <v>840</v>
      </c>
      <c r="M185" s="48" t="s">
        <v>840</v>
      </c>
      <c r="N185" s="46" t="s">
        <v>840</v>
      </c>
      <c r="O185" s="25">
        <v>5.3573765278599996</v>
      </c>
      <c r="P185" s="46" t="s">
        <v>840</v>
      </c>
      <c r="Q185" s="46" t="s">
        <v>840</v>
      </c>
      <c r="R185" s="48" t="s">
        <v>840</v>
      </c>
      <c r="S185" s="46" t="s">
        <v>840</v>
      </c>
      <c r="T185" s="25">
        <v>6.9625559623399997</v>
      </c>
      <c r="U185" s="46" t="s">
        <v>840</v>
      </c>
      <c r="V185" s="46" t="s">
        <v>840</v>
      </c>
      <c r="W185" s="48" t="s">
        <v>840</v>
      </c>
    </row>
    <row r="186" spans="1:23" x14ac:dyDescent="0.2">
      <c r="A186" s="44" t="s">
        <v>393</v>
      </c>
      <c r="B186" s="44" t="s">
        <v>392</v>
      </c>
      <c r="C186" s="47">
        <f t="shared" si="2"/>
        <v>212.97349528396998</v>
      </c>
      <c r="D186" s="25">
        <v>65.016705357044003</v>
      </c>
      <c r="E186" s="25">
        <v>147.95678992692598</v>
      </c>
      <c r="F186" s="25">
        <v>-13.389533939379</v>
      </c>
      <c r="G186" s="25">
        <v>136.86003068240655</v>
      </c>
      <c r="H186" s="48">
        <v>8.2986000000000004E-2</v>
      </c>
      <c r="I186" s="46">
        <v>58.093983335901001</v>
      </c>
      <c r="J186" s="25">
        <v>6.9227220211429996</v>
      </c>
      <c r="K186" s="46" t="s">
        <v>840</v>
      </c>
      <c r="L186" s="46" t="s">
        <v>840</v>
      </c>
      <c r="M186" s="48" t="s">
        <v>840</v>
      </c>
      <c r="N186" s="46">
        <v>122.54166337816501</v>
      </c>
      <c r="O186" s="25">
        <v>25.415126548760998</v>
      </c>
      <c r="P186" s="46" t="s">
        <v>840</v>
      </c>
      <c r="Q186" s="46" t="s">
        <v>840</v>
      </c>
      <c r="R186" s="48" t="s">
        <v>840</v>
      </c>
      <c r="S186" s="46">
        <v>180.63564671406601</v>
      </c>
      <c r="T186" s="25">
        <v>32.337848569903997</v>
      </c>
      <c r="U186" s="46" t="s">
        <v>840</v>
      </c>
      <c r="V186" s="46" t="s">
        <v>840</v>
      </c>
      <c r="W186" s="48" t="s">
        <v>840</v>
      </c>
    </row>
    <row r="187" spans="1:23" x14ac:dyDescent="0.2">
      <c r="A187" s="44" t="s">
        <v>395</v>
      </c>
      <c r="B187" s="44" t="s">
        <v>394</v>
      </c>
      <c r="C187" s="47">
        <f t="shared" si="2"/>
        <v>142.76981520806299</v>
      </c>
      <c r="D187" s="25">
        <v>48.144288246838002</v>
      </c>
      <c r="E187" s="25">
        <v>94.625526961225006</v>
      </c>
      <c r="F187" s="25">
        <v>42.129029235196001</v>
      </c>
      <c r="G187" s="25">
        <v>87.528612439133141</v>
      </c>
      <c r="H187" s="48">
        <v>0</v>
      </c>
      <c r="I187" s="46">
        <v>42.444216058339002</v>
      </c>
      <c r="J187" s="25">
        <v>5.700072188499</v>
      </c>
      <c r="K187" s="46" t="s">
        <v>840</v>
      </c>
      <c r="L187" s="46" t="s">
        <v>840</v>
      </c>
      <c r="M187" s="48" t="s">
        <v>840</v>
      </c>
      <c r="N187" s="46">
        <v>78.356266435861002</v>
      </c>
      <c r="O187" s="25">
        <v>16.269260525364</v>
      </c>
      <c r="P187" s="46" t="s">
        <v>840</v>
      </c>
      <c r="Q187" s="46" t="s">
        <v>840</v>
      </c>
      <c r="R187" s="48" t="s">
        <v>840</v>
      </c>
      <c r="S187" s="46">
        <v>120.8004824942</v>
      </c>
      <c r="T187" s="25">
        <v>21.969332713863</v>
      </c>
      <c r="U187" s="46" t="s">
        <v>840</v>
      </c>
      <c r="V187" s="46" t="s">
        <v>840</v>
      </c>
      <c r="W187" s="48" t="s">
        <v>840</v>
      </c>
    </row>
    <row r="188" spans="1:23" x14ac:dyDescent="0.2">
      <c r="A188" s="44" t="s">
        <v>397</v>
      </c>
      <c r="B188" s="44" t="s">
        <v>396</v>
      </c>
      <c r="C188" s="47">
        <f t="shared" si="2"/>
        <v>77.331030905684003</v>
      </c>
      <c r="D188" s="25">
        <v>19.548315555199999</v>
      </c>
      <c r="E188" s="25">
        <v>57.782715350483997</v>
      </c>
      <c r="F188" s="25">
        <v>37.565577743741997</v>
      </c>
      <c r="G188" s="25">
        <v>53.449011699197705</v>
      </c>
      <c r="H188" s="48">
        <v>0</v>
      </c>
      <c r="I188" s="46">
        <v>19.548315555199999</v>
      </c>
      <c r="J188" s="25" t="s">
        <v>840</v>
      </c>
      <c r="K188" s="46" t="s">
        <v>840</v>
      </c>
      <c r="L188" s="46" t="s">
        <v>840</v>
      </c>
      <c r="M188" s="48" t="s">
        <v>840</v>
      </c>
      <c r="N188" s="46">
        <v>57.782715350483997</v>
      </c>
      <c r="O188" s="25" t="s">
        <v>840</v>
      </c>
      <c r="P188" s="46" t="s">
        <v>840</v>
      </c>
      <c r="Q188" s="46" t="s">
        <v>840</v>
      </c>
      <c r="R188" s="48" t="s">
        <v>840</v>
      </c>
      <c r="S188" s="46">
        <v>77.331030905684003</v>
      </c>
      <c r="T188" s="25" t="s">
        <v>840</v>
      </c>
      <c r="U188" s="46" t="s">
        <v>840</v>
      </c>
      <c r="V188" s="46" t="s">
        <v>840</v>
      </c>
      <c r="W188" s="48" t="s">
        <v>840</v>
      </c>
    </row>
    <row r="189" spans="1:23" x14ac:dyDescent="0.2">
      <c r="A189" s="44" t="s">
        <v>399</v>
      </c>
      <c r="B189" s="44" t="s">
        <v>827</v>
      </c>
      <c r="C189" s="47">
        <f t="shared" si="2"/>
        <v>14.020724303462</v>
      </c>
      <c r="D189" s="25">
        <v>5.6088042521989996</v>
      </c>
      <c r="E189" s="25">
        <v>8.4119200512630012</v>
      </c>
      <c r="F189" s="25">
        <v>4.987940929394</v>
      </c>
      <c r="G189" s="25">
        <v>7.7810260474182762</v>
      </c>
      <c r="H189" s="48">
        <v>0</v>
      </c>
      <c r="I189" s="46" t="s">
        <v>840</v>
      </c>
      <c r="J189" s="25" t="s">
        <v>840</v>
      </c>
      <c r="K189" s="46">
        <v>5.6088042521989996</v>
      </c>
      <c r="L189" s="46" t="s">
        <v>840</v>
      </c>
      <c r="M189" s="48" t="s">
        <v>840</v>
      </c>
      <c r="N189" s="46" t="s">
        <v>840</v>
      </c>
      <c r="O189" s="25" t="s">
        <v>840</v>
      </c>
      <c r="P189" s="46">
        <v>8.4119200512630012</v>
      </c>
      <c r="Q189" s="46" t="s">
        <v>840</v>
      </c>
      <c r="R189" s="48" t="s">
        <v>840</v>
      </c>
      <c r="S189" s="46" t="s">
        <v>840</v>
      </c>
      <c r="T189" s="25" t="s">
        <v>840</v>
      </c>
      <c r="U189" s="46">
        <v>14.020724303462</v>
      </c>
      <c r="V189" s="46" t="s">
        <v>840</v>
      </c>
      <c r="W189" s="48" t="s">
        <v>840</v>
      </c>
    </row>
    <row r="190" spans="1:23" x14ac:dyDescent="0.2">
      <c r="A190" s="44" t="s">
        <v>401</v>
      </c>
      <c r="B190" s="44" t="s">
        <v>400</v>
      </c>
      <c r="C190" s="47">
        <f t="shared" si="2"/>
        <v>2.469496757915</v>
      </c>
      <c r="D190" s="25">
        <v>0.37496071241099999</v>
      </c>
      <c r="E190" s="25">
        <v>2.0945360455039999</v>
      </c>
      <c r="F190" s="25">
        <v>-7.3050336109889997</v>
      </c>
      <c r="G190" s="25">
        <v>1.9374458420912002</v>
      </c>
      <c r="H190" s="48">
        <v>0.5</v>
      </c>
      <c r="I190" s="46" t="s">
        <v>840</v>
      </c>
      <c r="J190" s="25">
        <v>0.37496071241099999</v>
      </c>
      <c r="K190" s="46" t="s">
        <v>840</v>
      </c>
      <c r="L190" s="46" t="s">
        <v>840</v>
      </c>
      <c r="M190" s="48" t="s">
        <v>840</v>
      </c>
      <c r="N190" s="46" t="s">
        <v>840</v>
      </c>
      <c r="O190" s="25">
        <v>2.0945360455039999</v>
      </c>
      <c r="P190" s="46" t="s">
        <v>840</v>
      </c>
      <c r="Q190" s="46" t="s">
        <v>840</v>
      </c>
      <c r="R190" s="48" t="s">
        <v>840</v>
      </c>
      <c r="S190" s="46" t="s">
        <v>840</v>
      </c>
      <c r="T190" s="25">
        <v>2.469496757915</v>
      </c>
      <c r="U190" s="46" t="s">
        <v>840</v>
      </c>
      <c r="V190" s="46" t="s">
        <v>840</v>
      </c>
      <c r="W190" s="48" t="s">
        <v>840</v>
      </c>
    </row>
    <row r="191" spans="1:23" x14ac:dyDescent="0.2">
      <c r="A191" s="44" t="s">
        <v>403</v>
      </c>
      <c r="B191" s="44" t="s">
        <v>402</v>
      </c>
      <c r="C191" s="47">
        <f t="shared" si="2"/>
        <v>135.019440187383</v>
      </c>
      <c r="D191" s="25">
        <v>46.158845157907997</v>
      </c>
      <c r="E191" s="25">
        <v>88.860595029475007</v>
      </c>
      <c r="F191" s="25">
        <v>69.176869801909007</v>
      </c>
      <c r="G191" s="25">
        <v>82.19605040226439</v>
      </c>
      <c r="H191" s="48">
        <v>0</v>
      </c>
      <c r="I191" s="46">
        <v>39.963332142149</v>
      </c>
      <c r="J191" s="25">
        <v>6.1955130157580003</v>
      </c>
      <c r="K191" s="46" t="s">
        <v>840</v>
      </c>
      <c r="L191" s="46" t="s">
        <v>840</v>
      </c>
      <c r="M191" s="48" t="s">
        <v>840</v>
      </c>
      <c r="N191" s="46">
        <v>72.167642725169998</v>
      </c>
      <c r="O191" s="25">
        <v>16.692952304306001</v>
      </c>
      <c r="P191" s="46" t="s">
        <v>840</v>
      </c>
      <c r="Q191" s="46" t="s">
        <v>840</v>
      </c>
      <c r="R191" s="48" t="s">
        <v>840</v>
      </c>
      <c r="S191" s="46">
        <v>112.130974867319</v>
      </c>
      <c r="T191" s="25">
        <v>22.888465320064</v>
      </c>
      <c r="U191" s="46" t="s">
        <v>840</v>
      </c>
      <c r="V191" s="46" t="s">
        <v>840</v>
      </c>
      <c r="W191" s="48" t="s">
        <v>840</v>
      </c>
    </row>
    <row r="192" spans="1:23" x14ac:dyDescent="0.2">
      <c r="A192" s="44" t="s">
        <v>405</v>
      </c>
      <c r="B192" s="44" t="s">
        <v>404</v>
      </c>
      <c r="C192" s="47">
        <f t="shared" si="2"/>
        <v>2.2132027281850002</v>
      </c>
      <c r="D192" s="25">
        <v>0.23643597637399999</v>
      </c>
      <c r="E192" s="25">
        <v>1.9767667518110001</v>
      </c>
      <c r="F192" s="25">
        <v>-11.025733411692999</v>
      </c>
      <c r="G192" s="25">
        <v>1.8285092454251752</v>
      </c>
      <c r="H192" s="48">
        <v>0.5</v>
      </c>
      <c r="I192" s="46" t="s">
        <v>840</v>
      </c>
      <c r="J192" s="25">
        <v>0.23643597637399999</v>
      </c>
      <c r="K192" s="46" t="s">
        <v>840</v>
      </c>
      <c r="L192" s="46" t="s">
        <v>840</v>
      </c>
      <c r="M192" s="48" t="s">
        <v>840</v>
      </c>
      <c r="N192" s="46" t="s">
        <v>840</v>
      </c>
      <c r="O192" s="25">
        <v>1.9767667518110001</v>
      </c>
      <c r="P192" s="46" t="s">
        <v>840</v>
      </c>
      <c r="Q192" s="46" t="s">
        <v>840</v>
      </c>
      <c r="R192" s="48" t="s">
        <v>840</v>
      </c>
      <c r="S192" s="46" t="s">
        <v>840</v>
      </c>
      <c r="T192" s="25">
        <v>2.2132027281850002</v>
      </c>
      <c r="U192" s="46" t="s">
        <v>840</v>
      </c>
      <c r="V192" s="46" t="s">
        <v>840</v>
      </c>
      <c r="W192" s="48" t="s">
        <v>840</v>
      </c>
    </row>
    <row r="193" spans="1:23" x14ac:dyDescent="0.2">
      <c r="A193" s="44" t="s">
        <v>407</v>
      </c>
      <c r="B193" s="44" t="s">
        <v>406</v>
      </c>
      <c r="C193" s="47">
        <f t="shared" si="2"/>
        <v>4.5425623794869994</v>
      </c>
      <c r="D193" s="25">
        <v>0.98061469124199996</v>
      </c>
      <c r="E193" s="25">
        <v>3.5619476882449996</v>
      </c>
      <c r="F193" s="25">
        <v>-12.397435658839001</v>
      </c>
      <c r="G193" s="25">
        <v>3.294801611626625</v>
      </c>
      <c r="H193" s="48">
        <v>0.5</v>
      </c>
      <c r="I193" s="46" t="s">
        <v>840</v>
      </c>
      <c r="J193" s="25">
        <v>0.98061469124199996</v>
      </c>
      <c r="K193" s="46" t="s">
        <v>840</v>
      </c>
      <c r="L193" s="46" t="s">
        <v>840</v>
      </c>
      <c r="M193" s="48" t="s">
        <v>840</v>
      </c>
      <c r="N193" s="46" t="s">
        <v>840</v>
      </c>
      <c r="O193" s="25">
        <v>3.5619476882449996</v>
      </c>
      <c r="P193" s="46" t="s">
        <v>840</v>
      </c>
      <c r="Q193" s="46" t="s">
        <v>840</v>
      </c>
      <c r="R193" s="48" t="s">
        <v>840</v>
      </c>
      <c r="S193" s="46" t="s">
        <v>840</v>
      </c>
      <c r="T193" s="25">
        <v>4.5425623794869994</v>
      </c>
      <c r="U193" s="46" t="s">
        <v>840</v>
      </c>
      <c r="V193" s="46" t="s">
        <v>840</v>
      </c>
      <c r="W193" s="48" t="s">
        <v>840</v>
      </c>
    </row>
    <row r="194" spans="1:23" x14ac:dyDescent="0.2">
      <c r="A194" s="44" t="s">
        <v>409</v>
      </c>
      <c r="B194" s="44" t="s">
        <v>408</v>
      </c>
      <c r="C194" s="47">
        <f t="shared" si="2"/>
        <v>152.38418979962401</v>
      </c>
      <c r="D194" s="25">
        <v>48.291640920813997</v>
      </c>
      <c r="E194" s="25">
        <v>104.09254887881001</v>
      </c>
      <c r="F194" s="25">
        <v>85.144631568050002</v>
      </c>
      <c r="G194" s="25">
        <v>96.28560771289925</v>
      </c>
      <c r="H194" s="48">
        <v>0</v>
      </c>
      <c r="I194" s="46">
        <v>44.049682177153002</v>
      </c>
      <c r="J194" s="25" t="s">
        <v>840</v>
      </c>
      <c r="K194" s="46">
        <v>4.2419587436610007</v>
      </c>
      <c r="L194" s="46" t="s">
        <v>840</v>
      </c>
      <c r="M194" s="48" t="s">
        <v>840</v>
      </c>
      <c r="N194" s="46">
        <v>98.025922221616</v>
      </c>
      <c r="O194" s="25" t="s">
        <v>840</v>
      </c>
      <c r="P194" s="46">
        <v>6.066626657195</v>
      </c>
      <c r="Q194" s="46" t="s">
        <v>840</v>
      </c>
      <c r="R194" s="48" t="s">
        <v>840</v>
      </c>
      <c r="S194" s="46">
        <v>142.075604398769</v>
      </c>
      <c r="T194" s="25" t="s">
        <v>840</v>
      </c>
      <c r="U194" s="46">
        <v>10.308585400856</v>
      </c>
      <c r="V194" s="46" t="s">
        <v>840</v>
      </c>
      <c r="W194" s="48" t="s">
        <v>840</v>
      </c>
    </row>
    <row r="195" spans="1:23" x14ac:dyDescent="0.2">
      <c r="A195" s="44" t="s">
        <v>411</v>
      </c>
      <c r="B195" s="44" t="s">
        <v>410</v>
      </c>
      <c r="C195" s="47">
        <f t="shared" si="2"/>
        <v>250.60744310775397</v>
      </c>
      <c r="D195" s="25">
        <v>85.586675597063007</v>
      </c>
      <c r="E195" s="25">
        <v>165.02076751069097</v>
      </c>
      <c r="F195" s="25">
        <v>72.819118031497993</v>
      </c>
      <c r="G195" s="25">
        <v>152.64420994738916</v>
      </c>
      <c r="H195" s="48">
        <v>0</v>
      </c>
      <c r="I195" s="46">
        <v>76.302311125597001</v>
      </c>
      <c r="J195" s="25">
        <v>9.2843644714659987</v>
      </c>
      <c r="K195" s="46" t="s">
        <v>840</v>
      </c>
      <c r="L195" s="46" t="s">
        <v>840</v>
      </c>
      <c r="M195" s="48" t="s">
        <v>840</v>
      </c>
      <c r="N195" s="46">
        <v>139.54411914159502</v>
      </c>
      <c r="O195" s="25">
        <v>25.476648369095003</v>
      </c>
      <c r="P195" s="46" t="s">
        <v>840</v>
      </c>
      <c r="Q195" s="46" t="s">
        <v>840</v>
      </c>
      <c r="R195" s="48" t="s">
        <v>840</v>
      </c>
      <c r="S195" s="46">
        <v>215.84643026719203</v>
      </c>
      <c r="T195" s="25">
        <v>34.761012840561001</v>
      </c>
      <c r="U195" s="46" t="s">
        <v>840</v>
      </c>
      <c r="V195" s="46" t="s">
        <v>840</v>
      </c>
      <c r="W195" s="48" t="s">
        <v>840</v>
      </c>
    </row>
    <row r="196" spans="1:23" x14ac:dyDescent="0.2">
      <c r="A196" s="44" t="s">
        <v>413</v>
      </c>
      <c r="B196" s="44" t="s">
        <v>412</v>
      </c>
      <c r="C196" s="47">
        <f t="shared" si="2"/>
        <v>66.614248756951</v>
      </c>
      <c r="D196" s="25">
        <v>21.102323357549999</v>
      </c>
      <c r="E196" s="25">
        <v>45.511925399401001</v>
      </c>
      <c r="F196" s="25">
        <v>12.868237901703001</v>
      </c>
      <c r="G196" s="25">
        <v>42.09853099444593</v>
      </c>
      <c r="H196" s="48">
        <v>0</v>
      </c>
      <c r="I196" s="46">
        <v>18.647336659352</v>
      </c>
      <c r="J196" s="25">
        <v>2.4549866981979998</v>
      </c>
      <c r="K196" s="46" t="s">
        <v>840</v>
      </c>
      <c r="L196" s="46" t="s">
        <v>840</v>
      </c>
      <c r="M196" s="48" t="s">
        <v>840</v>
      </c>
      <c r="N196" s="46">
        <v>37.327097245348</v>
      </c>
      <c r="O196" s="25">
        <v>8.1848281540529992</v>
      </c>
      <c r="P196" s="46" t="s">
        <v>840</v>
      </c>
      <c r="Q196" s="46" t="s">
        <v>840</v>
      </c>
      <c r="R196" s="48" t="s">
        <v>840</v>
      </c>
      <c r="S196" s="46">
        <v>55.9744339047</v>
      </c>
      <c r="T196" s="25">
        <v>10.639814852251</v>
      </c>
      <c r="U196" s="46" t="s">
        <v>840</v>
      </c>
      <c r="V196" s="46" t="s">
        <v>840</v>
      </c>
      <c r="W196" s="48" t="s">
        <v>840</v>
      </c>
    </row>
    <row r="197" spans="1:23" x14ac:dyDescent="0.2">
      <c r="A197" s="44" t="s">
        <v>415</v>
      </c>
      <c r="B197" s="44" t="s">
        <v>414</v>
      </c>
      <c r="C197" s="47">
        <f t="shared" si="2"/>
        <v>3.0442488948499999</v>
      </c>
      <c r="D197" s="25" t="s">
        <v>840</v>
      </c>
      <c r="E197" s="25">
        <v>3.0442488948499999</v>
      </c>
      <c r="F197" s="25">
        <v>-18.110631389463997</v>
      </c>
      <c r="G197" s="25">
        <v>2.8159302277362501</v>
      </c>
      <c r="H197" s="48">
        <v>0.5</v>
      </c>
      <c r="I197" s="46" t="s">
        <v>840</v>
      </c>
      <c r="J197" s="25" t="s">
        <v>840</v>
      </c>
      <c r="K197" s="46" t="s">
        <v>840</v>
      </c>
      <c r="L197" s="46" t="s">
        <v>840</v>
      </c>
      <c r="M197" s="48" t="s">
        <v>840</v>
      </c>
      <c r="N197" s="46" t="s">
        <v>840</v>
      </c>
      <c r="O197" s="25">
        <v>3.0442488948499999</v>
      </c>
      <c r="P197" s="46" t="s">
        <v>840</v>
      </c>
      <c r="Q197" s="46" t="s">
        <v>840</v>
      </c>
      <c r="R197" s="48" t="s">
        <v>840</v>
      </c>
      <c r="S197" s="46" t="s">
        <v>840</v>
      </c>
      <c r="T197" s="25">
        <v>3.0442488948499999</v>
      </c>
      <c r="U197" s="46" t="s">
        <v>840</v>
      </c>
      <c r="V197" s="46" t="s">
        <v>840</v>
      </c>
      <c r="W197" s="48" t="s">
        <v>840</v>
      </c>
    </row>
    <row r="198" spans="1:23" x14ac:dyDescent="0.2">
      <c r="A198" s="44" t="s">
        <v>417</v>
      </c>
      <c r="B198" s="44" t="s">
        <v>416</v>
      </c>
      <c r="C198" s="47">
        <f t="shared" si="2"/>
        <v>1.6005631302969998</v>
      </c>
      <c r="D198" s="25">
        <v>0.16942411844699998</v>
      </c>
      <c r="E198" s="25">
        <v>1.4311390118499998</v>
      </c>
      <c r="F198" s="25">
        <v>-3.5928817425089998</v>
      </c>
      <c r="G198" s="25">
        <v>1.3238035859612498</v>
      </c>
      <c r="H198" s="48">
        <v>0.5</v>
      </c>
      <c r="I198" s="46" t="s">
        <v>840</v>
      </c>
      <c r="J198" s="25">
        <v>0.16942411844699998</v>
      </c>
      <c r="K198" s="46" t="s">
        <v>840</v>
      </c>
      <c r="L198" s="46" t="s">
        <v>840</v>
      </c>
      <c r="M198" s="48" t="s">
        <v>840</v>
      </c>
      <c r="N198" s="46" t="s">
        <v>840</v>
      </c>
      <c r="O198" s="25">
        <v>1.4311390118499998</v>
      </c>
      <c r="P198" s="46" t="s">
        <v>840</v>
      </c>
      <c r="Q198" s="46" t="s">
        <v>840</v>
      </c>
      <c r="R198" s="48" t="s">
        <v>840</v>
      </c>
      <c r="S198" s="46" t="s">
        <v>840</v>
      </c>
      <c r="T198" s="25">
        <v>1.6005631302969998</v>
      </c>
      <c r="U198" s="46" t="s">
        <v>840</v>
      </c>
      <c r="V198" s="46" t="s">
        <v>840</v>
      </c>
      <c r="W198" s="48" t="s">
        <v>840</v>
      </c>
    </row>
    <row r="199" spans="1:23" x14ac:dyDescent="0.2">
      <c r="A199" s="44" t="s">
        <v>419</v>
      </c>
      <c r="B199" s="44" t="s">
        <v>418</v>
      </c>
      <c r="C199" s="47">
        <f t="shared" si="2"/>
        <v>2.0680340615710002</v>
      </c>
      <c r="D199" s="25">
        <v>0.360572376917</v>
      </c>
      <c r="E199" s="25">
        <v>1.7074616846540001</v>
      </c>
      <c r="F199" s="25">
        <v>-4.6633259638919995</v>
      </c>
      <c r="G199" s="25">
        <v>1.5794020583049502</v>
      </c>
      <c r="H199" s="48">
        <v>0.5</v>
      </c>
      <c r="I199" s="46" t="s">
        <v>840</v>
      </c>
      <c r="J199" s="25">
        <v>0.360572376917</v>
      </c>
      <c r="K199" s="46" t="s">
        <v>840</v>
      </c>
      <c r="L199" s="46" t="s">
        <v>840</v>
      </c>
      <c r="M199" s="48" t="s">
        <v>840</v>
      </c>
      <c r="N199" s="46" t="s">
        <v>840</v>
      </c>
      <c r="O199" s="25">
        <v>1.7074616846540001</v>
      </c>
      <c r="P199" s="46" t="s">
        <v>840</v>
      </c>
      <c r="Q199" s="46" t="s">
        <v>840</v>
      </c>
      <c r="R199" s="48" t="s">
        <v>840</v>
      </c>
      <c r="S199" s="46" t="s">
        <v>840</v>
      </c>
      <c r="T199" s="25">
        <v>2.0680340615710002</v>
      </c>
      <c r="U199" s="46" t="s">
        <v>840</v>
      </c>
      <c r="V199" s="46" t="s">
        <v>840</v>
      </c>
      <c r="W199" s="48" t="s">
        <v>840</v>
      </c>
    </row>
    <row r="200" spans="1:23" x14ac:dyDescent="0.2">
      <c r="A200" s="44" t="s">
        <v>421</v>
      </c>
      <c r="B200" s="44" t="s">
        <v>420</v>
      </c>
      <c r="C200" s="47">
        <f t="shared" ref="C200:C263" si="3">IF(D200&lt;&gt;"",D200+E200,E200)</f>
        <v>257.09667126271097</v>
      </c>
      <c r="D200" s="25">
        <v>90.151524928387005</v>
      </c>
      <c r="E200" s="25">
        <v>166.94514633432399</v>
      </c>
      <c r="F200" s="25">
        <v>13.635979855697</v>
      </c>
      <c r="G200" s="25">
        <v>154.4242603592497</v>
      </c>
      <c r="H200" s="48">
        <v>0</v>
      </c>
      <c r="I200" s="46">
        <v>79.380811270335997</v>
      </c>
      <c r="J200" s="25">
        <v>10.770713658051001</v>
      </c>
      <c r="K200" s="46" t="s">
        <v>840</v>
      </c>
      <c r="L200" s="46" t="s">
        <v>840</v>
      </c>
      <c r="M200" s="48" t="s">
        <v>840</v>
      </c>
      <c r="N200" s="46">
        <v>139.83808824531098</v>
      </c>
      <c r="O200" s="25">
        <v>27.107058089014</v>
      </c>
      <c r="P200" s="46" t="s">
        <v>840</v>
      </c>
      <c r="Q200" s="46" t="s">
        <v>840</v>
      </c>
      <c r="R200" s="48" t="s">
        <v>840</v>
      </c>
      <c r="S200" s="46">
        <v>219.21889951564697</v>
      </c>
      <c r="T200" s="25">
        <v>37.877771747064997</v>
      </c>
      <c r="U200" s="46" t="s">
        <v>840</v>
      </c>
      <c r="V200" s="46" t="s">
        <v>840</v>
      </c>
      <c r="W200" s="48" t="s">
        <v>840</v>
      </c>
    </row>
    <row r="201" spans="1:23" x14ac:dyDescent="0.2">
      <c r="A201" s="44" t="s">
        <v>423</v>
      </c>
      <c r="B201" s="44" t="s">
        <v>422</v>
      </c>
      <c r="C201" s="47">
        <f t="shared" si="3"/>
        <v>4.6539766366790003</v>
      </c>
      <c r="D201" s="25">
        <v>1.168760444541</v>
      </c>
      <c r="E201" s="25">
        <v>3.485216192138</v>
      </c>
      <c r="F201" s="25">
        <v>-7.0027323801840007</v>
      </c>
      <c r="G201" s="25">
        <v>3.2238249777276504</v>
      </c>
      <c r="H201" s="48">
        <v>0.5</v>
      </c>
      <c r="I201" s="46" t="s">
        <v>840</v>
      </c>
      <c r="J201" s="25">
        <v>1.168760444541</v>
      </c>
      <c r="K201" s="46" t="s">
        <v>840</v>
      </c>
      <c r="L201" s="46" t="s">
        <v>840</v>
      </c>
      <c r="M201" s="48" t="s">
        <v>840</v>
      </c>
      <c r="N201" s="46" t="s">
        <v>840</v>
      </c>
      <c r="O201" s="25">
        <v>3.485216192138</v>
      </c>
      <c r="P201" s="46" t="s">
        <v>840</v>
      </c>
      <c r="Q201" s="46" t="s">
        <v>840</v>
      </c>
      <c r="R201" s="48" t="s">
        <v>840</v>
      </c>
      <c r="S201" s="46" t="s">
        <v>840</v>
      </c>
      <c r="T201" s="25">
        <v>4.6539766366790003</v>
      </c>
      <c r="U201" s="46" t="s">
        <v>840</v>
      </c>
      <c r="V201" s="46" t="s">
        <v>840</v>
      </c>
      <c r="W201" s="48" t="s">
        <v>840</v>
      </c>
    </row>
    <row r="202" spans="1:23" x14ac:dyDescent="0.2">
      <c r="A202" s="44" t="s">
        <v>425</v>
      </c>
      <c r="B202" s="44" t="s">
        <v>424</v>
      </c>
      <c r="C202" s="47">
        <f t="shared" si="3"/>
        <v>63.529464440635003</v>
      </c>
      <c r="D202" s="25">
        <v>18.5037891968</v>
      </c>
      <c r="E202" s="25">
        <v>45.025675243835003</v>
      </c>
      <c r="F202" s="25">
        <v>4.5406038929879999</v>
      </c>
      <c r="G202" s="25">
        <v>41.648749600547383</v>
      </c>
      <c r="H202" s="48">
        <v>0</v>
      </c>
      <c r="I202" s="46">
        <v>17.122148272383999</v>
      </c>
      <c r="J202" s="25">
        <v>1.3816409244159999</v>
      </c>
      <c r="K202" s="46" t="s">
        <v>840</v>
      </c>
      <c r="L202" s="46" t="s">
        <v>840</v>
      </c>
      <c r="M202" s="48" t="s">
        <v>840</v>
      </c>
      <c r="N202" s="46">
        <v>37.050544037689995</v>
      </c>
      <c r="O202" s="25">
        <v>7.9751312061449999</v>
      </c>
      <c r="P202" s="46" t="s">
        <v>840</v>
      </c>
      <c r="Q202" s="46" t="s">
        <v>840</v>
      </c>
      <c r="R202" s="48" t="s">
        <v>840</v>
      </c>
      <c r="S202" s="46">
        <v>54.172692310073998</v>
      </c>
      <c r="T202" s="25">
        <v>9.3567721305609997</v>
      </c>
      <c r="U202" s="46" t="s">
        <v>840</v>
      </c>
      <c r="V202" s="46" t="s">
        <v>840</v>
      </c>
      <c r="W202" s="48" t="s">
        <v>840</v>
      </c>
    </row>
    <row r="203" spans="1:23" x14ac:dyDescent="0.2">
      <c r="A203" s="44" t="s">
        <v>427</v>
      </c>
      <c r="B203" s="44" t="s">
        <v>426</v>
      </c>
      <c r="C203" s="47">
        <f t="shared" si="3"/>
        <v>1.490393698339</v>
      </c>
      <c r="D203" s="25">
        <v>0.25056215630400003</v>
      </c>
      <c r="E203" s="25">
        <v>1.2398315420349999</v>
      </c>
      <c r="F203" s="25">
        <v>-4.0496204958100002</v>
      </c>
      <c r="G203" s="25">
        <v>1.1468441763823749</v>
      </c>
      <c r="H203" s="48">
        <v>0.5</v>
      </c>
      <c r="I203" s="46" t="s">
        <v>840</v>
      </c>
      <c r="J203" s="25">
        <v>0.25056215630400003</v>
      </c>
      <c r="K203" s="46" t="s">
        <v>840</v>
      </c>
      <c r="L203" s="46" t="s">
        <v>840</v>
      </c>
      <c r="M203" s="48" t="s">
        <v>840</v>
      </c>
      <c r="N203" s="46" t="s">
        <v>840</v>
      </c>
      <c r="O203" s="25">
        <v>1.2398315420349999</v>
      </c>
      <c r="P203" s="46" t="s">
        <v>840</v>
      </c>
      <c r="Q203" s="46" t="s">
        <v>840</v>
      </c>
      <c r="R203" s="48" t="s">
        <v>840</v>
      </c>
      <c r="S203" s="46" t="s">
        <v>840</v>
      </c>
      <c r="T203" s="25">
        <v>1.490393698339</v>
      </c>
      <c r="U203" s="46" t="s">
        <v>840</v>
      </c>
      <c r="V203" s="46" t="s">
        <v>840</v>
      </c>
      <c r="W203" s="48" t="s">
        <v>840</v>
      </c>
    </row>
    <row r="204" spans="1:23" x14ac:dyDescent="0.2">
      <c r="A204" s="44" t="s">
        <v>429</v>
      </c>
      <c r="B204" s="44" t="s">
        <v>428</v>
      </c>
      <c r="C204" s="47">
        <f t="shared" si="3"/>
        <v>3.4863850601299999</v>
      </c>
      <c r="D204" s="25">
        <v>0.77216875177700006</v>
      </c>
      <c r="E204" s="25">
        <v>2.714216308353</v>
      </c>
      <c r="F204" s="25">
        <v>-9.5964885050779998</v>
      </c>
      <c r="G204" s="25">
        <v>2.510650085226525</v>
      </c>
      <c r="H204" s="48">
        <v>0.5</v>
      </c>
      <c r="I204" s="46" t="s">
        <v>840</v>
      </c>
      <c r="J204" s="25">
        <v>0.77216875177700006</v>
      </c>
      <c r="K204" s="46" t="s">
        <v>840</v>
      </c>
      <c r="L204" s="46" t="s">
        <v>840</v>
      </c>
      <c r="M204" s="48" t="s">
        <v>840</v>
      </c>
      <c r="N204" s="46" t="s">
        <v>840</v>
      </c>
      <c r="O204" s="25">
        <v>2.714216308353</v>
      </c>
      <c r="P204" s="46" t="s">
        <v>840</v>
      </c>
      <c r="Q204" s="46" t="s">
        <v>840</v>
      </c>
      <c r="R204" s="48" t="s">
        <v>840</v>
      </c>
      <c r="S204" s="46" t="s">
        <v>840</v>
      </c>
      <c r="T204" s="25">
        <v>3.4863850601299999</v>
      </c>
      <c r="U204" s="46" t="s">
        <v>840</v>
      </c>
      <c r="V204" s="46" t="s">
        <v>840</v>
      </c>
      <c r="W204" s="48" t="s">
        <v>840</v>
      </c>
    </row>
    <row r="205" spans="1:23" x14ac:dyDescent="0.2">
      <c r="A205" s="44" t="s">
        <v>431</v>
      </c>
      <c r="B205" s="44" t="s">
        <v>430</v>
      </c>
      <c r="C205" s="47">
        <f t="shared" si="3"/>
        <v>32.468299555103997</v>
      </c>
      <c r="D205" s="25">
        <v>13.663938244373</v>
      </c>
      <c r="E205" s="25">
        <v>18.804361310731</v>
      </c>
      <c r="F205" s="25">
        <v>14.755240509758</v>
      </c>
      <c r="G205" s="25">
        <v>17.394034212426178</v>
      </c>
      <c r="H205" s="48">
        <v>0</v>
      </c>
      <c r="I205" s="46" t="s">
        <v>840</v>
      </c>
      <c r="J205" s="25" t="s">
        <v>840</v>
      </c>
      <c r="K205" s="46">
        <v>13.663938244373</v>
      </c>
      <c r="L205" s="46" t="s">
        <v>840</v>
      </c>
      <c r="M205" s="48" t="s">
        <v>840</v>
      </c>
      <c r="N205" s="46" t="s">
        <v>840</v>
      </c>
      <c r="O205" s="25" t="s">
        <v>840</v>
      </c>
      <c r="P205" s="46">
        <v>18.804361310731</v>
      </c>
      <c r="Q205" s="46" t="s">
        <v>840</v>
      </c>
      <c r="R205" s="48" t="s">
        <v>840</v>
      </c>
      <c r="S205" s="46" t="s">
        <v>840</v>
      </c>
      <c r="T205" s="25" t="s">
        <v>840</v>
      </c>
      <c r="U205" s="46">
        <v>32.468299555103997</v>
      </c>
      <c r="V205" s="46" t="s">
        <v>840</v>
      </c>
      <c r="W205" s="48" t="s">
        <v>840</v>
      </c>
    </row>
    <row r="206" spans="1:23" x14ac:dyDescent="0.2">
      <c r="A206" s="44" t="s">
        <v>433</v>
      </c>
      <c r="B206" s="44" t="s">
        <v>432</v>
      </c>
      <c r="C206" s="47">
        <f t="shared" si="3"/>
        <v>48.545195692242004</v>
      </c>
      <c r="D206" s="25">
        <v>14.962617178438</v>
      </c>
      <c r="E206" s="25">
        <v>33.582578513804002</v>
      </c>
      <c r="F206" s="25">
        <v>9.0827805841010001</v>
      </c>
      <c r="G206" s="25">
        <v>31.063885125268705</v>
      </c>
      <c r="H206" s="48">
        <v>0</v>
      </c>
      <c r="I206" s="46">
        <v>13.013976510134</v>
      </c>
      <c r="J206" s="25">
        <v>1.9486406683040001</v>
      </c>
      <c r="K206" s="46" t="s">
        <v>840</v>
      </c>
      <c r="L206" s="46" t="s">
        <v>840</v>
      </c>
      <c r="M206" s="48" t="s">
        <v>840</v>
      </c>
      <c r="N206" s="46">
        <v>24.831785843897997</v>
      </c>
      <c r="O206" s="25">
        <v>8.7507926699069998</v>
      </c>
      <c r="P206" s="46" t="s">
        <v>840</v>
      </c>
      <c r="Q206" s="46" t="s">
        <v>840</v>
      </c>
      <c r="R206" s="48" t="s">
        <v>840</v>
      </c>
      <c r="S206" s="46">
        <v>37.845762354031997</v>
      </c>
      <c r="T206" s="25">
        <v>10.699433338211</v>
      </c>
      <c r="U206" s="46" t="s">
        <v>840</v>
      </c>
      <c r="V206" s="46" t="s">
        <v>840</v>
      </c>
      <c r="W206" s="48" t="s">
        <v>840</v>
      </c>
    </row>
    <row r="207" spans="1:23" x14ac:dyDescent="0.2">
      <c r="A207" s="44" t="s">
        <v>435</v>
      </c>
      <c r="B207" s="44" t="s">
        <v>434</v>
      </c>
      <c r="C207" s="47">
        <f t="shared" si="3"/>
        <v>2.5642725901889998</v>
      </c>
      <c r="D207" s="25">
        <v>0.49755264414</v>
      </c>
      <c r="E207" s="25">
        <v>2.066719946049</v>
      </c>
      <c r="F207" s="25">
        <v>-3.7745503318850004</v>
      </c>
      <c r="G207" s="25">
        <v>1.9117159500953249</v>
      </c>
      <c r="H207" s="48">
        <v>0.5</v>
      </c>
      <c r="I207" s="46" t="s">
        <v>840</v>
      </c>
      <c r="J207" s="25">
        <v>0.49755264414</v>
      </c>
      <c r="K207" s="46" t="s">
        <v>840</v>
      </c>
      <c r="L207" s="46" t="s">
        <v>840</v>
      </c>
      <c r="M207" s="48" t="s">
        <v>840</v>
      </c>
      <c r="N207" s="46" t="s">
        <v>840</v>
      </c>
      <c r="O207" s="25">
        <v>2.066719946049</v>
      </c>
      <c r="P207" s="46" t="s">
        <v>840</v>
      </c>
      <c r="Q207" s="46" t="s">
        <v>840</v>
      </c>
      <c r="R207" s="48" t="s">
        <v>840</v>
      </c>
      <c r="S207" s="46" t="s">
        <v>840</v>
      </c>
      <c r="T207" s="25">
        <v>2.5642725901889998</v>
      </c>
      <c r="U207" s="46" t="s">
        <v>840</v>
      </c>
      <c r="V207" s="46" t="s">
        <v>840</v>
      </c>
      <c r="W207" s="48" t="s">
        <v>840</v>
      </c>
    </row>
    <row r="208" spans="1:23" x14ac:dyDescent="0.2">
      <c r="A208" s="44" t="s">
        <v>437</v>
      </c>
      <c r="B208" s="44" t="s">
        <v>436</v>
      </c>
      <c r="C208" s="47">
        <f t="shared" si="3"/>
        <v>2.4941905214799998</v>
      </c>
      <c r="D208" s="25">
        <v>0.370390839636</v>
      </c>
      <c r="E208" s="25">
        <v>2.1237996818439999</v>
      </c>
      <c r="F208" s="25">
        <v>-6.5093228242110008</v>
      </c>
      <c r="G208" s="25">
        <v>1.9645147057057</v>
      </c>
      <c r="H208" s="48">
        <v>0.5</v>
      </c>
      <c r="I208" s="46" t="s">
        <v>840</v>
      </c>
      <c r="J208" s="25">
        <v>0.370390839636</v>
      </c>
      <c r="K208" s="46" t="s">
        <v>840</v>
      </c>
      <c r="L208" s="46" t="s">
        <v>840</v>
      </c>
      <c r="M208" s="48" t="s">
        <v>840</v>
      </c>
      <c r="N208" s="46" t="s">
        <v>840</v>
      </c>
      <c r="O208" s="25">
        <v>2.1237996818439999</v>
      </c>
      <c r="P208" s="46" t="s">
        <v>840</v>
      </c>
      <c r="Q208" s="46" t="s">
        <v>840</v>
      </c>
      <c r="R208" s="48" t="s">
        <v>840</v>
      </c>
      <c r="S208" s="46" t="s">
        <v>840</v>
      </c>
      <c r="T208" s="25">
        <v>2.4941905214799998</v>
      </c>
      <c r="U208" s="46" t="s">
        <v>840</v>
      </c>
      <c r="V208" s="46" t="s">
        <v>840</v>
      </c>
      <c r="W208" s="48" t="s">
        <v>840</v>
      </c>
    </row>
    <row r="209" spans="1:23" x14ac:dyDescent="0.2">
      <c r="A209" s="44" t="s">
        <v>439</v>
      </c>
      <c r="B209" s="44" t="s">
        <v>438</v>
      </c>
      <c r="C209" s="47">
        <f t="shared" si="3"/>
        <v>2.1289595223590001</v>
      </c>
      <c r="D209" s="25">
        <v>0.12836017350699999</v>
      </c>
      <c r="E209" s="25">
        <v>2.000599348852</v>
      </c>
      <c r="F209" s="25">
        <v>-14.924364482374999</v>
      </c>
      <c r="G209" s="25">
        <v>1.8505543976881</v>
      </c>
      <c r="H209" s="48">
        <v>0.5</v>
      </c>
      <c r="I209" s="46" t="s">
        <v>840</v>
      </c>
      <c r="J209" s="25">
        <v>0.12836017350699999</v>
      </c>
      <c r="K209" s="46" t="s">
        <v>840</v>
      </c>
      <c r="L209" s="46" t="s">
        <v>840</v>
      </c>
      <c r="M209" s="48" t="s">
        <v>840</v>
      </c>
      <c r="N209" s="46" t="s">
        <v>840</v>
      </c>
      <c r="O209" s="25">
        <v>2.000599348852</v>
      </c>
      <c r="P209" s="46" t="s">
        <v>840</v>
      </c>
      <c r="Q209" s="46" t="s">
        <v>840</v>
      </c>
      <c r="R209" s="48" t="s">
        <v>840</v>
      </c>
      <c r="S209" s="46" t="s">
        <v>840</v>
      </c>
      <c r="T209" s="25">
        <v>2.1289595223590001</v>
      </c>
      <c r="U209" s="46" t="s">
        <v>840</v>
      </c>
      <c r="V209" s="46" t="s">
        <v>840</v>
      </c>
      <c r="W209" s="48" t="s">
        <v>840</v>
      </c>
    </row>
    <row r="210" spans="1:23" x14ac:dyDescent="0.2">
      <c r="A210" s="44" t="s">
        <v>441</v>
      </c>
      <c r="B210" s="44" t="s">
        <v>440</v>
      </c>
      <c r="C210" s="47">
        <f t="shared" si="3"/>
        <v>64.025895778096995</v>
      </c>
      <c r="D210" s="25">
        <v>21.051228544975</v>
      </c>
      <c r="E210" s="25">
        <v>42.974667233121998</v>
      </c>
      <c r="F210" s="25">
        <v>25.711585995274</v>
      </c>
      <c r="G210" s="25">
        <v>39.75156719063785</v>
      </c>
      <c r="H210" s="48">
        <v>0</v>
      </c>
      <c r="I210" s="46">
        <v>18.915848454519999</v>
      </c>
      <c r="J210" s="25">
        <v>2.1353800904539999</v>
      </c>
      <c r="K210" s="46" t="s">
        <v>840</v>
      </c>
      <c r="L210" s="46" t="s">
        <v>840</v>
      </c>
      <c r="M210" s="48" t="s">
        <v>840</v>
      </c>
      <c r="N210" s="46">
        <v>36.722761913641996</v>
      </c>
      <c r="O210" s="25">
        <v>6.2519053194800005</v>
      </c>
      <c r="P210" s="46" t="s">
        <v>840</v>
      </c>
      <c r="Q210" s="46" t="s">
        <v>840</v>
      </c>
      <c r="R210" s="48" t="s">
        <v>840</v>
      </c>
      <c r="S210" s="46">
        <v>55.638610368161991</v>
      </c>
      <c r="T210" s="25">
        <v>8.387285409934</v>
      </c>
      <c r="U210" s="46" t="s">
        <v>840</v>
      </c>
      <c r="V210" s="46" t="s">
        <v>840</v>
      </c>
      <c r="W210" s="48" t="s">
        <v>840</v>
      </c>
    </row>
    <row r="211" spans="1:23" x14ac:dyDescent="0.2">
      <c r="A211" s="44" t="s">
        <v>443</v>
      </c>
      <c r="B211" s="44" t="s">
        <v>442</v>
      </c>
      <c r="C211" s="47">
        <f t="shared" si="3"/>
        <v>60.803552656275997</v>
      </c>
      <c r="D211" s="25">
        <v>17.405981174920999</v>
      </c>
      <c r="E211" s="25">
        <v>43.397571481354994</v>
      </c>
      <c r="F211" s="25">
        <v>-26.585042349009001</v>
      </c>
      <c r="G211" s="25">
        <v>40.14275362025338</v>
      </c>
      <c r="H211" s="48">
        <v>0.37988100000000002</v>
      </c>
      <c r="I211" s="46">
        <v>15.754008345557001</v>
      </c>
      <c r="J211" s="25">
        <v>1.651972829365</v>
      </c>
      <c r="K211" s="46" t="s">
        <v>840</v>
      </c>
      <c r="L211" s="46" t="s">
        <v>840</v>
      </c>
      <c r="M211" s="48" t="s">
        <v>840</v>
      </c>
      <c r="N211" s="46">
        <v>36.005155193600999</v>
      </c>
      <c r="O211" s="25">
        <v>7.3924162877550001</v>
      </c>
      <c r="P211" s="46" t="s">
        <v>840</v>
      </c>
      <c r="Q211" s="46" t="s">
        <v>840</v>
      </c>
      <c r="R211" s="48" t="s">
        <v>840</v>
      </c>
      <c r="S211" s="46">
        <v>51.759163539157996</v>
      </c>
      <c r="T211" s="25">
        <v>9.0443891171199997</v>
      </c>
      <c r="U211" s="46" t="s">
        <v>840</v>
      </c>
      <c r="V211" s="46" t="s">
        <v>840</v>
      </c>
      <c r="W211" s="48" t="s">
        <v>840</v>
      </c>
    </row>
    <row r="212" spans="1:23" x14ac:dyDescent="0.2">
      <c r="A212" s="44" t="s">
        <v>445</v>
      </c>
      <c r="B212" s="44" t="s">
        <v>444</v>
      </c>
      <c r="C212" s="47">
        <f t="shared" si="3"/>
        <v>1.2011501222860002</v>
      </c>
      <c r="D212" s="25" t="s">
        <v>840</v>
      </c>
      <c r="E212" s="25">
        <v>1.2011501222860002</v>
      </c>
      <c r="F212" s="25">
        <v>-15.451981844444999</v>
      </c>
      <c r="G212" s="25">
        <v>1.11106386311455</v>
      </c>
      <c r="H212" s="48">
        <v>0.5</v>
      </c>
      <c r="I212" s="46" t="s">
        <v>840</v>
      </c>
      <c r="J212" s="25" t="s">
        <v>840</v>
      </c>
      <c r="K212" s="46" t="s">
        <v>840</v>
      </c>
      <c r="L212" s="46" t="s">
        <v>840</v>
      </c>
      <c r="M212" s="48" t="s">
        <v>840</v>
      </c>
      <c r="N212" s="46" t="s">
        <v>840</v>
      </c>
      <c r="O212" s="25">
        <v>1.2011501222860002</v>
      </c>
      <c r="P212" s="46" t="s">
        <v>840</v>
      </c>
      <c r="Q212" s="46" t="s">
        <v>840</v>
      </c>
      <c r="R212" s="48" t="s">
        <v>840</v>
      </c>
      <c r="S212" s="46" t="s">
        <v>840</v>
      </c>
      <c r="T212" s="25">
        <v>1.2011501222860002</v>
      </c>
      <c r="U212" s="46" t="s">
        <v>840</v>
      </c>
      <c r="V212" s="46" t="s">
        <v>840</v>
      </c>
      <c r="W212" s="48" t="s">
        <v>840</v>
      </c>
    </row>
    <row r="213" spans="1:23" x14ac:dyDescent="0.2">
      <c r="A213" s="44" t="s">
        <v>447</v>
      </c>
      <c r="B213" s="44" t="s">
        <v>446</v>
      </c>
      <c r="C213" s="47">
        <f t="shared" si="3"/>
        <v>4.4557753046009996</v>
      </c>
      <c r="D213" s="25">
        <v>0.72273451853500004</v>
      </c>
      <c r="E213" s="25">
        <v>3.7330407860659998</v>
      </c>
      <c r="F213" s="25">
        <v>-21.725288353876</v>
      </c>
      <c r="G213" s="25">
        <v>3.4530627271110501</v>
      </c>
      <c r="H213" s="48">
        <v>0.5</v>
      </c>
      <c r="I213" s="46" t="s">
        <v>840</v>
      </c>
      <c r="J213" s="25">
        <v>0.72273451853500004</v>
      </c>
      <c r="K213" s="46" t="s">
        <v>840</v>
      </c>
      <c r="L213" s="46" t="s">
        <v>840</v>
      </c>
      <c r="M213" s="48" t="s">
        <v>840</v>
      </c>
      <c r="N213" s="46" t="s">
        <v>840</v>
      </c>
      <c r="O213" s="25">
        <v>3.7330407860659998</v>
      </c>
      <c r="P213" s="46" t="s">
        <v>840</v>
      </c>
      <c r="Q213" s="46" t="s">
        <v>840</v>
      </c>
      <c r="R213" s="48" t="s">
        <v>840</v>
      </c>
      <c r="S213" s="46" t="s">
        <v>840</v>
      </c>
      <c r="T213" s="25">
        <v>4.4557753046009996</v>
      </c>
      <c r="U213" s="46" t="s">
        <v>840</v>
      </c>
      <c r="V213" s="46" t="s">
        <v>840</v>
      </c>
      <c r="W213" s="48" t="s">
        <v>840</v>
      </c>
    </row>
    <row r="214" spans="1:23" x14ac:dyDescent="0.2">
      <c r="A214" s="44" t="s">
        <v>449</v>
      </c>
      <c r="B214" s="44" t="s">
        <v>448</v>
      </c>
      <c r="C214" s="47">
        <f t="shared" si="3"/>
        <v>4.4831107550610003</v>
      </c>
      <c r="D214" s="25">
        <v>1.0485916043710002</v>
      </c>
      <c r="E214" s="25">
        <v>3.4345191506899999</v>
      </c>
      <c r="F214" s="25">
        <v>-10.799881410629</v>
      </c>
      <c r="G214" s="25">
        <v>3.1769302143882503</v>
      </c>
      <c r="H214" s="48">
        <v>0.5</v>
      </c>
      <c r="I214" s="46" t="s">
        <v>840</v>
      </c>
      <c r="J214" s="25">
        <v>1.0485916043710002</v>
      </c>
      <c r="K214" s="46" t="s">
        <v>840</v>
      </c>
      <c r="L214" s="46" t="s">
        <v>840</v>
      </c>
      <c r="M214" s="48" t="s">
        <v>840</v>
      </c>
      <c r="N214" s="46" t="s">
        <v>840</v>
      </c>
      <c r="O214" s="25">
        <v>3.4345191506899999</v>
      </c>
      <c r="P214" s="46" t="s">
        <v>840</v>
      </c>
      <c r="Q214" s="46" t="s">
        <v>840</v>
      </c>
      <c r="R214" s="48" t="s">
        <v>840</v>
      </c>
      <c r="S214" s="46" t="s">
        <v>840</v>
      </c>
      <c r="T214" s="25">
        <v>4.4831107550610003</v>
      </c>
      <c r="U214" s="46" t="s">
        <v>840</v>
      </c>
      <c r="V214" s="46" t="s">
        <v>840</v>
      </c>
      <c r="W214" s="48" t="s">
        <v>840</v>
      </c>
    </row>
    <row r="215" spans="1:23" x14ac:dyDescent="0.2">
      <c r="A215" s="44" t="s">
        <v>451</v>
      </c>
      <c r="B215" s="44" t="s">
        <v>450</v>
      </c>
      <c r="C215" s="47">
        <f t="shared" si="3"/>
        <v>128.87597619577198</v>
      </c>
      <c r="D215" s="25">
        <v>44.46193567353</v>
      </c>
      <c r="E215" s="25">
        <v>84.41404052224199</v>
      </c>
      <c r="F215" s="25">
        <v>16.303103858022002</v>
      </c>
      <c r="G215" s="25">
        <v>78.08298748307385</v>
      </c>
      <c r="H215" s="48">
        <v>0</v>
      </c>
      <c r="I215" s="46">
        <v>39.860258166182</v>
      </c>
      <c r="J215" s="25">
        <v>4.6016775073479996</v>
      </c>
      <c r="K215" s="46" t="s">
        <v>840</v>
      </c>
      <c r="L215" s="46" t="s">
        <v>840</v>
      </c>
      <c r="M215" s="48" t="s">
        <v>840</v>
      </c>
      <c r="N215" s="46">
        <v>71.590111513641006</v>
      </c>
      <c r="O215" s="25">
        <v>12.8239290086</v>
      </c>
      <c r="P215" s="46" t="s">
        <v>840</v>
      </c>
      <c r="Q215" s="46" t="s">
        <v>840</v>
      </c>
      <c r="R215" s="48" t="s">
        <v>840</v>
      </c>
      <c r="S215" s="46">
        <v>111.45036967982301</v>
      </c>
      <c r="T215" s="25">
        <v>17.425606515948001</v>
      </c>
      <c r="U215" s="46" t="s">
        <v>840</v>
      </c>
      <c r="V215" s="46" t="s">
        <v>840</v>
      </c>
      <c r="W215" s="48" t="s">
        <v>840</v>
      </c>
    </row>
    <row r="216" spans="1:23" x14ac:dyDescent="0.2">
      <c r="A216" s="44" t="s">
        <v>453</v>
      </c>
      <c r="B216" s="44" t="s">
        <v>452</v>
      </c>
      <c r="C216" s="47">
        <f t="shared" si="3"/>
        <v>4.548902957668</v>
      </c>
      <c r="D216" s="25">
        <v>1.0599562643160001</v>
      </c>
      <c r="E216" s="25">
        <v>3.4889466933519997</v>
      </c>
      <c r="F216" s="25">
        <v>-8.9807378962219993</v>
      </c>
      <c r="G216" s="25">
        <v>3.2272756913506</v>
      </c>
      <c r="H216" s="48">
        <v>0.5</v>
      </c>
      <c r="I216" s="46" t="s">
        <v>840</v>
      </c>
      <c r="J216" s="25">
        <v>1.0599562643160001</v>
      </c>
      <c r="K216" s="46" t="s">
        <v>840</v>
      </c>
      <c r="L216" s="46" t="s">
        <v>840</v>
      </c>
      <c r="M216" s="48" t="s">
        <v>840</v>
      </c>
      <c r="N216" s="46" t="s">
        <v>840</v>
      </c>
      <c r="O216" s="25">
        <v>3.4889466933519997</v>
      </c>
      <c r="P216" s="46" t="s">
        <v>840</v>
      </c>
      <c r="Q216" s="46" t="s">
        <v>840</v>
      </c>
      <c r="R216" s="48" t="s">
        <v>840</v>
      </c>
      <c r="S216" s="46" t="s">
        <v>840</v>
      </c>
      <c r="T216" s="25">
        <v>4.548902957668</v>
      </c>
      <c r="U216" s="46" t="s">
        <v>840</v>
      </c>
      <c r="V216" s="46" t="s">
        <v>840</v>
      </c>
      <c r="W216" s="48" t="s">
        <v>840</v>
      </c>
    </row>
    <row r="217" spans="1:23" x14ac:dyDescent="0.2">
      <c r="A217" s="44" t="s">
        <v>455</v>
      </c>
      <c r="B217" s="44" t="s">
        <v>454</v>
      </c>
      <c r="C217" s="47">
        <f t="shared" si="3"/>
        <v>160.473040949851</v>
      </c>
      <c r="D217" s="25">
        <v>56.374302292196994</v>
      </c>
      <c r="E217" s="25">
        <v>104.098738657654</v>
      </c>
      <c r="F217" s="25">
        <v>69.407733808921989</v>
      </c>
      <c r="G217" s="25">
        <v>96.291333258329956</v>
      </c>
      <c r="H217" s="48">
        <v>0</v>
      </c>
      <c r="I217" s="46">
        <v>47.193539015304999</v>
      </c>
      <c r="J217" s="25">
        <v>9.1807632768909997</v>
      </c>
      <c r="K217" s="46" t="s">
        <v>840</v>
      </c>
      <c r="L217" s="46" t="s">
        <v>840</v>
      </c>
      <c r="M217" s="48" t="s">
        <v>840</v>
      </c>
      <c r="N217" s="46">
        <v>81.616035502906996</v>
      </c>
      <c r="O217" s="25">
        <v>22.482703154747004</v>
      </c>
      <c r="P217" s="46" t="s">
        <v>840</v>
      </c>
      <c r="Q217" s="46" t="s">
        <v>840</v>
      </c>
      <c r="R217" s="48" t="s">
        <v>840</v>
      </c>
      <c r="S217" s="46">
        <v>128.809574518212</v>
      </c>
      <c r="T217" s="25">
        <v>31.663466431638003</v>
      </c>
      <c r="U217" s="46" t="s">
        <v>840</v>
      </c>
      <c r="V217" s="46" t="s">
        <v>840</v>
      </c>
      <c r="W217" s="48" t="s">
        <v>840</v>
      </c>
    </row>
    <row r="218" spans="1:23" x14ac:dyDescent="0.2">
      <c r="A218" s="44" t="s">
        <v>457</v>
      </c>
      <c r="B218" s="44" t="s">
        <v>456</v>
      </c>
      <c r="C218" s="47">
        <f t="shared" si="3"/>
        <v>222.69304880636997</v>
      </c>
      <c r="D218" s="25">
        <v>77.926226430509004</v>
      </c>
      <c r="E218" s="25">
        <v>144.76682237586098</v>
      </c>
      <c r="F218" s="25">
        <v>119.351174859373</v>
      </c>
      <c r="G218" s="25">
        <v>133.90931069767143</v>
      </c>
      <c r="H218" s="48">
        <v>0</v>
      </c>
      <c r="I218" s="46">
        <v>72.626855948037004</v>
      </c>
      <c r="J218" s="25" t="s">
        <v>840</v>
      </c>
      <c r="K218" s="46">
        <v>5.2993704824729999</v>
      </c>
      <c r="L218" s="46" t="s">
        <v>840</v>
      </c>
      <c r="M218" s="48" t="s">
        <v>840</v>
      </c>
      <c r="N218" s="46">
        <v>137.40403130410999</v>
      </c>
      <c r="O218" s="25" t="s">
        <v>840</v>
      </c>
      <c r="P218" s="46">
        <v>7.3627910717510003</v>
      </c>
      <c r="Q218" s="46" t="s">
        <v>840</v>
      </c>
      <c r="R218" s="48" t="s">
        <v>840</v>
      </c>
      <c r="S218" s="46">
        <v>210.03088725214701</v>
      </c>
      <c r="T218" s="25" t="s">
        <v>840</v>
      </c>
      <c r="U218" s="46">
        <v>12.662161554223999</v>
      </c>
      <c r="V218" s="46" t="s">
        <v>840</v>
      </c>
      <c r="W218" s="48" t="s">
        <v>840</v>
      </c>
    </row>
    <row r="219" spans="1:23" x14ac:dyDescent="0.2">
      <c r="A219" s="44" t="s">
        <v>459</v>
      </c>
      <c r="B219" s="44" t="s">
        <v>458</v>
      </c>
      <c r="C219" s="47">
        <f t="shared" si="3"/>
        <v>3.6223648797069998</v>
      </c>
      <c r="D219" s="25">
        <v>0.82940618094399998</v>
      </c>
      <c r="E219" s="25">
        <v>2.792958698763</v>
      </c>
      <c r="F219" s="25">
        <v>-9.3550283362169999</v>
      </c>
      <c r="G219" s="25">
        <v>2.5834867963557753</v>
      </c>
      <c r="H219" s="48">
        <v>0.5</v>
      </c>
      <c r="I219" s="46" t="s">
        <v>840</v>
      </c>
      <c r="J219" s="25">
        <v>0.82940618094399998</v>
      </c>
      <c r="K219" s="46" t="s">
        <v>840</v>
      </c>
      <c r="L219" s="46" t="s">
        <v>840</v>
      </c>
      <c r="M219" s="48" t="s">
        <v>840</v>
      </c>
      <c r="N219" s="46" t="s">
        <v>840</v>
      </c>
      <c r="O219" s="25">
        <v>2.792958698763</v>
      </c>
      <c r="P219" s="46" t="s">
        <v>840</v>
      </c>
      <c r="Q219" s="46" t="s">
        <v>840</v>
      </c>
      <c r="R219" s="48" t="s">
        <v>840</v>
      </c>
      <c r="S219" s="46" t="s">
        <v>840</v>
      </c>
      <c r="T219" s="25">
        <v>3.6223648797069998</v>
      </c>
      <c r="U219" s="46" t="s">
        <v>840</v>
      </c>
      <c r="V219" s="46" t="s">
        <v>840</v>
      </c>
      <c r="W219" s="48" t="s">
        <v>840</v>
      </c>
    </row>
    <row r="220" spans="1:23" x14ac:dyDescent="0.2">
      <c r="A220" s="44" t="s">
        <v>461</v>
      </c>
      <c r="B220" s="44" t="s">
        <v>460</v>
      </c>
      <c r="C220" s="47">
        <f t="shared" si="3"/>
        <v>1.9443645550440001</v>
      </c>
      <c r="D220" s="25">
        <v>0.39477339587900001</v>
      </c>
      <c r="E220" s="25">
        <v>1.549591159165</v>
      </c>
      <c r="F220" s="25">
        <v>-4.2116718257999999</v>
      </c>
      <c r="G220" s="25">
        <v>1.4333718222276253</v>
      </c>
      <c r="H220" s="48">
        <v>0.5</v>
      </c>
      <c r="I220" s="46" t="s">
        <v>840</v>
      </c>
      <c r="J220" s="25">
        <v>0.39477339587900001</v>
      </c>
      <c r="K220" s="46" t="s">
        <v>840</v>
      </c>
      <c r="L220" s="46" t="s">
        <v>840</v>
      </c>
      <c r="M220" s="48" t="s">
        <v>840</v>
      </c>
      <c r="N220" s="46" t="s">
        <v>840</v>
      </c>
      <c r="O220" s="25">
        <v>1.549591159165</v>
      </c>
      <c r="P220" s="46" t="s">
        <v>840</v>
      </c>
      <c r="Q220" s="46" t="s">
        <v>840</v>
      </c>
      <c r="R220" s="48" t="s">
        <v>840</v>
      </c>
      <c r="S220" s="46" t="s">
        <v>840</v>
      </c>
      <c r="T220" s="25">
        <v>1.9443645550440001</v>
      </c>
      <c r="U220" s="46" t="s">
        <v>840</v>
      </c>
      <c r="V220" s="46" t="s">
        <v>840</v>
      </c>
      <c r="W220" s="48" t="s">
        <v>840</v>
      </c>
    </row>
    <row r="221" spans="1:23" x14ac:dyDescent="0.2">
      <c r="A221" s="44" t="s">
        <v>463</v>
      </c>
      <c r="B221" s="44" t="s">
        <v>462</v>
      </c>
      <c r="C221" s="47">
        <f t="shared" si="3"/>
        <v>3.323104465968</v>
      </c>
      <c r="D221" s="25">
        <v>0.70648701906199995</v>
      </c>
      <c r="E221" s="25">
        <v>2.616617446906</v>
      </c>
      <c r="F221" s="25">
        <v>-3.0446640457580001</v>
      </c>
      <c r="G221" s="25">
        <v>2.4203711383880502</v>
      </c>
      <c r="H221" s="48">
        <v>0.5</v>
      </c>
      <c r="I221" s="46" t="s">
        <v>840</v>
      </c>
      <c r="J221" s="25">
        <v>0.70648701906199995</v>
      </c>
      <c r="K221" s="46" t="s">
        <v>840</v>
      </c>
      <c r="L221" s="46" t="s">
        <v>840</v>
      </c>
      <c r="M221" s="48" t="s">
        <v>840</v>
      </c>
      <c r="N221" s="46" t="s">
        <v>840</v>
      </c>
      <c r="O221" s="25">
        <v>2.616617446906</v>
      </c>
      <c r="P221" s="46" t="s">
        <v>840</v>
      </c>
      <c r="Q221" s="46" t="s">
        <v>840</v>
      </c>
      <c r="R221" s="48" t="s">
        <v>840</v>
      </c>
      <c r="S221" s="46" t="s">
        <v>840</v>
      </c>
      <c r="T221" s="25">
        <v>3.323104465968</v>
      </c>
      <c r="U221" s="46" t="s">
        <v>840</v>
      </c>
      <c r="V221" s="46" t="s">
        <v>840</v>
      </c>
      <c r="W221" s="48" t="s">
        <v>840</v>
      </c>
    </row>
    <row r="222" spans="1:23" x14ac:dyDescent="0.2">
      <c r="A222" s="44" t="s">
        <v>465</v>
      </c>
      <c r="B222" s="44" t="s">
        <v>464</v>
      </c>
      <c r="C222" s="47">
        <f t="shared" si="3"/>
        <v>54.859693313653992</v>
      </c>
      <c r="D222" s="25">
        <v>17.755554144188</v>
      </c>
      <c r="E222" s="25">
        <v>37.104139169465995</v>
      </c>
      <c r="F222" s="25">
        <v>8.0433138097249994</v>
      </c>
      <c r="G222" s="25">
        <v>34.321328731756047</v>
      </c>
      <c r="H222" s="48">
        <v>0</v>
      </c>
      <c r="I222" s="46">
        <v>16.088690099745001</v>
      </c>
      <c r="J222" s="25">
        <v>1.6668640444430001</v>
      </c>
      <c r="K222" s="46" t="s">
        <v>840</v>
      </c>
      <c r="L222" s="46" t="s">
        <v>840</v>
      </c>
      <c r="M222" s="48" t="s">
        <v>840</v>
      </c>
      <c r="N222" s="46">
        <v>31.469165101408002</v>
      </c>
      <c r="O222" s="25">
        <v>5.6349740680589999</v>
      </c>
      <c r="P222" s="46" t="s">
        <v>840</v>
      </c>
      <c r="Q222" s="46" t="s">
        <v>840</v>
      </c>
      <c r="R222" s="48" t="s">
        <v>840</v>
      </c>
      <c r="S222" s="46">
        <v>47.557855201153004</v>
      </c>
      <c r="T222" s="25">
        <v>7.3018381125019998</v>
      </c>
      <c r="U222" s="46" t="s">
        <v>840</v>
      </c>
      <c r="V222" s="46" t="s">
        <v>840</v>
      </c>
      <c r="W222" s="48" t="s">
        <v>840</v>
      </c>
    </row>
    <row r="223" spans="1:23" x14ac:dyDescent="0.2">
      <c r="A223" s="44" t="s">
        <v>467</v>
      </c>
      <c r="B223" s="44" t="s">
        <v>466</v>
      </c>
      <c r="C223" s="47">
        <f t="shared" si="3"/>
        <v>2.5456786845220001</v>
      </c>
      <c r="D223" s="25" t="s">
        <v>840</v>
      </c>
      <c r="E223" s="25">
        <v>2.5456786845220001</v>
      </c>
      <c r="F223" s="25">
        <v>-12.132531457631</v>
      </c>
      <c r="G223" s="25">
        <v>2.3547527831828501</v>
      </c>
      <c r="H223" s="48">
        <v>0.5</v>
      </c>
      <c r="I223" s="46" t="s">
        <v>840</v>
      </c>
      <c r="J223" s="25" t="s">
        <v>840</v>
      </c>
      <c r="K223" s="46" t="s">
        <v>840</v>
      </c>
      <c r="L223" s="46" t="s">
        <v>840</v>
      </c>
      <c r="M223" s="48" t="s">
        <v>840</v>
      </c>
      <c r="N223" s="46" t="s">
        <v>840</v>
      </c>
      <c r="O223" s="25">
        <v>2.5456786845220001</v>
      </c>
      <c r="P223" s="46" t="s">
        <v>840</v>
      </c>
      <c r="Q223" s="46" t="s">
        <v>840</v>
      </c>
      <c r="R223" s="48" t="s">
        <v>840</v>
      </c>
      <c r="S223" s="46" t="s">
        <v>840</v>
      </c>
      <c r="T223" s="25">
        <v>2.5456786845220001</v>
      </c>
      <c r="U223" s="46" t="s">
        <v>840</v>
      </c>
      <c r="V223" s="46" t="s">
        <v>840</v>
      </c>
      <c r="W223" s="48" t="s">
        <v>840</v>
      </c>
    </row>
    <row r="224" spans="1:23" x14ac:dyDescent="0.2">
      <c r="A224" s="44" t="s">
        <v>469</v>
      </c>
      <c r="B224" s="44" t="s">
        <v>468</v>
      </c>
      <c r="C224" s="47">
        <f t="shared" si="3"/>
        <v>3.6343366262360002</v>
      </c>
      <c r="D224" s="25">
        <v>0.72653438232099998</v>
      </c>
      <c r="E224" s="25">
        <v>2.907802243915</v>
      </c>
      <c r="F224" s="25">
        <v>-6.1594995024039996</v>
      </c>
      <c r="G224" s="25">
        <v>2.6897170756213753</v>
      </c>
      <c r="H224" s="48">
        <v>0.5</v>
      </c>
      <c r="I224" s="46" t="s">
        <v>840</v>
      </c>
      <c r="J224" s="25">
        <v>0.72653438232099998</v>
      </c>
      <c r="K224" s="46" t="s">
        <v>840</v>
      </c>
      <c r="L224" s="46" t="s">
        <v>840</v>
      </c>
      <c r="M224" s="48" t="s">
        <v>840</v>
      </c>
      <c r="N224" s="46" t="s">
        <v>840</v>
      </c>
      <c r="O224" s="25">
        <v>2.907802243915</v>
      </c>
      <c r="P224" s="46" t="s">
        <v>840</v>
      </c>
      <c r="Q224" s="46" t="s">
        <v>840</v>
      </c>
      <c r="R224" s="48" t="s">
        <v>840</v>
      </c>
      <c r="S224" s="46" t="s">
        <v>840</v>
      </c>
      <c r="T224" s="25">
        <v>3.6343366262360002</v>
      </c>
      <c r="U224" s="46" t="s">
        <v>840</v>
      </c>
      <c r="V224" s="46" t="s">
        <v>840</v>
      </c>
      <c r="W224" s="48" t="s">
        <v>840</v>
      </c>
    </row>
    <row r="225" spans="1:23" x14ac:dyDescent="0.2">
      <c r="A225" s="44" t="s">
        <v>471</v>
      </c>
      <c r="B225" s="44" t="s">
        <v>470</v>
      </c>
      <c r="C225" s="47">
        <f t="shared" si="3"/>
        <v>45.268388849423999</v>
      </c>
      <c r="D225" s="25">
        <v>14.291054742753001</v>
      </c>
      <c r="E225" s="25">
        <v>30.977334106671002</v>
      </c>
      <c r="F225" s="25">
        <v>-3.4846330869800002</v>
      </c>
      <c r="G225" s="25">
        <v>28.654034048670681</v>
      </c>
      <c r="H225" s="48">
        <v>0.101115</v>
      </c>
      <c r="I225" s="46">
        <v>12.71724785362</v>
      </c>
      <c r="J225" s="25">
        <v>1.5738068891330002</v>
      </c>
      <c r="K225" s="46" t="s">
        <v>840</v>
      </c>
      <c r="L225" s="46" t="s">
        <v>840</v>
      </c>
      <c r="M225" s="48" t="s">
        <v>840</v>
      </c>
      <c r="N225" s="46">
        <v>25.443042835513001</v>
      </c>
      <c r="O225" s="25">
        <v>5.5342912711570005</v>
      </c>
      <c r="P225" s="46" t="s">
        <v>840</v>
      </c>
      <c r="Q225" s="46" t="s">
        <v>840</v>
      </c>
      <c r="R225" s="48" t="s">
        <v>840</v>
      </c>
      <c r="S225" s="46">
        <v>38.160290689132999</v>
      </c>
      <c r="T225" s="25">
        <v>7.1080981602900009</v>
      </c>
      <c r="U225" s="46" t="s">
        <v>840</v>
      </c>
      <c r="V225" s="46" t="s">
        <v>840</v>
      </c>
      <c r="W225" s="48" t="s">
        <v>840</v>
      </c>
    </row>
    <row r="226" spans="1:23" x14ac:dyDescent="0.2">
      <c r="A226" s="44" t="s">
        <v>473</v>
      </c>
      <c r="B226" s="44" t="s">
        <v>472</v>
      </c>
      <c r="C226" s="47">
        <f t="shared" si="3"/>
        <v>3.9479686660749995</v>
      </c>
      <c r="D226" s="25">
        <v>0.93603452852799995</v>
      </c>
      <c r="E226" s="25">
        <v>3.0119341375469997</v>
      </c>
      <c r="F226" s="25">
        <v>-7.4282644095869994</v>
      </c>
      <c r="G226" s="25">
        <v>2.7860390772309751</v>
      </c>
      <c r="H226" s="48">
        <v>0.5</v>
      </c>
      <c r="I226" s="46" t="s">
        <v>840</v>
      </c>
      <c r="J226" s="25">
        <v>0.93603452852799995</v>
      </c>
      <c r="K226" s="46" t="s">
        <v>840</v>
      </c>
      <c r="L226" s="46" t="s">
        <v>840</v>
      </c>
      <c r="M226" s="48" t="s">
        <v>840</v>
      </c>
      <c r="N226" s="46" t="s">
        <v>840</v>
      </c>
      <c r="O226" s="25">
        <v>3.0119341375469997</v>
      </c>
      <c r="P226" s="46" t="s">
        <v>840</v>
      </c>
      <c r="Q226" s="46" t="s">
        <v>840</v>
      </c>
      <c r="R226" s="48" t="s">
        <v>840</v>
      </c>
      <c r="S226" s="46" t="s">
        <v>840</v>
      </c>
      <c r="T226" s="25">
        <v>3.9479686660749995</v>
      </c>
      <c r="U226" s="46" t="s">
        <v>840</v>
      </c>
      <c r="V226" s="46" t="s">
        <v>840</v>
      </c>
      <c r="W226" s="48" t="s">
        <v>840</v>
      </c>
    </row>
    <row r="227" spans="1:23" x14ac:dyDescent="0.2">
      <c r="A227" s="44" t="s">
        <v>475</v>
      </c>
      <c r="B227" s="44" t="s">
        <v>474</v>
      </c>
      <c r="C227" s="47">
        <f t="shared" si="3"/>
        <v>41.377709644999001</v>
      </c>
      <c r="D227" s="25">
        <v>11.696550574571001</v>
      </c>
      <c r="E227" s="25">
        <v>29.681159070427999</v>
      </c>
      <c r="F227" s="25">
        <v>2.9281674979969998</v>
      </c>
      <c r="G227" s="25">
        <v>27.455072140145901</v>
      </c>
      <c r="H227" s="48">
        <v>0</v>
      </c>
      <c r="I227" s="46">
        <v>11.077282638792999</v>
      </c>
      <c r="J227" s="25">
        <v>0.61926793577799999</v>
      </c>
      <c r="K227" s="46" t="s">
        <v>840</v>
      </c>
      <c r="L227" s="46" t="s">
        <v>840</v>
      </c>
      <c r="M227" s="48" t="s">
        <v>840</v>
      </c>
      <c r="N227" s="46">
        <v>25.014834494940001</v>
      </c>
      <c r="O227" s="25">
        <v>4.6663245754869997</v>
      </c>
      <c r="P227" s="46" t="s">
        <v>840</v>
      </c>
      <c r="Q227" s="46" t="s">
        <v>840</v>
      </c>
      <c r="R227" s="48" t="s">
        <v>840</v>
      </c>
      <c r="S227" s="46">
        <v>36.092117133732998</v>
      </c>
      <c r="T227" s="25">
        <v>5.2855925112649995</v>
      </c>
      <c r="U227" s="46" t="s">
        <v>840</v>
      </c>
      <c r="V227" s="46" t="s">
        <v>840</v>
      </c>
      <c r="W227" s="48" t="s">
        <v>840</v>
      </c>
    </row>
    <row r="228" spans="1:23" x14ac:dyDescent="0.2">
      <c r="A228" s="44" t="s">
        <v>477</v>
      </c>
      <c r="B228" s="44" t="s">
        <v>476</v>
      </c>
      <c r="C228" s="47">
        <f t="shared" si="3"/>
        <v>67.703041939377002</v>
      </c>
      <c r="D228" s="25">
        <v>22.595997324087001</v>
      </c>
      <c r="E228" s="25">
        <v>45.10704461529</v>
      </c>
      <c r="F228" s="25">
        <v>19.189107435784003</v>
      </c>
      <c r="G228" s="25">
        <v>41.724016269143256</v>
      </c>
      <c r="H228" s="48">
        <v>0</v>
      </c>
      <c r="I228" s="46">
        <v>20.615342573774999</v>
      </c>
      <c r="J228" s="25">
        <v>1.980654750312</v>
      </c>
      <c r="K228" s="46" t="s">
        <v>840</v>
      </c>
      <c r="L228" s="46" t="s">
        <v>840</v>
      </c>
      <c r="M228" s="48" t="s">
        <v>840</v>
      </c>
      <c r="N228" s="46">
        <v>38.605240826319005</v>
      </c>
      <c r="O228" s="25">
        <v>6.5018037889719995</v>
      </c>
      <c r="P228" s="46" t="s">
        <v>840</v>
      </c>
      <c r="Q228" s="46" t="s">
        <v>840</v>
      </c>
      <c r="R228" s="48" t="s">
        <v>840</v>
      </c>
      <c r="S228" s="46">
        <v>59.220583400094</v>
      </c>
      <c r="T228" s="25">
        <v>8.482458539284</v>
      </c>
      <c r="U228" s="46" t="s">
        <v>840</v>
      </c>
      <c r="V228" s="46" t="s">
        <v>840</v>
      </c>
      <c r="W228" s="48" t="s">
        <v>840</v>
      </c>
    </row>
    <row r="229" spans="1:23" x14ac:dyDescent="0.2">
      <c r="A229" s="44" t="s">
        <v>479</v>
      </c>
      <c r="B229" s="44" t="s">
        <v>478</v>
      </c>
      <c r="C229" s="47">
        <f t="shared" si="3"/>
        <v>2.2553637465850001</v>
      </c>
      <c r="D229" s="25">
        <v>0.46079150805899999</v>
      </c>
      <c r="E229" s="25">
        <v>1.7945722385259999</v>
      </c>
      <c r="F229" s="25">
        <v>-14.471993046144</v>
      </c>
      <c r="G229" s="25">
        <v>1.6599793206365501</v>
      </c>
      <c r="H229" s="48">
        <v>0.5</v>
      </c>
      <c r="I229" s="46" t="s">
        <v>840</v>
      </c>
      <c r="J229" s="25">
        <v>0.46079150805899999</v>
      </c>
      <c r="K229" s="46" t="s">
        <v>840</v>
      </c>
      <c r="L229" s="46" t="s">
        <v>840</v>
      </c>
      <c r="M229" s="48" t="s">
        <v>840</v>
      </c>
      <c r="N229" s="46" t="s">
        <v>840</v>
      </c>
      <c r="O229" s="25">
        <v>1.7945722385259999</v>
      </c>
      <c r="P229" s="46" t="s">
        <v>840</v>
      </c>
      <c r="Q229" s="46" t="s">
        <v>840</v>
      </c>
      <c r="R229" s="48" t="s">
        <v>840</v>
      </c>
      <c r="S229" s="46" t="s">
        <v>840</v>
      </c>
      <c r="T229" s="25">
        <v>2.2553637465850001</v>
      </c>
      <c r="U229" s="46" t="s">
        <v>840</v>
      </c>
      <c r="V229" s="46" t="s">
        <v>840</v>
      </c>
      <c r="W229" s="48" t="s">
        <v>840</v>
      </c>
    </row>
    <row r="230" spans="1:23" x14ac:dyDescent="0.2">
      <c r="A230" s="44" t="s">
        <v>481</v>
      </c>
      <c r="B230" s="44" t="s">
        <v>480</v>
      </c>
      <c r="C230" s="47">
        <f t="shared" si="3"/>
        <v>2.8173313044860002</v>
      </c>
      <c r="D230" s="25">
        <v>0.57267065933099992</v>
      </c>
      <c r="E230" s="25">
        <v>2.2446606451550002</v>
      </c>
      <c r="F230" s="25">
        <v>-17.009288122784998</v>
      </c>
      <c r="G230" s="25">
        <v>2.0763110967683751</v>
      </c>
      <c r="H230" s="48">
        <v>0.5</v>
      </c>
      <c r="I230" s="46" t="s">
        <v>840</v>
      </c>
      <c r="J230" s="25">
        <v>0.57267065933099992</v>
      </c>
      <c r="K230" s="46" t="s">
        <v>840</v>
      </c>
      <c r="L230" s="46" t="s">
        <v>840</v>
      </c>
      <c r="M230" s="48" t="s">
        <v>840</v>
      </c>
      <c r="N230" s="46" t="s">
        <v>840</v>
      </c>
      <c r="O230" s="25">
        <v>2.2446606451550002</v>
      </c>
      <c r="P230" s="46" t="s">
        <v>840</v>
      </c>
      <c r="Q230" s="46" t="s">
        <v>840</v>
      </c>
      <c r="R230" s="48" t="s">
        <v>840</v>
      </c>
      <c r="S230" s="46" t="s">
        <v>840</v>
      </c>
      <c r="T230" s="25">
        <v>2.8173313044860002</v>
      </c>
      <c r="U230" s="46" t="s">
        <v>840</v>
      </c>
      <c r="V230" s="46" t="s">
        <v>840</v>
      </c>
      <c r="W230" s="48" t="s">
        <v>840</v>
      </c>
    </row>
    <row r="231" spans="1:23" x14ac:dyDescent="0.2">
      <c r="A231" s="44" t="s">
        <v>483</v>
      </c>
      <c r="B231" s="44" t="s">
        <v>482</v>
      </c>
      <c r="C231" s="47">
        <f t="shared" si="3"/>
        <v>82.35695726694</v>
      </c>
      <c r="D231" s="25">
        <v>19.118776724155001</v>
      </c>
      <c r="E231" s="25">
        <v>63.238180542784995</v>
      </c>
      <c r="F231" s="25">
        <v>44.652359682313005</v>
      </c>
      <c r="G231" s="25">
        <v>58.495317002076128</v>
      </c>
      <c r="H231" s="48">
        <v>0</v>
      </c>
      <c r="I231" s="46">
        <v>19.118776724155001</v>
      </c>
      <c r="J231" s="25" t="s">
        <v>840</v>
      </c>
      <c r="K231" s="46" t="s">
        <v>840</v>
      </c>
      <c r="L231" s="46" t="s">
        <v>840</v>
      </c>
      <c r="M231" s="48" t="s">
        <v>840</v>
      </c>
      <c r="N231" s="46">
        <v>63.238180542784995</v>
      </c>
      <c r="O231" s="25" t="s">
        <v>840</v>
      </c>
      <c r="P231" s="46" t="s">
        <v>840</v>
      </c>
      <c r="Q231" s="46" t="s">
        <v>840</v>
      </c>
      <c r="R231" s="48" t="s">
        <v>840</v>
      </c>
      <c r="S231" s="46">
        <v>82.35695726694</v>
      </c>
      <c r="T231" s="25" t="s">
        <v>840</v>
      </c>
      <c r="U231" s="46" t="s">
        <v>840</v>
      </c>
      <c r="V231" s="46" t="s">
        <v>840</v>
      </c>
      <c r="W231" s="48" t="s">
        <v>840</v>
      </c>
    </row>
    <row r="232" spans="1:23" x14ac:dyDescent="0.2">
      <c r="A232" s="44" t="s">
        <v>485</v>
      </c>
      <c r="B232" s="44" t="s">
        <v>828</v>
      </c>
      <c r="C232" s="47">
        <f t="shared" si="3"/>
        <v>9.3267883703300001</v>
      </c>
      <c r="D232" s="25">
        <v>3.5790989169460001</v>
      </c>
      <c r="E232" s="25">
        <v>5.7476894533839999</v>
      </c>
      <c r="F232" s="25">
        <v>2.7598005257959999</v>
      </c>
      <c r="G232" s="25">
        <v>5.3166127443802003</v>
      </c>
      <c r="H232" s="48">
        <v>0</v>
      </c>
      <c r="I232" s="46" t="s">
        <v>840</v>
      </c>
      <c r="J232" s="25" t="s">
        <v>840</v>
      </c>
      <c r="K232" s="46">
        <v>3.5790989169460001</v>
      </c>
      <c r="L232" s="46" t="s">
        <v>840</v>
      </c>
      <c r="M232" s="48" t="s">
        <v>840</v>
      </c>
      <c r="N232" s="46" t="s">
        <v>840</v>
      </c>
      <c r="O232" s="25" t="s">
        <v>840</v>
      </c>
      <c r="P232" s="46">
        <v>5.7476894533839999</v>
      </c>
      <c r="Q232" s="46" t="s">
        <v>840</v>
      </c>
      <c r="R232" s="48" t="s">
        <v>840</v>
      </c>
      <c r="S232" s="46" t="s">
        <v>840</v>
      </c>
      <c r="T232" s="25" t="s">
        <v>840</v>
      </c>
      <c r="U232" s="46">
        <v>9.3267883703300001</v>
      </c>
      <c r="V232" s="46" t="s">
        <v>840</v>
      </c>
      <c r="W232" s="48" t="s">
        <v>840</v>
      </c>
    </row>
    <row r="233" spans="1:23" x14ac:dyDescent="0.2">
      <c r="A233" s="44" t="s">
        <v>487</v>
      </c>
      <c r="B233" s="44" t="s">
        <v>486</v>
      </c>
      <c r="C233" s="47">
        <f t="shared" si="3"/>
        <v>8.1728740292019992</v>
      </c>
      <c r="D233" s="25">
        <v>1.792975646108</v>
      </c>
      <c r="E233" s="25">
        <v>6.3798983830939999</v>
      </c>
      <c r="F233" s="25">
        <v>-29.036260797972002</v>
      </c>
      <c r="G233" s="25">
        <v>5.9014060043619496</v>
      </c>
      <c r="H233" s="48">
        <v>0.5</v>
      </c>
      <c r="I233" s="46" t="s">
        <v>840</v>
      </c>
      <c r="J233" s="25">
        <v>1.792975646108</v>
      </c>
      <c r="K233" s="46" t="s">
        <v>840</v>
      </c>
      <c r="L233" s="46" t="s">
        <v>840</v>
      </c>
      <c r="M233" s="48" t="s">
        <v>840</v>
      </c>
      <c r="N233" s="46" t="s">
        <v>840</v>
      </c>
      <c r="O233" s="25">
        <v>6.3798983830939999</v>
      </c>
      <c r="P233" s="46" t="s">
        <v>840</v>
      </c>
      <c r="Q233" s="46" t="s">
        <v>840</v>
      </c>
      <c r="R233" s="48" t="s">
        <v>840</v>
      </c>
      <c r="S233" s="46" t="s">
        <v>840</v>
      </c>
      <c r="T233" s="25">
        <v>8.1728740292019992</v>
      </c>
      <c r="U233" s="46" t="s">
        <v>840</v>
      </c>
      <c r="V233" s="46" t="s">
        <v>840</v>
      </c>
      <c r="W233" s="48" t="s">
        <v>840</v>
      </c>
    </row>
    <row r="234" spans="1:23" x14ac:dyDescent="0.2">
      <c r="A234" s="44" t="s">
        <v>489</v>
      </c>
      <c r="B234" s="44" t="s">
        <v>488</v>
      </c>
      <c r="C234" s="47">
        <f t="shared" si="3"/>
        <v>121.448452936088</v>
      </c>
      <c r="D234" s="25">
        <v>35.516257235986998</v>
      </c>
      <c r="E234" s="25">
        <v>85.932195700101005</v>
      </c>
      <c r="F234" s="25">
        <v>61.986098365162</v>
      </c>
      <c r="G234" s="25">
        <v>79.487281022593436</v>
      </c>
      <c r="H234" s="48">
        <v>0</v>
      </c>
      <c r="I234" s="46">
        <v>32.347880295515999</v>
      </c>
      <c r="J234" s="25" t="s">
        <v>840</v>
      </c>
      <c r="K234" s="46">
        <v>3.168376940471</v>
      </c>
      <c r="L234" s="46" t="s">
        <v>840</v>
      </c>
      <c r="M234" s="48" t="s">
        <v>840</v>
      </c>
      <c r="N234" s="46">
        <v>80.889088786098995</v>
      </c>
      <c r="O234" s="25" t="s">
        <v>840</v>
      </c>
      <c r="P234" s="46">
        <v>5.0431069140020002</v>
      </c>
      <c r="Q234" s="46" t="s">
        <v>840</v>
      </c>
      <c r="R234" s="48" t="s">
        <v>840</v>
      </c>
      <c r="S234" s="46">
        <v>113.236969081615</v>
      </c>
      <c r="T234" s="25" t="s">
        <v>840</v>
      </c>
      <c r="U234" s="46">
        <v>8.2114838544730002</v>
      </c>
      <c r="V234" s="46" t="s">
        <v>840</v>
      </c>
      <c r="W234" s="48" t="s">
        <v>840</v>
      </c>
    </row>
    <row r="235" spans="1:23" x14ac:dyDescent="0.2">
      <c r="A235" s="44" t="s">
        <v>491</v>
      </c>
      <c r="B235" s="44" t="s">
        <v>490</v>
      </c>
      <c r="C235" s="47">
        <f t="shared" si="3"/>
        <v>92.155917328282996</v>
      </c>
      <c r="D235" s="25">
        <v>27.798858112937001</v>
      </c>
      <c r="E235" s="25">
        <v>64.357059215345998</v>
      </c>
      <c r="F235" s="25">
        <v>25.756533838851002</v>
      </c>
      <c r="G235" s="25">
        <v>59.530279774195051</v>
      </c>
      <c r="H235" s="48">
        <v>0</v>
      </c>
      <c r="I235" s="46">
        <v>23.508186927847003</v>
      </c>
      <c r="J235" s="25">
        <v>1.967508117278</v>
      </c>
      <c r="K235" s="46">
        <v>2.3231630678120001</v>
      </c>
      <c r="L235" s="46" t="s">
        <v>840</v>
      </c>
      <c r="M235" s="48" t="s">
        <v>840</v>
      </c>
      <c r="N235" s="46">
        <v>51.501700437717993</v>
      </c>
      <c r="O235" s="25">
        <v>9.4044283015540007</v>
      </c>
      <c r="P235" s="46">
        <v>3.4509304760739998</v>
      </c>
      <c r="Q235" s="46" t="s">
        <v>840</v>
      </c>
      <c r="R235" s="48" t="s">
        <v>840</v>
      </c>
      <c r="S235" s="46">
        <v>75.009887365564992</v>
      </c>
      <c r="T235" s="25">
        <v>11.371936418832</v>
      </c>
      <c r="U235" s="46">
        <v>5.7740935438859999</v>
      </c>
      <c r="V235" s="46" t="s">
        <v>840</v>
      </c>
      <c r="W235" s="48" t="s">
        <v>840</v>
      </c>
    </row>
    <row r="236" spans="1:23" x14ac:dyDescent="0.2">
      <c r="A236" s="44" t="s">
        <v>493</v>
      </c>
      <c r="B236" s="44" t="s">
        <v>492</v>
      </c>
      <c r="C236" s="47">
        <f t="shared" si="3"/>
        <v>7.2615309215819996</v>
      </c>
      <c r="D236" s="25">
        <v>1.6708543129219999</v>
      </c>
      <c r="E236" s="25">
        <v>5.5906766086599999</v>
      </c>
      <c r="F236" s="25">
        <v>-25.032784281079003</v>
      </c>
      <c r="G236" s="25">
        <v>5.1713758630105007</v>
      </c>
      <c r="H236" s="48">
        <v>0.5</v>
      </c>
      <c r="I236" s="46" t="s">
        <v>840</v>
      </c>
      <c r="J236" s="25">
        <v>1.6708543129219999</v>
      </c>
      <c r="K236" s="46" t="s">
        <v>840</v>
      </c>
      <c r="L236" s="46" t="s">
        <v>840</v>
      </c>
      <c r="M236" s="48" t="s">
        <v>840</v>
      </c>
      <c r="N236" s="46" t="s">
        <v>840</v>
      </c>
      <c r="O236" s="25">
        <v>5.5906766086599999</v>
      </c>
      <c r="P236" s="46" t="s">
        <v>840</v>
      </c>
      <c r="Q236" s="46" t="s">
        <v>840</v>
      </c>
      <c r="R236" s="48" t="s">
        <v>840</v>
      </c>
      <c r="S236" s="46" t="s">
        <v>840</v>
      </c>
      <c r="T236" s="25">
        <v>7.2615309215819996</v>
      </c>
      <c r="U236" s="46" t="s">
        <v>840</v>
      </c>
      <c r="V236" s="46" t="s">
        <v>840</v>
      </c>
      <c r="W236" s="48" t="s">
        <v>840</v>
      </c>
    </row>
    <row r="237" spans="1:23" x14ac:dyDescent="0.2">
      <c r="A237" s="44" t="s">
        <v>495</v>
      </c>
      <c r="B237" s="44" t="s">
        <v>494</v>
      </c>
      <c r="C237" s="47">
        <f t="shared" si="3"/>
        <v>134.67662779727499</v>
      </c>
      <c r="D237" s="25">
        <v>44.485013900517004</v>
      </c>
      <c r="E237" s="25">
        <v>90.191613896758</v>
      </c>
      <c r="F237" s="25">
        <v>25.604860027022998</v>
      </c>
      <c r="G237" s="25">
        <v>83.427242854501159</v>
      </c>
      <c r="H237" s="48">
        <v>0</v>
      </c>
      <c r="I237" s="46">
        <v>39.337711223337003</v>
      </c>
      <c r="J237" s="25">
        <v>5.147302677181</v>
      </c>
      <c r="K237" s="46" t="s">
        <v>840</v>
      </c>
      <c r="L237" s="46" t="s">
        <v>840</v>
      </c>
      <c r="M237" s="48" t="s">
        <v>840</v>
      </c>
      <c r="N237" s="46">
        <v>75.211744244887001</v>
      </c>
      <c r="O237" s="25">
        <v>14.979869651870999</v>
      </c>
      <c r="P237" s="46" t="s">
        <v>840</v>
      </c>
      <c r="Q237" s="46" t="s">
        <v>840</v>
      </c>
      <c r="R237" s="48" t="s">
        <v>840</v>
      </c>
      <c r="S237" s="46">
        <v>114.54945546822401</v>
      </c>
      <c r="T237" s="25">
        <v>20.127172329051998</v>
      </c>
      <c r="U237" s="46" t="s">
        <v>840</v>
      </c>
      <c r="V237" s="46" t="s">
        <v>840</v>
      </c>
      <c r="W237" s="48" t="s">
        <v>840</v>
      </c>
    </row>
    <row r="238" spans="1:23" x14ac:dyDescent="0.2">
      <c r="A238" s="44" t="s">
        <v>497</v>
      </c>
      <c r="B238" s="44" t="s">
        <v>496</v>
      </c>
      <c r="C238" s="47">
        <f t="shared" si="3"/>
        <v>140.20694925434299</v>
      </c>
      <c r="D238" s="25">
        <v>38.510069100914997</v>
      </c>
      <c r="E238" s="25">
        <v>101.696880153428</v>
      </c>
      <c r="F238" s="25">
        <v>83.257328858327995</v>
      </c>
      <c r="G238" s="25">
        <v>94.069614141920908</v>
      </c>
      <c r="H238" s="48">
        <v>0</v>
      </c>
      <c r="I238" s="46">
        <v>38.510069100914997</v>
      </c>
      <c r="J238" s="25" t="s">
        <v>840</v>
      </c>
      <c r="K238" s="46" t="s">
        <v>840</v>
      </c>
      <c r="L238" s="46" t="s">
        <v>840</v>
      </c>
      <c r="M238" s="48" t="s">
        <v>840</v>
      </c>
      <c r="N238" s="46">
        <v>101.696880153428</v>
      </c>
      <c r="O238" s="25" t="s">
        <v>840</v>
      </c>
      <c r="P238" s="46" t="s">
        <v>840</v>
      </c>
      <c r="Q238" s="46" t="s">
        <v>840</v>
      </c>
      <c r="R238" s="48" t="s">
        <v>840</v>
      </c>
      <c r="S238" s="46">
        <v>140.20694925434299</v>
      </c>
      <c r="T238" s="25" t="s">
        <v>840</v>
      </c>
      <c r="U238" s="46" t="s">
        <v>840</v>
      </c>
      <c r="V238" s="46" t="s">
        <v>840</v>
      </c>
      <c r="W238" s="48" t="s">
        <v>840</v>
      </c>
    </row>
    <row r="239" spans="1:23" x14ac:dyDescent="0.2">
      <c r="A239" s="44" t="s">
        <v>499</v>
      </c>
      <c r="B239" s="44" t="s">
        <v>829</v>
      </c>
      <c r="C239" s="47">
        <f t="shared" si="3"/>
        <v>17.107758183721998</v>
      </c>
      <c r="D239" s="25">
        <v>6.9786409768399995</v>
      </c>
      <c r="E239" s="25">
        <v>10.129117206882</v>
      </c>
      <c r="F239" s="25">
        <v>6.7480925953129995</v>
      </c>
      <c r="G239" s="25">
        <v>9.369433416365851</v>
      </c>
      <c r="H239" s="48">
        <v>0</v>
      </c>
      <c r="I239" s="46" t="s">
        <v>840</v>
      </c>
      <c r="J239" s="25" t="s">
        <v>840</v>
      </c>
      <c r="K239" s="46">
        <v>6.9786409768399995</v>
      </c>
      <c r="L239" s="46" t="s">
        <v>840</v>
      </c>
      <c r="M239" s="48" t="s">
        <v>840</v>
      </c>
      <c r="N239" s="46" t="s">
        <v>840</v>
      </c>
      <c r="O239" s="25" t="s">
        <v>840</v>
      </c>
      <c r="P239" s="46">
        <v>10.129117206882</v>
      </c>
      <c r="Q239" s="46" t="s">
        <v>840</v>
      </c>
      <c r="R239" s="48" t="s">
        <v>840</v>
      </c>
      <c r="S239" s="46" t="s">
        <v>840</v>
      </c>
      <c r="T239" s="25" t="s">
        <v>840</v>
      </c>
      <c r="U239" s="46">
        <v>17.107758183721998</v>
      </c>
      <c r="V239" s="46" t="s">
        <v>840</v>
      </c>
      <c r="W239" s="48" t="s">
        <v>840</v>
      </c>
    </row>
    <row r="240" spans="1:23" x14ac:dyDescent="0.2">
      <c r="A240" s="44" t="s">
        <v>501</v>
      </c>
      <c r="B240" s="44" t="s">
        <v>500</v>
      </c>
      <c r="C240" s="47">
        <f t="shared" si="3"/>
        <v>4.215872222002</v>
      </c>
      <c r="D240" s="25">
        <v>0.76829137882700005</v>
      </c>
      <c r="E240" s="25">
        <v>3.4475808431749999</v>
      </c>
      <c r="F240" s="25">
        <v>-8.7965812173559996</v>
      </c>
      <c r="G240" s="25">
        <v>3.1890122799368754</v>
      </c>
      <c r="H240" s="48">
        <v>0.5</v>
      </c>
      <c r="I240" s="46" t="s">
        <v>840</v>
      </c>
      <c r="J240" s="25">
        <v>0.76829137882700005</v>
      </c>
      <c r="K240" s="46" t="s">
        <v>840</v>
      </c>
      <c r="L240" s="46" t="s">
        <v>840</v>
      </c>
      <c r="M240" s="48" t="s">
        <v>840</v>
      </c>
      <c r="N240" s="46" t="s">
        <v>840</v>
      </c>
      <c r="O240" s="25">
        <v>3.4475808431749999</v>
      </c>
      <c r="P240" s="46" t="s">
        <v>840</v>
      </c>
      <c r="Q240" s="46" t="s">
        <v>840</v>
      </c>
      <c r="R240" s="48" t="s">
        <v>840</v>
      </c>
      <c r="S240" s="46" t="s">
        <v>840</v>
      </c>
      <c r="T240" s="25">
        <v>4.215872222002</v>
      </c>
      <c r="U240" s="46" t="s">
        <v>840</v>
      </c>
      <c r="V240" s="46" t="s">
        <v>840</v>
      </c>
      <c r="W240" s="48" t="s">
        <v>840</v>
      </c>
    </row>
    <row r="241" spans="1:23" x14ac:dyDescent="0.2">
      <c r="A241" s="44" t="s">
        <v>503</v>
      </c>
      <c r="B241" s="44" t="s">
        <v>502</v>
      </c>
      <c r="C241" s="47">
        <f t="shared" si="3"/>
        <v>1.8006561763589999</v>
      </c>
      <c r="D241" s="25">
        <v>0.36037770902399996</v>
      </c>
      <c r="E241" s="25">
        <v>1.440278467335</v>
      </c>
      <c r="F241" s="25">
        <v>-3.5131538430869997</v>
      </c>
      <c r="G241" s="25">
        <v>1.332257582284875</v>
      </c>
      <c r="H241" s="48">
        <v>0.5</v>
      </c>
      <c r="I241" s="46" t="s">
        <v>840</v>
      </c>
      <c r="J241" s="25">
        <v>0.36037770902399996</v>
      </c>
      <c r="K241" s="46" t="s">
        <v>840</v>
      </c>
      <c r="L241" s="46" t="s">
        <v>840</v>
      </c>
      <c r="M241" s="48" t="s">
        <v>840</v>
      </c>
      <c r="N241" s="46" t="s">
        <v>840</v>
      </c>
      <c r="O241" s="25">
        <v>1.440278467335</v>
      </c>
      <c r="P241" s="46" t="s">
        <v>840</v>
      </c>
      <c r="Q241" s="46" t="s">
        <v>840</v>
      </c>
      <c r="R241" s="48" t="s">
        <v>840</v>
      </c>
      <c r="S241" s="46" t="s">
        <v>840</v>
      </c>
      <c r="T241" s="25">
        <v>1.8006561763589999</v>
      </c>
      <c r="U241" s="46" t="s">
        <v>840</v>
      </c>
      <c r="V241" s="46" t="s">
        <v>840</v>
      </c>
      <c r="W241" s="48" t="s">
        <v>840</v>
      </c>
    </row>
    <row r="242" spans="1:23" x14ac:dyDescent="0.2">
      <c r="A242" s="44" t="s">
        <v>505</v>
      </c>
      <c r="B242" s="44" t="s">
        <v>504</v>
      </c>
      <c r="C242" s="47">
        <f t="shared" si="3"/>
        <v>90.935851931201</v>
      </c>
      <c r="D242" s="25">
        <v>30.428480173544997</v>
      </c>
      <c r="E242" s="25">
        <v>60.507371757656003</v>
      </c>
      <c r="F242" s="25">
        <v>34.014593463117002</v>
      </c>
      <c r="G242" s="25">
        <v>55.969318875831803</v>
      </c>
      <c r="H242" s="48">
        <v>0</v>
      </c>
      <c r="I242" s="46">
        <v>27.477406862264001</v>
      </c>
      <c r="J242" s="25">
        <v>2.9510733112800001</v>
      </c>
      <c r="K242" s="46" t="s">
        <v>840</v>
      </c>
      <c r="L242" s="46" t="s">
        <v>840</v>
      </c>
      <c r="M242" s="48" t="s">
        <v>840</v>
      </c>
      <c r="N242" s="46">
        <v>51.592384357148994</v>
      </c>
      <c r="O242" s="25">
        <v>8.914987400507</v>
      </c>
      <c r="P242" s="46" t="s">
        <v>840</v>
      </c>
      <c r="Q242" s="46" t="s">
        <v>840</v>
      </c>
      <c r="R242" s="48" t="s">
        <v>840</v>
      </c>
      <c r="S242" s="46">
        <v>79.069791219412991</v>
      </c>
      <c r="T242" s="25">
        <v>11.866060711787</v>
      </c>
      <c r="U242" s="46" t="s">
        <v>840</v>
      </c>
      <c r="V242" s="46" t="s">
        <v>840</v>
      </c>
      <c r="W242" s="48" t="s">
        <v>840</v>
      </c>
    </row>
    <row r="243" spans="1:23" x14ac:dyDescent="0.2">
      <c r="A243" s="44" t="s">
        <v>507</v>
      </c>
      <c r="B243" s="44" t="s">
        <v>506</v>
      </c>
      <c r="C243" s="47">
        <f t="shared" si="3"/>
        <v>7.3039760442450001</v>
      </c>
      <c r="D243" s="25">
        <v>1.4581273365380001</v>
      </c>
      <c r="E243" s="25">
        <v>5.8458487077069998</v>
      </c>
      <c r="F243" s="25">
        <v>-28.595639925608001</v>
      </c>
      <c r="G243" s="25">
        <v>5.4074100546289756</v>
      </c>
      <c r="H243" s="48">
        <v>0.5</v>
      </c>
      <c r="I243" s="46" t="s">
        <v>840</v>
      </c>
      <c r="J243" s="25">
        <v>1.4581273365380001</v>
      </c>
      <c r="K243" s="46" t="s">
        <v>840</v>
      </c>
      <c r="L243" s="46" t="s">
        <v>840</v>
      </c>
      <c r="M243" s="48" t="s">
        <v>840</v>
      </c>
      <c r="N243" s="46" t="s">
        <v>840</v>
      </c>
      <c r="O243" s="25">
        <v>5.8458487077069998</v>
      </c>
      <c r="P243" s="46" t="s">
        <v>840</v>
      </c>
      <c r="Q243" s="46" t="s">
        <v>840</v>
      </c>
      <c r="R243" s="48" t="s">
        <v>840</v>
      </c>
      <c r="S243" s="46" t="s">
        <v>840</v>
      </c>
      <c r="T243" s="25">
        <v>7.3039760442450001</v>
      </c>
      <c r="U243" s="46" t="s">
        <v>840</v>
      </c>
      <c r="V243" s="46" t="s">
        <v>840</v>
      </c>
      <c r="W243" s="48" t="s">
        <v>840</v>
      </c>
    </row>
    <row r="244" spans="1:23" x14ac:dyDescent="0.2">
      <c r="A244" s="44" t="s">
        <v>509</v>
      </c>
      <c r="B244" s="44" t="s">
        <v>508</v>
      </c>
      <c r="C244" s="47">
        <f t="shared" si="3"/>
        <v>85.862328459270003</v>
      </c>
      <c r="D244" s="25">
        <v>18.665066607698002</v>
      </c>
      <c r="E244" s="25">
        <v>67.197261851572009</v>
      </c>
      <c r="F244" s="25">
        <v>37.821192013062998</v>
      </c>
      <c r="G244" s="25">
        <v>62.157467212704105</v>
      </c>
      <c r="H244" s="48">
        <v>0</v>
      </c>
      <c r="I244" s="46">
        <v>16.557000785747999</v>
      </c>
      <c r="J244" s="25" t="s">
        <v>840</v>
      </c>
      <c r="K244" s="46">
        <v>2.1080658219499999</v>
      </c>
      <c r="L244" s="46" t="s">
        <v>840</v>
      </c>
      <c r="M244" s="48" t="s">
        <v>840</v>
      </c>
      <c r="N244" s="46">
        <v>62.339476165035002</v>
      </c>
      <c r="O244" s="25" t="s">
        <v>840</v>
      </c>
      <c r="P244" s="46">
        <v>4.8577856865370004</v>
      </c>
      <c r="Q244" s="46" t="s">
        <v>840</v>
      </c>
      <c r="R244" s="48" t="s">
        <v>840</v>
      </c>
      <c r="S244" s="46">
        <v>78.896476950782997</v>
      </c>
      <c r="T244" s="25" t="s">
        <v>840</v>
      </c>
      <c r="U244" s="46">
        <v>6.9658515084870007</v>
      </c>
      <c r="V244" s="46" t="s">
        <v>840</v>
      </c>
      <c r="W244" s="48" t="s">
        <v>840</v>
      </c>
    </row>
    <row r="245" spans="1:23" x14ac:dyDescent="0.2">
      <c r="A245" s="44" t="s">
        <v>511</v>
      </c>
      <c r="B245" s="44" t="s">
        <v>510</v>
      </c>
      <c r="C245" s="47">
        <f t="shared" si="3"/>
        <v>6.0125215563880001</v>
      </c>
      <c r="D245" s="25">
        <v>2.2103832212849999</v>
      </c>
      <c r="E245" s="25">
        <v>3.8021383351030003</v>
      </c>
      <c r="F245" s="25">
        <v>-3.2477623342869997</v>
      </c>
      <c r="G245" s="25">
        <v>3.5169779599702755</v>
      </c>
      <c r="H245" s="48">
        <v>0.46068199999999998</v>
      </c>
      <c r="I245" s="46" t="s">
        <v>840</v>
      </c>
      <c r="J245" s="25">
        <v>2.2103832212849999</v>
      </c>
      <c r="K245" s="46" t="s">
        <v>840</v>
      </c>
      <c r="L245" s="46" t="s">
        <v>840</v>
      </c>
      <c r="M245" s="48" t="s">
        <v>840</v>
      </c>
      <c r="N245" s="46" t="s">
        <v>840</v>
      </c>
      <c r="O245" s="25">
        <v>3.8021383351030003</v>
      </c>
      <c r="P245" s="46" t="s">
        <v>840</v>
      </c>
      <c r="Q245" s="46" t="s">
        <v>840</v>
      </c>
      <c r="R245" s="48" t="s">
        <v>840</v>
      </c>
      <c r="S245" s="46" t="s">
        <v>840</v>
      </c>
      <c r="T245" s="25">
        <v>6.0125215563880001</v>
      </c>
      <c r="U245" s="46" t="s">
        <v>840</v>
      </c>
      <c r="V245" s="46" t="s">
        <v>840</v>
      </c>
      <c r="W245" s="48" t="s">
        <v>840</v>
      </c>
    </row>
    <row r="246" spans="1:23" x14ac:dyDescent="0.2">
      <c r="A246" s="44" t="s">
        <v>513</v>
      </c>
      <c r="B246" s="44" t="s">
        <v>512</v>
      </c>
      <c r="C246" s="47">
        <f t="shared" si="3"/>
        <v>59.053608334220002</v>
      </c>
      <c r="D246" s="25">
        <v>19.820758792072002</v>
      </c>
      <c r="E246" s="25">
        <v>39.232849542148003</v>
      </c>
      <c r="F246" s="25">
        <v>-2.1317446987430002</v>
      </c>
      <c r="G246" s="25">
        <v>36.290385826486897</v>
      </c>
      <c r="H246" s="48">
        <v>5.1534999999999997E-2</v>
      </c>
      <c r="I246" s="46">
        <v>17.860640505385998</v>
      </c>
      <c r="J246" s="25">
        <v>1.9601182866859999</v>
      </c>
      <c r="K246" s="46" t="s">
        <v>840</v>
      </c>
      <c r="L246" s="46" t="s">
        <v>840</v>
      </c>
      <c r="M246" s="48" t="s">
        <v>840</v>
      </c>
      <c r="N246" s="46">
        <v>33.060826987104001</v>
      </c>
      <c r="O246" s="25">
        <v>6.1720225550440002</v>
      </c>
      <c r="P246" s="46" t="s">
        <v>840</v>
      </c>
      <c r="Q246" s="46" t="s">
        <v>840</v>
      </c>
      <c r="R246" s="48" t="s">
        <v>840</v>
      </c>
      <c r="S246" s="46">
        <v>50.921467492489995</v>
      </c>
      <c r="T246" s="25">
        <v>8.1321408417299992</v>
      </c>
      <c r="U246" s="46" t="s">
        <v>840</v>
      </c>
      <c r="V246" s="46" t="s">
        <v>840</v>
      </c>
      <c r="W246" s="48" t="s">
        <v>840</v>
      </c>
    </row>
    <row r="247" spans="1:23" x14ac:dyDescent="0.2">
      <c r="A247" s="44" t="s">
        <v>515</v>
      </c>
      <c r="B247" s="44" t="s">
        <v>514</v>
      </c>
      <c r="C247" s="47">
        <f t="shared" si="3"/>
        <v>77.535398742078996</v>
      </c>
      <c r="D247" s="25">
        <v>23.058393929133999</v>
      </c>
      <c r="E247" s="25">
        <v>54.477004812944998</v>
      </c>
      <c r="F247" s="25">
        <v>13.765373968933</v>
      </c>
      <c r="G247" s="25">
        <v>50.391229451974134</v>
      </c>
      <c r="H247" s="48">
        <v>0</v>
      </c>
      <c r="I247" s="46">
        <v>20.747797858155998</v>
      </c>
      <c r="J247" s="25">
        <v>2.3105960709779998</v>
      </c>
      <c r="K247" s="46" t="s">
        <v>840</v>
      </c>
      <c r="L247" s="46" t="s">
        <v>840</v>
      </c>
      <c r="M247" s="48" t="s">
        <v>840</v>
      </c>
      <c r="N247" s="46">
        <v>45.987355442138998</v>
      </c>
      <c r="O247" s="25">
        <v>8.4896493708059992</v>
      </c>
      <c r="P247" s="46" t="s">
        <v>840</v>
      </c>
      <c r="Q247" s="46" t="s">
        <v>840</v>
      </c>
      <c r="R247" s="48" t="s">
        <v>840</v>
      </c>
      <c r="S247" s="46">
        <v>66.735153300294996</v>
      </c>
      <c r="T247" s="25">
        <v>10.800245441784</v>
      </c>
      <c r="U247" s="46" t="s">
        <v>840</v>
      </c>
      <c r="V247" s="46" t="s">
        <v>840</v>
      </c>
      <c r="W247" s="48" t="s">
        <v>840</v>
      </c>
    </row>
    <row r="248" spans="1:23" x14ac:dyDescent="0.2">
      <c r="A248" s="44" t="s">
        <v>517</v>
      </c>
      <c r="B248" s="44" t="s">
        <v>516</v>
      </c>
      <c r="C248" s="47">
        <f t="shared" si="3"/>
        <v>21.081322372974999</v>
      </c>
      <c r="D248" s="25">
        <v>4.8780022521590007</v>
      </c>
      <c r="E248" s="25">
        <v>16.203320120815999</v>
      </c>
      <c r="F248" s="25">
        <v>-13.089242407392002</v>
      </c>
      <c r="G248" s="25">
        <v>14.988071111754801</v>
      </c>
      <c r="H248" s="48">
        <v>0.44684499999999999</v>
      </c>
      <c r="I248" s="46">
        <v>4.614631154235</v>
      </c>
      <c r="J248" s="25">
        <v>0.26337109792399999</v>
      </c>
      <c r="K248" s="46" t="s">
        <v>840</v>
      </c>
      <c r="L248" s="46" t="s">
        <v>840</v>
      </c>
      <c r="M248" s="48" t="s">
        <v>840</v>
      </c>
      <c r="N248" s="46">
        <v>13.431504907127</v>
      </c>
      <c r="O248" s="25">
        <v>2.7718152136880003</v>
      </c>
      <c r="P248" s="46" t="s">
        <v>840</v>
      </c>
      <c r="Q248" s="46" t="s">
        <v>840</v>
      </c>
      <c r="R248" s="48" t="s">
        <v>840</v>
      </c>
      <c r="S248" s="46">
        <v>18.046136061361999</v>
      </c>
      <c r="T248" s="25">
        <v>3.0351863116120001</v>
      </c>
      <c r="U248" s="46" t="s">
        <v>840</v>
      </c>
      <c r="V248" s="46" t="s">
        <v>840</v>
      </c>
      <c r="W248" s="48" t="s">
        <v>840</v>
      </c>
    </row>
    <row r="249" spans="1:23" x14ac:dyDescent="0.2">
      <c r="A249" s="44" t="s">
        <v>519</v>
      </c>
      <c r="B249" s="44" t="s">
        <v>518</v>
      </c>
      <c r="C249" s="47">
        <f t="shared" si="3"/>
        <v>67.625286502389002</v>
      </c>
      <c r="D249" s="25">
        <v>22.313119970624001</v>
      </c>
      <c r="E249" s="25">
        <v>45.312166531765001</v>
      </c>
      <c r="F249" s="25">
        <v>5.9840044801120005</v>
      </c>
      <c r="G249" s="25">
        <v>41.913754041882626</v>
      </c>
      <c r="H249" s="48">
        <v>0</v>
      </c>
      <c r="I249" s="46">
        <v>18.856101843201998</v>
      </c>
      <c r="J249" s="25">
        <v>3.4570181274219998</v>
      </c>
      <c r="K249" s="46" t="s">
        <v>840</v>
      </c>
      <c r="L249" s="46" t="s">
        <v>840</v>
      </c>
      <c r="M249" s="48" t="s">
        <v>840</v>
      </c>
      <c r="N249" s="46">
        <v>34.441867396672002</v>
      </c>
      <c r="O249" s="25">
        <v>10.870299135092999</v>
      </c>
      <c r="P249" s="46" t="s">
        <v>840</v>
      </c>
      <c r="Q249" s="46" t="s">
        <v>840</v>
      </c>
      <c r="R249" s="48" t="s">
        <v>840</v>
      </c>
      <c r="S249" s="46">
        <v>53.297969239874</v>
      </c>
      <c r="T249" s="25">
        <v>14.327317262514999</v>
      </c>
      <c r="U249" s="46" t="s">
        <v>840</v>
      </c>
      <c r="V249" s="46" t="s">
        <v>840</v>
      </c>
      <c r="W249" s="48" t="s">
        <v>840</v>
      </c>
    </row>
    <row r="250" spans="1:23" x14ac:dyDescent="0.2">
      <c r="A250" s="44" t="s">
        <v>521</v>
      </c>
      <c r="B250" s="44" t="s">
        <v>520</v>
      </c>
      <c r="C250" s="47">
        <f t="shared" si="3"/>
        <v>6.5718134015940004</v>
      </c>
      <c r="D250" s="25">
        <v>1.3798964430639999</v>
      </c>
      <c r="E250" s="25">
        <v>5.1919169585300002</v>
      </c>
      <c r="F250" s="25">
        <v>-17.104041465899002</v>
      </c>
      <c r="G250" s="25">
        <v>4.8025231866402507</v>
      </c>
      <c r="H250" s="48">
        <v>0.5</v>
      </c>
      <c r="I250" s="46" t="s">
        <v>840</v>
      </c>
      <c r="J250" s="25">
        <v>1.3798964430639999</v>
      </c>
      <c r="K250" s="46" t="s">
        <v>840</v>
      </c>
      <c r="L250" s="46" t="s">
        <v>840</v>
      </c>
      <c r="M250" s="48" t="s">
        <v>840</v>
      </c>
      <c r="N250" s="46" t="s">
        <v>840</v>
      </c>
      <c r="O250" s="25">
        <v>5.1919169585300002</v>
      </c>
      <c r="P250" s="46" t="s">
        <v>840</v>
      </c>
      <c r="Q250" s="46" t="s">
        <v>840</v>
      </c>
      <c r="R250" s="48" t="s">
        <v>840</v>
      </c>
      <c r="S250" s="46" t="s">
        <v>840</v>
      </c>
      <c r="T250" s="25">
        <v>6.5718134015940004</v>
      </c>
      <c r="U250" s="46" t="s">
        <v>840</v>
      </c>
      <c r="V250" s="46" t="s">
        <v>840</v>
      </c>
      <c r="W250" s="48" t="s">
        <v>840</v>
      </c>
    </row>
    <row r="251" spans="1:23" x14ac:dyDescent="0.2">
      <c r="A251" s="44" t="s">
        <v>523</v>
      </c>
      <c r="B251" s="44" t="s">
        <v>522</v>
      </c>
      <c r="C251" s="47">
        <f t="shared" si="3"/>
        <v>1.1984600521339999</v>
      </c>
      <c r="D251" s="25">
        <v>0.119163653706</v>
      </c>
      <c r="E251" s="25">
        <v>1.079296398428</v>
      </c>
      <c r="F251" s="25">
        <v>-6.0290903033859999</v>
      </c>
      <c r="G251" s="25">
        <v>0.99834916854590017</v>
      </c>
      <c r="H251" s="48">
        <v>0.5</v>
      </c>
      <c r="I251" s="46" t="s">
        <v>840</v>
      </c>
      <c r="J251" s="25">
        <v>0.119163653706</v>
      </c>
      <c r="K251" s="46" t="s">
        <v>840</v>
      </c>
      <c r="L251" s="46" t="s">
        <v>840</v>
      </c>
      <c r="M251" s="48" t="s">
        <v>840</v>
      </c>
      <c r="N251" s="46" t="s">
        <v>840</v>
      </c>
      <c r="O251" s="25">
        <v>1.079296398428</v>
      </c>
      <c r="P251" s="46" t="s">
        <v>840</v>
      </c>
      <c r="Q251" s="46" t="s">
        <v>840</v>
      </c>
      <c r="R251" s="48" t="s">
        <v>840</v>
      </c>
      <c r="S251" s="46" t="s">
        <v>840</v>
      </c>
      <c r="T251" s="25">
        <v>1.1984600521339999</v>
      </c>
      <c r="U251" s="46" t="s">
        <v>840</v>
      </c>
      <c r="V251" s="46" t="s">
        <v>840</v>
      </c>
      <c r="W251" s="48" t="s">
        <v>840</v>
      </c>
    </row>
    <row r="252" spans="1:23" x14ac:dyDescent="0.2">
      <c r="A252" s="44" t="s">
        <v>209</v>
      </c>
      <c r="B252" s="44" t="s">
        <v>830</v>
      </c>
      <c r="C252" s="47">
        <f t="shared" si="3"/>
        <v>23.883224665958998</v>
      </c>
      <c r="D252" s="25">
        <v>9.0067803104669988</v>
      </c>
      <c r="E252" s="25">
        <v>14.876444355492</v>
      </c>
      <c r="F252" s="25">
        <v>9.7959355398420005</v>
      </c>
      <c r="G252" s="25">
        <v>13.7607110288301</v>
      </c>
      <c r="H252" s="48">
        <v>0</v>
      </c>
      <c r="I252" s="46" t="s">
        <v>840</v>
      </c>
      <c r="J252" s="25" t="s">
        <v>840</v>
      </c>
      <c r="K252" s="46">
        <v>9.0067803104669988</v>
      </c>
      <c r="L252" s="46" t="s">
        <v>840</v>
      </c>
      <c r="M252" s="48" t="s">
        <v>840</v>
      </c>
      <c r="N252" s="46" t="s">
        <v>840</v>
      </c>
      <c r="O252" s="25" t="s">
        <v>840</v>
      </c>
      <c r="P252" s="46">
        <v>14.876444355492</v>
      </c>
      <c r="Q252" s="46" t="s">
        <v>840</v>
      </c>
      <c r="R252" s="48" t="s">
        <v>840</v>
      </c>
      <c r="S252" s="46" t="s">
        <v>840</v>
      </c>
      <c r="T252" s="25" t="s">
        <v>840</v>
      </c>
      <c r="U252" s="46">
        <v>23.883224665958998</v>
      </c>
      <c r="V252" s="46" t="s">
        <v>840</v>
      </c>
      <c r="W252" s="48" t="s">
        <v>840</v>
      </c>
    </row>
    <row r="253" spans="1:23" x14ac:dyDescent="0.2">
      <c r="A253" s="44" t="s">
        <v>215</v>
      </c>
      <c r="B253" s="44" t="s">
        <v>831</v>
      </c>
      <c r="C253" s="47">
        <f t="shared" si="3"/>
        <v>15.466900167770998</v>
      </c>
      <c r="D253" s="25">
        <v>5.7043727341699997</v>
      </c>
      <c r="E253" s="25">
        <v>9.7625274336009991</v>
      </c>
      <c r="F253" s="25">
        <v>5.0158864821260005</v>
      </c>
      <c r="G253" s="25">
        <v>9.0303378760809245</v>
      </c>
      <c r="H253" s="48">
        <v>0</v>
      </c>
      <c r="I253" s="46" t="s">
        <v>840</v>
      </c>
      <c r="J253" s="25" t="s">
        <v>840</v>
      </c>
      <c r="K253" s="46">
        <v>5.7043727341699997</v>
      </c>
      <c r="L253" s="46" t="s">
        <v>840</v>
      </c>
      <c r="M253" s="48" t="s">
        <v>840</v>
      </c>
      <c r="N253" s="46" t="s">
        <v>840</v>
      </c>
      <c r="O253" s="25" t="s">
        <v>840</v>
      </c>
      <c r="P253" s="46">
        <v>9.7625274336009991</v>
      </c>
      <c r="Q253" s="46" t="s">
        <v>840</v>
      </c>
      <c r="R253" s="48" t="s">
        <v>840</v>
      </c>
      <c r="S253" s="46" t="s">
        <v>840</v>
      </c>
      <c r="T253" s="25" t="s">
        <v>840</v>
      </c>
      <c r="U253" s="46">
        <v>15.466900167770998</v>
      </c>
      <c r="V253" s="46" t="s">
        <v>840</v>
      </c>
      <c r="W253" s="48" t="s">
        <v>840</v>
      </c>
    </row>
    <row r="254" spans="1:23" x14ac:dyDescent="0.2">
      <c r="A254" s="44" t="s">
        <v>525</v>
      </c>
      <c r="B254" s="44" t="s">
        <v>524</v>
      </c>
      <c r="C254" s="47">
        <f t="shared" si="3"/>
        <v>39.032900595758001</v>
      </c>
      <c r="D254" s="25">
        <v>10.367844383697999</v>
      </c>
      <c r="E254" s="25">
        <v>28.665056212060001</v>
      </c>
      <c r="F254" s="25">
        <v>-27.483549841028001</v>
      </c>
      <c r="G254" s="25">
        <v>26.5151769961555</v>
      </c>
      <c r="H254" s="48">
        <v>0.489479</v>
      </c>
      <c r="I254" s="46">
        <v>9.508718167672999</v>
      </c>
      <c r="J254" s="25">
        <v>0.85912621602499994</v>
      </c>
      <c r="K254" s="46" t="s">
        <v>840</v>
      </c>
      <c r="L254" s="46" t="s">
        <v>840</v>
      </c>
      <c r="M254" s="48" t="s">
        <v>840</v>
      </c>
      <c r="N254" s="46">
        <v>22.676384004696999</v>
      </c>
      <c r="O254" s="25">
        <v>5.9886722073629999</v>
      </c>
      <c r="P254" s="46" t="s">
        <v>840</v>
      </c>
      <c r="Q254" s="46" t="s">
        <v>840</v>
      </c>
      <c r="R254" s="48" t="s">
        <v>840</v>
      </c>
      <c r="S254" s="46">
        <v>32.185102172369994</v>
      </c>
      <c r="T254" s="25">
        <v>6.8477984233879994</v>
      </c>
      <c r="U254" s="46" t="s">
        <v>840</v>
      </c>
      <c r="V254" s="46" t="s">
        <v>840</v>
      </c>
      <c r="W254" s="48" t="s">
        <v>840</v>
      </c>
    </row>
    <row r="255" spans="1:23" x14ac:dyDescent="0.2">
      <c r="A255" s="44" t="s">
        <v>527</v>
      </c>
      <c r="B255" s="44" t="s">
        <v>526</v>
      </c>
      <c r="C255" s="47">
        <f t="shared" si="3"/>
        <v>73.129908550246</v>
      </c>
      <c r="D255" s="25">
        <v>23.224012673344003</v>
      </c>
      <c r="E255" s="25">
        <v>49.905895876902001</v>
      </c>
      <c r="F255" s="25">
        <v>31.783786053020002</v>
      </c>
      <c r="G255" s="25">
        <v>46.162953686134351</v>
      </c>
      <c r="H255" s="48">
        <v>0</v>
      </c>
      <c r="I255" s="46">
        <v>19.934396525575</v>
      </c>
      <c r="J255" s="25">
        <v>3.2896161477689998</v>
      </c>
      <c r="K255" s="46" t="s">
        <v>840</v>
      </c>
      <c r="L255" s="46" t="s">
        <v>840</v>
      </c>
      <c r="M255" s="48" t="s">
        <v>840</v>
      </c>
      <c r="N255" s="46">
        <v>39.016025682966998</v>
      </c>
      <c r="O255" s="25">
        <v>10.889870193935</v>
      </c>
      <c r="P255" s="46" t="s">
        <v>840</v>
      </c>
      <c r="Q255" s="46" t="s">
        <v>840</v>
      </c>
      <c r="R255" s="48" t="s">
        <v>840</v>
      </c>
      <c r="S255" s="46">
        <v>58.950422208541994</v>
      </c>
      <c r="T255" s="25">
        <v>14.179486341703999</v>
      </c>
      <c r="U255" s="46" t="s">
        <v>840</v>
      </c>
      <c r="V255" s="46" t="s">
        <v>840</v>
      </c>
      <c r="W255" s="48" t="s">
        <v>840</v>
      </c>
    </row>
    <row r="256" spans="1:23" x14ac:dyDescent="0.2">
      <c r="A256" s="44" t="s">
        <v>529</v>
      </c>
      <c r="B256" s="44" t="s">
        <v>528</v>
      </c>
      <c r="C256" s="47">
        <f t="shared" si="3"/>
        <v>49.133571999753002</v>
      </c>
      <c r="D256" s="25">
        <v>15.462294175434002</v>
      </c>
      <c r="E256" s="25">
        <v>33.671277824318999</v>
      </c>
      <c r="F256" s="25">
        <v>14.290557655756</v>
      </c>
      <c r="G256" s="25">
        <v>31.145931987495075</v>
      </c>
      <c r="H256" s="48">
        <v>0</v>
      </c>
      <c r="I256" s="46">
        <v>14.051420523765</v>
      </c>
      <c r="J256" s="25">
        <v>1.4108736516690001</v>
      </c>
      <c r="K256" s="46" t="s">
        <v>840</v>
      </c>
      <c r="L256" s="46" t="s">
        <v>840</v>
      </c>
      <c r="M256" s="48" t="s">
        <v>840</v>
      </c>
      <c r="N256" s="46">
        <v>28.790899408346</v>
      </c>
      <c r="O256" s="25">
        <v>4.8803784159730004</v>
      </c>
      <c r="P256" s="46" t="s">
        <v>840</v>
      </c>
      <c r="Q256" s="46" t="s">
        <v>840</v>
      </c>
      <c r="R256" s="48" t="s">
        <v>840</v>
      </c>
      <c r="S256" s="46">
        <v>42.842319932110996</v>
      </c>
      <c r="T256" s="25">
        <v>6.2912520676420005</v>
      </c>
      <c r="U256" s="46" t="s">
        <v>840</v>
      </c>
      <c r="V256" s="46" t="s">
        <v>840</v>
      </c>
      <c r="W256" s="48" t="s">
        <v>840</v>
      </c>
    </row>
    <row r="257" spans="1:23" x14ac:dyDescent="0.2">
      <c r="A257" s="44" t="s">
        <v>531</v>
      </c>
      <c r="B257" s="44" t="s">
        <v>530</v>
      </c>
      <c r="C257" s="47">
        <f t="shared" si="3"/>
        <v>2.4237754891050001</v>
      </c>
      <c r="D257" s="25">
        <v>0.36330665064399997</v>
      </c>
      <c r="E257" s="25">
        <v>2.0604688384609999</v>
      </c>
      <c r="F257" s="25">
        <v>-10.384141969731999</v>
      </c>
      <c r="G257" s="25">
        <v>1.9059336755764251</v>
      </c>
      <c r="H257" s="48">
        <v>0.5</v>
      </c>
      <c r="I257" s="46" t="s">
        <v>840</v>
      </c>
      <c r="J257" s="25">
        <v>0.36330665064399997</v>
      </c>
      <c r="K257" s="46" t="s">
        <v>840</v>
      </c>
      <c r="L257" s="46" t="s">
        <v>840</v>
      </c>
      <c r="M257" s="48" t="s">
        <v>840</v>
      </c>
      <c r="N257" s="46" t="s">
        <v>840</v>
      </c>
      <c r="O257" s="25">
        <v>2.0604688384609999</v>
      </c>
      <c r="P257" s="46" t="s">
        <v>840</v>
      </c>
      <c r="Q257" s="46" t="s">
        <v>840</v>
      </c>
      <c r="R257" s="48" t="s">
        <v>840</v>
      </c>
      <c r="S257" s="46" t="s">
        <v>840</v>
      </c>
      <c r="T257" s="25">
        <v>2.4237754891050001</v>
      </c>
      <c r="U257" s="46" t="s">
        <v>840</v>
      </c>
      <c r="V257" s="46" t="s">
        <v>840</v>
      </c>
      <c r="W257" s="48" t="s">
        <v>840</v>
      </c>
    </row>
    <row r="258" spans="1:23" x14ac:dyDescent="0.2">
      <c r="A258" s="44" t="s">
        <v>533</v>
      </c>
      <c r="B258" s="44" t="s">
        <v>532</v>
      </c>
      <c r="C258" s="47">
        <f t="shared" si="3"/>
        <v>2.2277972640530002</v>
      </c>
      <c r="D258" s="25" t="s">
        <v>840</v>
      </c>
      <c r="E258" s="25">
        <v>2.2277972640530002</v>
      </c>
      <c r="F258" s="25">
        <v>-18.412130289537</v>
      </c>
      <c r="G258" s="25">
        <v>2.0607124692490251</v>
      </c>
      <c r="H258" s="48">
        <v>0.5</v>
      </c>
      <c r="I258" s="46" t="s">
        <v>840</v>
      </c>
      <c r="J258" s="25" t="s">
        <v>840</v>
      </c>
      <c r="K258" s="46" t="s">
        <v>840</v>
      </c>
      <c r="L258" s="46" t="s">
        <v>840</v>
      </c>
      <c r="M258" s="48" t="s">
        <v>840</v>
      </c>
      <c r="N258" s="46" t="s">
        <v>840</v>
      </c>
      <c r="O258" s="25">
        <v>2.2277972640530002</v>
      </c>
      <c r="P258" s="46" t="s">
        <v>840</v>
      </c>
      <c r="Q258" s="46" t="s">
        <v>840</v>
      </c>
      <c r="R258" s="48" t="s">
        <v>840</v>
      </c>
      <c r="S258" s="46" t="s">
        <v>840</v>
      </c>
      <c r="T258" s="25">
        <v>2.2277972640530002</v>
      </c>
      <c r="U258" s="46" t="s">
        <v>840</v>
      </c>
      <c r="V258" s="46" t="s">
        <v>840</v>
      </c>
      <c r="W258" s="48" t="s">
        <v>840</v>
      </c>
    </row>
    <row r="259" spans="1:23" x14ac:dyDescent="0.2">
      <c r="A259" s="44" t="s">
        <v>535</v>
      </c>
      <c r="B259" s="44" t="s">
        <v>534</v>
      </c>
      <c r="C259" s="47">
        <f t="shared" si="3"/>
        <v>1.5691428274549999</v>
      </c>
      <c r="D259" s="25">
        <v>0.30431868312599997</v>
      </c>
      <c r="E259" s="25">
        <v>1.264824144329</v>
      </c>
      <c r="F259" s="25">
        <v>-3.9974716253249998</v>
      </c>
      <c r="G259" s="25">
        <v>1.169962333504325</v>
      </c>
      <c r="H259" s="48">
        <v>0.5</v>
      </c>
      <c r="I259" s="46" t="s">
        <v>840</v>
      </c>
      <c r="J259" s="25">
        <v>0.30431868312599997</v>
      </c>
      <c r="K259" s="46" t="s">
        <v>840</v>
      </c>
      <c r="L259" s="46" t="s">
        <v>840</v>
      </c>
      <c r="M259" s="48" t="s">
        <v>840</v>
      </c>
      <c r="N259" s="46" t="s">
        <v>840</v>
      </c>
      <c r="O259" s="25">
        <v>1.264824144329</v>
      </c>
      <c r="P259" s="46" t="s">
        <v>840</v>
      </c>
      <c r="Q259" s="46" t="s">
        <v>840</v>
      </c>
      <c r="R259" s="48" t="s">
        <v>840</v>
      </c>
      <c r="S259" s="46" t="s">
        <v>840</v>
      </c>
      <c r="T259" s="25">
        <v>1.5691428274549999</v>
      </c>
      <c r="U259" s="46" t="s">
        <v>840</v>
      </c>
      <c r="V259" s="46" t="s">
        <v>840</v>
      </c>
      <c r="W259" s="48" t="s">
        <v>840</v>
      </c>
    </row>
    <row r="260" spans="1:23" x14ac:dyDescent="0.2">
      <c r="A260" s="44" t="s">
        <v>537</v>
      </c>
      <c r="B260" s="44" t="s">
        <v>536</v>
      </c>
      <c r="C260" s="47">
        <f t="shared" si="3"/>
        <v>24.534135986741003</v>
      </c>
      <c r="D260" s="25">
        <v>3.453166137932</v>
      </c>
      <c r="E260" s="25">
        <v>21.080969848809001</v>
      </c>
      <c r="F260" s="25">
        <v>-4.6403788248690008</v>
      </c>
      <c r="G260" s="25">
        <v>19.499897110148325</v>
      </c>
      <c r="H260" s="48">
        <v>0.18040999999999999</v>
      </c>
      <c r="I260" s="46">
        <v>8.3233305977090009</v>
      </c>
      <c r="J260" s="25">
        <v>-4.8701644597770004</v>
      </c>
      <c r="K260" s="46" t="s">
        <v>840</v>
      </c>
      <c r="L260" s="46" t="s">
        <v>840</v>
      </c>
      <c r="M260" s="48" t="s">
        <v>840</v>
      </c>
      <c r="N260" s="46">
        <v>7.6355847054439998</v>
      </c>
      <c r="O260" s="25">
        <v>13.445385143364</v>
      </c>
      <c r="P260" s="46" t="s">
        <v>840</v>
      </c>
      <c r="Q260" s="46" t="s">
        <v>840</v>
      </c>
      <c r="R260" s="48" t="s">
        <v>840</v>
      </c>
      <c r="S260" s="46">
        <v>15.958915303153001</v>
      </c>
      <c r="T260" s="25">
        <v>8.5752206835869984</v>
      </c>
      <c r="U260" s="46" t="s">
        <v>840</v>
      </c>
      <c r="V260" s="46" t="s">
        <v>840</v>
      </c>
      <c r="W260" s="48" t="s">
        <v>840</v>
      </c>
    </row>
    <row r="261" spans="1:23" x14ac:dyDescent="0.2">
      <c r="A261" s="44" t="s">
        <v>539</v>
      </c>
      <c r="B261" s="44" t="s">
        <v>538</v>
      </c>
      <c r="C261" s="47">
        <f t="shared" si="3"/>
        <v>1.6451509274830001</v>
      </c>
      <c r="D261" s="25">
        <v>0.240377605726</v>
      </c>
      <c r="E261" s="25">
        <v>1.404773321757</v>
      </c>
      <c r="F261" s="25">
        <v>-3.7546411469120002</v>
      </c>
      <c r="G261" s="25">
        <v>1.299415322625225</v>
      </c>
      <c r="H261" s="48">
        <v>0.5</v>
      </c>
      <c r="I261" s="46" t="s">
        <v>840</v>
      </c>
      <c r="J261" s="25">
        <v>0.240377605726</v>
      </c>
      <c r="K261" s="46" t="s">
        <v>840</v>
      </c>
      <c r="L261" s="46" t="s">
        <v>840</v>
      </c>
      <c r="M261" s="48" t="s">
        <v>840</v>
      </c>
      <c r="N261" s="46" t="s">
        <v>840</v>
      </c>
      <c r="O261" s="25">
        <v>1.404773321757</v>
      </c>
      <c r="P261" s="46" t="s">
        <v>840</v>
      </c>
      <c r="Q261" s="46" t="s">
        <v>840</v>
      </c>
      <c r="R261" s="48" t="s">
        <v>840</v>
      </c>
      <c r="S261" s="46" t="s">
        <v>840</v>
      </c>
      <c r="T261" s="25">
        <v>1.6451509274830001</v>
      </c>
      <c r="U261" s="46" t="s">
        <v>840</v>
      </c>
      <c r="V261" s="46" t="s">
        <v>840</v>
      </c>
      <c r="W261" s="48" t="s">
        <v>840</v>
      </c>
    </row>
    <row r="262" spans="1:23" x14ac:dyDescent="0.2">
      <c r="A262" s="44" t="s">
        <v>541</v>
      </c>
      <c r="B262" s="44" t="s">
        <v>540</v>
      </c>
      <c r="C262" s="47">
        <f t="shared" si="3"/>
        <v>87.112303530190999</v>
      </c>
      <c r="D262" s="25">
        <v>29.812426162859001</v>
      </c>
      <c r="E262" s="25">
        <v>57.299877367331995</v>
      </c>
      <c r="F262" s="25">
        <v>30.134540211778997</v>
      </c>
      <c r="G262" s="25">
        <v>53.0023865647821</v>
      </c>
      <c r="H262" s="48">
        <v>0</v>
      </c>
      <c r="I262" s="46">
        <v>27.139459850060998</v>
      </c>
      <c r="J262" s="25">
        <v>2.6729663127980001</v>
      </c>
      <c r="K262" s="46" t="s">
        <v>840</v>
      </c>
      <c r="L262" s="46" t="s">
        <v>840</v>
      </c>
      <c r="M262" s="48" t="s">
        <v>840</v>
      </c>
      <c r="N262" s="46">
        <v>49.359859582281999</v>
      </c>
      <c r="O262" s="25">
        <v>7.9400177850510003</v>
      </c>
      <c r="P262" s="46" t="s">
        <v>840</v>
      </c>
      <c r="Q262" s="46" t="s">
        <v>840</v>
      </c>
      <c r="R262" s="48" t="s">
        <v>840</v>
      </c>
      <c r="S262" s="46">
        <v>76.499319432343</v>
      </c>
      <c r="T262" s="25">
        <v>10.612984097849001</v>
      </c>
      <c r="U262" s="46" t="s">
        <v>840</v>
      </c>
      <c r="V262" s="46" t="s">
        <v>840</v>
      </c>
      <c r="W262" s="48" t="s">
        <v>840</v>
      </c>
    </row>
    <row r="263" spans="1:23" x14ac:dyDescent="0.2">
      <c r="A263" s="44" t="s">
        <v>543</v>
      </c>
      <c r="B263" s="44" t="s">
        <v>542</v>
      </c>
      <c r="C263" s="47">
        <f t="shared" si="3"/>
        <v>1.6666165342770001</v>
      </c>
      <c r="D263" s="25">
        <v>4.3737496856000001E-2</v>
      </c>
      <c r="E263" s="25">
        <v>1.622879037421</v>
      </c>
      <c r="F263" s="25">
        <v>-4.7459852713229997</v>
      </c>
      <c r="G263" s="25">
        <v>1.5011631096144251</v>
      </c>
      <c r="H263" s="48">
        <v>0.5</v>
      </c>
      <c r="I263" s="46" t="s">
        <v>840</v>
      </c>
      <c r="J263" s="25">
        <v>4.3737496856000001E-2</v>
      </c>
      <c r="K263" s="46" t="s">
        <v>840</v>
      </c>
      <c r="L263" s="46" t="s">
        <v>840</v>
      </c>
      <c r="M263" s="48" t="s">
        <v>840</v>
      </c>
      <c r="N263" s="46" t="s">
        <v>840</v>
      </c>
      <c r="O263" s="25">
        <v>1.622879037421</v>
      </c>
      <c r="P263" s="46" t="s">
        <v>840</v>
      </c>
      <c r="Q263" s="46" t="s">
        <v>840</v>
      </c>
      <c r="R263" s="48" t="s">
        <v>840</v>
      </c>
      <c r="S263" s="46" t="s">
        <v>840</v>
      </c>
      <c r="T263" s="25">
        <v>1.6666165342770001</v>
      </c>
      <c r="U263" s="46" t="s">
        <v>840</v>
      </c>
      <c r="V263" s="46" t="s">
        <v>840</v>
      </c>
      <c r="W263" s="48" t="s">
        <v>840</v>
      </c>
    </row>
    <row r="264" spans="1:23" x14ac:dyDescent="0.2">
      <c r="A264" s="44" t="s">
        <v>545</v>
      </c>
      <c r="B264" s="44" t="s">
        <v>544</v>
      </c>
      <c r="C264" s="47">
        <f t="shared" ref="C264:C327" si="4">IF(D264&lt;&gt;"",D264+E264,E264)</f>
        <v>2.5386700241270002</v>
      </c>
      <c r="D264" s="25">
        <v>0.50325132295399999</v>
      </c>
      <c r="E264" s="25">
        <v>2.0354187011730001</v>
      </c>
      <c r="F264" s="25">
        <v>-2.6163104023250003</v>
      </c>
      <c r="G264" s="25">
        <v>1.8827622985850252</v>
      </c>
      <c r="H264" s="48">
        <v>0.5</v>
      </c>
      <c r="I264" s="46" t="s">
        <v>840</v>
      </c>
      <c r="J264" s="25">
        <v>0.50325132295399999</v>
      </c>
      <c r="K264" s="46" t="s">
        <v>840</v>
      </c>
      <c r="L264" s="46" t="s">
        <v>840</v>
      </c>
      <c r="M264" s="48" t="s">
        <v>840</v>
      </c>
      <c r="N264" s="46" t="s">
        <v>840</v>
      </c>
      <c r="O264" s="25">
        <v>2.0354187011730001</v>
      </c>
      <c r="P264" s="46" t="s">
        <v>840</v>
      </c>
      <c r="Q264" s="46" t="s">
        <v>840</v>
      </c>
      <c r="R264" s="48" t="s">
        <v>840</v>
      </c>
      <c r="S264" s="46" t="s">
        <v>840</v>
      </c>
      <c r="T264" s="25">
        <v>2.5386700241270002</v>
      </c>
      <c r="U264" s="46" t="s">
        <v>840</v>
      </c>
      <c r="V264" s="46" t="s">
        <v>840</v>
      </c>
      <c r="W264" s="48" t="s">
        <v>840</v>
      </c>
    </row>
    <row r="265" spans="1:23" x14ac:dyDescent="0.2">
      <c r="A265" s="44" t="s">
        <v>547</v>
      </c>
      <c r="B265" s="44" t="s">
        <v>546</v>
      </c>
      <c r="C265" s="47">
        <f t="shared" si="4"/>
        <v>2.6678863916669999</v>
      </c>
      <c r="D265" s="25">
        <v>0.44957198096399997</v>
      </c>
      <c r="E265" s="25">
        <v>2.218314410703</v>
      </c>
      <c r="F265" s="25">
        <v>-4.7831321037790007</v>
      </c>
      <c r="G265" s="25">
        <v>2.0519408299002753</v>
      </c>
      <c r="H265" s="48">
        <v>0.5</v>
      </c>
      <c r="I265" s="46" t="s">
        <v>840</v>
      </c>
      <c r="J265" s="25">
        <v>0.44957198096399997</v>
      </c>
      <c r="K265" s="46" t="s">
        <v>840</v>
      </c>
      <c r="L265" s="46" t="s">
        <v>840</v>
      </c>
      <c r="M265" s="48" t="s">
        <v>840</v>
      </c>
      <c r="N265" s="46" t="s">
        <v>840</v>
      </c>
      <c r="O265" s="25">
        <v>2.218314410703</v>
      </c>
      <c r="P265" s="46" t="s">
        <v>840</v>
      </c>
      <c r="Q265" s="46" t="s">
        <v>840</v>
      </c>
      <c r="R265" s="48" t="s">
        <v>840</v>
      </c>
      <c r="S265" s="46" t="s">
        <v>840</v>
      </c>
      <c r="T265" s="25">
        <v>2.6678863916669999</v>
      </c>
      <c r="U265" s="46" t="s">
        <v>840</v>
      </c>
      <c r="V265" s="46" t="s">
        <v>840</v>
      </c>
      <c r="W265" s="48" t="s">
        <v>840</v>
      </c>
    </row>
    <row r="266" spans="1:23" x14ac:dyDescent="0.2">
      <c r="A266" s="44" t="s">
        <v>549</v>
      </c>
      <c r="B266" s="44" t="s">
        <v>548</v>
      </c>
      <c r="C266" s="47">
        <f t="shared" si="4"/>
        <v>88.897179465988998</v>
      </c>
      <c r="D266" s="25">
        <v>28.943052488393999</v>
      </c>
      <c r="E266" s="25">
        <v>59.954126977595003</v>
      </c>
      <c r="F266" s="25">
        <v>27.69178938556</v>
      </c>
      <c r="G266" s="25">
        <v>55.457567454275377</v>
      </c>
      <c r="H266" s="48">
        <v>0</v>
      </c>
      <c r="I266" s="46">
        <v>26.607110571387</v>
      </c>
      <c r="J266" s="25">
        <v>2.3359419170070002</v>
      </c>
      <c r="K266" s="46" t="s">
        <v>840</v>
      </c>
      <c r="L266" s="46" t="s">
        <v>840</v>
      </c>
      <c r="M266" s="48" t="s">
        <v>840</v>
      </c>
      <c r="N266" s="46">
        <v>52.190785634971</v>
      </c>
      <c r="O266" s="25">
        <v>7.7633413426239999</v>
      </c>
      <c r="P266" s="46" t="s">
        <v>840</v>
      </c>
      <c r="Q266" s="46" t="s">
        <v>840</v>
      </c>
      <c r="R266" s="48" t="s">
        <v>840</v>
      </c>
      <c r="S266" s="46">
        <v>78.797896206358004</v>
      </c>
      <c r="T266" s="25">
        <v>10.099283259631001</v>
      </c>
      <c r="U266" s="46" t="s">
        <v>840</v>
      </c>
      <c r="V266" s="46" t="s">
        <v>840</v>
      </c>
      <c r="W266" s="48" t="s">
        <v>840</v>
      </c>
    </row>
    <row r="267" spans="1:23" x14ac:dyDescent="0.2">
      <c r="A267" s="44" t="s">
        <v>551</v>
      </c>
      <c r="B267" s="44" t="s">
        <v>550</v>
      </c>
      <c r="C267" s="47">
        <f t="shared" si="4"/>
        <v>2.7656252124550003</v>
      </c>
      <c r="D267" s="25">
        <v>0.51093309429099998</v>
      </c>
      <c r="E267" s="25">
        <v>2.2546921181640003</v>
      </c>
      <c r="F267" s="25">
        <v>-12.47374896645</v>
      </c>
      <c r="G267" s="25">
        <v>2.0855902093017002</v>
      </c>
      <c r="H267" s="48">
        <v>0.5</v>
      </c>
      <c r="I267" s="46" t="s">
        <v>840</v>
      </c>
      <c r="J267" s="25">
        <v>0.51093309429099998</v>
      </c>
      <c r="K267" s="46" t="s">
        <v>840</v>
      </c>
      <c r="L267" s="46" t="s">
        <v>840</v>
      </c>
      <c r="M267" s="48" t="s">
        <v>840</v>
      </c>
      <c r="N267" s="46" t="s">
        <v>840</v>
      </c>
      <c r="O267" s="25">
        <v>2.2546921181640003</v>
      </c>
      <c r="P267" s="46" t="s">
        <v>840</v>
      </c>
      <c r="Q267" s="46" t="s">
        <v>840</v>
      </c>
      <c r="R267" s="48" t="s">
        <v>840</v>
      </c>
      <c r="S267" s="46" t="s">
        <v>840</v>
      </c>
      <c r="T267" s="25">
        <v>2.7656252124550003</v>
      </c>
      <c r="U267" s="46" t="s">
        <v>840</v>
      </c>
      <c r="V267" s="46" t="s">
        <v>840</v>
      </c>
      <c r="W267" s="48" t="s">
        <v>840</v>
      </c>
    </row>
    <row r="268" spans="1:23" x14ac:dyDescent="0.2">
      <c r="A268" s="44" t="s">
        <v>553</v>
      </c>
      <c r="B268" s="44" t="s">
        <v>552</v>
      </c>
      <c r="C268" s="47">
        <f t="shared" si="4"/>
        <v>2.019836434273</v>
      </c>
      <c r="D268" s="25">
        <v>0.28891109002699999</v>
      </c>
      <c r="E268" s="25">
        <v>1.730925344246</v>
      </c>
      <c r="F268" s="25">
        <v>-18.760438986462002</v>
      </c>
      <c r="G268" s="25">
        <v>1.6011059434275501</v>
      </c>
      <c r="H268" s="48">
        <v>0.5</v>
      </c>
      <c r="I268" s="46" t="s">
        <v>840</v>
      </c>
      <c r="J268" s="25">
        <v>0.28891109002699999</v>
      </c>
      <c r="K268" s="46" t="s">
        <v>840</v>
      </c>
      <c r="L268" s="46" t="s">
        <v>840</v>
      </c>
      <c r="M268" s="48" t="s">
        <v>840</v>
      </c>
      <c r="N268" s="46" t="s">
        <v>840</v>
      </c>
      <c r="O268" s="25">
        <v>1.730925344246</v>
      </c>
      <c r="P268" s="46" t="s">
        <v>840</v>
      </c>
      <c r="Q268" s="46" t="s">
        <v>840</v>
      </c>
      <c r="R268" s="48" t="s">
        <v>840</v>
      </c>
      <c r="S268" s="46" t="s">
        <v>840</v>
      </c>
      <c r="T268" s="25">
        <v>2.019836434273</v>
      </c>
      <c r="U268" s="46" t="s">
        <v>840</v>
      </c>
      <c r="V268" s="46" t="s">
        <v>840</v>
      </c>
      <c r="W268" s="48" t="s">
        <v>840</v>
      </c>
    </row>
    <row r="269" spans="1:23" x14ac:dyDescent="0.2">
      <c r="A269" s="44" t="s">
        <v>555</v>
      </c>
      <c r="B269" s="44" t="s">
        <v>554</v>
      </c>
      <c r="C269" s="47">
        <f t="shared" si="4"/>
        <v>2.6998338976980003</v>
      </c>
      <c r="D269" s="25">
        <v>0.47319141294100003</v>
      </c>
      <c r="E269" s="25">
        <v>2.2266424847570003</v>
      </c>
      <c r="F269" s="25">
        <v>-7.8466405203120004</v>
      </c>
      <c r="G269" s="25">
        <v>2.059644298400225</v>
      </c>
      <c r="H269" s="48">
        <v>0.5</v>
      </c>
      <c r="I269" s="46" t="s">
        <v>840</v>
      </c>
      <c r="J269" s="25">
        <v>0.47319141294100003</v>
      </c>
      <c r="K269" s="46" t="s">
        <v>840</v>
      </c>
      <c r="L269" s="46" t="s">
        <v>840</v>
      </c>
      <c r="M269" s="48" t="s">
        <v>840</v>
      </c>
      <c r="N269" s="46" t="s">
        <v>840</v>
      </c>
      <c r="O269" s="25">
        <v>2.2266424847570003</v>
      </c>
      <c r="P269" s="46" t="s">
        <v>840</v>
      </c>
      <c r="Q269" s="46" t="s">
        <v>840</v>
      </c>
      <c r="R269" s="48" t="s">
        <v>840</v>
      </c>
      <c r="S269" s="46" t="s">
        <v>840</v>
      </c>
      <c r="T269" s="25">
        <v>2.6998338976980003</v>
      </c>
      <c r="U269" s="46" t="s">
        <v>840</v>
      </c>
      <c r="V269" s="46" t="s">
        <v>840</v>
      </c>
      <c r="W269" s="48" t="s">
        <v>840</v>
      </c>
    </row>
    <row r="270" spans="1:23" x14ac:dyDescent="0.2">
      <c r="A270" s="44" t="s">
        <v>557</v>
      </c>
      <c r="B270" s="44" t="s">
        <v>556</v>
      </c>
      <c r="C270" s="47">
        <f t="shared" si="4"/>
        <v>2.7599186202619999</v>
      </c>
      <c r="D270" s="25">
        <v>0.53643910056699995</v>
      </c>
      <c r="E270" s="25">
        <v>2.2234795196949997</v>
      </c>
      <c r="F270" s="25">
        <v>-15.443245629055001</v>
      </c>
      <c r="G270" s="25">
        <v>2.0567185557178749</v>
      </c>
      <c r="H270" s="48">
        <v>0.5</v>
      </c>
      <c r="I270" s="46" t="s">
        <v>840</v>
      </c>
      <c r="J270" s="25">
        <v>0.53643910056699995</v>
      </c>
      <c r="K270" s="46" t="s">
        <v>840</v>
      </c>
      <c r="L270" s="46" t="s">
        <v>840</v>
      </c>
      <c r="M270" s="48" t="s">
        <v>840</v>
      </c>
      <c r="N270" s="46" t="s">
        <v>840</v>
      </c>
      <c r="O270" s="25">
        <v>2.2234795196949997</v>
      </c>
      <c r="P270" s="46" t="s">
        <v>840</v>
      </c>
      <c r="Q270" s="46" t="s">
        <v>840</v>
      </c>
      <c r="R270" s="48" t="s">
        <v>840</v>
      </c>
      <c r="S270" s="46" t="s">
        <v>840</v>
      </c>
      <c r="T270" s="25">
        <v>2.7599186202619999</v>
      </c>
      <c r="U270" s="46" t="s">
        <v>840</v>
      </c>
      <c r="V270" s="46" t="s">
        <v>840</v>
      </c>
      <c r="W270" s="48" t="s">
        <v>840</v>
      </c>
    </row>
    <row r="271" spans="1:23" x14ac:dyDescent="0.2">
      <c r="A271" s="44" t="s">
        <v>559</v>
      </c>
      <c r="B271" s="44" t="s">
        <v>558</v>
      </c>
      <c r="C271" s="47">
        <f t="shared" si="4"/>
        <v>5.0485867055459996</v>
      </c>
      <c r="D271" s="25">
        <v>0.88871641109800004</v>
      </c>
      <c r="E271" s="25">
        <v>4.1598702944479999</v>
      </c>
      <c r="F271" s="25">
        <v>-1.0099042687820001</v>
      </c>
      <c r="G271" s="25">
        <v>3.8478800223644005</v>
      </c>
      <c r="H271" s="48">
        <v>0.19534799999999999</v>
      </c>
      <c r="I271" s="46">
        <v>0.94452747962500005</v>
      </c>
      <c r="J271" s="25">
        <v>-5.5811068528000003E-2</v>
      </c>
      <c r="K271" s="46" t="s">
        <v>840</v>
      </c>
      <c r="L271" s="46" t="s">
        <v>840</v>
      </c>
      <c r="M271" s="48" t="s">
        <v>840</v>
      </c>
      <c r="N271" s="46">
        <v>3.1794348777520001</v>
      </c>
      <c r="O271" s="25">
        <v>0.98043541669700007</v>
      </c>
      <c r="P271" s="46" t="s">
        <v>840</v>
      </c>
      <c r="Q271" s="46" t="s">
        <v>840</v>
      </c>
      <c r="R271" s="48" t="s">
        <v>840</v>
      </c>
      <c r="S271" s="46">
        <v>4.1239623573769997</v>
      </c>
      <c r="T271" s="25">
        <v>0.92462434816900008</v>
      </c>
      <c r="U271" s="46" t="s">
        <v>840</v>
      </c>
      <c r="V271" s="46" t="s">
        <v>840</v>
      </c>
      <c r="W271" s="48" t="s">
        <v>840</v>
      </c>
    </row>
    <row r="272" spans="1:23" x14ac:dyDescent="0.2">
      <c r="A272" s="44" t="s">
        <v>561</v>
      </c>
      <c r="B272" s="44" t="s">
        <v>560</v>
      </c>
      <c r="C272" s="47">
        <f t="shared" si="4"/>
        <v>1.9087562918080003</v>
      </c>
      <c r="D272" s="25">
        <v>0.37848765499100001</v>
      </c>
      <c r="E272" s="25">
        <v>1.5302686368170002</v>
      </c>
      <c r="F272" s="25">
        <v>-5.376244782383</v>
      </c>
      <c r="G272" s="25">
        <v>1.4154984890557252</v>
      </c>
      <c r="H272" s="48">
        <v>0.5</v>
      </c>
      <c r="I272" s="46" t="s">
        <v>840</v>
      </c>
      <c r="J272" s="25">
        <v>0.37848765499100001</v>
      </c>
      <c r="K272" s="46" t="s">
        <v>840</v>
      </c>
      <c r="L272" s="46" t="s">
        <v>840</v>
      </c>
      <c r="M272" s="48" t="s">
        <v>840</v>
      </c>
      <c r="N272" s="46" t="s">
        <v>840</v>
      </c>
      <c r="O272" s="25">
        <v>1.5302686368170002</v>
      </c>
      <c r="P272" s="46" t="s">
        <v>840</v>
      </c>
      <c r="Q272" s="46" t="s">
        <v>840</v>
      </c>
      <c r="R272" s="48" t="s">
        <v>840</v>
      </c>
      <c r="S272" s="46" t="s">
        <v>840</v>
      </c>
      <c r="T272" s="25">
        <v>1.9087562918080003</v>
      </c>
      <c r="U272" s="46" t="s">
        <v>840</v>
      </c>
      <c r="V272" s="46" t="s">
        <v>840</v>
      </c>
      <c r="W272" s="48" t="s">
        <v>840</v>
      </c>
    </row>
    <row r="273" spans="1:23" x14ac:dyDescent="0.2">
      <c r="A273" s="44" t="s">
        <v>563</v>
      </c>
      <c r="B273" s="44" t="s">
        <v>562</v>
      </c>
      <c r="C273" s="47">
        <f t="shared" si="4"/>
        <v>103.45734703129799</v>
      </c>
      <c r="D273" s="25">
        <v>35.628171556098998</v>
      </c>
      <c r="E273" s="25">
        <v>67.829175475198994</v>
      </c>
      <c r="F273" s="25">
        <v>31.849026286315002</v>
      </c>
      <c r="G273" s="25">
        <v>62.741987314559083</v>
      </c>
      <c r="H273" s="48">
        <v>0</v>
      </c>
      <c r="I273" s="46">
        <v>32.279293520153004</v>
      </c>
      <c r="J273" s="25">
        <v>3.3488780359470001</v>
      </c>
      <c r="K273" s="46" t="s">
        <v>840</v>
      </c>
      <c r="L273" s="46" t="s">
        <v>840</v>
      </c>
      <c r="M273" s="48" t="s">
        <v>840</v>
      </c>
      <c r="N273" s="46">
        <v>58.335791366644997</v>
      </c>
      <c r="O273" s="25">
        <v>9.4933841085540003</v>
      </c>
      <c r="P273" s="46" t="s">
        <v>840</v>
      </c>
      <c r="Q273" s="46" t="s">
        <v>840</v>
      </c>
      <c r="R273" s="48" t="s">
        <v>840</v>
      </c>
      <c r="S273" s="46">
        <v>90.615084886798002</v>
      </c>
      <c r="T273" s="25">
        <v>12.842262144500999</v>
      </c>
      <c r="U273" s="46" t="s">
        <v>840</v>
      </c>
      <c r="V273" s="46" t="s">
        <v>840</v>
      </c>
      <c r="W273" s="48" t="s">
        <v>840</v>
      </c>
    </row>
    <row r="274" spans="1:23" x14ac:dyDescent="0.2">
      <c r="A274" s="44" t="s">
        <v>565</v>
      </c>
      <c r="B274" s="44" t="s">
        <v>564</v>
      </c>
      <c r="C274" s="47">
        <f t="shared" si="4"/>
        <v>148.30766288173601</v>
      </c>
      <c r="D274" s="25">
        <v>53.276376395303998</v>
      </c>
      <c r="E274" s="25">
        <v>95.031286486431995</v>
      </c>
      <c r="F274" s="25">
        <v>51.651894064446999</v>
      </c>
      <c r="G274" s="25">
        <v>87.9039399999496</v>
      </c>
      <c r="H274" s="48">
        <v>0</v>
      </c>
      <c r="I274" s="46">
        <v>48.514484615369</v>
      </c>
      <c r="J274" s="25">
        <v>4.7618917799359997</v>
      </c>
      <c r="K274" s="46" t="s">
        <v>840</v>
      </c>
      <c r="L274" s="46" t="s">
        <v>840</v>
      </c>
      <c r="M274" s="48" t="s">
        <v>840</v>
      </c>
      <c r="N274" s="46">
        <v>82.616036514001991</v>
      </c>
      <c r="O274" s="25">
        <v>12.415249972430001</v>
      </c>
      <c r="P274" s="46" t="s">
        <v>840</v>
      </c>
      <c r="Q274" s="46" t="s">
        <v>840</v>
      </c>
      <c r="R274" s="48" t="s">
        <v>840</v>
      </c>
      <c r="S274" s="46">
        <v>131.130521129371</v>
      </c>
      <c r="T274" s="25">
        <v>17.177141752366001</v>
      </c>
      <c r="U274" s="46" t="s">
        <v>840</v>
      </c>
      <c r="V274" s="46" t="s">
        <v>840</v>
      </c>
      <c r="W274" s="48" t="s">
        <v>840</v>
      </c>
    </row>
    <row r="275" spans="1:23" x14ac:dyDescent="0.2">
      <c r="A275" s="44" t="s">
        <v>567</v>
      </c>
      <c r="B275" s="44" t="s">
        <v>566</v>
      </c>
      <c r="C275" s="47">
        <f t="shared" si="4"/>
        <v>5.2332150720559998</v>
      </c>
      <c r="D275" s="25">
        <v>1.2305938781969998</v>
      </c>
      <c r="E275" s="25">
        <v>4.0026211938590004</v>
      </c>
      <c r="F275" s="25">
        <v>-9.8761730696099992</v>
      </c>
      <c r="G275" s="25">
        <v>3.7024246043195754</v>
      </c>
      <c r="H275" s="48">
        <v>0.5</v>
      </c>
      <c r="I275" s="46" t="s">
        <v>840</v>
      </c>
      <c r="J275" s="25">
        <v>1.2305938781969998</v>
      </c>
      <c r="K275" s="46" t="s">
        <v>840</v>
      </c>
      <c r="L275" s="46" t="s">
        <v>840</v>
      </c>
      <c r="M275" s="48" t="s">
        <v>840</v>
      </c>
      <c r="N275" s="46" t="s">
        <v>840</v>
      </c>
      <c r="O275" s="25">
        <v>4.0026211938590004</v>
      </c>
      <c r="P275" s="46" t="s">
        <v>840</v>
      </c>
      <c r="Q275" s="46" t="s">
        <v>840</v>
      </c>
      <c r="R275" s="48" t="s">
        <v>840</v>
      </c>
      <c r="S275" s="46" t="s">
        <v>840</v>
      </c>
      <c r="T275" s="25">
        <v>5.2332150720559998</v>
      </c>
      <c r="U275" s="46" t="s">
        <v>840</v>
      </c>
      <c r="V275" s="46" t="s">
        <v>840</v>
      </c>
      <c r="W275" s="48" t="s">
        <v>840</v>
      </c>
    </row>
    <row r="276" spans="1:23" x14ac:dyDescent="0.2">
      <c r="A276" s="44" t="s">
        <v>569</v>
      </c>
      <c r="B276" s="44" t="s">
        <v>568</v>
      </c>
      <c r="C276" s="47">
        <f t="shared" si="4"/>
        <v>4.2308867971739996</v>
      </c>
      <c r="D276" s="25">
        <v>0.91298198046199996</v>
      </c>
      <c r="E276" s="25">
        <v>3.3179048167119998</v>
      </c>
      <c r="F276" s="25">
        <v>-10.219662898588</v>
      </c>
      <c r="G276" s="25">
        <v>3.0690619554586003</v>
      </c>
      <c r="H276" s="48">
        <v>0.5</v>
      </c>
      <c r="I276" s="46" t="s">
        <v>840</v>
      </c>
      <c r="J276" s="25">
        <v>0.91298198046199996</v>
      </c>
      <c r="K276" s="46" t="s">
        <v>840</v>
      </c>
      <c r="L276" s="46" t="s">
        <v>840</v>
      </c>
      <c r="M276" s="48" t="s">
        <v>840</v>
      </c>
      <c r="N276" s="46" t="s">
        <v>840</v>
      </c>
      <c r="O276" s="25">
        <v>3.3179048167119998</v>
      </c>
      <c r="P276" s="46" t="s">
        <v>840</v>
      </c>
      <c r="Q276" s="46" t="s">
        <v>840</v>
      </c>
      <c r="R276" s="48" t="s">
        <v>840</v>
      </c>
      <c r="S276" s="46" t="s">
        <v>840</v>
      </c>
      <c r="T276" s="25">
        <v>4.2308867971739996</v>
      </c>
      <c r="U276" s="46" t="s">
        <v>840</v>
      </c>
      <c r="V276" s="46" t="s">
        <v>840</v>
      </c>
      <c r="W276" s="48" t="s">
        <v>840</v>
      </c>
    </row>
    <row r="277" spans="1:23" x14ac:dyDescent="0.2">
      <c r="A277" s="44" t="s">
        <v>571</v>
      </c>
      <c r="B277" s="44" t="s">
        <v>570</v>
      </c>
      <c r="C277" s="47">
        <f t="shared" si="4"/>
        <v>87.703965809305004</v>
      </c>
      <c r="D277" s="25">
        <v>27.058953943340999</v>
      </c>
      <c r="E277" s="25">
        <v>60.645011865964001</v>
      </c>
      <c r="F277" s="25">
        <v>27.410102843331003</v>
      </c>
      <c r="G277" s="25">
        <v>56.096635976016707</v>
      </c>
      <c r="H277" s="48">
        <v>0</v>
      </c>
      <c r="I277" s="46">
        <v>24.544292931597003</v>
      </c>
      <c r="J277" s="25">
        <v>2.5146610117439998</v>
      </c>
      <c r="K277" s="46" t="s">
        <v>840</v>
      </c>
      <c r="L277" s="46" t="s">
        <v>840</v>
      </c>
      <c r="M277" s="48" t="s">
        <v>840</v>
      </c>
      <c r="N277" s="46">
        <v>51.218640702747003</v>
      </c>
      <c r="O277" s="25">
        <v>9.4263711632170004</v>
      </c>
      <c r="P277" s="46" t="s">
        <v>840</v>
      </c>
      <c r="Q277" s="46" t="s">
        <v>840</v>
      </c>
      <c r="R277" s="48" t="s">
        <v>840</v>
      </c>
      <c r="S277" s="46">
        <v>75.762933634344009</v>
      </c>
      <c r="T277" s="25">
        <v>11.941032174961</v>
      </c>
      <c r="U277" s="46" t="s">
        <v>840</v>
      </c>
      <c r="V277" s="46" t="s">
        <v>840</v>
      </c>
      <c r="W277" s="48" t="s">
        <v>840</v>
      </c>
    </row>
    <row r="278" spans="1:23" x14ac:dyDescent="0.2">
      <c r="A278" s="44" t="s">
        <v>573</v>
      </c>
      <c r="B278" s="44" t="s">
        <v>572</v>
      </c>
      <c r="C278" s="47">
        <f t="shared" si="4"/>
        <v>2.8888060627620002</v>
      </c>
      <c r="D278" s="25">
        <v>0.59267203864399998</v>
      </c>
      <c r="E278" s="25">
        <v>2.2961340241180004</v>
      </c>
      <c r="F278" s="25">
        <v>-13.038249387844001</v>
      </c>
      <c r="G278" s="25">
        <v>2.1239239723091501</v>
      </c>
      <c r="H278" s="48">
        <v>0.5</v>
      </c>
      <c r="I278" s="46" t="s">
        <v>840</v>
      </c>
      <c r="J278" s="25">
        <v>0.59267203864399998</v>
      </c>
      <c r="K278" s="46" t="s">
        <v>840</v>
      </c>
      <c r="L278" s="46" t="s">
        <v>840</v>
      </c>
      <c r="M278" s="48" t="s">
        <v>840</v>
      </c>
      <c r="N278" s="46" t="s">
        <v>840</v>
      </c>
      <c r="O278" s="25">
        <v>2.2961340241180004</v>
      </c>
      <c r="P278" s="46" t="s">
        <v>840</v>
      </c>
      <c r="Q278" s="46" t="s">
        <v>840</v>
      </c>
      <c r="R278" s="48" t="s">
        <v>840</v>
      </c>
      <c r="S278" s="46" t="s">
        <v>840</v>
      </c>
      <c r="T278" s="25">
        <v>2.8888060627620002</v>
      </c>
      <c r="U278" s="46" t="s">
        <v>840</v>
      </c>
      <c r="V278" s="46" t="s">
        <v>840</v>
      </c>
      <c r="W278" s="48" t="s">
        <v>840</v>
      </c>
    </row>
    <row r="279" spans="1:23" x14ac:dyDescent="0.2">
      <c r="A279" s="44" t="s">
        <v>575</v>
      </c>
      <c r="B279" s="44" t="s">
        <v>574</v>
      </c>
      <c r="C279" s="47">
        <f t="shared" si="4"/>
        <v>2.1518602799309998</v>
      </c>
      <c r="D279" s="25" t="s">
        <v>840</v>
      </c>
      <c r="E279" s="25">
        <v>2.1518602799309998</v>
      </c>
      <c r="F279" s="25">
        <v>-11.803048882308001</v>
      </c>
      <c r="G279" s="25">
        <v>1.9904707589361752</v>
      </c>
      <c r="H279" s="48">
        <v>0.5</v>
      </c>
      <c r="I279" s="46" t="s">
        <v>840</v>
      </c>
      <c r="J279" s="25" t="s">
        <v>840</v>
      </c>
      <c r="K279" s="46" t="s">
        <v>840</v>
      </c>
      <c r="L279" s="46" t="s">
        <v>840</v>
      </c>
      <c r="M279" s="48" t="s">
        <v>840</v>
      </c>
      <c r="N279" s="46" t="s">
        <v>840</v>
      </c>
      <c r="O279" s="25">
        <v>2.1518602799309998</v>
      </c>
      <c r="P279" s="46" t="s">
        <v>840</v>
      </c>
      <c r="Q279" s="46" t="s">
        <v>840</v>
      </c>
      <c r="R279" s="48" t="s">
        <v>840</v>
      </c>
      <c r="S279" s="46" t="s">
        <v>840</v>
      </c>
      <c r="T279" s="25">
        <v>2.1518602799309998</v>
      </c>
      <c r="U279" s="46" t="s">
        <v>840</v>
      </c>
      <c r="V279" s="46" t="s">
        <v>840</v>
      </c>
      <c r="W279" s="48" t="s">
        <v>840</v>
      </c>
    </row>
    <row r="280" spans="1:23" x14ac:dyDescent="0.2">
      <c r="A280" s="44" t="s">
        <v>577</v>
      </c>
      <c r="B280" s="44" t="s">
        <v>576</v>
      </c>
      <c r="C280" s="47">
        <f t="shared" si="4"/>
        <v>202.98880024472101</v>
      </c>
      <c r="D280" s="25">
        <v>67.789514822159006</v>
      </c>
      <c r="E280" s="25">
        <v>135.19928542256201</v>
      </c>
      <c r="F280" s="25">
        <v>39.583398576020002</v>
      </c>
      <c r="G280" s="25">
        <v>125.05933901586985</v>
      </c>
      <c r="H280" s="48">
        <v>0</v>
      </c>
      <c r="I280" s="46">
        <v>61.266320384577995</v>
      </c>
      <c r="J280" s="25">
        <v>6.523194437581</v>
      </c>
      <c r="K280" s="46" t="s">
        <v>840</v>
      </c>
      <c r="L280" s="46" t="s">
        <v>840</v>
      </c>
      <c r="M280" s="48" t="s">
        <v>840</v>
      </c>
      <c r="N280" s="46">
        <v>115.614387096534</v>
      </c>
      <c r="O280" s="25">
        <v>19.584898326028</v>
      </c>
      <c r="P280" s="46" t="s">
        <v>840</v>
      </c>
      <c r="Q280" s="46" t="s">
        <v>840</v>
      </c>
      <c r="R280" s="48" t="s">
        <v>840</v>
      </c>
      <c r="S280" s="46">
        <v>176.88070748111198</v>
      </c>
      <c r="T280" s="25">
        <v>26.108092763609001</v>
      </c>
      <c r="U280" s="46" t="s">
        <v>840</v>
      </c>
      <c r="V280" s="46" t="s">
        <v>840</v>
      </c>
      <c r="W280" s="48" t="s">
        <v>840</v>
      </c>
    </row>
    <row r="281" spans="1:23" x14ac:dyDescent="0.2">
      <c r="A281" s="44" t="s">
        <v>579</v>
      </c>
      <c r="B281" s="44" t="s">
        <v>578</v>
      </c>
      <c r="C281" s="47">
        <f t="shared" si="4"/>
        <v>4.3338500236319994</v>
      </c>
      <c r="D281" s="25">
        <v>0.84814268619299993</v>
      </c>
      <c r="E281" s="25">
        <v>3.485707337439</v>
      </c>
      <c r="F281" s="25">
        <v>-6.0893217987789994</v>
      </c>
      <c r="G281" s="25">
        <v>3.2242792871310755</v>
      </c>
      <c r="H281" s="48">
        <v>0.5</v>
      </c>
      <c r="I281" s="46" t="s">
        <v>840</v>
      </c>
      <c r="J281" s="25">
        <v>0.84814268619299993</v>
      </c>
      <c r="K281" s="46" t="s">
        <v>840</v>
      </c>
      <c r="L281" s="46" t="s">
        <v>840</v>
      </c>
      <c r="M281" s="48" t="s">
        <v>840</v>
      </c>
      <c r="N281" s="46" t="s">
        <v>840</v>
      </c>
      <c r="O281" s="25">
        <v>3.485707337439</v>
      </c>
      <c r="P281" s="46" t="s">
        <v>840</v>
      </c>
      <c r="Q281" s="46" t="s">
        <v>840</v>
      </c>
      <c r="R281" s="48" t="s">
        <v>840</v>
      </c>
      <c r="S281" s="46" t="s">
        <v>840</v>
      </c>
      <c r="T281" s="25">
        <v>4.3338500236319994</v>
      </c>
      <c r="U281" s="46" t="s">
        <v>840</v>
      </c>
      <c r="V281" s="46" t="s">
        <v>840</v>
      </c>
      <c r="W281" s="48" t="s">
        <v>840</v>
      </c>
    </row>
    <row r="282" spans="1:23" x14ac:dyDescent="0.2">
      <c r="A282" s="44" t="s">
        <v>581</v>
      </c>
      <c r="B282" s="44" t="s">
        <v>580</v>
      </c>
      <c r="C282" s="47">
        <f t="shared" si="4"/>
        <v>68.149285748735991</v>
      </c>
      <c r="D282" s="25">
        <v>20.447510690891001</v>
      </c>
      <c r="E282" s="25">
        <v>47.701775057844998</v>
      </c>
      <c r="F282" s="25">
        <v>9.4814292567620004</v>
      </c>
      <c r="G282" s="25">
        <v>44.124141928506617</v>
      </c>
      <c r="H282" s="48">
        <v>0</v>
      </c>
      <c r="I282" s="46">
        <v>18.660801362094997</v>
      </c>
      <c r="J282" s="25">
        <v>1.7867093287960001</v>
      </c>
      <c r="K282" s="46" t="s">
        <v>840</v>
      </c>
      <c r="L282" s="46" t="s">
        <v>840</v>
      </c>
      <c r="M282" s="48" t="s">
        <v>840</v>
      </c>
      <c r="N282" s="46">
        <v>39.590659091136999</v>
      </c>
      <c r="O282" s="25">
        <v>8.1111159667080006</v>
      </c>
      <c r="P282" s="46" t="s">
        <v>840</v>
      </c>
      <c r="Q282" s="46" t="s">
        <v>840</v>
      </c>
      <c r="R282" s="48" t="s">
        <v>840</v>
      </c>
      <c r="S282" s="46">
        <v>58.251460453231999</v>
      </c>
      <c r="T282" s="25">
        <v>9.8978252955040009</v>
      </c>
      <c r="U282" s="46" t="s">
        <v>840</v>
      </c>
      <c r="V282" s="46" t="s">
        <v>840</v>
      </c>
      <c r="W282" s="48" t="s">
        <v>840</v>
      </c>
    </row>
    <row r="283" spans="1:23" x14ac:dyDescent="0.2">
      <c r="A283" s="44" t="s">
        <v>583</v>
      </c>
      <c r="B283" s="44" t="s">
        <v>832</v>
      </c>
      <c r="C283" s="47">
        <f t="shared" si="4"/>
        <v>5.6896947596959997</v>
      </c>
      <c r="D283" s="25">
        <v>2.0275686016879999</v>
      </c>
      <c r="E283" s="25">
        <v>3.6621261580079998</v>
      </c>
      <c r="F283" s="25">
        <v>2.2300538968250003</v>
      </c>
      <c r="G283" s="25">
        <v>3.3874666961574</v>
      </c>
      <c r="H283" s="48">
        <v>0</v>
      </c>
      <c r="I283" s="46" t="s">
        <v>840</v>
      </c>
      <c r="J283" s="25" t="s">
        <v>840</v>
      </c>
      <c r="K283" s="46">
        <v>2.0275686016879999</v>
      </c>
      <c r="L283" s="46" t="s">
        <v>840</v>
      </c>
      <c r="M283" s="48" t="s">
        <v>840</v>
      </c>
      <c r="N283" s="46" t="s">
        <v>840</v>
      </c>
      <c r="O283" s="25" t="s">
        <v>840</v>
      </c>
      <c r="P283" s="46">
        <v>3.6621261580079998</v>
      </c>
      <c r="Q283" s="46" t="s">
        <v>840</v>
      </c>
      <c r="R283" s="48" t="s">
        <v>840</v>
      </c>
      <c r="S283" s="46" t="s">
        <v>840</v>
      </c>
      <c r="T283" s="25" t="s">
        <v>840</v>
      </c>
      <c r="U283" s="46">
        <v>5.6896947596959997</v>
      </c>
      <c r="V283" s="46" t="s">
        <v>840</v>
      </c>
      <c r="W283" s="48" t="s">
        <v>840</v>
      </c>
    </row>
    <row r="284" spans="1:23" x14ac:dyDescent="0.2">
      <c r="A284" s="44" t="s">
        <v>585</v>
      </c>
      <c r="B284" s="44" t="s">
        <v>584</v>
      </c>
      <c r="C284" s="47">
        <f t="shared" si="4"/>
        <v>41.459562989125999</v>
      </c>
      <c r="D284" s="25">
        <v>13.180691462145999</v>
      </c>
      <c r="E284" s="25">
        <v>28.278871526980002</v>
      </c>
      <c r="F284" s="25">
        <v>-18.779028073717999</v>
      </c>
      <c r="G284" s="25">
        <v>26.1579561624565</v>
      </c>
      <c r="H284" s="48">
        <v>0.39906199999999997</v>
      </c>
      <c r="I284" s="46">
        <v>11.457242404383001</v>
      </c>
      <c r="J284" s="25">
        <v>1.7234490577629999</v>
      </c>
      <c r="K284" s="46" t="s">
        <v>840</v>
      </c>
      <c r="L284" s="46" t="s">
        <v>840</v>
      </c>
      <c r="M284" s="48" t="s">
        <v>840</v>
      </c>
      <c r="N284" s="46">
        <v>22.319782661681998</v>
      </c>
      <c r="O284" s="25">
        <v>5.9590888652979999</v>
      </c>
      <c r="P284" s="46" t="s">
        <v>840</v>
      </c>
      <c r="Q284" s="46" t="s">
        <v>840</v>
      </c>
      <c r="R284" s="48" t="s">
        <v>840</v>
      </c>
      <c r="S284" s="46">
        <v>33.777025066065001</v>
      </c>
      <c r="T284" s="25">
        <v>7.682537923061</v>
      </c>
      <c r="U284" s="46" t="s">
        <v>840</v>
      </c>
      <c r="V284" s="46" t="s">
        <v>840</v>
      </c>
      <c r="W284" s="48" t="s">
        <v>840</v>
      </c>
    </row>
    <row r="285" spans="1:23" x14ac:dyDescent="0.2">
      <c r="A285" s="44" t="s">
        <v>587</v>
      </c>
      <c r="B285" s="44" t="s">
        <v>586</v>
      </c>
      <c r="C285" s="47">
        <f t="shared" si="4"/>
        <v>40.087171208346</v>
      </c>
      <c r="D285" s="25">
        <v>11.871963487363999</v>
      </c>
      <c r="E285" s="25">
        <v>28.215207720982001</v>
      </c>
      <c r="F285" s="25">
        <v>-19.180128944704997</v>
      </c>
      <c r="G285" s="25">
        <v>26.09906714190835</v>
      </c>
      <c r="H285" s="48">
        <v>0.40468399999999999</v>
      </c>
      <c r="I285" s="46">
        <v>11.138913536656</v>
      </c>
      <c r="J285" s="25">
        <v>0.73304995070799994</v>
      </c>
      <c r="K285" s="46" t="s">
        <v>840</v>
      </c>
      <c r="L285" s="46" t="s">
        <v>840</v>
      </c>
      <c r="M285" s="48" t="s">
        <v>840</v>
      </c>
      <c r="N285" s="46">
        <v>24.024912310771001</v>
      </c>
      <c r="O285" s="25">
        <v>4.1902954102100001</v>
      </c>
      <c r="P285" s="46" t="s">
        <v>840</v>
      </c>
      <c r="Q285" s="46" t="s">
        <v>840</v>
      </c>
      <c r="R285" s="48" t="s">
        <v>840</v>
      </c>
      <c r="S285" s="46">
        <v>35.163825847426999</v>
      </c>
      <c r="T285" s="25">
        <v>4.9233453609179998</v>
      </c>
      <c r="U285" s="46" t="s">
        <v>840</v>
      </c>
      <c r="V285" s="46" t="s">
        <v>840</v>
      </c>
      <c r="W285" s="48" t="s">
        <v>840</v>
      </c>
    </row>
    <row r="286" spans="1:23" x14ac:dyDescent="0.2">
      <c r="A286" s="44" t="s">
        <v>589</v>
      </c>
      <c r="B286" s="44" t="s">
        <v>588</v>
      </c>
      <c r="C286" s="47">
        <f t="shared" si="4"/>
        <v>90.109138667741007</v>
      </c>
      <c r="D286" s="25">
        <v>26.323830134257001</v>
      </c>
      <c r="E286" s="25">
        <v>63.785308533483999</v>
      </c>
      <c r="F286" s="25">
        <v>49.260290436213005</v>
      </c>
      <c r="G286" s="25">
        <v>59.001410393472703</v>
      </c>
      <c r="H286" s="48">
        <v>0</v>
      </c>
      <c r="I286" s="46">
        <v>26.323830134257001</v>
      </c>
      <c r="J286" s="25" t="s">
        <v>840</v>
      </c>
      <c r="K286" s="46" t="s">
        <v>840</v>
      </c>
      <c r="L286" s="46" t="s">
        <v>840</v>
      </c>
      <c r="M286" s="48" t="s">
        <v>840</v>
      </c>
      <c r="N286" s="46">
        <v>63.785308533483999</v>
      </c>
      <c r="O286" s="25" t="s">
        <v>840</v>
      </c>
      <c r="P286" s="46" t="s">
        <v>840</v>
      </c>
      <c r="Q286" s="46" t="s">
        <v>840</v>
      </c>
      <c r="R286" s="48" t="s">
        <v>840</v>
      </c>
      <c r="S286" s="46">
        <v>90.109138667741007</v>
      </c>
      <c r="T286" s="25" t="s">
        <v>840</v>
      </c>
      <c r="U286" s="46" t="s">
        <v>840</v>
      </c>
      <c r="V286" s="46" t="s">
        <v>840</v>
      </c>
      <c r="W286" s="48" t="s">
        <v>840</v>
      </c>
    </row>
    <row r="287" spans="1:23" x14ac:dyDescent="0.2">
      <c r="A287" s="44" t="s">
        <v>591</v>
      </c>
      <c r="B287" s="44" t="s">
        <v>590</v>
      </c>
      <c r="C287" s="47">
        <f t="shared" si="4"/>
        <v>1.089874377673</v>
      </c>
      <c r="D287" s="25">
        <v>5.7310629767E-2</v>
      </c>
      <c r="E287" s="25">
        <v>1.0325637479059999</v>
      </c>
      <c r="F287" s="25">
        <v>-10.679575654013</v>
      </c>
      <c r="G287" s="25">
        <v>0.9551214668130501</v>
      </c>
      <c r="H287" s="48">
        <v>0.5</v>
      </c>
      <c r="I287" s="46" t="s">
        <v>840</v>
      </c>
      <c r="J287" s="25">
        <v>5.7310629767E-2</v>
      </c>
      <c r="K287" s="46" t="s">
        <v>840</v>
      </c>
      <c r="L287" s="46" t="s">
        <v>840</v>
      </c>
      <c r="M287" s="48" t="s">
        <v>840</v>
      </c>
      <c r="N287" s="46" t="s">
        <v>840</v>
      </c>
      <c r="O287" s="25">
        <v>1.0325637479059999</v>
      </c>
      <c r="P287" s="46" t="s">
        <v>840</v>
      </c>
      <c r="Q287" s="46" t="s">
        <v>840</v>
      </c>
      <c r="R287" s="48" t="s">
        <v>840</v>
      </c>
      <c r="S287" s="46" t="s">
        <v>840</v>
      </c>
      <c r="T287" s="25">
        <v>1.089874377673</v>
      </c>
      <c r="U287" s="46" t="s">
        <v>840</v>
      </c>
      <c r="V287" s="46" t="s">
        <v>840</v>
      </c>
      <c r="W287" s="48" t="s">
        <v>840</v>
      </c>
    </row>
    <row r="288" spans="1:23" x14ac:dyDescent="0.2">
      <c r="A288" s="44" t="s">
        <v>593</v>
      </c>
      <c r="B288" s="44" t="s">
        <v>592</v>
      </c>
      <c r="C288" s="47">
        <f t="shared" si="4"/>
        <v>2.7018408553070001</v>
      </c>
      <c r="D288" s="25">
        <v>0.22974470061800001</v>
      </c>
      <c r="E288" s="25">
        <v>2.4720961546889999</v>
      </c>
      <c r="F288" s="25">
        <v>-24.740003855453001</v>
      </c>
      <c r="G288" s="25">
        <v>2.286688943087325</v>
      </c>
      <c r="H288" s="48">
        <v>0.5</v>
      </c>
      <c r="I288" s="46" t="s">
        <v>840</v>
      </c>
      <c r="J288" s="25">
        <v>0.22974470061800001</v>
      </c>
      <c r="K288" s="46" t="s">
        <v>840</v>
      </c>
      <c r="L288" s="46" t="s">
        <v>840</v>
      </c>
      <c r="M288" s="48" t="s">
        <v>840</v>
      </c>
      <c r="N288" s="46" t="s">
        <v>840</v>
      </c>
      <c r="O288" s="25">
        <v>2.4720961546889999</v>
      </c>
      <c r="P288" s="46" t="s">
        <v>840</v>
      </c>
      <c r="Q288" s="46" t="s">
        <v>840</v>
      </c>
      <c r="R288" s="48" t="s">
        <v>840</v>
      </c>
      <c r="S288" s="46" t="s">
        <v>840</v>
      </c>
      <c r="T288" s="25">
        <v>2.7018408553070001</v>
      </c>
      <c r="U288" s="46" t="s">
        <v>840</v>
      </c>
      <c r="V288" s="46" t="s">
        <v>840</v>
      </c>
      <c r="W288" s="48" t="s">
        <v>840</v>
      </c>
    </row>
    <row r="289" spans="1:23" x14ac:dyDescent="0.2">
      <c r="A289" s="44" t="s">
        <v>595</v>
      </c>
      <c r="B289" s="44" t="s">
        <v>594</v>
      </c>
      <c r="C289" s="47">
        <f t="shared" si="4"/>
        <v>3.0251376838919999</v>
      </c>
      <c r="D289" s="25">
        <v>0.66823892989699996</v>
      </c>
      <c r="E289" s="25">
        <v>2.3568987539949999</v>
      </c>
      <c r="F289" s="25">
        <v>-6.1936771482650004</v>
      </c>
      <c r="G289" s="25">
        <v>2.180131347445375</v>
      </c>
      <c r="H289" s="48">
        <v>0.5</v>
      </c>
      <c r="I289" s="46" t="s">
        <v>840</v>
      </c>
      <c r="J289" s="25">
        <v>0.66823892989699996</v>
      </c>
      <c r="K289" s="46" t="s">
        <v>840</v>
      </c>
      <c r="L289" s="46" t="s">
        <v>840</v>
      </c>
      <c r="M289" s="48" t="s">
        <v>840</v>
      </c>
      <c r="N289" s="46" t="s">
        <v>840</v>
      </c>
      <c r="O289" s="25">
        <v>2.3568987539949999</v>
      </c>
      <c r="P289" s="46" t="s">
        <v>840</v>
      </c>
      <c r="Q289" s="46" t="s">
        <v>840</v>
      </c>
      <c r="R289" s="48" t="s">
        <v>840</v>
      </c>
      <c r="S289" s="46" t="s">
        <v>840</v>
      </c>
      <c r="T289" s="25">
        <v>3.0251376838919999</v>
      </c>
      <c r="U289" s="46" t="s">
        <v>840</v>
      </c>
      <c r="V289" s="46" t="s">
        <v>840</v>
      </c>
      <c r="W289" s="48" t="s">
        <v>840</v>
      </c>
    </row>
    <row r="290" spans="1:23" x14ac:dyDescent="0.2">
      <c r="A290" s="44" t="s">
        <v>597</v>
      </c>
      <c r="B290" s="44" t="s">
        <v>596</v>
      </c>
      <c r="C290" s="47">
        <f t="shared" si="4"/>
        <v>51.030291096470002</v>
      </c>
      <c r="D290" s="25">
        <v>15.855172418555</v>
      </c>
      <c r="E290" s="25">
        <v>35.175118677915002</v>
      </c>
      <c r="F290" s="25">
        <v>-25.067485623768</v>
      </c>
      <c r="G290" s="25">
        <v>32.536984777071375</v>
      </c>
      <c r="H290" s="48">
        <v>0.41610900000000001</v>
      </c>
      <c r="I290" s="46">
        <v>15.307576104542001</v>
      </c>
      <c r="J290" s="25">
        <v>0.54759631401300002</v>
      </c>
      <c r="K290" s="46" t="s">
        <v>840</v>
      </c>
      <c r="L290" s="46" t="s">
        <v>840</v>
      </c>
      <c r="M290" s="48" t="s">
        <v>840</v>
      </c>
      <c r="N290" s="46">
        <v>29.299170602421</v>
      </c>
      <c r="O290" s="25">
        <v>5.8759480754939997</v>
      </c>
      <c r="P290" s="46" t="s">
        <v>840</v>
      </c>
      <c r="Q290" s="46" t="s">
        <v>840</v>
      </c>
      <c r="R290" s="48" t="s">
        <v>840</v>
      </c>
      <c r="S290" s="46">
        <v>44.606746706963001</v>
      </c>
      <c r="T290" s="25">
        <v>6.4235443895069997</v>
      </c>
      <c r="U290" s="46" t="s">
        <v>840</v>
      </c>
      <c r="V290" s="46" t="s">
        <v>840</v>
      </c>
      <c r="W290" s="48" t="s">
        <v>840</v>
      </c>
    </row>
    <row r="291" spans="1:23" x14ac:dyDescent="0.2">
      <c r="A291" s="44" t="s">
        <v>599</v>
      </c>
      <c r="B291" s="44" t="s">
        <v>598</v>
      </c>
      <c r="C291" s="47">
        <f t="shared" si="4"/>
        <v>2.0462227031419999</v>
      </c>
      <c r="D291" s="25">
        <v>0.24539335705099999</v>
      </c>
      <c r="E291" s="25">
        <v>1.8008293460909999</v>
      </c>
      <c r="F291" s="25">
        <v>-11.362916741036999</v>
      </c>
      <c r="G291" s="25">
        <v>1.6657671451341749</v>
      </c>
      <c r="H291" s="48">
        <v>0.5</v>
      </c>
      <c r="I291" s="46" t="s">
        <v>840</v>
      </c>
      <c r="J291" s="25">
        <v>0.24539335705099999</v>
      </c>
      <c r="K291" s="46" t="s">
        <v>840</v>
      </c>
      <c r="L291" s="46" t="s">
        <v>840</v>
      </c>
      <c r="M291" s="48" t="s">
        <v>840</v>
      </c>
      <c r="N291" s="46" t="s">
        <v>840</v>
      </c>
      <c r="O291" s="25">
        <v>1.8008293460909999</v>
      </c>
      <c r="P291" s="46" t="s">
        <v>840</v>
      </c>
      <c r="Q291" s="46" t="s">
        <v>840</v>
      </c>
      <c r="R291" s="48" t="s">
        <v>840</v>
      </c>
      <c r="S291" s="46" t="s">
        <v>840</v>
      </c>
      <c r="T291" s="25">
        <v>2.0462227031419999</v>
      </c>
      <c r="U291" s="46" t="s">
        <v>840</v>
      </c>
      <c r="V291" s="46" t="s">
        <v>840</v>
      </c>
      <c r="W291" s="48" t="s">
        <v>840</v>
      </c>
    </row>
    <row r="292" spans="1:23" x14ac:dyDescent="0.2">
      <c r="A292" s="44" t="s">
        <v>601</v>
      </c>
      <c r="B292" s="44" t="s">
        <v>600</v>
      </c>
      <c r="C292" s="47">
        <f t="shared" si="4"/>
        <v>4.1961079455519998</v>
      </c>
      <c r="D292" s="25">
        <v>1.07163126276</v>
      </c>
      <c r="E292" s="25">
        <v>3.1244766827919999</v>
      </c>
      <c r="F292" s="25">
        <v>-5.1726422252519999</v>
      </c>
      <c r="G292" s="25">
        <v>2.8901409315826005</v>
      </c>
      <c r="H292" s="48">
        <v>0.5</v>
      </c>
      <c r="I292" s="46" t="s">
        <v>840</v>
      </c>
      <c r="J292" s="25">
        <v>1.07163126276</v>
      </c>
      <c r="K292" s="46" t="s">
        <v>840</v>
      </c>
      <c r="L292" s="46" t="s">
        <v>840</v>
      </c>
      <c r="M292" s="48" t="s">
        <v>840</v>
      </c>
      <c r="N292" s="46" t="s">
        <v>840</v>
      </c>
      <c r="O292" s="25">
        <v>3.1244766827919999</v>
      </c>
      <c r="P292" s="46" t="s">
        <v>840</v>
      </c>
      <c r="Q292" s="46" t="s">
        <v>840</v>
      </c>
      <c r="R292" s="48" t="s">
        <v>840</v>
      </c>
      <c r="S292" s="46" t="s">
        <v>840</v>
      </c>
      <c r="T292" s="25">
        <v>4.1961079455519998</v>
      </c>
      <c r="U292" s="46" t="s">
        <v>840</v>
      </c>
      <c r="V292" s="46" t="s">
        <v>840</v>
      </c>
      <c r="W292" s="48" t="s">
        <v>840</v>
      </c>
    </row>
    <row r="293" spans="1:23" x14ac:dyDescent="0.2">
      <c r="A293" s="44" t="s">
        <v>603</v>
      </c>
      <c r="B293" s="44" t="s">
        <v>602</v>
      </c>
      <c r="C293" s="47">
        <f t="shared" si="4"/>
        <v>4.3831928513439999</v>
      </c>
      <c r="D293" s="25">
        <v>0.95659141824999994</v>
      </c>
      <c r="E293" s="25">
        <v>3.426601433094</v>
      </c>
      <c r="F293" s="25">
        <v>-12.432120688178999</v>
      </c>
      <c r="G293" s="25">
        <v>3.1696063256119502</v>
      </c>
      <c r="H293" s="48">
        <v>0.5</v>
      </c>
      <c r="I293" s="46" t="s">
        <v>840</v>
      </c>
      <c r="J293" s="25">
        <v>0.95659141824999994</v>
      </c>
      <c r="K293" s="46" t="s">
        <v>840</v>
      </c>
      <c r="L293" s="46" t="s">
        <v>840</v>
      </c>
      <c r="M293" s="48" t="s">
        <v>840</v>
      </c>
      <c r="N293" s="46" t="s">
        <v>840</v>
      </c>
      <c r="O293" s="25">
        <v>3.426601433094</v>
      </c>
      <c r="P293" s="46" t="s">
        <v>840</v>
      </c>
      <c r="Q293" s="46" t="s">
        <v>840</v>
      </c>
      <c r="R293" s="48" t="s">
        <v>840</v>
      </c>
      <c r="S293" s="46" t="s">
        <v>840</v>
      </c>
      <c r="T293" s="25">
        <v>4.3831928513439999</v>
      </c>
      <c r="U293" s="46" t="s">
        <v>840</v>
      </c>
      <c r="V293" s="46" t="s">
        <v>840</v>
      </c>
      <c r="W293" s="48" t="s">
        <v>840</v>
      </c>
    </row>
    <row r="294" spans="1:23" x14ac:dyDescent="0.2">
      <c r="A294" s="44" t="s">
        <v>605</v>
      </c>
      <c r="B294" s="44" t="s">
        <v>604</v>
      </c>
      <c r="C294" s="47">
        <f t="shared" si="4"/>
        <v>2.3498215472089998</v>
      </c>
      <c r="D294" s="25">
        <v>0.24941777046999999</v>
      </c>
      <c r="E294" s="25">
        <v>2.1004037767389998</v>
      </c>
      <c r="F294" s="25">
        <v>-14.207782267327</v>
      </c>
      <c r="G294" s="25">
        <v>1.942873493483575</v>
      </c>
      <c r="H294" s="48">
        <v>0.5</v>
      </c>
      <c r="I294" s="46" t="s">
        <v>840</v>
      </c>
      <c r="J294" s="25">
        <v>0.24941777046999999</v>
      </c>
      <c r="K294" s="46" t="s">
        <v>840</v>
      </c>
      <c r="L294" s="46" t="s">
        <v>840</v>
      </c>
      <c r="M294" s="48" t="s">
        <v>840</v>
      </c>
      <c r="N294" s="46" t="s">
        <v>840</v>
      </c>
      <c r="O294" s="25">
        <v>2.1004037767389998</v>
      </c>
      <c r="P294" s="46" t="s">
        <v>840</v>
      </c>
      <c r="Q294" s="46" t="s">
        <v>840</v>
      </c>
      <c r="R294" s="48" t="s">
        <v>840</v>
      </c>
      <c r="S294" s="46" t="s">
        <v>840</v>
      </c>
      <c r="T294" s="25">
        <v>2.3498215472089998</v>
      </c>
      <c r="U294" s="46" t="s">
        <v>840</v>
      </c>
      <c r="V294" s="46" t="s">
        <v>840</v>
      </c>
      <c r="W294" s="48" t="s">
        <v>840</v>
      </c>
    </row>
    <row r="295" spans="1:23" x14ac:dyDescent="0.2">
      <c r="A295" s="44" t="s">
        <v>607</v>
      </c>
      <c r="B295" s="44" t="s">
        <v>606</v>
      </c>
      <c r="C295" s="47">
        <f t="shared" si="4"/>
        <v>3.7469710210610003</v>
      </c>
      <c r="D295" s="25">
        <v>0.83195595377200005</v>
      </c>
      <c r="E295" s="25">
        <v>2.9150150672890001</v>
      </c>
      <c r="F295" s="25">
        <v>-7.6649094176609998</v>
      </c>
      <c r="G295" s="25">
        <v>2.6963889372423249</v>
      </c>
      <c r="H295" s="48">
        <v>0.5</v>
      </c>
      <c r="I295" s="46" t="s">
        <v>840</v>
      </c>
      <c r="J295" s="25">
        <v>0.83195595377200005</v>
      </c>
      <c r="K295" s="46" t="s">
        <v>840</v>
      </c>
      <c r="L295" s="46" t="s">
        <v>840</v>
      </c>
      <c r="M295" s="48" t="s">
        <v>840</v>
      </c>
      <c r="N295" s="46" t="s">
        <v>840</v>
      </c>
      <c r="O295" s="25">
        <v>2.9150150672890001</v>
      </c>
      <c r="P295" s="46" t="s">
        <v>840</v>
      </c>
      <c r="Q295" s="46" t="s">
        <v>840</v>
      </c>
      <c r="R295" s="48" t="s">
        <v>840</v>
      </c>
      <c r="S295" s="46" t="s">
        <v>840</v>
      </c>
      <c r="T295" s="25">
        <v>3.7469710210610003</v>
      </c>
      <c r="U295" s="46" t="s">
        <v>840</v>
      </c>
      <c r="V295" s="46" t="s">
        <v>840</v>
      </c>
      <c r="W295" s="48" t="s">
        <v>840</v>
      </c>
    </row>
    <row r="296" spans="1:23" x14ac:dyDescent="0.2">
      <c r="A296" s="44" t="s">
        <v>609</v>
      </c>
      <c r="B296" s="44" t="s">
        <v>608</v>
      </c>
      <c r="C296" s="47">
        <f t="shared" si="4"/>
        <v>2.0482134993629999</v>
      </c>
      <c r="D296" s="25">
        <v>0.28711387013700002</v>
      </c>
      <c r="E296" s="25">
        <v>1.7610996292259999</v>
      </c>
      <c r="F296" s="25">
        <v>-6.0994937467580002</v>
      </c>
      <c r="G296" s="25">
        <v>1.6290171570340501</v>
      </c>
      <c r="H296" s="48">
        <v>0.5</v>
      </c>
      <c r="I296" s="46" t="s">
        <v>840</v>
      </c>
      <c r="J296" s="25">
        <v>0.28711387013700002</v>
      </c>
      <c r="K296" s="46" t="s">
        <v>840</v>
      </c>
      <c r="L296" s="46" t="s">
        <v>840</v>
      </c>
      <c r="M296" s="48" t="s">
        <v>840</v>
      </c>
      <c r="N296" s="46" t="s">
        <v>840</v>
      </c>
      <c r="O296" s="25">
        <v>1.7610996292259999</v>
      </c>
      <c r="P296" s="46" t="s">
        <v>840</v>
      </c>
      <c r="Q296" s="46" t="s">
        <v>840</v>
      </c>
      <c r="R296" s="48" t="s">
        <v>840</v>
      </c>
      <c r="S296" s="46" t="s">
        <v>840</v>
      </c>
      <c r="T296" s="25">
        <v>2.0482134993629999</v>
      </c>
      <c r="U296" s="46" t="s">
        <v>840</v>
      </c>
      <c r="V296" s="46" t="s">
        <v>840</v>
      </c>
      <c r="W296" s="48" t="s">
        <v>840</v>
      </c>
    </row>
    <row r="297" spans="1:23" x14ac:dyDescent="0.2">
      <c r="A297" s="44" t="s">
        <v>611</v>
      </c>
      <c r="B297" s="44" t="s">
        <v>610</v>
      </c>
      <c r="C297" s="47">
        <f t="shared" si="4"/>
        <v>3.0050101902609998</v>
      </c>
      <c r="D297" s="25">
        <v>0.57238588277200009</v>
      </c>
      <c r="E297" s="25">
        <v>2.4326243074889997</v>
      </c>
      <c r="F297" s="25">
        <v>-15.272457225802</v>
      </c>
      <c r="G297" s="25">
        <v>2.2501774844273248</v>
      </c>
      <c r="H297" s="48">
        <v>0.5</v>
      </c>
      <c r="I297" s="46" t="s">
        <v>840</v>
      </c>
      <c r="J297" s="25">
        <v>0.57238588277200009</v>
      </c>
      <c r="K297" s="46" t="s">
        <v>840</v>
      </c>
      <c r="L297" s="46" t="s">
        <v>840</v>
      </c>
      <c r="M297" s="48" t="s">
        <v>840</v>
      </c>
      <c r="N297" s="46" t="s">
        <v>840</v>
      </c>
      <c r="O297" s="25">
        <v>2.4326243074889997</v>
      </c>
      <c r="P297" s="46" t="s">
        <v>840</v>
      </c>
      <c r="Q297" s="46" t="s">
        <v>840</v>
      </c>
      <c r="R297" s="48" t="s">
        <v>840</v>
      </c>
      <c r="S297" s="46" t="s">
        <v>840</v>
      </c>
      <c r="T297" s="25">
        <v>3.0050101902609998</v>
      </c>
      <c r="U297" s="46" t="s">
        <v>840</v>
      </c>
      <c r="V297" s="46" t="s">
        <v>840</v>
      </c>
      <c r="W297" s="48" t="s">
        <v>840</v>
      </c>
    </row>
    <row r="298" spans="1:23" x14ac:dyDescent="0.2">
      <c r="A298" s="44" t="s">
        <v>613</v>
      </c>
      <c r="B298" s="44" t="s">
        <v>612</v>
      </c>
      <c r="C298" s="47">
        <f t="shared" si="4"/>
        <v>2.5368565566800001</v>
      </c>
      <c r="D298" s="25">
        <v>0.34558434152100004</v>
      </c>
      <c r="E298" s="25">
        <v>2.1912722151590001</v>
      </c>
      <c r="F298" s="25">
        <v>-9.7495562218109999</v>
      </c>
      <c r="G298" s="25">
        <v>2.0269267990220752</v>
      </c>
      <c r="H298" s="48">
        <v>0.5</v>
      </c>
      <c r="I298" s="46" t="s">
        <v>840</v>
      </c>
      <c r="J298" s="25">
        <v>0.34558434152100004</v>
      </c>
      <c r="K298" s="46" t="s">
        <v>840</v>
      </c>
      <c r="L298" s="46" t="s">
        <v>840</v>
      </c>
      <c r="M298" s="48" t="s">
        <v>840</v>
      </c>
      <c r="N298" s="46" t="s">
        <v>840</v>
      </c>
      <c r="O298" s="25">
        <v>2.1912722151590001</v>
      </c>
      <c r="P298" s="46" t="s">
        <v>840</v>
      </c>
      <c r="Q298" s="46" t="s">
        <v>840</v>
      </c>
      <c r="R298" s="48" t="s">
        <v>840</v>
      </c>
      <c r="S298" s="46" t="s">
        <v>840</v>
      </c>
      <c r="T298" s="25">
        <v>2.5368565566800001</v>
      </c>
      <c r="U298" s="46" t="s">
        <v>840</v>
      </c>
      <c r="V298" s="46" t="s">
        <v>840</v>
      </c>
      <c r="W298" s="48" t="s">
        <v>840</v>
      </c>
    </row>
    <row r="299" spans="1:23" x14ac:dyDescent="0.2">
      <c r="A299" s="44" t="s">
        <v>615</v>
      </c>
      <c r="B299" s="44" t="s">
        <v>614</v>
      </c>
      <c r="C299" s="47">
        <f t="shared" si="4"/>
        <v>4.2273238216709998</v>
      </c>
      <c r="D299" s="25">
        <v>0.80261993886500005</v>
      </c>
      <c r="E299" s="25">
        <v>3.4247038828059999</v>
      </c>
      <c r="F299" s="25">
        <v>-13.138794650001001</v>
      </c>
      <c r="G299" s="25">
        <v>3.16785109159555</v>
      </c>
      <c r="H299" s="48">
        <v>0.5</v>
      </c>
      <c r="I299" s="46" t="s">
        <v>840</v>
      </c>
      <c r="J299" s="25">
        <v>0.80261993886500005</v>
      </c>
      <c r="K299" s="46" t="s">
        <v>840</v>
      </c>
      <c r="L299" s="46" t="s">
        <v>840</v>
      </c>
      <c r="M299" s="48" t="s">
        <v>840</v>
      </c>
      <c r="N299" s="46" t="s">
        <v>840</v>
      </c>
      <c r="O299" s="25">
        <v>3.4247038828059999</v>
      </c>
      <c r="P299" s="46" t="s">
        <v>840</v>
      </c>
      <c r="Q299" s="46" t="s">
        <v>840</v>
      </c>
      <c r="R299" s="48" t="s">
        <v>840</v>
      </c>
      <c r="S299" s="46" t="s">
        <v>840</v>
      </c>
      <c r="T299" s="25">
        <v>4.2273238216709998</v>
      </c>
      <c r="U299" s="46" t="s">
        <v>840</v>
      </c>
      <c r="V299" s="46" t="s">
        <v>840</v>
      </c>
      <c r="W299" s="48" t="s">
        <v>840</v>
      </c>
    </row>
    <row r="300" spans="1:23" x14ac:dyDescent="0.2">
      <c r="A300" s="44" t="s">
        <v>617</v>
      </c>
      <c r="B300" s="44" t="s">
        <v>616</v>
      </c>
      <c r="C300" s="47">
        <f t="shared" si="4"/>
        <v>2.88575726461</v>
      </c>
      <c r="D300" s="25">
        <v>0.693184959426</v>
      </c>
      <c r="E300" s="25">
        <v>2.192572305184</v>
      </c>
      <c r="F300" s="25">
        <v>-5.4597379703210001</v>
      </c>
      <c r="G300" s="25">
        <v>2.0281293822952002</v>
      </c>
      <c r="H300" s="48">
        <v>0.5</v>
      </c>
      <c r="I300" s="46" t="s">
        <v>840</v>
      </c>
      <c r="J300" s="25">
        <v>0.693184959426</v>
      </c>
      <c r="K300" s="46" t="s">
        <v>840</v>
      </c>
      <c r="L300" s="46" t="s">
        <v>840</v>
      </c>
      <c r="M300" s="48" t="s">
        <v>840</v>
      </c>
      <c r="N300" s="46" t="s">
        <v>840</v>
      </c>
      <c r="O300" s="25">
        <v>2.192572305184</v>
      </c>
      <c r="P300" s="46" t="s">
        <v>840</v>
      </c>
      <c r="Q300" s="46" t="s">
        <v>840</v>
      </c>
      <c r="R300" s="48" t="s">
        <v>840</v>
      </c>
      <c r="S300" s="46" t="s">
        <v>840</v>
      </c>
      <c r="T300" s="25">
        <v>2.88575726461</v>
      </c>
      <c r="U300" s="46" t="s">
        <v>840</v>
      </c>
      <c r="V300" s="46" t="s">
        <v>840</v>
      </c>
      <c r="W300" s="48" t="s">
        <v>840</v>
      </c>
    </row>
    <row r="301" spans="1:23" x14ac:dyDescent="0.2">
      <c r="A301" s="44" t="s">
        <v>619</v>
      </c>
      <c r="B301" s="44" t="s">
        <v>618</v>
      </c>
      <c r="C301" s="47">
        <f t="shared" si="4"/>
        <v>70.866874674388001</v>
      </c>
      <c r="D301" s="25">
        <v>24.677199860011001</v>
      </c>
      <c r="E301" s="25">
        <v>46.189674814377</v>
      </c>
      <c r="F301" s="25">
        <v>32.623798355546</v>
      </c>
      <c r="G301" s="25">
        <v>42.72544920329873</v>
      </c>
      <c r="H301" s="48">
        <v>0</v>
      </c>
      <c r="I301" s="46">
        <v>22.570742631508001</v>
      </c>
      <c r="J301" s="25">
        <v>2.1064572285029999</v>
      </c>
      <c r="K301" s="46" t="s">
        <v>840</v>
      </c>
      <c r="L301" s="46" t="s">
        <v>840</v>
      </c>
      <c r="M301" s="48" t="s">
        <v>840</v>
      </c>
      <c r="N301" s="46">
        <v>40.217673259286002</v>
      </c>
      <c r="O301" s="25">
        <v>5.9720015550910004</v>
      </c>
      <c r="P301" s="46" t="s">
        <v>840</v>
      </c>
      <c r="Q301" s="46" t="s">
        <v>840</v>
      </c>
      <c r="R301" s="48" t="s">
        <v>840</v>
      </c>
      <c r="S301" s="46">
        <v>62.788415890793999</v>
      </c>
      <c r="T301" s="25">
        <v>8.0784587835939998</v>
      </c>
      <c r="U301" s="46" t="s">
        <v>840</v>
      </c>
      <c r="V301" s="46" t="s">
        <v>840</v>
      </c>
      <c r="W301" s="48" t="s">
        <v>840</v>
      </c>
    </row>
    <row r="302" spans="1:23" x14ac:dyDescent="0.2">
      <c r="A302" s="44" t="s">
        <v>621</v>
      </c>
      <c r="B302" s="44" t="s">
        <v>620</v>
      </c>
      <c r="C302" s="47">
        <f t="shared" si="4"/>
        <v>25.059369553164998</v>
      </c>
      <c r="D302" s="25">
        <v>10.421526247366</v>
      </c>
      <c r="E302" s="25">
        <v>14.637843305799001</v>
      </c>
      <c r="F302" s="25">
        <v>10.775781577764999</v>
      </c>
      <c r="G302" s="25">
        <v>13.540005057864075</v>
      </c>
      <c r="H302" s="48">
        <v>0</v>
      </c>
      <c r="I302" s="46" t="s">
        <v>840</v>
      </c>
      <c r="J302" s="25" t="s">
        <v>840</v>
      </c>
      <c r="K302" s="46">
        <v>10.421526247366</v>
      </c>
      <c r="L302" s="46" t="s">
        <v>840</v>
      </c>
      <c r="M302" s="48" t="s">
        <v>840</v>
      </c>
      <c r="N302" s="46" t="s">
        <v>840</v>
      </c>
      <c r="O302" s="25" t="s">
        <v>840</v>
      </c>
      <c r="P302" s="46">
        <v>14.637843305799001</v>
      </c>
      <c r="Q302" s="46" t="s">
        <v>840</v>
      </c>
      <c r="R302" s="48" t="s">
        <v>840</v>
      </c>
      <c r="S302" s="46" t="s">
        <v>840</v>
      </c>
      <c r="T302" s="25" t="s">
        <v>840</v>
      </c>
      <c r="U302" s="46">
        <v>25.059369553164998</v>
      </c>
      <c r="V302" s="46" t="s">
        <v>840</v>
      </c>
      <c r="W302" s="48" t="s">
        <v>840</v>
      </c>
    </row>
    <row r="303" spans="1:23" x14ac:dyDescent="0.2">
      <c r="A303" s="44" t="s">
        <v>623</v>
      </c>
      <c r="B303" s="44" t="s">
        <v>622</v>
      </c>
      <c r="C303" s="47">
        <f t="shared" si="4"/>
        <v>74.941589523974002</v>
      </c>
      <c r="D303" s="25">
        <v>23.247713747747998</v>
      </c>
      <c r="E303" s="25">
        <v>51.693875776226001</v>
      </c>
      <c r="F303" s="25">
        <v>3.7833787114819999</v>
      </c>
      <c r="G303" s="25">
        <v>47.816835093009054</v>
      </c>
      <c r="H303" s="48">
        <v>0</v>
      </c>
      <c r="I303" s="46">
        <v>20.626687723294001</v>
      </c>
      <c r="J303" s="25">
        <v>2.6210260244539998</v>
      </c>
      <c r="K303" s="46" t="s">
        <v>840</v>
      </c>
      <c r="L303" s="46" t="s">
        <v>840</v>
      </c>
      <c r="M303" s="48" t="s">
        <v>840</v>
      </c>
      <c r="N303" s="46">
        <v>42.386756080540003</v>
      </c>
      <c r="O303" s="25">
        <v>9.3071196956859996</v>
      </c>
      <c r="P303" s="46" t="s">
        <v>840</v>
      </c>
      <c r="Q303" s="46" t="s">
        <v>840</v>
      </c>
      <c r="R303" s="48" t="s">
        <v>840</v>
      </c>
      <c r="S303" s="46">
        <v>63.013443803834008</v>
      </c>
      <c r="T303" s="25">
        <v>11.92814572014</v>
      </c>
      <c r="U303" s="46" t="s">
        <v>840</v>
      </c>
      <c r="V303" s="46" t="s">
        <v>840</v>
      </c>
      <c r="W303" s="48" t="s">
        <v>840</v>
      </c>
    </row>
    <row r="304" spans="1:23" x14ac:dyDescent="0.2">
      <c r="A304" s="44" t="s">
        <v>625</v>
      </c>
      <c r="B304" s="44" t="s">
        <v>624</v>
      </c>
      <c r="C304" s="47">
        <f t="shared" si="4"/>
        <v>47.641788885482001</v>
      </c>
      <c r="D304" s="25">
        <v>14.681364415318999</v>
      </c>
      <c r="E304" s="25">
        <v>32.960424470162998</v>
      </c>
      <c r="F304" s="25">
        <v>11.684605007330001</v>
      </c>
      <c r="G304" s="25">
        <v>30.488392634900777</v>
      </c>
      <c r="H304" s="48">
        <v>0</v>
      </c>
      <c r="I304" s="46">
        <v>13.428741089036</v>
      </c>
      <c r="J304" s="25">
        <v>1.252623326283</v>
      </c>
      <c r="K304" s="46" t="s">
        <v>840</v>
      </c>
      <c r="L304" s="46" t="s">
        <v>840</v>
      </c>
      <c r="M304" s="48" t="s">
        <v>840</v>
      </c>
      <c r="N304" s="46">
        <v>27.743211874620002</v>
      </c>
      <c r="O304" s="25">
        <v>5.2172125955419997</v>
      </c>
      <c r="P304" s="46" t="s">
        <v>840</v>
      </c>
      <c r="Q304" s="46" t="s">
        <v>840</v>
      </c>
      <c r="R304" s="48" t="s">
        <v>840</v>
      </c>
      <c r="S304" s="46">
        <v>41.171952963656004</v>
      </c>
      <c r="T304" s="25">
        <v>6.4698359218250001</v>
      </c>
      <c r="U304" s="46" t="s">
        <v>840</v>
      </c>
      <c r="V304" s="46" t="s">
        <v>840</v>
      </c>
      <c r="W304" s="48" t="s">
        <v>840</v>
      </c>
    </row>
    <row r="305" spans="1:23" x14ac:dyDescent="0.2">
      <c r="A305" s="44" t="s">
        <v>627</v>
      </c>
      <c r="B305" s="44" t="s">
        <v>626</v>
      </c>
      <c r="C305" s="47">
        <f t="shared" si="4"/>
        <v>165.99618451806501</v>
      </c>
      <c r="D305" s="25">
        <v>57.789763769631001</v>
      </c>
      <c r="E305" s="25">
        <v>108.20642074843401</v>
      </c>
      <c r="F305" s="25">
        <v>33.899735704878005</v>
      </c>
      <c r="G305" s="25">
        <v>100.09093919230146</v>
      </c>
      <c r="H305" s="48">
        <v>0</v>
      </c>
      <c r="I305" s="46">
        <v>46.660562656300996</v>
      </c>
      <c r="J305" s="25">
        <v>11.129201113329001</v>
      </c>
      <c r="K305" s="46" t="s">
        <v>840</v>
      </c>
      <c r="L305" s="46" t="s">
        <v>840</v>
      </c>
      <c r="M305" s="48" t="s">
        <v>840</v>
      </c>
      <c r="N305" s="46">
        <v>80.495492794799006</v>
      </c>
      <c r="O305" s="25">
        <v>27.710927953635</v>
      </c>
      <c r="P305" s="46" t="s">
        <v>840</v>
      </c>
      <c r="Q305" s="46" t="s">
        <v>840</v>
      </c>
      <c r="R305" s="48" t="s">
        <v>840</v>
      </c>
      <c r="S305" s="46">
        <v>127.1560554511</v>
      </c>
      <c r="T305" s="25">
        <v>38.840129066964003</v>
      </c>
      <c r="U305" s="46" t="s">
        <v>840</v>
      </c>
      <c r="V305" s="46" t="s">
        <v>840</v>
      </c>
      <c r="W305" s="48" t="s">
        <v>840</v>
      </c>
    </row>
    <row r="306" spans="1:23" x14ac:dyDescent="0.2">
      <c r="A306" s="44" t="s">
        <v>629</v>
      </c>
      <c r="B306" s="44" t="s">
        <v>628</v>
      </c>
      <c r="C306" s="47">
        <f t="shared" si="4"/>
        <v>1.8013089560140001</v>
      </c>
      <c r="D306" s="25" t="s">
        <v>840</v>
      </c>
      <c r="E306" s="25">
        <v>1.8013089560140001</v>
      </c>
      <c r="F306" s="25">
        <v>-15.001129721158</v>
      </c>
      <c r="G306" s="25">
        <v>1.6662107843129501</v>
      </c>
      <c r="H306" s="48">
        <v>0.5</v>
      </c>
      <c r="I306" s="46" t="s">
        <v>840</v>
      </c>
      <c r="J306" s="25" t="s">
        <v>840</v>
      </c>
      <c r="K306" s="46" t="s">
        <v>840</v>
      </c>
      <c r="L306" s="46" t="s">
        <v>840</v>
      </c>
      <c r="M306" s="48" t="s">
        <v>840</v>
      </c>
      <c r="N306" s="46" t="s">
        <v>840</v>
      </c>
      <c r="O306" s="25">
        <v>1.8013089560140001</v>
      </c>
      <c r="P306" s="46" t="s">
        <v>840</v>
      </c>
      <c r="Q306" s="46" t="s">
        <v>840</v>
      </c>
      <c r="R306" s="48" t="s">
        <v>840</v>
      </c>
      <c r="S306" s="46" t="s">
        <v>840</v>
      </c>
      <c r="T306" s="25">
        <v>1.8013089560140001</v>
      </c>
      <c r="U306" s="46" t="s">
        <v>840</v>
      </c>
      <c r="V306" s="46" t="s">
        <v>840</v>
      </c>
      <c r="W306" s="48" t="s">
        <v>840</v>
      </c>
    </row>
    <row r="307" spans="1:23" x14ac:dyDescent="0.2">
      <c r="A307" s="44" t="s">
        <v>631</v>
      </c>
      <c r="B307" s="44" t="s">
        <v>630</v>
      </c>
      <c r="C307" s="47">
        <f t="shared" si="4"/>
        <v>2.5132283610060004</v>
      </c>
      <c r="D307" s="25">
        <v>0.155158709295</v>
      </c>
      <c r="E307" s="25">
        <v>2.3580696517110002</v>
      </c>
      <c r="F307" s="25">
        <v>-21.595409780049998</v>
      </c>
      <c r="G307" s="25">
        <v>2.1812144278326753</v>
      </c>
      <c r="H307" s="48">
        <v>0.5</v>
      </c>
      <c r="I307" s="46" t="s">
        <v>840</v>
      </c>
      <c r="J307" s="25">
        <v>0.155158709295</v>
      </c>
      <c r="K307" s="46" t="s">
        <v>840</v>
      </c>
      <c r="L307" s="46" t="s">
        <v>840</v>
      </c>
      <c r="M307" s="48" t="s">
        <v>840</v>
      </c>
      <c r="N307" s="46" t="s">
        <v>840</v>
      </c>
      <c r="O307" s="25">
        <v>2.3580696517110002</v>
      </c>
      <c r="P307" s="46" t="s">
        <v>840</v>
      </c>
      <c r="Q307" s="46" t="s">
        <v>840</v>
      </c>
      <c r="R307" s="48" t="s">
        <v>840</v>
      </c>
      <c r="S307" s="46" t="s">
        <v>840</v>
      </c>
      <c r="T307" s="25">
        <v>2.5132283610060004</v>
      </c>
      <c r="U307" s="46" t="s">
        <v>840</v>
      </c>
      <c r="V307" s="46" t="s">
        <v>840</v>
      </c>
      <c r="W307" s="48" t="s">
        <v>840</v>
      </c>
    </row>
    <row r="308" spans="1:23" x14ac:dyDescent="0.2">
      <c r="A308" s="44" t="s">
        <v>633</v>
      </c>
      <c r="B308" s="44" t="s">
        <v>632</v>
      </c>
      <c r="C308" s="47">
        <f t="shared" si="4"/>
        <v>2.8741049039219999</v>
      </c>
      <c r="D308" s="25">
        <v>0.52109286539099997</v>
      </c>
      <c r="E308" s="25">
        <v>2.3530120385309998</v>
      </c>
      <c r="F308" s="25">
        <v>-14.638619278711001</v>
      </c>
      <c r="G308" s="25">
        <v>2.1765361356411748</v>
      </c>
      <c r="H308" s="48">
        <v>0.5</v>
      </c>
      <c r="I308" s="46" t="s">
        <v>840</v>
      </c>
      <c r="J308" s="25">
        <v>0.52109286539099997</v>
      </c>
      <c r="K308" s="46" t="s">
        <v>840</v>
      </c>
      <c r="L308" s="46" t="s">
        <v>840</v>
      </c>
      <c r="M308" s="48" t="s">
        <v>840</v>
      </c>
      <c r="N308" s="46" t="s">
        <v>840</v>
      </c>
      <c r="O308" s="25">
        <v>2.3530120385309998</v>
      </c>
      <c r="P308" s="46" t="s">
        <v>840</v>
      </c>
      <c r="Q308" s="46" t="s">
        <v>840</v>
      </c>
      <c r="R308" s="48" t="s">
        <v>840</v>
      </c>
      <c r="S308" s="46" t="s">
        <v>840</v>
      </c>
      <c r="T308" s="25">
        <v>2.8741049039219999</v>
      </c>
      <c r="U308" s="46" t="s">
        <v>840</v>
      </c>
      <c r="V308" s="46" t="s">
        <v>840</v>
      </c>
      <c r="W308" s="48" t="s">
        <v>840</v>
      </c>
    </row>
    <row r="309" spans="1:23" x14ac:dyDescent="0.2">
      <c r="A309" s="44" t="s">
        <v>635</v>
      </c>
      <c r="B309" s="44" t="s">
        <v>634</v>
      </c>
      <c r="C309" s="47">
        <f t="shared" si="4"/>
        <v>63.808770727500999</v>
      </c>
      <c r="D309" s="25">
        <v>20.644917555776001</v>
      </c>
      <c r="E309" s="25">
        <v>43.163853171724995</v>
      </c>
      <c r="F309" s="25">
        <v>21.346808981362997</v>
      </c>
      <c r="G309" s="25">
        <v>39.926564183845628</v>
      </c>
      <c r="H309" s="48">
        <v>0</v>
      </c>
      <c r="I309" s="46">
        <v>18.830176610119999</v>
      </c>
      <c r="J309" s="25">
        <v>1.8147409456549999</v>
      </c>
      <c r="K309" s="46" t="s">
        <v>840</v>
      </c>
      <c r="L309" s="46" t="s">
        <v>840</v>
      </c>
      <c r="M309" s="48" t="s">
        <v>840</v>
      </c>
      <c r="N309" s="46">
        <v>37.224390092407006</v>
      </c>
      <c r="O309" s="25">
        <v>5.9394630793180001</v>
      </c>
      <c r="P309" s="46" t="s">
        <v>840</v>
      </c>
      <c r="Q309" s="46" t="s">
        <v>840</v>
      </c>
      <c r="R309" s="48" t="s">
        <v>840</v>
      </c>
      <c r="S309" s="46">
        <v>56.054566702527005</v>
      </c>
      <c r="T309" s="25">
        <v>7.7542040249730002</v>
      </c>
      <c r="U309" s="46" t="s">
        <v>840</v>
      </c>
      <c r="V309" s="46" t="s">
        <v>840</v>
      </c>
      <c r="W309" s="48" t="s">
        <v>840</v>
      </c>
    </row>
    <row r="310" spans="1:23" x14ac:dyDescent="0.2">
      <c r="A310" s="44" t="s">
        <v>637</v>
      </c>
      <c r="B310" s="44" t="s">
        <v>636</v>
      </c>
      <c r="C310" s="47">
        <f t="shared" si="4"/>
        <v>3.2558723611150002</v>
      </c>
      <c r="D310" s="25">
        <v>0.61823496321900007</v>
      </c>
      <c r="E310" s="25">
        <v>2.6376373978960004</v>
      </c>
      <c r="F310" s="25">
        <v>-13.472337111159</v>
      </c>
      <c r="G310" s="25">
        <v>2.4398145930538004</v>
      </c>
      <c r="H310" s="48">
        <v>0.5</v>
      </c>
      <c r="I310" s="46" t="s">
        <v>840</v>
      </c>
      <c r="J310" s="25">
        <v>0.61823496321900007</v>
      </c>
      <c r="K310" s="46" t="s">
        <v>840</v>
      </c>
      <c r="L310" s="46" t="s">
        <v>840</v>
      </c>
      <c r="M310" s="48" t="s">
        <v>840</v>
      </c>
      <c r="N310" s="46" t="s">
        <v>840</v>
      </c>
      <c r="O310" s="25">
        <v>2.6376373978960004</v>
      </c>
      <c r="P310" s="46" t="s">
        <v>840</v>
      </c>
      <c r="Q310" s="46" t="s">
        <v>840</v>
      </c>
      <c r="R310" s="48" t="s">
        <v>840</v>
      </c>
      <c r="S310" s="46" t="s">
        <v>840</v>
      </c>
      <c r="T310" s="25">
        <v>3.2558723611150002</v>
      </c>
      <c r="U310" s="46" t="s">
        <v>840</v>
      </c>
      <c r="V310" s="46" t="s">
        <v>840</v>
      </c>
      <c r="W310" s="48" t="s">
        <v>840</v>
      </c>
    </row>
    <row r="311" spans="1:23" x14ac:dyDescent="0.2">
      <c r="A311" s="44" t="s">
        <v>639</v>
      </c>
      <c r="B311" s="44" t="s">
        <v>638</v>
      </c>
      <c r="C311" s="47">
        <f t="shared" si="4"/>
        <v>135.187167401983</v>
      </c>
      <c r="D311" s="25">
        <v>40.687196357704998</v>
      </c>
      <c r="E311" s="25">
        <v>94.499971044277999</v>
      </c>
      <c r="F311" s="25">
        <v>71.679822432674001</v>
      </c>
      <c r="G311" s="25">
        <v>87.412473215957149</v>
      </c>
      <c r="H311" s="48">
        <v>0</v>
      </c>
      <c r="I311" s="46">
        <v>40.687196357704998</v>
      </c>
      <c r="J311" s="25" t="s">
        <v>840</v>
      </c>
      <c r="K311" s="46" t="s">
        <v>840</v>
      </c>
      <c r="L311" s="46" t="s">
        <v>840</v>
      </c>
      <c r="M311" s="48" t="s">
        <v>840</v>
      </c>
      <c r="N311" s="46">
        <v>94.499971044277999</v>
      </c>
      <c r="O311" s="25" t="s">
        <v>840</v>
      </c>
      <c r="P311" s="46" t="s">
        <v>840</v>
      </c>
      <c r="Q311" s="46" t="s">
        <v>840</v>
      </c>
      <c r="R311" s="48" t="s">
        <v>840</v>
      </c>
      <c r="S311" s="46">
        <v>135.187167401983</v>
      </c>
      <c r="T311" s="25" t="s">
        <v>840</v>
      </c>
      <c r="U311" s="46" t="s">
        <v>840</v>
      </c>
      <c r="V311" s="46" t="s">
        <v>840</v>
      </c>
      <c r="W311" s="48" t="s">
        <v>840</v>
      </c>
    </row>
    <row r="312" spans="1:23" x14ac:dyDescent="0.2">
      <c r="A312" s="44" t="s">
        <v>641</v>
      </c>
      <c r="B312" s="44" t="s">
        <v>833</v>
      </c>
      <c r="C312" s="47">
        <f t="shared" si="4"/>
        <v>15.202735353999</v>
      </c>
      <c r="D312" s="25">
        <v>6.2200690295959999</v>
      </c>
      <c r="E312" s="25">
        <v>8.9826663244029987</v>
      </c>
      <c r="F312" s="25">
        <v>5.6407949536429998</v>
      </c>
      <c r="G312" s="25">
        <v>8.3089663500727742</v>
      </c>
      <c r="H312" s="48">
        <v>0</v>
      </c>
      <c r="I312" s="46" t="s">
        <v>840</v>
      </c>
      <c r="J312" s="25" t="s">
        <v>840</v>
      </c>
      <c r="K312" s="46">
        <v>6.2200690295959999</v>
      </c>
      <c r="L312" s="46" t="s">
        <v>840</v>
      </c>
      <c r="M312" s="48" t="s">
        <v>840</v>
      </c>
      <c r="N312" s="46" t="s">
        <v>840</v>
      </c>
      <c r="O312" s="25" t="s">
        <v>840</v>
      </c>
      <c r="P312" s="46">
        <v>8.9826663244029987</v>
      </c>
      <c r="Q312" s="46" t="s">
        <v>840</v>
      </c>
      <c r="R312" s="48" t="s">
        <v>840</v>
      </c>
      <c r="S312" s="46" t="s">
        <v>840</v>
      </c>
      <c r="T312" s="25" t="s">
        <v>840</v>
      </c>
      <c r="U312" s="46">
        <v>15.202735353999</v>
      </c>
      <c r="V312" s="46" t="s">
        <v>840</v>
      </c>
      <c r="W312" s="48" t="s">
        <v>840</v>
      </c>
    </row>
    <row r="313" spans="1:23" x14ac:dyDescent="0.2">
      <c r="A313" s="44" t="s">
        <v>643</v>
      </c>
      <c r="B313" s="44" t="s">
        <v>642</v>
      </c>
      <c r="C313" s="47">
        <f t="shared" si="4"/>
        <v>3.1404469462070002</v>
      </c>
      <c r="D313" s="25">
        <v>0.69144773554200001</v>
      </c>
      <c r="E313" s="25">
        <v>2.4489992106650003</v>
      </c>
      <c r="F313" s="25">
        <v>-5.1623300200739992</v>
      </c>
      <c r="G313" s="25">
        <v>2.2653242698651255</v>
      </c>
      <c r="H313" s="48">
        <v>0.5</v>
      </c>
      <c r="I313" s="46" t="s">
        <v>840</v>
      </c>
      <c r="J313" s="25">
        <v>0.69144773554200001</v>
      </c>
      <c r="K313" s="46" t="s">
        <v>840</v>
      </c>
      <c r="L313" s="46" t="s">
        <v>840</v>
      </c>
      <c r="M313" s="48" t="s">
        <v>840</v>
      </c>
      <c r="N313" s="46" t="s">
        <v>840</v>
      </c>
      <c r="O313" s="25">
        <v>2.4489992106650003</v>
      </c>
      <c r="P313" s="46" t="s">
        <v>840</v>
      </c>
      <c r="Q313" s="46" t="s">
        <v>840</v>
      </c>
      <c r="R313" s="48" t="s">
        <v>840</v>
      </c>
      <c r="S313" s="46" t="s">
        <v>840</v>
      </c>
      <c r="T313" s="25">
        <v>3.1404469462070002</v>
      </c>
      <c r="U313" s="46" t="s">
        <v>840</v>
      </c>
      <c r="V313" s="46" t="s">
        <v>840</v>
      </c>
      <c r="W313" s="48" t="s">
        <v>840</v>
      </c>
    </row>
    <row r="314" spans="1:23" x14ac:dyDescent="0.2">
      <c r="A314" s="44" t="s">
        <v>645</v>
      </c>
      <c r="B314" s="44" t="s">
        <v>644</v>
      </c>
      <c r="C314" s="47">
        <f t="shared" si="4"/>
        <v>3.0922860970179999</v>
      </c>
      <c r="D314" s="25">
        <v>0.68996853587100004</v>
      </c>
      <c r="E314" s="25">
        <v>2.402317561147</v>
      </c>
      <c r="F314" s="25">
        <v>-14.306739752693</v>
      </c>
      <c r="G314" s="25">
        <v>2.2221437440609755</v>
      </c>
      <c r="H314" s="48">
        <v>0.5</v>
      </c>
      <c r="I314" s="46" t="s">
        <v>840</v>
      </c>
      <c r="J314" s="25">
        <v>0.68996853587100004</v>
      </c>
      <c r="K314" s="46" t="s">
        <v>840</v>
      </c>
      <c r="L314" s="46" t="s">
        <v>840</v>
      </c>
      <c r="M314" s="48" t="s">
        <v>840</v>
      </c>
      <c r="N314" s="46" t="s">
        <v>840</v>
      </c>
      <c r="O314" s="25">
        <v>2.402317561147</v>
      </c>
      <c r="P314" s="46" t="s">
        <v>840</v>
      </c>
      <c r="Q314" s="46" t="s">
        <v>840</v>
      </c>
      <c r="R314" s="48" t="s">
        <v>840</v>
      </c>
      <c r="S314" s="46" t="s">
        <v>840</v>
      </c>
      <c r="T314" s="25">
        <v>3.0922860970179999</v>
      </c>
      <c r="U314" s="46" t="s">
        <v>840</v>
      </c>
      <c r="V314" s="46" t="s">
        <v>840</v>
      </c>
      <c r="W314" s="48" t="s">
        <v>840</v>
      </c>
    </row>
    <row r="315" spans="1:23" x14ac:dyDescent="0.2">
      <c r="A315" s="44" t="s">
        <v>647</v>
      </c>
      <c r="B315" s="44" t="s">
        <v>646</v>
      </c>
      <c r="C315" s="47">
        <f t="shared" si="4"/>
        <v>62.023498967343997</v>
      </c>
      <c r="D315" s="25">
        <v>17.276649131528</v>
      </c>
      <c r="E315" s="25">
        <v>44.746849835816001</v>
      </c>
      <c r="F315" s="25">
        <v>5.3885378104930002</v>
      </c>
      <c r="G315" s="25">
        <v>41.390836098129803</v>
      </c>
      <c r="H315" s="48">
        <v>0</v>
      </c>
      <c r="I315" s="46">
        <v>16.155509262034002</v>
      </c>
      <c r="J315" s="25">
        <v>1.121139869494</v>
      </c>
      <c r="K315" s="46" t="s">
        <v>840</v>
      </c>
      <c r="L315" s="46" t="s">
        <v>840</v>
      </c>
      <c r="M315" s="48" t="s">
        <v>840</v>
      </c>
      <c r="N315" s="46">
        <v>37.792403142794996</v>
      </c>
      <c r="O315" s="25">
        <v>6.9544466930210005</v>
      </c>
      <c r="P315" s="46" t="s">
        <v>840</v>
      </c>
      <c r="Q315" s="46" t="s">
        <v>840</v>
      </c>
      <c r="R315" s="48" t="s">
        <v>840</v>
      </c>
      <c r="S315" s="46">
        <v>53.947912404828998</v>
      </c>
      <c r="T315" s="25">
        <v>8.0755865625150012</v>
      </c>
      <c r="U315" s="46" t="s">
        <v>840</v>
      </c>
      <c r="V315" s="46" t="s">
        <v>840</v>
      </c>
      <c r="W315" s="48" t="s">
        <v>840</v>
      </c>
    </row>
    <row r="316" spans="1:23" x14ac:dyDescent="0.2">
      <c r="A316" s="44" t="s">
        <v>649</v>
      </c>
      <c r="B316" s="44" t="s">
        <v>648</v>
      </c>
      <c r="C316" s="47">
        <f t="shared" si="4"/>
        <v>51.694547847603999</v>
      </c>
      <c r="D316" s="25">
        <v>14.647904298856</v>
      </c>
      <c r="E316" s="25">
        <v>37.046643548748001</v>
      </c>
      <c r="F316" s="25">
        <v>1.6335816547940001</v>
      </c>
      <c r="G316" s="25">
        <v>34.268145282591902</v>
      </c>
      <c r="H316" s="48">
        <v>0</v>
      </c>
      <c r="I316" s="46">
        <v>13.293218444606001</v>
      </c>
      <c r="J316" s="25">
        <v>1.35468585425</v>
      </c>
      <c r="K316" s="46" t="s">
        <v>840</v>
      </c>
      <c r="L316" s="46" t="s">
        <v>840</v>
      </c>
      <c r="M316" s="48" t="s">
        <v>840</v>
      </c>
      <c r="N316" s="46">
        <v>31.078838984459999</v>
      </c>
      <c r="O316" s="25">
        <v>5.9678045642879995</v>
      </c>
      <c r="P316" s="46" t="s">
        <v>840</v>
      </c>
      <c r="Q316" s="46" t="s">
        <v>840</v>
      </c>
      <c r="R316" s="48" t="s">
        <v>840</v>
      </c>
      <c r="S316" s="46">
        <v>44.372057429066004</v>
      </c>
      <c r="T316" s="25">
        <v>7.3224904185379991</v>
      </c>
      <c r="U316" s="46" t="s">
        <v>840</v>
      </c>
      <c r="V316" s="46" t="s">
        <v>840</v>
      </c>
      <c r="W316" s="48" t="s">
        <v>840</v>
      </c>
    </row>
    <row r="317" spans="1:23" x14ac:dyDescent="0.2">
      <c r="A317" s="44" t="s">
        <v>651</v>
      </c>
      <c r="B317" s="44" t="s">
        <v>650</v>
      </c>
      <c r="C317" s="47">
        <f t="shared" si="4"/>
        <v>105.808529067688</v>
      </c>
      <c r="D317" s="25">
        <v>37.759630042658998</v>
      </c>
      <c r="E317" s="25">
        <v>68.048899025029002</v>
      </c>
      <c r="F317" s="25">
        <v>28.531363577645998</v>
      </c>
      <c r="G317" s="25">
        <v>62.945231598151835</v>
      </c>
      <c r="H317" s="48">
        <v>0</v>
      </c>
      <c r="I317" s="46">
        <v>34.294775089199995</v>
      </c>
      <c r="J317" s="25">
        <v>3.4648549534590001</v>
      </c>
      <c r="K317" s="46" t="s">
        <v>840</v>
      </c>
      <c r="L317" s="46" t="s">
        <v>840</v>
      </c>
      <c r="M317" s="48" t="s">
        <v>840</v>
      </c>
      <c r="N317" s="46">
        <v>58.896196938346996</v>
      </c>
      <c r="O317" s="25">
        <v>9.152702086683</v>
      </c>
      <c r="P317" s="46" t="s">
        <v>840</v>
      </c>
      <c r="Q317" s="46" t="s">
        <v>840</v>
      </c>
      <c r="R317" s="48" t="s">
        <v>840</v>
      </c>
      <c r="S317" s="46">
        <v>93.190972027546991</v>
      </c>
      <c r="T317" s="25">
        <v>12.617557040142</v>
      </c>
      <c r="U317" s="46" t="s">
        <v>840</v>
      </c>
      <c r="V317" s="46" t="s">
        <v>840</v>
      </c>
      <c r="W317" s="48" t="s">
        <v>840</v>
      </c>
    </row>
    <row r="318" spans="1:23" x14ac:dyDescent="0.2">
      <c r="A318" s="44" t="s">
        <v>653</v>
      </c>
      <c r="B318" s="44" t="s">
        <v>652</v>
      </c>
      <c r="C318" s="47">
        <f t="shared" si="4"/>
        <v>2.7984372370069996</v>
      </c>
      <c r="D318" s="25">
        <v>0.49140015342900001</v>
      </c>
      <c r="E318" s="25">
        <v>2.3070370835779999</v>
      </c>
      <c r="F318" s="25">
        <v>-17.946167124279999</v>
      </c>
      <c r="G318" s="25">
        <v>2.13400930230965</v>
      </c>
      <c r="H318" s="48">
        <v>0.5</v>
      </c>
      <c r="I318" s="46" t="s">
        <v>840</v>
      </c>
      <c r="J318" s="25">
        <v>0.49140015342900001</v>
      </c>
      <c r="K318" s="46" t="s">
        <v>840</v>
      </c>
      <c r="L318" s="46" t="s">
        <v>840</v>
      </c>
      <c r="M318" s="48" t="s">
        <v>840</v>
      </c>
      <c r="N318" s="46" t="s">
        <v>840</v>
      </c>
      <c r="O318" s="25">
        <v>2.3070370835779999</v>
      </c>
      <c r="P318" s="46" t="s">
        <v>840</v>
      </c>
      <c r="Q318" s="46" t="s">
        <v>840</v>
      </c>
      <c r="R318" s="48" t="s">
        <v>840</v>
      </c>
      <c r="S318" s="46" t="s">
        <v>840</v>
      </c>
      <c r="T318" s="25">
        <v>2.7984372370069996</v>
      </c>
      <c r="U318" s="46" t="s">
        <v>840</v>
      </c>
      <c r="V318" s="46" t="s">
        <v>840</v>
      </c>
      <c r="W318" s="48" t="s">
        <v>840</v>
      </c>
    </row>
    <row r="319" spans="1:23" x14ac:dyDescent="0.2">
      <c r="A319" s="44" t="s">
        <v>655</v>
      </c>
      <c r="B319" s="44" t="s">
        <v>654</v>
      </c>
      <c r="C319" s="47">
        <f t="shared" si="4"/>
        <v>2.6534160954199995</v>
      </c>
      <c r="D319" s="25">
        <v>0.34660971413799996</v>
      </c>
      <c r="E319" s="25">
        <v>2.3068063812819997</v>
      </c>
      <c r="F319" s="25">
        <v>-7.3947474756330003</v>
      </c>
      <c r="G319" s="25">
        <v>2.1337959026858497</v>
      </c>
      <c r="H319" s="48">
        <v>0.5</v>
      </c>
      <c r="I319" s="46" t="s">
        <v>840</v>
      </c>
      <c r="J319" s="25">
        <v>0.34660971413799996</v>
      </c>
      <c r="K319" s="46" t="s">
        <v>840</v>
      </c>
      <c r="L319" s="46" t="s">
        <v>840</v>
      </c>
      <c r="M319" s="48" t="s">
        <v>840</v>
      </c>
      <c r="N319" s="46" t="s">
        <v>840</v>
      </c>
      <c r="O319" s="25">
        <v>2.3068063812819997</v>
      </c>
      <c r="P319" s="46" t="s">
        <v>840</v>
      </c>
      <c r="Q319" s="46" t="s">
        <v>840</v>
      </c>
      <c r="R319" s="48" t="s">
        <v>840</v>
      </c>
      <c r="S319" s="46" t="s">
        <v>840</v>
      </c>
      <c r="T319" s="25">
        <v>2.6534160954199995</v>
      </c>
      <c r="U319" s="46" t="s">
        <v>840</v>
      </c>
      <c r="V319" s="46" t="s">
        <v>840</v>
      </c>
      <c r="W319" s="48" t="s">
        <v>840</v>
      </c>
    </row>
    <row r="320" spans="1:23" x14ac:dyDescent="0.2">
      <c r="A320" s="44" t="s">
        <v>657</v>
      </c>
      <c r="B320" s="44" t="s">
        <v>656</v>
      </c>
      <c r="C320" s="47">
        <f t="shared" si="4"/>
        <v>141.103634355738</v>
      </c>
      <c r="D320" s="25">
        <v>45.190955648120003</v>
      </c>
      <c r="E320" s="25">
        <v>95.912678707617999</v>
      </c>
      <c r="F320" s="25">
        <v>72.934026797713997</v>
      </c>
      <c r="G320" s="25">
        <v>88.719227804546648</v>
      </c>
      <c r="H320" s="48">
        <v>0</v>
      </c>
      <c r="I320" s="46">
        <v>41.634908142293995</v>
      </c>
      <c r="J320" s="25" t="s">
        <v>840</v>
      </c>
      <c r="K320" s="46">
        <v>3.5560475058260002</v>
      </c>
      <c r="L320" s="46" t="s">
        <v>840</v>
      </c>
      <c r="M320" s="48" t="s">
        <v>840</v>
      </c>
      <c r="N320" s="46">
        <v>90.810772361436989</v>
      </c>
      <c r="O320" s="25" t="s">
        <v>840</v>
      </c>
      <c r="P320" s="46">
        <v>5.101906346182</v>
      </c>
      <c r="Q320" s="46" t="s">
        <v>840</v>
      </c>
      <c r="R320" s="48" t="s">
        <v>840</v>
      </c>
      <c r="S320" s="46">
        <v>132.44568050373098</v>
      </c>
      <c r="T320" s="25" t="s">
        <v>840</v>
      </c>
      <c r="U320" s="46">
        <v>8.6579538520079993</v>
      </c>
      <c r="V320" s="46" t="s">
        <v>840</v>
      </c>
      <c r="W320" s="48" t="s">
        <v>840</v>
      </c>
    </row>
    <row r="321" spans="1:23" x14ac:dyDescent="0.2">
      <c r="A321" s="44" t="s">
        <v>659</v>
      </c>
      <c r="B321" s="44" t="s">
        <v>658</v>
      </c>
      <c r="C321" s="47">
        <f t="shared" si="4"/>
        <v>3.2882325029750001</v>
      </c>
      <c r="D321" s="25">
        <v>0.59784957959200002</v>
      </c>
      <c r="E321" s="25">
        <v>2.6903829233829999</v>
      </c>
      <c r="F321" s="25">
        <v>-14.813660406145999</v>
      </c>
      <c r="G321" s="25">
        <v>2.4886042041292749</v>
      </c>
      <c r="H321" s="48">
        <v>0.5</v>
      </c>
      <c r="I321" s="46" t="s">
        <v>840</v>
      </c>
      <c r="J321" s="25">
        <v>0.59784957959200002</v>
      </c>
      <c r="K321" s="46" t="s">
        <v>840</v>
      </c>
      <c r="L321" s="46" t="s">
        <v>840</v>
      </c>
      <c r="M321" s="48" t="s">
        <v>840</v>
      </c>
      <c r="N321" s="46" t="s">
        <v>840</v>
      </c>
      <c r="O321" s="25">
        <v>2.6903829233829999</v>
      </c>
      <c r="P321" s="46" t="s">
        <v>840</v>
      </c>
      <c r="Q321" s="46" t="s">
        <v>840</v>
      </c>
      <c r="R321" s="48" t="s">
        <v>840</v>
      </c>
      <c r="S321" s="46" t="s">
        <v>840</v>
      </c>
      <c r="T321" s="25">
        <v>3.2882325029750001</v>
      </c>
      <c r="U321" s="46" t="s">
        <v>840</v>
      </c>
      <c r="V321" s="46" t="s">
        <v>840</v>
      </c>
      <c r="W321" s="48" t="s">
        <v>840</v>
      </c>
    </row>
    <row r="322" spans="1:23" x14ac:dyDescent="0.2">
      <c r="A322" s="44" t="s">
        <v>661</v>
      </c>
      <c r="B322" s="44" t="s">
        <v>660</v>
      </c>
      <c r="C322" s="47">
        <f t="shared" si="4"/>
        <v>124.90238603472001</v>
      </c>
      <c r="D322" s="25">
        <v>44.711689965673997</v>
      </c>
      <c r="E322" s="25">
        <v>80.190696069046012</v>
      </c>
      <c r="F322" s="25">
        <v>40.699064650277002</v>
      </c>
      <c r="G322" s="25">
        <v>74.17639386386756</v>
      </c>
      <c r="H322" s="48">
        <v>0</v>
      </c>
      <c r="I322" s="46">
        <v>40.676775294551</v>
      </c>
      <c r="J322" s="25">
        <v>4.0349146711229995</v>
      </c>
      <c r="K322" s="46" t="s">
        <v>840</v>
      </c>
      <c r="L322" s="46" t="s">
        <v>840</v>
      </c>
      <c r="M322" s="48" t="s">
        <v>840</v>
      </c>
      <c r="N322" s="46">
        <v>69.254662131032006</v>
      </c>
      <c r="O322" s="25">
        <v>10.936033938014001</v>
      </c>
      <c r="P322" s="46" t="s">
        <v>840</v>
      </c>
      <c r="Q322" s="46" t="s">
        <v>840</v>
      </c>
      <c r="R322" s="48" t="s">
        <v>840</v>
      </c>
      <c r="S322" s="46">
        <v>109.931437425583</v>
      </c>
      <c r="T322" s="25">
        <v>14.970948609137</v>
      </c>
      <c r="U322" s="46" t="s">
        <v>840</v>
      </c>
      <c r="V322" s="46" t="s">
        <v>840</v>
      </c>
      <c r="W322" s="48" t="s">
        <v>840</v>
      </c>
    </row>
    <row r="323" spans="1:23" x14ac:dyDescent="0.2">
      <c r="A323" s="44" t="s">
        <v>663</v>
      </c>
      <c r="B323" s="44" t="s">
        <v>662</v>
      </c>
      <c r="C323" s="47">
        <f t="shared" si="4"/>
        <v>135.503948308074</v>
      </c>
      <c r="D323" s="25">
        <v>27.995584043953002</v>
      </c>
      <c r="E323" s="25">
        <v>107.508364264121</v>
      </c>
      <c r="F323" s="25">
        <v>58.551670129440005</v>
      </c>
      <c r="G323" s="25">
        <v>99.44523694431193</v>
      </c>
      <c r="H323" s="48">
        <v>0</v>
      </c>
      <c r="I323" s="46">
        <v>25.917313157469998</v>
      </c>
      <c r="J323" s="25" t="s">
        <v>840</v>
      </c>
      <c r="K323" s="46">
        <v>2.0782708864839998</v>
      </c>
      <c r="L323" s="46" t="s">
        <v>840</v>
      </c>
      <c r="M323" s="48" t="s">
        <v>840</v>
      </c>
      <c r="N323" s="46">
        <v>96.608001838763997</v>
      </c>
      <c r="O323" s="25" t="s">
        <v>840</v>
      </c>
      <c r="P323" s="46">
        <v>10.900362425357001</v>
      </c>
      <c r="Q323" s="46" t="s">
        <v>840</v>
      </c>
      <c r="R323" s="48" t="s">
        <v>840</v>
      </c>
      <c r="S323" s="46">
        <v>122.52531499623399</v>
      </c>
      <c r="T323" s="25" t="s">
        <v>840</v>
      </c>
      <c r="U323" s="46">
        <v>12.978633311841001</v>
      </c>
      <c r="V323" s="46" t="s">
        <v>840</v>
      </c>
      <c r="W323" s="48" t="s">
        <v>840</v>
      </c>
    </row>
    <row r="324" spans="1:23" x14ac:dyDescent="0.2">
      <c r="A324" s="44" t="s">
        <v>665</v>
      </c>
      <c r="B324" s="44" t="s">
        <v>664</v>
      </c>
      <c r="C324" s="47">
        <f t="shared" si="4"/>
        <v>1.464663325187</v>
      </c>
      <c r="D324" s="25" t="s">
        <v>840</v>
      </c>
      <c r="E324" s="25">
        <v>1.464663325187</v>
      </c>
      <c r="F324" s="25">
        <v>-11.925168934490001</v>
      </c>
      <c r="G324" s="25">
        <v>1.3548135757979751</v>
      </c>
      <c r="H324" s="48">
        <v>0.5</v>
      </c>
      <c r="I324" s="46" t="s">
        <v>840</v>
      </c>
      <c r="J324" s="25" t="s">
        <v>840</v>
      </c>
      <c r="K324" s="46" t="s">
        <v>840</v>
      </c>
      <c r="L324" s="46" t="s">
        <v>840</v>
      </c>
      <c r="M324" s="48" t="s">
        <v>840</v>
      </c>
      <c r="N324" s="46" t="s">
        <v>840</v>
      </c>
      <c r="O324" s="25">
        <v>1.464663325187</v>
      </c>
      <c r="P324" s="46" t="s">
        <v>840</v>
      </c>
      <c r="Q324" s="46" t="s">
        <v>840</v>
      </c>
      <c r="R324" s="48" t="s">
        <v>840</v>
      </c>
      <c r="S324" s="46" t="s">
        <v>840</v>
      </c>
      <c r="T324" s="25">
        <v>1.464663325187</v>
      </c>
      <c r="U324" s="46" t="s">
        <v>840</v>
      </c>
      <c r="V324" s="46" t="s">
        <v>840</v>
      </c>
      <c r="W324" s="48" t="s">
        <v>840</v>
      </c>
    </row>
    <row r="325" spans="1:23" x14ac:dyDescent="0.2">
      <c r="A325" s="44" t="s">
        <v>667</v>
      </c>
      <c r="B325" s="44" t="s">
        <v>666</v>
      </c>
      <c r="C325" s="47">
        <f t="shared" si="4"/>
        <v>50.839296312057002</v>
      </c>
      <c r="D325" s="25">
        <v>16.830344827975999</v>
      </c>
      <c r="E325" s="25">
        <v>34.008951484081003</v>
      </c>
      <c r="F325" s="25">
        <v>18.111971068277001</v>
      </c>
      <c r="G325" s="25">
        <v>31.458280122774926</v>
      </c>
      <c r="H325" s="48">
        <v>0</v>
      </c>
      <c r="I325" s="46">
        <v>15.91407500861</v>
      </c>
      <c r="J325" s="25">
        <v>0.91626981936600005</v>
      </c>
      <c r="K325" s="46" t="s">
        <v>840</v>
      </c>
      <c r="L325" s="46" t="s">
        <v>840</v>
      </c>
      <c r="M325" s="48" t="s">
        <v>840</v>
      </c>
      <c r="N325" s="46">
        <v>27.254245842404</v>
      </c>
      <c r="O325" s="25">
        <v>6.7547056416769999</v>
      </c>
      <c r="P325" s="46" t="s">
        <v>840</v>
      </c>
      <c r="Q325" s="46" t="s">
        <v>840</v>
      </c>
      <c r="R325" s="48" t="s">
        <v>840</v>
      </c>
      <c r="S325" s="46">
        <v>43.168320851014002</v>
      </c>
      <c r="T325" s="25">
        <v>7.6709754610429997</v>
      </c>
      <c r="U325" s="46" t="s">
        <v>840</v>
      </c>
      <c r="V325" s="46" t="s">
        <v>840</v>
      </c>
      <c r="W325" s="48" t="s">
        <v>840</v>
      </c>
    </row>
    <row r="326" spans="1:23" x14ac:dyDescent="0.2">
      <c r="A326" s="44" t="s">
        <v>669</v>
      </c>
      <c r="B326" s="44" t="s">
        <v>668</v>
      </c>
      <c r="C326" s="47">
        <f t="shared" si="4"/>
        <v>5.2446906674889995</v>
      </c>
      <c r="D326" s="25">
        <v>1.238108486609</v>
      </c>
      <c r="E326" s="25">
        <v>4.0065821808799997</v>
      </c>
      <c r="F326" s="25">
        <v>-10.872979189644999</v>
      </c>
      <c r="G326" s="25">
        <v>3.7060885173139999</v>
      </c>
      <c r="H326" s="48">
        <v>0.5</v>
      </c>
      <c r="I326" s="46" t="s">
        <v>840</v>
      </c>
      <c r="J326" s="25">
        <v>1.238108486609</v>
      </c>
      <c r="K326" s="46" t="s">
        <v>840</v>
      </c>
      <c r="L326" s="46" t="s">
        <v>840</v>
      </c>
      <c r="M326" s="48" t="s">
        <v>840</v>
      </c>
      <c r="N326" s="46" t="s">
        <v>840</v>
      </c>
      <c r="O326" s="25">
        <v>4.0065821808799997</v>
      </c>
      <c r="P326" s="46" t="s">
        <v>840</v>
      </c>
      <c r="Q326" s="46" t="s">
        <v>840</v>
      </c>
      <c r="R326" s="48" t="s">
        <v>840</v>
      </c>
      <c r="S326" s="46" t="s">
        <v>840</v>
      </c>
      <c r="T326" s="25">
        <v>5.2446906674889995</v>
      </c>
      <c r="U326" s="46" t="s">
        <v>840</v>
      </c>
      <c r="V326" s="46" t="s">
        <v>840</v>
      </c>
      <c r="W326" s="48" t="s">
        <v>840</v>
      </c>
    </row>
    <row r="327" spans="1:23" x14ac:dyDescent="0.2">
      <c r="A327" s="44" t="s">
        <v>671</v>
      </c>
      <c r="B327" s="44" t="s">
        <v>670</v>
      </c>
      <c r="C327" s="47">
        <f t="shared" si="4"/>
        <v>43.732472761989996</v>
      </c>
      <c r="D327" s="25">
        <v>13.577378599346998</v>
      </c>
      <c r="E327" s="25">
        <v>30.155094162643</v>
      </c>
      <c r="F327" s="25">
        <v>-15.969472265509999</v>
      </c>
      <c r="G327" s="25">
        <v>27.893462100444776</v>
      </c>
      <c r="H327" s="48">
        <v>0.346225</v>
      </c>
      <c r="I327" s="46">
        <v>12.487639073605999</v>
      </c>
      <c r="J327" s="25">
        <v>1.0897395257409999</v>
      </c>
      <c r="K327" s="46" t="s">
        <v>840</v>
      </c>
      <c r="L327" s="46" t="s">
        <v>840</v>
      </c>
      <c r="M327" s="48" t="s">
        <v>840</v>
      </c>
      <c r="N327" s="46">
        <v>23.999609642835999</v>
      </c>
      <c r="O327" s="25">
        <v>6.1554845198079997</v>
      </c>
      <c r="P327" s="46" t="s">
        <v>840</v>
      </c>
      <c r="Q327" s="46" t="s">
        <v>840</v>
      </c>
      <c r="R327" s="48" t="s">
        <v>840</v>
      </c>
      <c r="S327" s="46">
        <v>36.487248716441997</v>
      </c>
      <c r="T327" s="25">
        <v>7.2452240455489996</v>
      </c>
      <c r="U327" s="46" t="s">
        <v>840</v>
      </c>
      <c r="V327" s="46" t="s">
        <v>840</v>
      </c>
      <c r="W327" s="48" t="s">
        <v>840</v>
      </c>
    </row>
    <row r="328" spans="1:23" x14ac:dyDescent="0.2">
      <c r="A328" s="44" t="s">
        <v>673</v>
      </c>
      <c r="B328" s="44" t="s">
        <v>672</v>
      </c>
      <c r="C328" s="47">
        <f t="shared" ref="C328:C389" si="5">IF(D328&lt;&gt;"",D328+E328,E328)</f>
        <v>78.023972072855003</v>
      </c>
      <c r="D328" s="25">
        <v>25.448941589797002</v>
      </c>
      <c r="E328" s="25">
        <v>52.575030483058001</v>
      </c>
      <c r="F328" s="25">
        <v>27.975534661715002</v>
      </c>
      <c r="G328" s="25">
        <v>48.631903196828645</v>
      </c>
      <c r="H328" s="48">
        <v>0</v>
      </c>
      <c r="I328" s="46">
        <v>23.112917731277999</v>
      </c>
      <c r="J328" s="25">
        <v>2.3360238585189999</v>
      </c>
      <c r="K328" s="46" t="s">
        <v>840</v>
      </c>
      <c r="L328" s="46" t="s">
        <v>840</v>
      </c>
      <c r="M328" s="48" t="s">
        <v>840</v>
      </c>
      <c r="N328" s="46">
        <v>44.899037265091998</v>
      </c>
      <c r="O328" s="25">
        <v>7.675993217966</v>
      </c>
      <c r="P328" s="46" t="s">
        <v>840</v>
      </c>
      <c r="Q328" s="46" t="s">
        <v>840</v>
      </c>
      <c r="R328" s="48" t="s">
        <v>840</v>
      </c>
      <c r="S328" s="46">
        <v>68.011954996369994</v>
      </c>
      <c r="T328" s="25">
        <v>10.012017076485</v>
      </c>
      <c r="U328" s="46" t="s">
        <v>840</v>
      </c>
      <c r="V328" s="46" t="s">
        <v>840</v>
      </c>
      <c r="W328" s="48" t="s">
        <v>840</v>
      </c>
    </row>
    <row r="329" spans="1:23" x14ac:dyDescent="0.2">
      <c r="A329" s="44" t="s">
        <v>675</v>
      </c>
      <c r="B329" s="44" t="s">
        <v>674</v>
      </c>
      <c r="C329" s="47">
        <f t="shared" si="5"/>
        <v>2.9548517448810001</v>
      </c>
      <c r="D329" s="25">
        <v>0.77099628343399995</v>
      </c>
      <c r="E329" s="25">
        <v>2.183855461447</v>
      </c>
      <c r="F329" s="25">
        <v>-9.7917080107740002</v>
      </c>
      <c r="G329" s="25">
        <v>2.020066301838475</v>
      </c>
      <c r="H329" s="48">
        <v>0.5</v>
      </c>
      <c r="I329" s="46" t="s">
        <v>840</v>
      </c>
      <c r="J329" s="25">
        <v>0.77099628343399995</v>
      </c>
      <c r="K329" s="46" t="s">
        <v>840</v>
      </c>
      <c r="L329" s="46" t="s">
        <v>840</v>
      </c>
      <c r="M329" s="48" t="s">
        <v>840</v>
      </c>
      <c r="N329" s="46" t="s">
        <v>840</v>
      </c>
      <c r="O329" s="25">
        <v>2.183855461447</v>
      </c>
      <c r="P329" s="46" t="s">
        <v>840</v>
      </c>
      <c r="Q329" s="46" t="s">
        <v>840</v>
      </c>
      <c r="R329" s="48" t="s">
        <v>840</v>
      </c>
      <c r="S329" s="46" t="s">
        <v>840</v>
      </c>
      <c r="T329" s="25">
        <v>2.9548517448810001</v>
      </c>
      <c r="U329" s="46" t="s">
        <v>840</v>
      </c>
      <c r="V329" s="46" t="s">
        <v>840</v>
      </c>
      <c r="W329" s="48" t="s">
        <v>840</v>
      </c>
    </row>
    <row r="330" spans="1:23" x14ac:dyDescent="0.2">
      <c r="A330" s="44" t="s">
        <v>677</v>
      </c>
      <c r="B330" s="44" t="s">
        <v>676</v>
      </c>
      <c r="C330" s="47">
        <f t="shared" si="5"/>
        <v>1.3626629727890001</v>
      </c>
      <c r="D330" s="25" t="s">
        <v>840</v>
      </c>
      <c r="E330" s="25">
        <v>1.3626629727890001</v>
      </c>
      <c r="F330" s="25">
        <v>-7.196823495956</v>
      </c>
      <c r="G330" s="25">
        <v>1.2604632498298249</v>
      </c>
      <c r="H330" s="48">
        <v>0.5</v>
      </c>
      <c r="I330" s="46" t="s">
        <v>840</v>
      </c>
      <c r="J330" s="25" t="s">
        <v>840</v>
      </c>
      <c r="K330" s="46" t="s">
        <v>840</v>
      </c>
      <c r="L330" s="46" t="s">
        <v>840</v>
      </c>
      <c r="M330" s="48" t="s">
        <v>840</v>
      </c>
      <c r="N330" s="46" t="s">
        <v>840</v>
      </c>
      <c r="O330" s="25">
        <v>1.3626629727890001</v>
      </c>
      <c r="P330" s="46" t="s">
        <v>840</v>
      </c>
      <c r="Q330" s="46" t="s">
        <v>840</v>
      </c>
      <c r="R330" s="48" t="s">
        <v>840</v>
      </c>
      <c r="S330" s="46" t="s">
        <v>840</v>
      </c>
      <c r="T330" s="25">
        <v>1.3626629727890001</v>
      </c>
      <c r="U330" s="46" t="s">
        <v>840</v>
      </c>
      <c r="V330" s="46" t="s">
        <v>840</v>
      </c>
      <c r="W330" s="48" t="s">
        <v>840</v>
      </c>
    </row>
    <row r="331" spans="1:23" x14ac:dyDescent="0.2">
      <c r="A331" s="44" t="s">
        <v>679</v>
      </c>
      <c r="B331" s="44" t="s">
        <v>678</v>
      </c>
      <c r="C331" s="47">
        <f t="shared" si="5"/>
        <v>3.1738355491479995</v>
      </c>
      <c r="D331" s="25">
        <v>0.644801269934</v>
      </c>
      <c r="E331" s="25">
        <v>2.5290342792139997</v>
      </c>
      <c r="F331" s="25">
        <v>-12.262201245612999</v>
      </c>
      <c r="G331" s="25">
        <v>2.3393567082729496</v>
      </c>
      <c r="H331" s="48">
        <v>0.5</v>
      </c>
      <c r="I331" s="46" t="s">
        <v>840</v>
      </c>
      <c r="J331" s="25">
        <v>0.644801269934</v>
      </c>
      <c r="K331" s="46" t="s">
        <v>840</v>
      </c>
      <c r="L331" s="46" t="s">
        <v>840</v>
      </c>
      <c r="M331" s="48" t="s">
        <v>840</v>
      </c>
      <c r="N331" s="46" t="s">
        <v>840</v>
      </c>
      <c r="O331" s="25">
        <v>2.5290342792139997</v>
      </c>
      <c r="P331" s="46" t="s">
        <v>840</v>
      </c>
      <c r="Q331" s="46" t="s">
        <v>840</v>
      </c>
      <c r="R331" s="48" t="s">
        <v>840</v>
      </c>
      <c r="S331" s="46" t="s">
        <v>840</v>
      </c>
      <c r="T331" s="25">
        <v>3.1738355491479995</v>
      </c>
      <c r="U331" s="46" t="s">
        <v>840</v>
      </c>
      <c r="V331" s="46" t="s">
        <v>840</v>
      </c>
      <c r="W331" s="48" t="s">
        <v>840</v>
      </c>
    </row>
    <row r="332" spans="1:23" x14ac:dyDescent="0.2">
      <c r="A332" s="44" t="s">
        <v>681</v>
      </c>
      <c r="B332" s="44" t="s">
        <v>680</v>
      </c>
      <c r="C332" s="47">
        <f t="shared" si="5"/>
        <v>4.0163943411699998</v>
      </c>
      <c r="D332" s="25">
        <v>0.84703880688299993</v>
      </c>
      <c r="E332" s="25">
        <v>3.1693555342869999</v>
      </c>
      <c r="F332" s="25">
        <v>-8.4960966151459996</v>
      </c>
      <c r="G332" s="25">
        <v>2.9316538692154754</v>
      </c>
      <c r="H332" s="48">
        <v>0.5</v>
      </c>
      <c r="I332" s="46" t="s">
        <v>840</v>
      </c>
      <c r="J332" s="25">
        <v>0.84703880688299993</v>
      </c>
      <c r="K332" s="46" t="s">
        <v>840</v>
      </c>
      <c r="L332" s="46" t="s">
        <v>840</v>
      </c>
      <c r="M332" s="48" t="s">
        <v>840</v>
      </c>
      <c r="N332" s="46" t="s">
        <v>840</v>
      </c>
      <c r="O332" s="25">
        <v>3.1693555342869999</v>
      </c>
      <c r="P332" s="46" t="s">
        <v>840</v>
      </c>
      <c r="Q332" s="46" t="s">
        <v>840</v>
      </c>
      <c r="R332" s="48" t="s">
        <v>840</v>
      </c>
      <c r="S332" s="46" t="s">
        <v>840</v>
      </c>
      <c r="T332" s="25">
        <v>4.0163943411699998</v>
      </c>
      <c r="U332" s="46" t="s">
        <v>840</v>
      </c>
      <c r="V332" s="46" t="s">
        <v>840</v>
      </c>
      <c r="W332" s="48" t="s">
        <v>840</v>
      </c>
    </row>
    <row r="333" spans="1:23" x14ac:dyDescent="0.2">
      <c r="A333" s="44" t="s">
        <v>683</v>
      </c>
      <c r="B333" s="44" t="s">
        <v>682</v>
      </c>
      <c r="C333" s="47">
        <f t="shared" si="5"/>
        <v>54.634977647713001</v>
      </c>
      <c r="D333" s="25">
        <v>18.456519447721</v>
      </c>
      <c r="E333" s="25">
        <v>36.178458199992001</v>
      </c>
      <c r="F333" s="25">
        <v>4.3644533160860002</v>
      </c>
      <c r="G333" s="25">
        <v>33.465073834992602</v>
      </c>
      <c r="H333" s="48">
        <v>0</v>
      </c>
      <c r="I333" s="46">
        <v>17.017104269461999</v>
      </c>
      <c r="J333" s="25">
        <v>1.43941517826</v>
      </c>
      <c r="K333" s="46" t="s">
        <v>840</v>
      </c>
      <c r="L333" s="46" t="s">
        <v>840</v>
      </c>
      <c r="M333" s="48" t="s">
        <v>840</v>
      </c>
      <c r="N333" s="46">
        <v>31.485052446352999</v>
      </c>
      <c r="O333" s="25">
        <v>4.6934057536399996</v>
      </c>
      <c r="P333" s="46" t="s">
        <v>840</v>
      </c>
      <c r="Q333" s="46" t="s">
        <v>840</v>
      </c>
      <c r="R333" s="48" t="s">
        <v>840</v>
      </c>
      <c r="S333" s="46">
        <v>48.502156715814998</v>
      </c>
      <c r="T333" s="25">
        <v>6.1328209318999996</v>
      </c>
      <c r="U333" s="46" t="s">
        <v>840</v>
      </c>
      <c r="V333" s="46" t="s">
        <v>840</v>
      </c>
      <c r="W333" s="48" t="s">
        <v>840</v>
      </c>
    </row>
    <row r="334" spans="1:23" x14ac:dyDescent="0.2">
      <c r="A334" s="44" t="s">
        <v>685</v>
      </c>
      <c r="B334" s="44" t="s">
        <v>684</v>
      </c>
      <c r="C334" s="47">
        <f t="shared" si="5"/>
        <v>6.3747802680939998</v>
      </c>
      <c r="D334" s="25">
        <v>1.6504133769390001</v>
      </c>
      <c r="E334" s="25">
        <v>4.7243668911549994</v>
      </c>
      <c r="F334" s="25">
        <v>-5.154477130629</v>
      </c>
      <c r="G334" s="25">
        <v>4.3700393743183756</v>
      </c>
      <c r="H334" s="48">
        <v>0.5</v>
      </c>
      <c r="I334" s="46" t="s">
        <v>840</v>
      </c>
      <c r="J334" s="25">
        <v>1.6504133769390001</v>
      </c>
      <c r="K334" s="46" t="s">
        <v>840</v>
      </c>
      <c r="L334" s="46" t="s">
        <v>840</v>
      </c>
      <c r="M334" s="48" t="s">
        <v>840</v>
      </c>
      <c r="N334" s="46" t="s">
        <v>840</v>
      </c>
      <c r="O334" s="25">
        <v>4.7243668911549994</v>
      </c>
      <c r="P334" s="46" t="s">
        <v>840</v>
      </c>
      <c r="Q334" s="46" t="s">
        <v>840</v>
      </c>
      <c r="R334" s="48" t="s">
        <v>840</v>
      </c>
      <c r="S334" s="46" t="s">
        <v>840</v>
      </c>
      <c r="T334" s="25">
        <v>6.3747802680939998</v>
      </c>
      <c r="U334" s="46" t="s">
        <v>840</v>
      </c>
      <c r="V334" s="46" t="s">
        <v>840</v>
      </c>
      <c r="W334" s="48" t="s">
        <v>840</v>
      </c>
    </row>
    <row r="335" spans="1:23" x14ac:dyDescent="0.2">
      <c r="A335" s="44" t="s">
        <v>687</v>
      </c>
      <c r="B335" s="44" t="s">
        <v>686</v>
      </c>
      <c r="C335" s="47">
        <f t="shared" si="5"/>
        <v>2.6412942023710002</v>
      </c>
      <c r="D335" s="25">
        <v>0.41749258503499997</v>
      </c>
      <c r="E335" s="25">
        <v>2.223801617336</v>
      </c>
      <c r="F335" s="25">
        <v>-16.069560498649</v>
      </c>
      <c r="G335" s="25">
        <v>2.0570164960357999</v>
      </c>
      <c r="H335" s="48">
        <v>0.5</v>
      </c>
      <c r="I335" s="46" t="s">
        <v>840</v>
      </c>
      <c r="J335" s="25">
        <v>0.41749258503499997</v>
      </c>
      <c r="K335" s="46" t="s">
        <v>840</v>
      </c>
      <c r="L335" s="46" t="s">
        <v>840</v>
      </c>
      <c r="M335" s="48" t="s">
        <v>840</v>
      </c>
      <c r="N335" s="46" t="s">
        <v>840</v>
      </c>
      <c r="O335" s="25">
        <v>2.223801617336</v>
      </c>
      <c r="P335" s="46" t="s">
        <v>840</v>
      </c>
      <c r="Q335" s="46" t="s">
        <v>840</v>
      </c>
      <c r="R335" s="48" t="s">
        <v>840</v>
      </c>
      <c r="S335" s="46" t="s">
        <v>840</v>
      </c>
      <c r="T335" s="25">
        <v>2.6412942023710002</v>
      </c>
      <c r="U335" s="46" t="s">
        <v>840</v>
      </c>
      <c r="V335" s="46" t="s">
        <v>840</v>
      </c>
      <c r="W335" s="48" t="s">
        <v>840</v>
      </c>
    </row>
    <row r="336" spans="1:23" x14ac:dyDescent="0.2">
      <c r="A336" s="44" t="s">
        <v>689</v>
      </c>
      <c r="B336" s="44" t="s">
        <v>688</v>
      </c>
      <c r="C336" s="47">
        <f t="shared" si="5"/>
        <v>2.239390863183</v>
      </c>
      <c r="D336" s="25">
        <v>0.51525257242</v>
      </c>
      <c r="E336" s="25">
        <v>1.7241382907630001</v>
      </c>
      <c r="F336" s="25">
        <v>-12.323406757255999</v>
      </c>
      <c r="G336" s="25">
        <v>1.5948279189557752</v>
      </c>
      <c r="H336" s="48">
        <v>0.5</v>
      </c>
      <c r="I336" s="46" t="s">
        <v>840</v>
      </c>
      <c r="J336" s="25">
        <v>0.51525257242</v>
      </c>
      <c r="K336" s="46" t="s">
        <v>840</v>
      </c>
      <c r="L336" s="46" t="s">
        <v>840</v>
      </c>
      <c r="M336" s="48" t="s">
        <v>840</v>
      </c>
      <c r="N336" s="46" t="s">
        <v>840</v>
      </c>
      <c r="O336" s="25">
        <v>1.7241382907630001</v>
      </c>
      <c r="P336" s="46" t="s">
        <v>840</v>
      </c>
      <c r="Q336" s="46" t="s">
        <v>840</v>
      </c>
      <c r="R336" s="48" t="s">
        <v>840</v>
      </c>
      <c r="S336" s="46" t="s">
        <v>840</v>
      </c>
      <c r="T336" s="25">
        <v>2.239390863183</v>
      </c>
      <c r="U336" s="46" t="s">
        <v>840</v>
      </c>
      <c r="V336" s="46" t="s">
        <v>840</v>
      </c>
      <c r="W336" s="48" t="s">
        <v>840</v>
      </c>
    </row>
    <row r="337" spans="1:23" x14ac:dyDescent="0.2">
      <c r="A337" s="44" t="s">
        <v>691</v>
      </c>
      <c r="B337" s="44" t="s">
        <v>690</v>
      </c>
      <c r="C337" s="47">
        <f t="shared" si="5"/>
        <v>6.1654080174399999</v>
      </c>
      <c r="D337" s="25">
        <v>1.4457755077819998</v>
      </c>
      <c r="E337" s="25">
        <v>4.7196325096580001</v>
      </c>
      <c r="F337" s="25">
        <v>-7.9810288961899998</v>
      </c>
      <c r="G337" s="25">
        <v>4.3656600714336502</v>
      </c>
      <c r="H337" s="48">
        <v>0.5</v>
      </c>
      <c r="I337" s="46" t="s">
        <v>840</v>
      </c>
      <c r="J337" s="25">
        <v>1.4457755077819998</v>
      </c>
      <c r="K337" s="46" t="s">
        <v>840</v>
      </c>
      <c r="L337" s="46" t="s">
        <v>840</v>
      </c>
      <c r="M337" s="48" t="s">
        <v>840</v>
      </c>
      <c r="N337" s="46" t="s">
        <v>840</v>
      </c>
      <c r="O337" s="25">
        <v>4.7196325096580001</v>
      </c>
      <c r="P337" s="46" t="s">
        <v>840</v>
      </c>
      <c r="Q337" s="46" t="s">
        <v>840</v>
      </c>
      <c r="R337" s="48" t="s">
        <v>840</v>
      </c>
      <c r="S337" s="46" t="s">
        <v>840</v>
      </c>
      <c r="T337" s="25">
        <v>6.1654080174399999</v>
      </c>
      <c r="U337" s="46" t="s">
        <v>840</v>
      </c>
      <c r="V337" s="46" t="s">
        <v>840</v>
      </c>
      <c r="W337" s="48" t="s">
        <v>840</v>
      </c>
    </row>
    <row r="338" spans="1:23" x14ac:dyDescent="0.2">
      <c r="A338" s="44" t="s">
        <v>693</v>
      </c>
      <c r="B338" s="44" t="s">
        <v>692</v>
      </c>
      <c r="C338" s="47">
        <f t="shared" si="5"/>
        <v>2.1989370061880003</v>
      </c>
      <c r="D338" s="25">
        <v>0.33605824259200001</v>
      </c>
      <c r="E338" s="25">
        <v>1.862878763596</v>
      </c>
      <c r="F338" s="25">
        <v>-8.0524976660610008</v>
      </c>
      <c r="G338" s="25">
        <v>1.7231628563263</v>
      </c>
      <c r="H338" s="48">
        <v>0.5</v>
      </c>
      <c r="I338" s="46" t="s">
        <v>840</v>
      </c>
      <c r="J338" s="25">
        <v>0.33605824259200001</v>
      </c>
      <c r="K338" s="46" t="s">
        <v>840</v>
      </c>
      <c r="L338" s="46" t="s">
        <v>840</v>
      </c>
      <c r="M338" s="48" t="s">
        <v>840</v>
      </c>
      <c r="N338" s="46" t="s">
        <v>840</v>
      </c>
      <c r="O338" s="25">
        <v>1.862878763596</v>
      </c>
      <c r="P338" s="46" t="s">
        <v>840</v>
      </c>
      <c r="Q338" s="46" t="s">
        <v>840</v>
      </c>
      <c r="R338" s="48" t="s">
        <v>840</v>
      </c>
      <c r="S338" s="46" t="s">
        <v>840</v>
      </c>
      <c r="T338" s="25">
        <v>2.1989370061880003</v>
      </c>
      <c r="U338" s="46" t="s">
        <v>840</v>
      </c>
      <c r="V338" s="46" t="s">
        <v>840</v>
      </c>
      <c r="W338" s="48" t="s">
        <v>840</v>
      </c>
    </row>
    <row r="339" spans="1:23" x14ac:dyDescent="0.2">
      <c r="A339" s="44" t="s">
        <v>695</v>
      </c>
      <c r="B339" s="44" t="s">
        <v>694</v>
      </c>
      <c r="C339" s="47">
        <f t="shared" si="5"/>
        <v>45.670660960440003</v>
      </c>
      <c r="D339" s="25">
        <v>14.659645832915</v>
      </c>
      <c r="E339" s="25">
        <v>31.011015127525003</v>
      </c>
      <c r="F339" s="25">
        <v>-18.959377556129002</v>
      </c>
      <c r="G339" s="25">
        <v>28.685188992960629</v>
      </c>
      <c r="H339" s="48">
        <v>0.37941200000000003</v>
      </c>
      <c r="I339" s="46">
        <v>13.253273422776001</v>
      </c>
      <c r="J339" s="25">
        <v>1.406372410138</v>
      </c>
      <c r="K339" s="46" t="s">
        <v>840</v>
      </c>
      <c r="L339" s="46" t="s">
        <v>840</v>
      </c>
      <c r="M339" s="48" t="s">
        <v>840</v>
      </c>
      <c r="N339" s="46">
        <v>25.780594207327002</v>
      </c>
      <c r="O339" s="25">
        <v>5.2304209201980001</v>
      </c>
      <c r="P339" s="46" t="s">
        <v>840</v>
      </c>
      <c r="Q339" s="46" t="s">
        <v>840</v>
      </c>
      <c r="R339" s="48" t="s">
        <v>840</v>
      </c>
      <c r="S339" s="46">
        <v>39.033867630103003</v>
      </c>
      <c r="T339" s="25">
        <v>6.6367933303360003</v>
      </c>
      <c r="U339" s="46" t="s">
        <v>840</v>
      </c>
      <c r="V339" s="46" t="s">
        <v>840</v>
      </c>
      <c r="W339" s="48" t="s">
        <v>840</v>
      </c>
    </row>
    <row r="340" spans="1:23" x14ac:dyDescent="0.2">
      <c r="A340" s="44" t="s">
        <v>697</v>
      </c>
      <c r="B340" s="44" t="s">
        <v>696</v>
      </c>
      <c r="C340" s="47">
        <f t="shared" si="5"/>
        <v>2.14953158912</v>
      </c>
      <c r="D340" s="25" t="s">
        <v>840</v>
      </c>
      <c r="E340" s="25">
        <v>2.14953158912</v>
      </c>
      <c r="F340" s="25">
        <v>-19.970635324564</v>
      </c>
      <c r="G340" s="25">
        <v>1.9883167199360001</v>
      </c>
      <c r="H340" s="48">
        <v>0.5</v>
      </c>
      <c r="I340" s="46" t="s">
        <v>840</v>
      </c>
      <c r="J340" s="25" t="s">
        <v>840</v>
      </c>
      <c r="K340" s="46" t="s">
        <v>840</v>
      </c>
      <c r="L340" s="46" t="s">
        <v>840</v>
      </c>
      <c r="M340" s="48" t="s">
        <v>840</v>
      </c>
      <c r="N340" s="46" t="s">
        <v>840</v>
      </c>
      <c r="O340" s="25">
        <v>2.14953158912</v>
      </c>
      <c r="P340" s="46" t="s">
        <v>840</v>
      </c>
      <c r="Q340" s="46" t="s">
        <v>840</v>
      </c>
      <c r="R340" s="48" t="s">
        <v>840</v>
      </c>
      <c r="S340" s="46" t="s">
        <v>840</v>
      </c>
      <c r="T340" s="25">
        <v>2.14953158912</v>
      </c>
      <c r="U340" s="46" t="s">
        <v>840</v>
      </c>
      <c r="V340" s="46" t="s">
        <v>840</v>
      </c>
      <c r="W340" s="48" t="s">
        <v>840</v>
      </c>
    </row>
    <row r="341" spans="1:23" x14ac:dyDescent="0.2">
      <c r="A341" s="44" t="s">
        <v>699</v>
      </c>
      <c r="B341" s="44" t="s">
        <v>698</v>
      </c>
      <c r="C341" s="47">
        <f t="shared" si="5"/>
        <v>44.576464444896004</v>
      </c>
      <c r="D341" s="25">
        <v>14.187913320934999</v>
      </c>
      <c r="E341" s="25">
        <v>30.388551123961001</v>
      </c>
      <c r="F341" s="25">
        <v>13.997304728267999</v>
      </c>
      <c r="G341" s="25">
        <v>28.109409789663928</v>
      </c>
      <c r="H341" s="48">
        <v>0</v>
      </c>
      <c r="I341" s="46">
        <v>12.974218887632999</v>
      </c>
      <c r="J341" s="25">
        <v>1.2136944333019999</v>
      </c>
      <c r="K341" s="46" t="s">
        <v>840</v>
      </c>
      <c r="L341" s="46" t="s">
        <v>840</v>
      </c>
      <c r="M341" s="48" t="s">
        <v>840</v>
      </c>
      <c r="N341" s="46">
        <v>26.487888375967</v>
      </c>
      <c r="O341" s="25">
        <v>3.9006627479949998</v>
      </c>
      <c r="P341" s="46" t="s">
        <v>840</v>
      </c>
      <c r="Q341" s="46" t="s">
        <v>840</v>
      </c>
      <c r="R341" s="48" t="s">
        <v>840</v>
      </c>
      <c r="S341" s="46">
        <v>39.462107263599997</v>
      </c>
      <c r="T341" s="25">
        <v>5.1143571812969997</v>
      </c>
      <c r="U341" s="46" t="s">
        <v>840</v>
      </c>
      <c r="V341" s="46" t="s">
        <v>840</v>
      </c>
      <c r="W341" s="48" t="s">
        <v>840</v>
      </c>
    </row>
    <row r="342" spans="1:23" x14ac:dyDescent="0.2">
      <c r="A342" s="44" t="s">
        <v>701</v>
      </c>
      <c r="B342" s="44" t="s">
        <v>700</v>
      </c>
      <c r="C342" s="47">
        <f t="shared" si="5"/>
        <v>2.9391681157809999</v>
      </c>
      <c r="D342" s="25">
        <v>0.71606046293799996</v>
      </c>
      <c r="E342" s="25">
        <v>2.2231076528429998</v>
      </c>
      <c r="F342" s="25">
        <v>-2.2380664513649999</v>
      </c>
      <c r="G342" s="25">
        <v>2.0563745788797752</v>
      </c>
      <c r="H342" s="48">
        <v>0.5</v>
      </c>
      <c r="I342" s="46" t="s">
        <v>840</v>
      </c>
      <c r="J342" s="25">
        <v>0.71606046293799996</v>
      </c>
      <c r="K342" s="46" t="s">
        <v>840</v>
      </c>
      <c r="L342" s="46" t="s">
        <v>840</v>
      </c>
      <c r="M342" s="48" t="s">
        <v>840</v>
      </c>
      <c r="N342" s="46" t="s">
        <v>840</v>
      </c>
      <c r="O342" s="25">
        <v>2.2231076528429998</v>
      </c>
      <c r="P342" s="46" t="s">
        <v>840</v>
      </c>
      <c r="Q342" s="46" t="s">
        <v>840</v>
      </c>
      <c r="R342" s="48" t="s">
        <v>840</v>
      </c>
      <c r="S342" s="46" t="s">
        <v>840</v>
      </c>
      <c r="T342" s="25">
        <v>2.9391681157809999</v>
      </c>
      <c r="U342" s="46" t="s">
        <v>840</v>
      </c>
      <c r="V342" s="46" t="s">
        <v>840</v>
      </c>
      <c r="W342" s="48" t="s">
        <v>840</v>
      </c>
    </row>
    <row r="343" spans="1:23" x14ac:dyDescent="0.2">
      <c r="A343" s="44" t="s">
        <v>703</v>
      </c>
      <c r="B343" s="44" t="s">
        <v>702</v>
      </c>
      <c r="C343" s="47">
        <f t="shared" si="5"/>
        <v>158.10480406105401</v>
      </c>
      <c r="D343" s="25">
        <v>53.958157431031999</v>
      </c>
      <c r="E343" s="25">
        <v>104.146646630022</v>
      </c>
      <c r="F343" s="25">
        <v>-5.7052380841129997</v>
      </c>
      <c r="G343" s="25">
        <v>96.335648132770359</v>
      </c>
      <c r="H343" s="48">
        <v>5.1936000000000003E-2</v>
      </c>
      <c r="I343" s="46">
        <v>41.288778559348003</v>
      </c>
      <c r="J343" s="25">
        <v>12.669378871684</v>
      </c>
      <c r="K343" s="46" t="s">
        <v>840</v>
      </c>
      <c r="L343" s="46" t="s">
        <v>840</v>
      </c>
      <c r="M343" s="48" t="s">
        <v>840</v>
      </c>
      <c r="N343" s="46">
        <v>73.354085641360996</v>
      </c>
      <c r="O343" s="25">
        <v>30.792560988660998</v>
      </c>
      <c r="P343" s="46" t="s">
        <v>840</v>
      </c>
      <c r="Q343" s="46" t="s">
        <v>840</v>
      </c>
      <c r="R343" s="48" t="s">
        <v>840</v>
      </c>
      <c r="S343" s="46">
        <v>114.642864200709</v>
      </c>
      <c r="T343" s="25">
        <v>43.461939860344998</v>
      </c>
      <c r="U343" s="46" t="s">
        <v>840</v>
      </c>
      <c r="V343" s="46" t="s">
        <v>840</v>
      </c>
      <c r="W343" s="48" t="s">
        <v>840</v>
      </c>
    </row>
    <row r="344" spans="1:23" x14ac:dyDescent="0.2">
      <c r="A344" s="44" t="s">
        <v>705</v>
      </c>
      <c r="B344" s="44" t="s">
        <v>704</v>
      </c>
      <c r="C344" s="47">
        <f t="shared" si="5"/>
        <v>49.286124742157995</v>
      </c>
      <c r="D344" s="25">
        <v>15.276405367039001</v>
      </c>
      <c r="E344" s="25">
        <v>34.009719375118998</v>
      </c>
      <c r="F344" s="25">
        <v>-34.987985112269996</v>
      </c>
      <c r="G344" s="25">
        <v>31.458990421985078</v>
      </c>
      <c r="H344" s="48">
        <v>0.5</v>
      </c>
      <c r="I344" s="46">
        <v>13.962312231342999</v>
      </c>
      <c r="J344" s="25">
        <v>1.3140931356959999</v>
      </c>
      <c r="K344" s="46" t="s">
        <v>840</v>
      </c>
      <c r="L344" s="46" t="s">
        <v>840</v>
      </c>
      <c r="M344" s="48" t="s">
        <v>840</v>
      </c>
      <c r="N344" s="46">
        <v>28.180611376600002</v>
      </c>
      <c r="O344" s="25">
        <v>5.8291079985189995</v>
      </c>
      <c r="P344" s="46" t="s">
        <v>840</v>
      </c>
      <c r="Q344" s="46" t="s">
        <v>840</v>
      </c>
      <c r="R344" s="48" t="s">
        <v>840</v>
      </c>
      <c r="S344" s="46">
        <v>42.142923607943004</v>
      </c>
      <c r="T344" s="25">
        <v>7.1432011342149995</v>
      </c>
      <c r="U344" s="46" t="s">
        <v>840</v>
      </c>
      <c r="V344" s="46" t="s">
        <v>840</v>
      </c>
      <c r="W344" s="48" t="s">
        <v>840</v>
      </c>
    </row>
    <row r="345" spans="1:23" x14ac:dyDescent="0.2">
      <c r="A345" s="44" t="s">
        <v>707</v>
      </c>
      <c r="B345" s="44" t="s">
        <v>706</v>
      </c>
      <c r="C345" s="47">
        <f t="shared" si="5"/>
        <v>2.4192497063159997</v>
      </c>
      <c r="D345" s="25">
        <v>0.20160925528099999</v>
      </c>
      <c r="E345" s="25">
        <v>2.2176404510349998</v>
      </c>
      <c r="F345" s="25">
        <v>-17.348655595293</v>
      </c>
      <c r="G345" s="25">
        <v>2.0513174172073749</v>
      </c>
      <c r="H345" s="48">
        <v>0.5</v>
      </c>
      <c r="I345" s="46" t="s">
        <v>840</v>
      </c>
      <c r="J345" s="25">
        <v>0.20160925528099999</v>
      </c>
      <c r="K345" s="46" t="s">
        <v>840</v>
      </c>
      <c r="L345" s="46" t="s">
        <v>840</v>
      </c>
      <c r="M345" s="48" t="s">
        <v>840</v>
      </c>
      <c r="N345" s="46" t="s">
        <v>840</v>
      </c>
      <c r="O345" s="25">
        <v>2.2176404510349998</v>
      </c>
      <c r="P345" s="46" t="s">
        <v>840</v>
      </c>
      <c r="Q345" s="46" t="s">
        <v>840</v>
      </c>
      <c r="R345" s="48" t="s">
        <v>840</v>
      </c>
      <c r="S345" s="46" t="s">
        <v>840</v>
      </c>
      <c r="T345" s="25">
        <v>2.4192497063159997</v>
      </c>
      <c r="U345" s="46" t="s">
        <v>840</v>
      </c>
      <c r="V345" s="46" t="s">
        <v>840</v>
      </c>
      <c r="W345" s="48" t="s">
        <v>840</v>
      </c>
    </row>
    <row r="346" spans="1:23" x14ac:dyDescent="0.2">
      <c r="A346" s="44" t="s">
        <v>709</v>
      </c>
      <c r="B346" s="44" t="s">
        <v>708</v>
      </c>
      <c r="C346" s="47">
        <f t="shared" si="5"/>
        <v>25.414989808214003</v>
      </c>
      <c r="D346" s="25">
        <v>10.897790573813001</v>
      </c>
      <c r="E346" s="25">
        <v>14.517199234401001</v>
      </c>
      <c r="F346" s="25">
        <v>10.687827027082999</v>
      </c>
      <c r="G346" s="25">
        <v>13.428409291820927</v>
      </c>
      <c r="H346" s="48">
        <v>0</v>
      </c>
      <c r="I346" s="46" t="s">
        <v>840</v>
      </c>
      <c r="J346" s="25" t="s">
        <v>840</v>
      </c>
      <c r="K346" s="46">
        <v>10.897790573813001</v>
      </c>
      <c r="L346" s="46" t="s">
        <v>840</v>
      </c>
      <c r="M346" s="48" t="s">
        <v>840</v>
      </c>
      <c r="N346" s="46" t="s">
        <v>840</v>
      </c>
      <c r="O346" s="25" t="s">
        <v>840</v>
      </c>
      <c r="P346" s="46">
        <v>14.517199234401001</v>
      </c>
      <c r="Q346" s="46" t="s">
        <v>840</v>
      </c>
      <c r="R346" s="48" t="s">
        <v>840</v>
      </c>
      <c r="S346" s="46" t="s">
        <v>840</v>
      </c>
      <c r="T346" s="25" t="s">
        <v>840</v>
      </c>
      <c r="U346" s="46">
        <v>25.414989808214003</v>
      </c>
      <c r="V346" s="46" t="s">
        <v>840</v>
      </c>
      <c r="W346" s="48" t="s">
        <v>840</v>
      </c>
    </row>
    <row r="347" spans="1:23" x14ac:dyDescent="0.2">
      <c r="A347" s="44" t="s">
        <v>711</v>
      </c>
      <c r="B347" s="44" t="s">
        <v>710</v>
      </c>
      <c r="C347" s="47">
        <f t="shared" si="5"/>
        <v>1.701156226358</v>
      </c>
      <c r="D347" s="25">
        <v>0.25153282710899999</v>
      </c>
      <c r="E347" s="25">
        <v>1.449623399249</v>
      </c>
      <c r="F347" s="25">
        <v>-14.317151813774</v>
      </c>
      <c r="G347" s="25">
        <v>1.3409016443053252</v>
      </c>
      <c r="H347" s="48">
        <v>0.5</v>
      </c>
      <c r="I347" s="46" t="s">
        <v>840</v>
      </c>
      <c r="J347" s="25">
        <v>0.25153282710899999</v>
      </c>
      <c r="K347" s="46" t="s">
        <v>840</v>
      </c>
      <c r="L347" s="46" t="s">
        <v>840</v>
      </c>
      <c r="M347" s="48" t="s">
        <v>840</v>
      </c>
      <c r="N347" s="46" t="s">
        <v>840</v>
      </c>
      <c r="O347" s="25">
        <v>1.449623399249</v>
      </c>
      <c r="P347" s="46" t="s">
        <v>840</v>
      </c>
      <c r="Q347" s="46" t="s">
        <v>840</v>
      </c>
      <c r="R347" s="48" t="s">
        <v>840</v>
      </c>
      <c r="S347" s="46" t="s">
        <v>840</v>
      </c>
      <c r="T347" s="25">
        <v>1.701156226358</v>
      </c>
      <c r="U347" s="46" t="s">
        <v>840</v>
      </c>
      <c r="V347" s="46" t="s">
        <v>840</v>
      </c>
      <c r="W347" s="48" t="s">
        <v>840</v>
      </c>
    </row>
    <row r="348" spans="1:23" x14ac:dyDescent="0.2">
      <c r="A348" s="44" t="s">
        <v>713</v>
      </c>
      <c r="B348" s="44" t="s">
        <v>712</v>
      </c>
      <c r="C348" s="47">
        <f t="shared" si="5"/>
        <v>2.7260271492600001</v>
      </c>
      <c r="D348" s="25">
        <v>0.51271701845899997</v>
      </c>
      <c r="E348" s="25">
        <v>2.2133101308010001</v>
      </c>
      <c r="F348" s="25">
        <v>-19.615005640193999</v>
      </c>
      <c r="G348" s="25">
        <v>2.0473118709909253</v>
      </c>
      <c r="H348" s="48">
        <v>0.5</v>
      </c>
      <c r="I348" s="46" t="s">
        <v>840</v>
      </c>
      <c r="J348" s="25">
        <v>0.51271701845899997</v>
      </c>
      <c r="K348" s="46" t="s">
        <v>840</v>
      </c>
      <c r="L348" s="46" t="s">
        <v>840</v>
      </c>
      <c r="M348" s="48" t="s">
        <v>840</v>
      </c>
      <c r="N348" s="46" t="s">
        <v>840</v>
      </c>
      <c r="O348" s="25">
        <v>2.2133101308010001</v>
      </c>
      <c r="P348" s="46" t="s">
        <v>840</v>
      </c>
      <c r="Q348" s="46" t="s">
        <v>840</v>
      </c>
      <c r="R348" s="48" t="s">
        <v>840</v>
      </c>
      <c r="S348" s="46" t="s">
        <v>840</v>
      </c>
      <c r="T348" s="25">
        <v>2.7260271492600001</v>
      </c>
      <c r="U348" s="46" t="s">
        <v>840</v>
      </c>
      <c r="V348" s="46" t="s">
        <v>840</v>
      </c>
      <c r="W348" s="48" t="s">
        <v>840</v>
      </c>
    </row>
    <row r="349" spans="1:23" x14ac:dyDescent="0.2">
      <c r="A349" s="44" t="s">
        <v>715</v>
      </c>
      <c r="B349" s="44" t="s">
        <v>714</v>
      </c>
      <c r="C349" s="47">
        <f t="shared" si="5"/>
        <v>97.931248309224003</v>
      </c>
      <c r="D349" s="25">
        <v>30.566875262248999</v>
      </c>
      <c r="E349" s="25">
        <v>67.364373046975004</v>
      </c>
      <c r="F349" s="25">
        <v>13.043435406358</v>
      </c>
      <c r="G349" s="25">
        <v>62.31204506845188</v>
      </c>
      <c r="H349" s="48">
        <v>0</v>
      </c>
      <c r="I349" s="46">
        <v>28.146146529323001</v>
      </c>
      <c r="J349" s="25">
        <v>2.4207287329259999</v>
      </c>
      <c r="K349" s="46" t="s">
        <v>840</v>
      </c>
      <c r="L349" s="46" t="s">
        <v>840</v>
      </c>
      <c r="M349" s="48" t="s">
        <v>840</v>
      </c>
      <c r="N349" s="46">
        <v>57.945323749647002</v>
      </c>
      <c r="O349" s="25">
        <v>9.4190492973280016</v>
      </c>
      <c r="P349" s="46" t="s">
        <v>840</v>
      </c>
      <c r="Q349" s="46" t="s">
        <v>840</v>
      </c>
      <c r="R349" s="48" t="s">
        <v>840</v>
      </c>
      <c r="S349" s="46">
        <v>86.091470278970007</v>
      </c>
      <c r="T349" s="25">
        <v>11.839778030254001</v>
      </c>
      <c r="U349" s="46" t="s">
        <v>840</v>
      </c>
      <c r="V349" s="46" t="s">
        <v>840</v>
      </c>
      <c r="W349" s="48" t="s">
        <v>840</v>
      </c>
    </row>
    <row r="350" spans="1:23" x14ac:dyDescent="0.2">
      <c r="A350" s="44" t="s">
        <v>717</v>
      </c>
      <c r="B350" s="44" t="s">
        <v>716</v>
      </c>
      <c r="C350" s="47">
        <f t="shared" si="5"/>
        <v>103.57426788727699</v>
      </c>
      <c r="D350" s="25">
        <v>33.756658400086998</v>
      </c>
      <c r="E350" s="25">
        <v>69.817609487189998</v>
      </c>
      <c r="F350" s="25">
        <v>34.673781712328001</v>
      </c>
      <c r="G350" s="25">
        <v>64.581288775650748</v>
      </c>
      <c r="H350" s="48">
        <v>0</v>
      </c>
      <c r="I350" s="46">
        <v>30.791642194217999</v>
      </c>
      <c r="J350" s="25">
        <v>2.9650162058689999</v>
      </c>
      <c r="K350" s="46" t="s">
        <v>840</v>
      </c>
      <c r="L350" s="46" t="s">
        <v>840</v>
      </c>
      <c r="M350" s="48" t="s">
        <v>840</v>
      </c>
      <c r="N350" s="46">
        <v>60.19203416317</v>
      </c>
      <c r="O350" s="25">
        <v>9.6255753240199997</v>
      </c>
      <c r="P350" s="46" t="s">
        <v>840</v>
      </c>
      <c r="Q350" s="46" t="s">
        <v>840</v>
      </c>
      <c r="R350" s="48" t="s">
        <v>840</v>
      </c>
      <c r="S350" s="46">
        <v>90.983676357387992</v>
      </c>
      <c r="T350" s="25">
        <v>12.590591529889</v>
      </c>
      <c r="U350" s="46" t="s">
        <v>840</v>
      </c>
      <c r="V350" s="46" t="s">
        <v>840</v>
      </c>
      <c r="W350" s="48" t="s">
        <v>840</v>
      </c>
    </row>
    <row r="351" spans="1:23" x14ac:dyDescent="0.2">
      <c r="A351" s="44" t="s">
        <v>719</v>
      </c>
      <c r="B351" s="44" t="s">
        <v>718</v>
      </c>
      <c r="C351" s="47">
        <f t="shared" si="5"/>
        <v>98.97915617820999</v>
      </c>
      <c r="D351" s="25">
        <v>33.462636202006998</v>
      </c>
      <c r="E351" s="25">
        <v>65.516519976203</v>
      </c>
      <c r="F351" s="25">
        <v>44.636517864510999</v>
      </c>
      <c r="G351" s="25">
        <v>60.602780977987784</v>
      </c>
      <c r="H351" s="48">
        <v>0</v>
      </c>
      <c r="I351" s="46">
        <v>28.669656262173</v>
      </c>
      <c r="J351" s="25">
        <v>4.7929799398339998</v>
      </c>
      <c r="K351" s="46" t="s">
        <v>840</v>
      </c>
      <c r="L351" s="46" t="s">
        <v>840</v>
      </c>
      <c r="M351" s="48" t="s">
        <v>840</v>
      </c>
      <c r="N351" s="46">
        <v>51.749324687308999</v>
      </c>
      <c r="O351" s="25">
        <v>13.767195288895</v>
      </c>
      <c r="P351" s="46" t="s">
        <v>840</v>
      </c>
      <c r="Q351" s="46" t="s">
        <v>840</v>
      </c>
      <c r="R351" s="48" t="s">
        <v>840</v>
      </c>
      <c r="S351" s="46">
        <v>80.418980949482005</v>
      </c>
      <c r="T351" s="25">
        <v>18.560175228729001</v>
      </c>
      <c r="U351" s="46" t="s">
        <v>840</v>
      </c>
      <c r="V351" s="46" t="s">
        <v>840</v>
      </c>
      <c r="W351" s="48" t="s">
        <v>840</v>
      </c>
    </row>
    <row r="352" spans="1:23" x14ac:dyDescent="0.2">
      <c r="A352" s="44" t="s">
        <v>721</v>
      </c>
      <c r="B352" s="44" t="s">
        <v>720</v>
      </c>
      <c r="C352" s="47">
        <f t="shared" si="5"/>
        <v>106.03694041500302</v>
      </c>
      <c r="D352" s="25">
        <v>37.013873989816005</v>
      </c>
      <c r="E352" s="25">
        <v>69.023066425187011</v>
      </c>
      <c r="F352" s="25">
        <v>34.538346931146002</v>
      </c>
      <c r="G352" s="25">
        <v>63.846336443297979</v>
      </c>
      <c r="H352" s="48">
        <v>0</v>
      </c>
      <c r="I352" s="46">
        <v>27.560786809829001</v>
      </c>
      <c r="J352" s="25">
        <v>9.4530871799869995</v>
      </c>
      <c r="K352" s="46" t="s">
        <v>840</v>
      </c>
      <c r="L352" s="46" t="s">
        <v>840</v>
      </c>
      <c r="M352" s="48" t="s">
        <v>840</v>
      </c>
      <c r="N352" s="46">
        <v>44.766038465511002</v>
      </c>
      <c r="O352" s="25">
        <v>24.257027959676002</v>
      </c>
      <c r="P352" s="46" t="s">
        <v>840</v>
      </c>
      <c r="Q352" s="46" t="s">
        <v>840</v>
      </c>
      <c r="R352" s="48" t="s">
        <v>840</v>
      </c>
      <c r="S352" s="46">
        <v>72.326825275339999</v>
      </c>
      <c r="T352" s="25">
        <v>33.710115139663003</v>
      </c>
      <c r="U352" s="46" t="s">
        <v>840</v>
      </c>
      <c r="V352" s="46" t="s">
        <v>840</v>
      </c>
      <c r="W352" s="48" t="s">
        <v>840</v>
      </c>
    </row>
    <row r="353" spans="1:23" x14ac:dyDescent="0.2">
      <c r="A353" s="44" t="s">
        <v>723</v>
      </c>
      <c r="B353" s="44" t="s">
        <v>722</v>
      </c>
      <c r="C353" s="47">
        <f t="shared" si="5"/>
        <v>39.517439109477003</v>
      </c>
      <c r="D353" s="25">
        <v>10.259171326532</v>
      </c>
      <c r="E353" s="25">
        <v>29.258267782945001</v>
      </c>
      <c r="F353" s="25">
        <v>-16.228129590127001</v>
      </c>
      <c r="G353" s="25">
        <v>27.063897699224125</v>
      </c>
      <c r="H353" s="48">
        <v>0.356769</v>
      </c>
      <c r="I353" s="46">
        <v>9.713004138214</v>
      </c>
      <c r="J353" s="25">
        <v>0.54616718831899991</v>
      </c>
      <c r="K353" s="46" t="s">
        <v>840</v>
      </c>
      <c r="L353" s="46" t="s">
        <v>840</v>
      </c>
      <c r="M353" s="48" t="s">
        <v>840</v>
      </c>
      <c r="N353" s="46">
        <v>24.187168204605999</v>
      </c>
      <c r="O353" s="25">
        <v>5.071099578339</v>
      </c>
      <c r="P353" s="46" t="s">
        <v>840</v>
      </c>
      <c r="Q353" s="46" t="s">
        <v>840</v>
      </c>
      <c r="R353" s="48" t="s">
        <v>840</v>
      </c>
      <c r="S353" s="46">
        <v>33.900172342819999</v>
      </c>
      <c r="T353" s="25">
        <v>5.6172667666580001</v>
      </c>
      <c r="U353" s="46" t="s">
        <v>840</v>
      </c>
      <c r="V353" s="46" t="s">
        <v>840</v>
      </c>
      <c r="W353" s="48" t="s">
        <v>840</v>
      </c>
    </row>
    <row r="354" spans="1:23" x14ac:dyDescent="0.2">
      <c r="A354" s="44" t="s">
        <v>725</v>
      </c>
      <c r="B354" s="44" t="s">
        <v>724</v>
      </c>
      <c r="C354" s="47">
        <f t="shared" si="5"/>
        <v>4.012595344088</v>
      </c>
      <c r="D354" s="25">
        <v>0.79367535847699999</v>
      </c>
      <c r="E354" s="25">
        <v>3.218919985611</v>
      </c>
      <c r="F354" s="25">
        <v>-21.658850150481999</v>
      </c>
      <c r="G354" s="25">
        <v>2.9775009866901754</v>
      </c>
      <c r="H354" s="48">
        <v>0.5</v>
      </c>
      <c r="I354" s="46" t="s">
        <v>840</v>
      </c>
      <c r="J354" s="25">
        <v>0.79367535847699999</v>
      </c>
      <c r="K354" s="46" t="s">
        <v>840</v>
      </c>
      <c r="L354" s="46" t="s">
        <v>840</v>
      </c>
      <c r="M354" s="48" t="s">
        <v>840</v>
      </c>
      <c r="N354" s="46" t="s">
        <v>840</v>
      </c>
      <c r="O354" s="25">
        <v>3.218919985611</v>
      </c>
      <c r="P354" s="46" t="s">
        <v>840</v>
      </c>
      <c r="Q354" s="46" t="s">
        <v>840</v>
      </c>
      <c r="R354" s="48" t="s">
        <v>840</v>
      </c>
      <c r="S354" s="46" t="s">
        <v>840</v>
      </c>
      <c r="T354" s="25">
        <v>4.012595344088</v>
      </c>
      <c r="U354" s="46" t="s">
        <v>840</v>
      </c>
      <c r="V354" s="46" t="s">
        <v>840</v>
      </c>
      <c r="W354" s="48" t="s">
        <v>840</v>
      </c>
    </row>
    <row r="355" spans="1:23" x14ac:dyDescent="0.2">
      <c r="A355" s="44" t="s">
        <v>727</v>
      </c>
      <c r="B355" s="44" t="s">
        <v>726</v>
      </c>
      <c r="C355" s="47">
        <f t="shared" si="5"/>
        <v>80.245863406962002</v>
      </c>
      <c r="D355" s="25">
        <v>20.388670907386999</v>
      </c>
      <c r="E355" s="25">
        <v>59.857192499575</v>
      </c>
      <c r="F355" s="25">
        <v>37.774489456520996</v>
      </c>
      <c r="G355" s="25">
        <v>55.367903062106876</v>
      </c>
      <c r="H355" s="48">
        <v>0</v>
      </c>
      <c r="I355" s="46">
        <v>18.236172624425002</v>
      </c>
      <c r="J355" s="25" t="s">
        <v>840</v>
      </c>
      <c r="K355" s="46">
        <v>2.1524982829620001</v>
      </c>
      <c r="L355" s="46" t="s">
        <v>840</v>
      </c>
      <c r="M355" s="48" t="s">
        <v>840</v>
      </c>
      <c r="N355" s="46">
        <v>55.903961667598004</v>
      </c>
      <c r="O355" s="25" t="s">
        <v>840</v>
      </c>
      <c r="P355" s="46">
        <v>3.9532308319779998</v>
      </c>
      <c r="Q355" s="46" t="s">
        <v>840</v>
      </c>
      <c r="R355" s="48" t="s">
        <v>840</v>
      </c>
      <c r="S355" s="46">
        <v>74.140134292023006</v>
      </c>
      <c r="T355" s="25" t="s">
        <v>840</v>
      </c>
      <c r="U355" s="46">
        <v>6.1057291149399999</v>
      </c>
      <c r="V355" s="46" t="s">
        <v>840</v>
      </c>
      <c r="W355" s="48" t="s">
        <v>840</v>
      </c>
    </row>
    <row r="356" spans="1:23" x14ac:dyDescent="0.2">
      <c r="A356" s="44" t="s">
        <v>729</v>
      </c>
      <c r="B356" s="44" t="s">
        <v>728</v>
      </c>
      <c r="C356" s="47">
        <f t="shared" si="5"/>
        <v>3.2165624156370001</v>
      </c>
      <c r="D356" s="25">
        <v>0.56519583865100009</v>
      </c>
      <c r="E356" s="25">
        <v>2.6513665769859998</v>
      </c>
      <c r="F356" s="25">
        <v>-22.121117086093999</v>
      </c>
      <c r="G356" s="25">
        <v>2.45251408371205</v>
      </c>
      <c r="H356" s="48">
        <v>0.5</v>
      </c>
      <c r="I356" s="46" t="s">
        <v>840</v>
      </c>
      <c r="J356" s="25">
        <v>0.56519583865100009</v>
      </c>
      <c r="K356" s="46" t="s">
        <v>840</v>
      </c>
      <c r="L356" s="46" t="s">
        <v>840</v>
      </c>
      <c r="M356" s="48" t="s">
        <v>840</v>
      </c>
      <c r="N356" s="46" t="s">
        <v>840</v>
      </c>
      <c r="O356" s="25">
        <v>2.6513665769859998</v>
      </c>
      <c r="P356" s="46" t="s">
        <v>840</v>
      </c>
      <c r="Q356" s="46" t="s">
        <v>840</v>
      </c>
      <c r="R356" s="48" t="s">
        <v>840</v>
      </c>
      <c r="S356" s="46" t="s">
        <v>840</v>
      </c>
      <c r="T356" s="25">
        <v>3.2165624156370001</v>
      </c>
      <c r="U356" s="46" t="s">
        <v>840</v>
      </c>
      <c r="V356" s="46" t="s">
        <v>840</v>
      </c>
      <c r="W356" s="48" t="s">
        <v>840</v>
      </c>
    </row>
    <row r="357" spans="1:23" x14ac:dyDescent="0.2">
      <c r="A357" s="44" t="s">
        <v>731</v>
      </c>
      <c r="B357" s="44" t="s">
        <v>730</v>
      </c>
      <c r="C357" s="47">
        <f t="shared" si="5"/>
        <v>5.0723537550769997</v>
      </c>
      <c r="D357" s="25">
        <v>1.2957276215089999</v>
      </c>
      <c r="E357" s="25">
        <v>3.776626133568</v>
      </c>
      <c r="F357" s="25">
        <v>-6.9906287690089997</v>
      </c>
      <c r="G357" s="25">
        <v>3.4933791735504003</v>
      </c>
      <c r="H357" s="48">
        <v>0.5</v>
      </c>
      <c r="I357" s="46" t="s">
        <v>840</v>
      </c>
      <c r="J357" s="25">
        <v>1.2957276215089999</v>
      </c>
      <c r="K357" s="46" t="s">
        <v>840</v>
      </c>
      <c r="L357" s="46" t="s">
        <v>840</v>
      </c>
      <c r="M357" s="48" t="s">
        <v>840</v>
      </c>
      <c r="N357" s="46" t="s">
        <v>840</v>
      </c>
      <c r="O357" s="25">
        <v>3.776626133568</v>
      </c>
      <c r="P357" s="46" t="s">
        <v>840</v>
      </c>
      <c r="Q357" s="46" t="s">
        <v>840</v>
      </c>
      <c r="R357" s="48" t="s">
        <v>840</v>
      </c>
      <c r="S357" s="46" t="s">
        <v>840</v>
      </c>
      <c r="T357" s="25">
        <v>5.0723537550769997</v>
      </c>
      <c r="U357" s="46" t="s">
        <v>840</v>
      </c>
      <c r="V357" s="46" t="s">
        <v>840</v>
      </c>
      <c r="W357" s="48" t="s">
        <v>840</v>
      </c>
    </row>
    <row r="358" spans="1:23" x14ac:dyDescent="0.2">
      <c r="A358" s="44" t="s">
        <v>733</v>
      </c>
      <c r="B358" s="44" t="s">
        <v>732</v>
      </c>
      <c r="C358" s="47">
        <f t="shared" si="5"/>
        <v>1.931113726233</v>
      </c>
      <c r="D358" s="25">
        <v>6.0909009607999998E-2</v>
      </c>
      <c r="E358" s="25">
        <v>1.870204716625</v>
      </c>
      <c r="F358" s="25">
        <v>-13.518062892593001</v>
      </c>
      <c r="G358" s="25">
        <v>1.729939362878125</v>
      </c>
      <c r="H358" s="48">
        <v>0.5</v>
      </c>
      <c r="I358" s="46" t="s">
        <v>840</v>
      </c>
      <c r="J358" s="25">
        <v>6.0909009607999998E-2</v>
      </c>
      <c r="K358" s="46" t="s">
        <v>840</v>
      </c>
      <c r="L358" s="46" t="s">
        <v>840</v>
      </c>
      <c r="M358" s="48" t="s">
        <v>840</v>
      </c>
      <c r="N358" s="46" t="s">
        <v>840</v>
      </c>
      <c r="O358" s="25">
        <v>1.870204716625</v>
      </c>
      <c r="P358" s="46" t="s">
        <v>840</v>
      </c>
      <c r="Q358" s="46" t="s">
        <v>840</v>
      </c>
      <c r="R358" s="48" t="s">
        <v>840</v>
      </c>
      <c r="S358" s="46" t="s">
        <v>840</v>
      </c>
      <c r="T358" s="25">
        <v>1.931113726233</v>
      </c>
      <c r="U358" s="46" t="s">
        <v>840</v>
      </c>
      <c r="V358" s="46" t="s">
        <v>840</v>
      </c>
      <c r="W358" s="48" t="s">
        <v>840</v>
      </c>
    </row>
    <row r="359" spans="1:23" x14ac:dyDescent="0.2">
      <c r="A359" s="44" t="s">
        <v>735</v>
      </c>
      <c r="B359" s="44" t="s">
        <v>734</v>
      </c>
      <c r="C359" s="47">
        <f t="shared" si="5"/>
        <v>3.0453184887680003</v>
      </c>
      <c r="D359" s="25">
        <v>0.28772412222000004</v>
      </c>
      <c r="E359" s="25">
        <v>2.7575943665480001</v>
      </c>
      <c r="F359" s="25">
        <v>-9.2391528813639994</v>
      </c>
      <c r="G359" s="25">
        <v>2.5507747890568999</v>
      </c>
      <c r="H359" s="48">
        <v>0.5</v>
      </c>
      <c r="I359" s="46" t="s">
        <v>840</v>
      </c>
      <c r="J359" s="25">
        <v>0.28772412222000004</v>
      </c>
      <c r="K359" s="46" t="s">
        <v>840</v>
      </c>
      <c r="L359" s="46" t="s">
        <v>840</v>
      </c>
      <c r="M359" s="48" t="s">
        <v>840</v>
      </c>
      <c r="N359" s="46" t="s">
        <v>840</v>
      </c>
      <c r="O359" s="25">
        <v>2.7575943665480001</v>
      </c>
      <c r="P359" s="46" t="s">
        <v>840</v>
      </c>
      <c r="Q359" s="46" t="s">
        <v>840</v>
      </c>
      <c r="R359" s="48" t="s">
        <v>840</v>
      </c>
      <c r="S359" s="46" t="s">
        <v>840</v>
      </c>
      <c r="T359" s="25">
        <v>3.0453184887680003</v>
      </c>
      <c r="U359" s="46" t="s">
        <v>840</v>
      </c>
      <c r="V359" s="46" t="s">
        <v>840</v>
      </c>
      <c r="W359" s="48" t="s">
        <v>840</v>
      </c>
    </row>
    <row r="360" spans="1:23" x14ac:dyDescent="0.2">
      <c r="A360" s="44" t="s">
        <v>737</v>
      </c>
      <c r="B360" s="44" t="s">
        <v>736</v>
      </c>
      <c r="C360" s="47">
        <f t="shared" si="5"/>
        <v>3.0664453176080002</v>
      </c>
      <c r="D360" s="25">
        <v>0.80605487136300003</v>
      </c>
      <c r="E360" s="25">
        <v>2.2603904462450002</v>
      </c>
      <c r="F360" s="25">
        <v>-7.4959057508170002</v>
      </c>
      <c r="G360" s="25">
        <v>2.0908611627766254</v>
      </c>
      <c r="H360" s="48">
        <v>0.5</v>
      </c>
      <c r="I360" s="46" t="s">
        <v>840</v>
      </c>
      <c r="J360" s="25">
        <v>0.80605487136300003</v>
      </c>
      <c r="K360" s="46" t="s">
        <v>840</v>
      </c>
      <c r="L360" s="46" t="s">
        <v>840</v>
      </c>
      <c r="M360" s="48" t="s">
        <v>840</v>
      </c>
      <c r="N360" s="46" t="s">
        <v>840</v>
      </c>
      <c r="O360" s="25">
        <v>2.2603904462450002</v>
      </c>
      <c r="P360" s="46" t="s">
        <v>840</v>
      </c>
      <c r="Q360" s="46" t="s">
        <v>840</v>
      </c>
      <c r="R360" s="48" t="s">
        <v>840</v>
      </c>
      <c r="S360" s="46" t="s">
        <v>840</v>
      </c>
      <c r="T360" s="25">
        <v>3.0664453176080002</v>
      </c>
      <c r="U360" s="46" t="s">
        <v>840</v>
      </c>
      <c r="V360" s="46" t="s">
        <v>840</v>
      </c>
      <c r="W360" s="48" t="s">
        <v>840</v>
      </c>
    </row>
    <row r="361" spans="1:23" x14ac:dyDescent="0.2">
      <c r="A361" s="44" t="s">
        <v>739</v>
      </c>
      <c r="B361" s="44" t="s">
        <v>738</v>
      </c>
      <c r="C361" s="47">
        <f t="shared" si="5"/>
        <v>3.276351968777</v>
      </c>
      <c r="D361" s="25">
        <v>0.55794130681700005</v>
      </c>
      <c r="E361" s="25">
        <v>2.7184106619600001</v>
      </c>
      <c r="F361" s="25">
        <v>-19.157423239307001</v>
      </c>
      <c r="G361" s="25">
        <v>2.5145298623130006</v>
      </c>
      <c r="H361" s="48">
        <v>0.5</v>
      </c>
      <c r="I361" s="46" t="s">
        <v>840</v>
      </c>
      <c r="J361" s="25">
        <v>0.55794130681700005</v>
      </c>
      <c r="K361" s="46" t="s">
        <v>840</v>
      </c>
      <c r="L361" s="46" t="s">
        <v>840</v>
      </c>
      <c r="M361" s="48" t="s">
        <v>840</v>
      </c>
      <c r="N361" s="46" t="s">
        <v>840</v>
      </c>
      <c r="O361" s="25">
        <v>2.7184106619600001</v>
      </c>
      <c r="P361" s="46" t="s">
        <v>840</v>
      </c>
      <c r="Q361" s="46" t="s">
        <v>840</v>
      </c>
      <c r="R361" s="48" t="s">
        <v>840</v>
      </c>
      <c r="S361" s="46" t="s">
        <v>840</v>
      </c>
      <c r="T361" s="25">
        <v>3.276351968777</v>
      </c>
      <c r="U361" s="46" t="s">
        <v>840</v>
      </c>
      <c r="V361" s="46" t="s">
        <v>840</v>
      </c>
      <c r="W361" s="48" t="s">
        <v>840</v>
      </c>
    </row>
    <row r="362" spans="1:23" x14ac:dyDescent="0.2">
      <c r="A362" s="44" t="s">
        <v>741</v>
      </c>
      <c r="B362" s="44" t="s">
        <v>740</v>
      </c>
      <c r="C362" s="47">
        <f t="shared" si="5"/>
        <v>20.600098891465997</v>
      </c>
      <c r="D362" s="25">
        <v>3.6963063189619998</v>
      </c>
      <c r="E362" s="25">
        <v>16.903792572503999</v>
      </c>
      <c r="F362" s="25">
        <v>-20.763844851670999</v>
      </c>
      <c r="G362" s="25">
        <v>15.6360081295662</v>
      </c>
      <c r="H362" s="48">
        <v>0.5</v>
      </c>
      <c r="I362" s="46">
        <v>4.1255064311979996</v>
      </c>
      <c r="J362" s="25">
        <v>-0.42920011223600002</v>
      </c>
      <c r="K362" s="46" t="s">
        <v>840</v>
      </c>
      <c r="L362" s="46" t="s">
        <v>840</v>
      </c>
      <c r="M362" s="48" t="s">
        <v>840</v>
      </c>
      <c r="N362" s="46">
        <v>12.631936108053001</v>
      </c>
      <c r="O362" s="25">
        <v>4.271856464451</v>
      </c>
      <c r="P362" s="46" t="s">
        <v>840</v>
      </c>
      <c r="Q362" s="46" t="s">
        <v>840</v>
      </c>
      <c r="R362" s="48" t="s">
        <v>840</v>
      </c>
      <c r="S362" s="46">
        <v>16.757442539251002</v>
      </c>
      <c r="T362" s="25">
        <v>3.8426563522150001</v>
      </c>
      <c r="U362" s="46" t="s">
        <v>840</v>
      </c>
      <c r="V362" s="46" t="s">
        <v>840</v>
      </c>
      <c r="W362" s="48" t="s">
        <v>840</v>
      </c>
    </row>
    <row r="363" spans="1:23" x14ac:dyDescent="0.2">
      <c r="A363" s="44" t="s">
        <v>743</v>
      </c>
      <c r="B363" s="44" t="s">
        <v>742</v>
      </c>
      <c r="C363" s="47">
        <f t="shared" si="5"/>
        <v>1.7622570489859999</v>
      </c>
      <c r="D363" s="25">
        <v>0.22328423793300001</v>
      </c>
      <c r="E363" s="25">
        <v>1.5389728110529999</v>
      </c>
      <c r="F363" s="25">
        <v>-2.9655833603650001</v>
      </c>
      <c r="G363" s="25">
        <v>1.4235498502240251</v>
      </c>
      <c r="H363" s="48">
        <v>0.5</v>
      </c>
      <c r="I363" s="46" t="s">
        <v>840</v>
      </c>
      <c r="J363" s="25">
        <v>0.22328423793300001</v>
      </c>
      <c r="K363" s="46" t="s">
        <v>840</v>
      </c>
      <c r="L363" s="46" t="s">
        <v>840</v>
      </c>
      <c r="M363" s="48" t="s">
        <v>840</v>
      </c>
      <c r="N363" s="46" t="s">
        <v>840</v>
      </c>
      <c r="O363" s="25">
        <v>1.5389728110529999</v>
      </c>
      <c r="P363" s="46" t="s">
        <v>840</v>
      </c>
      <c r="Q363" s="46" t="s">
        <v>840</v>
      </c>
      <c r="R363" s="48" t="s">
        <v>840</v>
      </c>
      <c r="S363" s="46" t="s">
        <v>840</v>
      </c>
      <c r="T363" s="25">
        <v>1.7622570489859999</v>
      </c>
      <c r="U363" s="46" t="s">
        <v>840</v>
      </c>
      <c r="V363" s="46" t="s">
        <v>840</v>
      </c>
      <c r="W363" s="48" t="s">
        <v>840</v>
      </c>
    </row>
    <row r="364" spans="1:23" x14ac:dyDescent="0.2">
      <c r="A364" s="44" t="s">
        <v>745</v>
      </c>
      <c r="B364" s="44" t="s">
        <v>744</v>
      </c>
      <c r="C364" s="47">
        <f t="shared" si="5"/>
        <v>3.4143582734390003</v>
      </c>
      <c r="D364" s="25">
        <v>0.68406343690500004</v>
      </c>
      <c r="E364" s="25">
        <v>2.7302948365340001</v>
      </c>
      <c r="F364" s="25">
        <v>-9.7796461171269993</v>
      </c>
      <c r="G364" s="25">
        <v>2.5255227237939502</v>
      </c>
      <c r="H364" s="48">
        <v>0.5</v>
      </c>
      <c r="I364" s="46" t="s">
        <v>840</v>
      </c>
      <c r="J364" s="25">
        <v>0.68406343690500004</v>
      </c>
      <c r="K364" s="46" t="s">
        <v>840</v>
      </c>
      <c r="L364" s="46" t="s">
        <v>840</v>
      </c>
      <c r="M364" s="48" t="s">
        <v>840</v>
      </c>
      <c r="N364" s="46" t="s">
        <v>840</v>
      </c>
      <c r="O364" s="25">
        <v>2.7302948365340001</v>
      </c>
      <c r="P364" s="46" t="s">
        <v>840</v>
      </c>
      <c r="Q364" s="46" t="s">
        <v>840</v>
      </c>
      <c r="R364" s="48" t="s">
        <v>840</v>
      </c>
      <c r="S364" s="46" t="s">
        <v>840</v>
      </c>
      <c r="T364" s="25">
        <v>3.4143582734390003</v>
      </c>
      <c r="U364" s="46" t="s">
        <v>840</v>
      </c>
      <c r="V364" s="46" t="s">
        <v>840</v>
      </c>
      <c r="W364" s="48" t="s">
        <v>840</v>
      </c>
    </row>
    <row r="365" spans="1:23" x14ac:dyDescent="0.2">
      <c r="A365" s="44" t="s">
        <v>747</v>
      </c>
      <c r="B365" s="44" t="s">
        <v>746</v>
      </c>
      <c r="C365" s="47">
        <f t="shared" si="5"/>
        <v>3.9662808035429995</v>
      </c>
      <c r="D365" s="25">
        <v>0.87075757060400005</v>
      </c>
      <c r="E365" s="25">
        <v>3.0955232329389997</v>
      </c>
      <c r="F365" s="25">
        <v>-8.2269216639879996</v>
      </c>
      <c r="G365" s="25">
        <v>2.863358990468575</v>
      </c>
      <c r="H365" s="48">
        <v>0.5</v>
      </c>
      <c r="I365" s="46" t="s">
        <v>840</v>
      </c>
      <c r="J365" s="25">
        <v>0.87075757060400005</v>
      </c>
      <c r="K365" s="46" t="s">
        <v>840</v>
      </c>
      <c r="L365" s="46" t="s">
        <v>840</v>
      </c>
      <c r="M365" s="48" t="s">
        <v>840</v>
      </c>
      <c r="N365" s="46" t="s">
        <v>840</v>
      </c>
      <c r="O365" s="25">
        <v>3.0955232329389997</v>
      </c>
      <c r="P365" s="46" t="s">
        <v>840</v>
      </c>
      <c r="Q365" s="46" t="s">
        <v>840</v>
      </c>
      <c r="R365" s="48" t="s">
        <v>840</v>
      </c>
      <c r="S365" s="46" t="s">
        <v>840</v>
      </c>
      <c r="T365" s="25">
        <v>3.9662808035429995</v>
      </c>
      <c r="U365" s="46" t="s">
        <v>840</v>
      </c>
      <c r="V365" s="46" t="s">
        <v>840</v>
      </c>
      <c r="W365" s="48" t="s">
        <v>840</v>
      </c>
    </row>
    <row r="366" spans="1:23" x14ac:dyDescent="0.2">
      <c r="A366" s="44" t="s">
        <v>749</v>
      </c>
      <c r="B366" s="44" t="s">
        <v>748</v>
      </c>
      <c r="C366" s="47">
        <f t="shared" si="5"/>
        <v>3.583597872535</v>
      </c>
      <c r="D366" s="25">
        <v>0.76080142311099996</v>
      </c>
      <c r="E366" s="25">
        <v>2.8227964494240001</v>
      </c>
      <c r="F366" s="25">
        <v>-3.3885222690269998</v>
      </c>
      <c r="G366" s="25">
        <v>2.6110867157172</v>
      </c>
      <c r="H366" s="48">
        <v>0.5</v>
      </c>
      <c r="I366" s="46" t="s">
        <v>840</v>
      </c>
      <c r="J366" s="25">
        <v>0.76080142311099996</v>
      </c>
      <c r="K366" s="46" t="s">
        <v>840</v>
      </c>
      <c r="L366" s="46" t="s">
        <v>840</v>
      </c>
      <c r="M366" s="48" t="s">
        <v>840</v>
      </c>
      <c r="N366" s="46" t="s">
        <v>840</v>
      </c>
      <c r="O366" s="25">
        <v>2.8227964494240001</v>
      </c>
      <c r="P366" s="46" t="s">
        <v>840</v>
      </c>
      <c r="Q366" s="46" t="s">
        <v>840</v>
      </c>
      <c r="R366" s="48" t="s">
        <v>840</v>
      </c>
      <c r="S366" s="46" t="s">
        <v>840</v>
      </c>
      <c r="T366" s="25">
        <v>3.583597872535</v>
      </c>
      <c r="U366" s="46" t="s">
        <v>840</v>
      </c>
      <c r="V366" s="46" t="s">
        <v>840</v>
      </c>
      <c r="W366" s="48" t="s">
        <v>840</v>
      </c>
    </row>
    <row r="367" spans="1:23" x14ac:dyDescent="0.2">
      <c r="A367" s="44" t="s">
        <v>751</v>
      </c>
      <c r="B367" s="44" t="s">
        <v>750</v>
      </c>
      <c r="C367" s="47">
        <f t="shared" si="5"/>
        <v>54.703243135160001</v>
      </c>
      <c r="D367" s="25">
        <v>23.202040320750001</v>
      </c>
      <c r="E367" s="25">
        <v>31.50120281441</v>
      </c>
      <c r="F367" s="25">
        <v>22.287112761875999</v>
      </c>
      <c r="G367" s="25">
        <v>29.138612603329253</v>
      </c>
      <c r="H367" s="48">
        <v>0</v>
      </c>
      <c r="I367" s="46" t="s">
        <v>840</v>
      </c>
      <c r="J367" s="25" t="s">
        <v>840</v>
      </c>
      <c r="K367" s="46">
        <v>23.202040320750001</v>
      </c>
      <c r="L367" s="46" t="s">
        <v>840</v>
      </c>
      <c r="M367" s="48" t="s">
        <v>840</v>
      </c>
      <c r="N367" s="46" t="s">
        <v>840</v>
      </c>
      <c r="O367" s="25" t="s">
        <v>840</v>
      </c>
      <c r="P367" s="46">
        <v>31.50120281441</v>
      </c>
      <c r="Q367" s="46" t="s">
        <v>840</v>
      </c>
      <c r="R367" s="48" t="s">
        <v>840</v>
      </c>
      <c r="S367" s="46" t="s">
        <v>840</v>
      </c>
      <c r="T367" s="25" t="s">
        <v>840</v>
      </c>
      <c r="U367" s="46">
        <v>54.703243135160001</v>
      </c>
      <c r="V367" s="46" t="s">
        <v>840</v>
      </c>
      <c r="W367" s="48" t="s">
        <v>840</v>
      </c>
    </row>
    <row r="368" spans="1:23" x14ac:dyDescent="0.2">
      <c r="A368" s="44" t="s">
        <v>753</v>
      </c>
      <c r="B368" s="44" t="s">
        <v>752</v>
      </c>
      <c r="C368" s="47">
        <f t="shared" si="5"/>
        <v>2.64074164654</v>
      </c>
      <c r="D368" s="25">
        <v>0.63659699809300008</v>
      </c>
      <c r="E368" s="25">
        <v>2.0041446484469998</v>
      </c>
      <c r="F368" s="25">
        <v>-11.239870091612</v>
      </c>
      <c r="G368" s="25">
        <v>1.8538337998134751</v>
      </c>
      <c r="H368" s="48">
        <v>0.5</v>
      </c>
      <c r="I368" s="46" t="s">
        <v>840</v>
      </c>
      <c r="J368" s="25">
        <v>0.63659699809300008</v>
      </c>
      <c r="K368" s="46" t="s">
        <v>840</v>
      </c>
      <c r="L368" s="46" t="s">
        <v>840</v>
      </c>
      <c r="M368" s="48" t="s">
        <v>840</v>
      </c>
      <c r="N368" s="46" t="s">
        <v>840</v>
      </c>
      <c r="O368" s="25">
        <v>2.0041446484469998</v>
      </c>
      <c r="P368" s="46" t="s">
        <v>840</v>
      </c>
      <c r="Q368" s="46" t="s">
        <v>840</v>
      </c>
      <c r="R368" s="48" t="s">
        <v>840</v>
      </c>
      <c r="S368" s="46" t="s">
        <v>840</v>
      </c>
      <c r="T368" s="25">
        <v>2.64074164654</v>
      </c>
      <c r="U368" s="46" t="s">
        <v>840</v>
      </c>
      <c r="V368" s="46" t="s">
        <v>840</v>
      </c>
      <c r="W368" s="48" t="s">
        <v>840</v>
      </c>
    </row>
    <row r="369" spans="1:23" x14ac:dyDescent="0.2">
      <c r="A369" s="44" t="s">
        <v>755</v>
      </c>
      <c r="B369" s="44" t="s">
        <v>754</v>
      </c>
      <c r="C369" s="47">
        <f t="shared" si="5"/>
        <v>1.44005157689</v>
      </c>
      <c r="D369" s="25">
        <v>0.31688541044200003</v>
      </c>
      <c r="E369" s="25">
        <v>1.1231661664479999</v>
      </c>
      <c r="F369" s="25">
        <v>-6.058368708792</v>
      </c>
      <c r="G369" s="25">
        <v>1.0389287039644</v>
      </c>
      <c r="H369" s="48">
        <v>0.5</v>
      </c>
      <c r="I369" s="46" t="s">
        <v>840</v>
      </c>
      <c r="J369" s="25">
        <v>0.31688541044200003</v>
      </c>
      <c r="K369" s="46" t="s">
        <v>840</v>
      </c>
      <c r="L369" s="46" t="s">
        <v>840</v>
      </c>
      <c r="M369" s="48" t="s">
        <v>840</v>
      </c>
      <c r="N369" s="46" t="s">
        <v>840</v>
      </c>
      <c r="O369" s="25">
        <v>1.1231661664479999</v>
      </c>
      <c r="P369" s="46" t="s">
        <v>840</v>
      </c>
      <c r="Q369" s="46" t="s">
        <v>840</v>
      </c>
      <c r="R369" s="48" t="s">
        <v>840</v>
      </c>
      <c r="S369" s="46" t="s">
        <v>840</v>
      </c>
      <c r="T369" s="25">
        <v>1.44005157689</v>
      </c>
      <c r="U369" s="46" t="s">
        <v>840</v>
      </c>
      <c r="V369" s="46" t="s">
        <v>840</v>
      </c>
      <c r="W369" s="48" t="s">
        <v>840</v>
      </c>
    </row>
    <row r="370" spans="1:23" x14ac:dyDescent="0.2">
      <c r="A370" s="44" t="s">
        <v>757</v>
      </c>
      <c r="B370" s="44" t="s">
        <v>756</v>
      </c>
      <c r="C370" s="47">
        <f t="shared" si="5"/>
        <v>101.70809823208799</v>
      </c>
      <c r="D370" s="25">
        <v>27.692695396095999</v>
      </c>
      <c r="E370" s="25">
        <v>74.015402835991992</v>
      </c>
      <c r="F370" s="25">
        <v>42.636628637213995</v>
      </c>
      <c r="G370" s="25">
        <v>68.464247623292593</v>
      </c>
      <c r="H370" s="48">
        <v>0</v>
      </c>
      <c r="I370" s="46">
        <v>24.717279110465</v>
      </c>
      <c r="J370" s="25" t="s">
        <v>840</v>
      </c>
      <c r="K370" s="46">
        <v>2.9754162856310002</v>
      </c>
      <c r="L370" s="46" t="s">
        <v>840</v>
      </c>
      <c r="M370" s="48" t="s">
        <v>840</v>
      </c>
      <c r="N370" s="46">
        <v>68.84307671448299</v>
      </c>
      <c r="O370" s="25" t="s">
        <v>840</v>
      </c>
      <c r="P370" s="46">
        <v>5.1723261215089993</v>
      </c>
      <c r="Q370" s="46" t="s">
        <v>840</v>
      </c>
      <c r="R370" s="48" t="s">
        <v>840</v>
      </c>
      <c r="S370" s="46">
        <v>93.56035582494799</v>
      </c>
      <c r="T370" s="25" t="s">
        <v>840</v>
      </c>
      <c r="U370" s="46">
        <v>8.1477424071399991</v>
      </c>
      <c r="V370" s="46" t="s">
        <v>840</v>
      </c>
      <c r="W370" s="48" t="s">
        <v>840</v>
      </c>
    </row>
    <row r="371" spans="1:23" x14ac:dyDescent="0.2">
      <c r="A371" s="44" t="s">
        <v>759</v>
      </c>
      <c r="B371" s="44" t="s">
        <v>758</v>
      </c>
      <c r="C371" s="47">
        <f t="shared" si="5"/>
        <v>39.851268824217001</v>
      </c>
      <c r="D371" s="25">
        <v>16.751228249733</v>
      </c>
      <c r="E371" s="25">
        <v>23.100040574484002</v>
      </c>
      <c r="F371" s="25">
        <v>15.785238697609</v>
      </c>
      <c r="G371" s="25">
        <v>21.367537531397705</v>
      </c>
      <c r="H371" s="48">
        <v>0</v>
      </c>
      <c r="I371" s="46" t="s">
        <v>840</v>
      </c>
      <c r="J371" s="25" t="s">
        <v>840</v>
      </c>
      <c r="K371" s="46">
        <v>16.751228249733</v>
      </c>
      <c r="L371" s="46" t="s">
        <v>840</v>
      </c>
      <c r="M371" s="48" t="s">
        <v>840</v>
      </c>
      <c r="N371" s="46" t="s">
        <v>840</v>
      </c>
      <c r="O371" s="25" t="s">
        <v>840</v>
      </c>
      <c r="P371" s="46">
        <v>23.100040574484002</v>
      </c>
      <c r="Q371" s="46" t="s">
        <v>840</v>
      </c>
      <c r="R371" s="48" t="s">
        <v>840</v>
      </c>
      <c r="S371" s="46" t="s">
        <v>840</v>
      </c>
      <c r="T371" s="25" t="s">
        <v>840</v>
      </c>
      <c r="U371" s="46">
        <v>39.851268824217001</v>
      </c>
      <c r="V371" s="46" t="s">
        <v>840</v>
      </c>
      <c r="W371" s="48" t="s">
        <v>840</v>
      </c>
    </row>
    <row r="372" spans="1:23" x14ac:dyDescent="0.2">
      <c r="A372" s="44" t="s">
        <v>761</v>
      </c>
      <c r="B372" s="44" t="s">
        <v>760</v>
      </c>
      <c r="C372" s="47">
        <f t="shared" si="5"/>
        <v>130.57105719284601</v>
      </c>
      <c r="D372" s="25">
        <v>46.165872166153001</v>
      </c>
      <c r="E372" s="25">
        <v>84.405185026693005</v>
      </c>
      <c r="F372" s="25">
        <v>-538.45159184646707</v>
      </c>
      <c r="G372" s="25">
        <v>78.074796149691025</v>
      </c>
      <c r="H372" s="48">
        <v>0.5</v>
      </c>
      <c r="I372" s="46">
        <v>30.135739589621</v>
      </c>
      <c r="J372" s="25">
        <v>16.030132576532999</v>
      </c>
      <c r="K372" s="46" t="s">
        <v>840</v>
      </c>
      <c r="L372" s="46" t="s">
        <v>840</v>
      </c>
      <c r="M372" s="48" t="s">
        <v>840</v>
      </c>
      <c r="N372" s="46">
        <v>49.819662573216995</v>
      </c>
      <c r="O372" s="25">
        <v>34.585522453475996</v>
      </c>
      <c r="P372" s="46" t="s">
        <v>840</v>
      </c>
      <c r="Q372" s="46" t="s">
        <v>840</v>
      </c>
      <c r="R372" s="48" t="s">
        <v>840</v>
      </c>
      <c r="S372" s="46">
        <v>79.955402162837999</v>
      </c>
      <c r="T372" s="25">
        <v>50.615655030008995</v>
      </c>
      <c r="U372" s="46" t="s">
        <v>840</v>
      </c>
      <c r="V372" s="46" t="s">
        <v>840</v>
      </c>
      <c r="W372" s="48" t="s">
        <v>840</v>
      </c>
    </row>
    <row r="373" spans="1:23" x14ac:dyDescent="0.2">
      <c r="A373" s="44" t="s">
        <v>763</v>
      </c>
      <c r="B373" s="44" t="s">
        <v>762</v>
      </c>
      <c r="C373" s="47">
        <f t="shared" si="5"/>
        <v>2.107409168637</v>
      </c>
      <c r="D373" s="25">
        <v>0.20305128068200001</v>
      </c>
      <c r="E373" s="25">
        <v>1.9043578879549998</v>
      </c>
      <c r="F373" s="25">
        <v>-4.5598393464090003</v>
      </c>
      <c r="G373" s="25">
        <v>1.7615310463583751</v>
      </c>
      <c r="H373" s="48">
        <v>0.5</v>
      </c>
      <c r="I373" s="46" t="s">
        <v>840</v>
      </c>
      <c r="J373" s="25">
        <v>0.20305128068200001</v>
      </c>
      <c r="K373" s="46" t="s">
        <v>840</v>
      </c>
      <c r="L373" s="46" t="s">
        <v>840</v>
      </c>
      <c r="M373" s="48" t="s">
        <v>840</v>
      </c>
      <c r="N373" s="46" t="s">
        <v>840</v>
      </c>
      <c r="O373" s="25">
        <v>1.9043578879549998</v>
      </c>
      <c r="P373" s="46" t="s">
        <v>840</v>
      </c>
      <c r="Q373" s="46" t="s">
        <v>840</v>
      </c>
      <c r="R373" s="48" t="s">
        <v>840</v>
      </c>
      <c r="S373" s="46" t="s">
        <v>840</v>
      </c>
      <c r="T373" s="25">
        <v>2.107409168637</v>
      </c>
      <c r="U373" s="46" t="s">
        <v>840</v>
      </c>
      <c r="V373" s="46" t="s">
        <v>840</v>
      </c>
      <c r="W373" s="48" t="s">
        <v>840</v>
      </c>
    </row>
    <row r="374" spans="1:23" x14ac:dyDescent="0.2">
      <c r="A374" s="44" t="s">
        <v>765</v>
      </c>
      <c r="B374" s="44" t="s">
        <v>764</v>
      </c>
      <c r="C374" s="47">
        <f t="shared" si="5"/>
        <v>97.831665221880996</v>
      </c>
      <c r="D374" s="25">
        <v>31.906821018383997</v>
      </c>
      <c r="E374" s="25">
        <v>65.924844203497003</v>
      </c>
      <c r="F374" s="25">
        <v>30.281543228339999</v>
      </c>
      <c r="G374" s="25">
        <v>60.98048088823473</v>
      </c>
      <c r="H374" s="48">
        <v>0</v>
      </c>
      <c r="I374" s="46">
        <v>28.90991733856</v>
      </c>
      <c r="J374" s="25">
        <v>2.9969036798249999</v>
      </c>
      <c r="K374" s="46" t="s">
        <v>840</v>
      </c>
      <c r="L374" s="46" t="s">
        <v>840</v>
      </c>
      <c r="M374" s="48" t="s">
        <v>840</v>
      </c>
      <c r="N374" s="46">
        <v>55.823776505810002</v>
      </c>
      <c r="O374" s="25">
        <v>10.101067697687</v>
      </c>
      <c r="P374" s="46" t="s">
        <v>840</v>
      </c>
      <c r="Q374" s="46" t="s">
        <v>840</v>
      </c>
      <c r="R374" s="48" t="s">
        <v>840</v>
      </c>
      <c r="S374" s="46">
        <v>84.733693844370009</v>
      </c>
      <c r="T374" s="25">
        <v>13.097971377512</v>
      </c>
      <c r="U374" s="46" t="s">
        <v>840</v>
      </c>
      <c r="V374" s="46" t="s">
        <v>840</v>
      </c>
      <c r="W374" s="48" t="s">
        <v>840</v>
      </c>
    </row>
    <row r="375" spans="1:23" x14ac:dyDescent="0.2">
      <c r="A375" s="44" t="s">
        <v>767</v>
      </c>
      <c r="B375" s="44" t="s">
        <v>766</v>
      </c>
      <c r="C375" s="47">
        <f t="shared" si="5"/>
        <v>72.348949062559996</v>
      </c>
      <c r="D375" s="25">
        <v>18.287662089970997</v>
      </c>
      <c r="E375" s="25">
        <v>54.061286972589002</v>
      </c>
      <c r="F375" s="25">
        <v>-13.642375441334</v>
      </c>
      <c r="G375" s="25">
        <v>50.006690449644829</v>
      </c>
      <c r="H375" s="48">
        <v>0.20150100000000001</v>
      </c>
      <c r="I375" s="46">
        <v>17.613693872255002</v>
      </c>
      <c r="J375" s="25">
        <v>0.67396821771600002</v>
      </c>
      <c r="K375" s="46" t="s">
        <v>840</v>
      </c>
      <c r="L375" s="46" t="s">
        <v>840</v>
      </c>
      <c r="M375" s="48" t="s">
        <v>840</v>
      </c>
      <c r="N375" s="46">
        <v>43.687556181020994</v>
      </c>
      <c r="O375" s="25">
        <v>10.373730791568001</v>
      </c>
      <c r="P375" s="46" t="s">
        <v>840</v>
      </c>
      <c r="Q375" s="46" t="s">
        <v>840</v>
      </c>
      <c r="R375" s="48" t="s">
        <v>840</v>
      </c>
      <c r="S375" s="46">
        <v>61.301250053275993</v>
      </c>
      <c r="T375" s="25">
        <v>11.047699009284001</v>
      </c>
      <c r="U375" s="46" t="s">
        <v>840</v>
      </c>
      <c r="V375" s="46" t="s">
        <v>840</v>
      </c>
      <c r="W375" s="48" t="s">
        <v>840</v>
      </c>
    </row>
    <row r="376" spans="1:23" x14ac:dyDescent="0.2">
      <c r="A376" s="44" t="s">
        <v>769</v>
      </c>
      <c r="B376" s="44" t="s">
        <v>768</v>
      </c>
      <c r="C376" s="47">
        <f t="shared" si="5"/>
        <v>2.4635776986939999</v>
      </c>
      <c r="D376" s="25">
        <v>0.38101160984599997</v>
      </c>
      <c r="E376" s="25">
        <v>2.082566088848</v>
      </c>
      <c r="F376" s="25">
        <v>-19.060658691769998</v>
      </c>
      <c r="G376" s="25">
        <v>1.9263736321844001</v>
      </c>
      <c r="H376" s="48">
        <v>0.5</v>
      </c>
      <c r="I376" s="46" t="s">
        <v>840</v>
      </c>
      <c r="J376" s="25">
        <v>0.38101160984599997</v>
      </c>
      <c r="K376" s="46" t="s">
        <v>840</v>
      </c>
      <c r="L376" s="46" t="s">
        <v>840</v>
      </c>
      <c r="M376" s="48" t="s">
        <v>840</v>
      </c>
      <c r="N376" s="46" t="s">
        <v>840</v>
      </c>
      <c r="O376" s="25">
        <v>2.082566088848</v>
      </c>
      <c r="P376" s="46" t="s">
        <v>840</v>
      </c>
      <c r="Q376" s="46" t="s">
        <v>840</v>
      </c>
      <c r="R376" s="48" t="s">
        <v>840</v>
      </c>
      <c r="S376" s="46" t="s">
        <v>840</v>
      </c>
      <c r="T376" s="25">
        <v>2.4635776986939999</v>
      </c>
      <c r="U376" s="46" t="s">
        <v>840</v>
      </c>
      <c r="V376" s="46" t="s">
        <v>840</v>
      </c>
      <c r="W376" s="48" t="s">
        <v>840</v>
      </c>
    </row>
    <row r="377" spans="1:23" x14ac:dyDescent="0.2">
      <c r="A377" s="44" t="s">
        <v>771</v>
      </c>
      <c r="B377" s="44" t="s">
        <v>770</v>
      </c>
      <c r="C377" s="47">
        <f t="shared" si="5"/>
        <v>15.102902499252</v>
      </c>
      <c r="D377" s="25">
        <v>3.2169683369789999</v>
      </c>
      <c r="E377" s="25">
        <v>11.885934162273001</v>
      </c>
      <c r="F377" s="25">
        <v>-30.384730097068001</v>
      </c>
      <c r="G377" s="25">
        <v>10.994489100102527</v>
      </c>
      <c r="H377" s="48">
        <v>0.5</v>
      </c>
      <c r="I377" s="46">
        <v>3.8389613654780002</v>
      </c>
      <c r="J377" s="25">
        <v>-0.62199302849899996</v>
      </c>
      <c r="K377" s="46" t="s">
        <v>840</v>
      </c>
      <c r="L377" s="46" t="s">
        <v>840</v>
      </c>
      <c r="M377" s="48" t="s">
        <v>840</v>
      </c>
      <c r="N377" s="46">
        <v>7.9655257538360003</v>
      </c>
      <c r="O377" s="25">
        <v>3.9204084084359998</v>
      </c>
      <c r="P377" s="46" t="s">
        <v>840</v>
      </c>
      <c r="Q377" s="46" t="s">
        <v>840</v>
      </c>
      <c r="R377" s="48" t="s">
        <v>840</v>
      </c>
      <c r="S377" s="46">
        <v>11.804487119314</v>
      </c>
      <c r="T377" s="25">
        <v>3.298415379937</v>
      </c>
      <c r="U377" s="46" t="s">
        <v>840</v>
      </c>
      <c r="V377" s="46" t="s">
        <v>840</v>
      </c>
      <c r="W377" s="48" t="s">
        <v>840</v>
      </c>
    </row>
    <row r="378" spans="1:23" x14ac:dyDescent="0.2">
      <c r="A378" s="44" t="s">
        <v>773</v>
      </c>
      <c r="B378" s="44" t="s">
        <v>772</v>
      </c>
      <c r="C378" s="47">
        <f t="shared" si="5"/>
        <v>113.039062596213</v>
      </c>
      <c r="D378" s="25">
        <v>36.966072113160003</v>
      </c>
      <c r="E378" s="25">
        <v>76.072990483053005</v>
      </c>
      <c r="F378" s="25">
        <v>45.086844676783002</v>
      </c>
      <c r="G378" s="25">
        <v>70.367516196824027</v>
      </c>
      <c r="H378" s="48">
        <v>0</v>
      </c>
      <c r="I378" s="46">
        <v>33.740731192253001</v>
      </c>
      <c r="J378" s="25">
        <v>3.2253409209070001</v>
      </c>
      <c r="K378" s="46" t="s">
        <v>840</v>
      </c>
      <c r="L378" s="46" t="s">
        <v>840</v>
      </c>
      <c r="M378" s="48" t="s">
        <v>840</v>
      </c>
      <c r="N378" s="46">
        <v>65.459730344594007</v>
      </c>
      <c r="O378" s="25">
        <v>10.613260138459001</v>
      </c>
      <c r="P378" s="46" t="s">
        <v>840</v>
      </c>
      <c r="Q378" s="46" t="s">
        <v>840</v>
      </c>
      <c r="R378" s="48" t="s">
        <v>840</v>
      </c>
      <c r="S378" s="46">
        <v>99.200461536847001</v>
      </c>
      <c r="T378" s="25">
        <v>13.838601059366001</v>
      </c>
      <c r="U378" s="46" t="s">
        <v>840</v>
      </c>
      <c r="V378" s="46" t="s">
        <v>840</v>
      </c>
      <c r="W378" s="48" t="s">
        <v>840</v>
      </c>
    </row>
    <row r="379" spans="1:23" x14ac:dyDescent="0.2">
      <c r="A379" s="44" t="s">
        <v>775</v>
      </c>
      <c r="B379" s="44" t="s">
        <v>774</v>
      </c>
      <c r="C379" s="47">
        <f t="shared" si="5"/>
        <v>1.993457667718</v>
      </c>
      <c r="D379" s="25" t="s">
        <v>840</v>
      </c>
      <c r="E379" s="25">
        <v>1.993457667718</v>
      </c>
      <c r="F379" s="25">
        <v>-15.290107595564001</v>
      </c>
      <c r="G379" s="25">
        <v>1.8439483426391501</v>
      </c>
      <c r="H379" s="48">
        <v>0.5</v>
      </c>
      <c r="I379" s="46" t="s">
        <v>840</v>
      </c>
      <c r="J379" s="25" t="s">
        <v>840</v>
      </c>
      <c r="K379" s="46" t="s">
        <v>840</v>
      </c>
      <c r="L379" s="46" t="s">
        <v>840</v>
      </c>
      <c r="M379" s="48" t="s">
        <v>840</v>
      </c>
      <c r="N379" s="46" t="s">
        <v>840</v>
      </c>
      <c r="O379" s="25">
        <v>1.993457667718</v>
      </c>
      <c r="P379" s="46" t="s">
        <v>840</v>
      </c>
      <c r="Q379" s="46" t="s">
        <v>840</v>
      </c>
      <c r="R379" s="48" t="s">
        <v>840</v>
      </c>
      <c r="S379" s="46" t="s">
        <v>840</v>
      </c>
      <c r="T379" s="25">
        <v>1.993457667718</v>
      </c>
      <c r="U379" s="46" t="s">
        <v>840</v>
      </c>
      <c r="V379" s="46" t="s">
        <v>840</v>
      </c>
      <c r="W379" s="48" t="s">
        <v>840</v>
      </c>
    </row>
    <row r="380" spans="1:23" x14ac:dyDescent="0.2">
      <c r="A380" s="44" t="s">
        <v>777</v>
      </c>
      <c r="B380" s="44" t="s">
        <v>776</v>
      </c>
      <c r="C380" s="47">
        <f t="shared" si="5"/>
        <v>13.345068793259999</v>
      </c>
      <c r="D380" s="25">
        <v>0.15758326380099999</v>
      </c>
      <c r="E380" s="25">
        <v>13.187485529459</v>
      </c>
      <c r="F380" s="25">
        <v>-17.062899751614999</v>
      </c>
      <c r="G380" s="25">
        <v>12.198424114749574</v>
      </c>
      <c r="H380" s="48">
        <v>0.5</v>
      </c>
      <c r="I380" s="46">
        <v>4.6368339524120001</v>
      </c>
      <c r="J380" s="25">
        <v>-4.4792506886109997</v>
      </c>
      <c r="K380" s="46" t="s">
        <v>840</v>
      </c>
      <c r="L380" s="46" t="s">
        <v>840</v>
      </c>
      <c r="M380" s="48" t="s">
        <v>840</v>
      </c>
      <c r="N380" s="46">
        <v>6.2971848298359996</v>
      </c>
      <c r="O380" s="25">
        <v>6.8903006996230003</v>
      </c>
      <c r="P380" s="46" t="s">
        <v>840</v>
      </c>
      <c r="Q380" s="46" t="s">
        <v>840</v>
      </c>
      <c r="R380" s="48" t="s">
        <v>840</v>
      </c>
      <c r="S380" s="46">
        <v>10.934018782248</v>
      </c>
      <c r="T380" s="25">
        <v>2.4110500110120006</v>
      </c>
      <c r="U380" s="46" t="s">
        <v>840</v>
      </c>
      <c r="V380" s="46" t="s">
        <v>840</v>
      </c>
      <c r="W380" s="48" t="s">
        <v>840</v>
      </c>
    </row>
    <row r="381" spans="1:23" x14ac:dyDescent="0.2">
      <c r="A381" s="44" t="s">
        <v>779</v>
      </c>
      <c r="B381" s="44" t="s">
        <v>778</v>
      </c>
      <c r="C381" s="47">
        <f t="shared" si="5"/>
        <v>112.797539791435</v>
      </c>
      <c r="D381" s="25">
        <v>38.392214832636995</v>
      </c>
      <c r="E381" s="25">
        <v>74.405324958798005</v>
      </c>
      <c r="F381" s="25">
        <v>39.416457917288</v>
      </c>
      <c r="G381" s="25">
        <v>68.82492558688817</v>
      </c>
      <c r="H381" s="48">
        <v>0</v>
      </c>
      <c r="I381" s="46">
        <v>35.055280601097998</v>
      </c>
      <c r="J381" s="25">
        <v>3.3369342315389998</v>
      </c>
      <c r="K381" s="46" t="s">
        <v>840</v>
      </c>
      <c r="L381" s="46" t="s">
        <v>840</v>
      </c>
      <c r="M381" s="48" t="s">
        <v>840</v>
      </c>
      <c r="N381" s="46">
        <v>64.456740664213996</v>
      </c>
      <c r="O381" s="25">
        <v>9.9485842945840002</v>
      </c>
      <c r="P381" s="46" t="s">
        <v>840</v>
      </c>
      <c r="Q381" s="46" t="s">
        <v>840</v>
      </c>
      <c r="R381" s="48" t="s">
        <v>840</v>
      </c>
      <c r="S381" s="46">
        <v>99.512021265312001</v>
      </c>
      <c r="T381" s="25">
        <v>13.285518526122999</v>
      </c>
      <c r="U381" s="46" t="s">
        <v>840</v>
      </c>
      <c r="V381" s="46" t="s">
        <v>840</v>
      </c>
      <c r="W381" s="48" t="s">
        <v>840</v>
      </c>
    </row>
    <row r="382" spans="1:23" x14ac:dyDescent="0.2">
      <c r="A382" s="44" t="s">
        <v>781</v>
      </c>
      <c r="B382" s="44" t="s">
        <v>780</v>
      </c>
      <c r="C382" s="47">
        <f t="shared" si="5"/>
        <v>3.0953512914469998</v>
      </c>
      <c r="D382" s="25">
        <v>0.65312548619800004</v>
      </c>
      <c r="E382" s="25">
        <v>2.442225805249</v>
      </c>
      <c r="F382" s="25">
        <v>-12.505512446108</v>
      </c>
      <c r="G382" s="25">
        <v>2.2590588698553251</v>
      </c>
      <c r="H382" s="48">
        <v>0.5</v>
      </c>
      <c r="I382" s="46" t="s">
        <v>840</v>
      </c>
      <c r="J382" s="25">
        <v>0.65312548619800004</v>
      </c>
      <c r="K382" s="46" t="s">
        <v>840</v>
      </c>
      <c r="L382" s="46" t="s">
        <v>840</v>
      </c>
      <c r="M382" s="48" t="s">
        <v>840</v>
      </c>
      <c r="N382" s="46" t="s">
        <v>840</v>
      </c>
      <c r="O382" s="25">
        <v>2.442225805249</v>
      </c>
      <c r="P382" s="46" t="s">
        <v>840</v>
      </c>
      <c r="Q382" s="46" t="s">
        <v>840</v>
      </c>
      <c r="R382" s="48" t="s">
        <v>840</v>
      </c>
      <c r="S382" s="46" t="s">
        <v>840</v>
      </c>
      <c r="T382" s="25">
        <v>3.0953512914469998</v>
      </c>
      <c r="U382" s="46" t="s">
        <v>840</v>
      </c>
      <c r="V382" s="46" t="s">
        <v>840</v>
      </c>
      <c r="W382" s="48" t="s">
        <v>840</v>
      </c>
    </row>
    <row r="383" spans="1:23" x14ac:dyDescent="0.2">
      <c r="A383" s="44" t="s">
        <v>783</v>
      </c>
      <c r="B383" s="44" t="s">
        <v>782</v>
      </c>
      <c r="C383" s="47">
        <f t="shared" si="5"/>
        <v>79.186944929033999</v>
      </c>
      <c r="D383" s="25">
        <v>19.897084802122002</v>
      </c>
      <c r="E383" s="25">
        <v>59.289860126911996</v>
      </c>
      <c r="F383" s="25">
        <v>43.810748819597997</v>
      </c>
      <c r="G383" s="25">
        <v>54.843120617393595</v>
      </c>
      <c r="H383" s="48">
        <v>0</v>
      </c>
      <c r="I383" s="46">
        <v>19.897084802122002</v>
      </c>
      <c r="J383" s="25" t="s">
        <v>840</v>
      </c>
      <c r="K383" s="46" t="s">
        <v>840</v>
      </c>
      <c r="L383" s="46" t="s">
        <v>840</v>
      </c>
      <c r="M383" s="48" t="s">
        <v>840</v>
      </c>
      <c r="N383" s="46">
        <v>59.289860126911996</v>
      </c>
      <c r="O383" s="25" t="s">
        <v>840</v>
      </c>
      <c r="P383" s="46" t="s">
        <v>840</v>
      </c>
      <c r="Q383" s="46" t="s">
        <v>840</v>
      </c>
      <c r="R383" s="48" t="s">
        <v>840</v>
      </c>
      <c r="S383" s="46">
        <v>79.186944929033999</v>
      </c>
      <c r="T383" s="25" t="s">
        <v>840</v>
      </c>
      <c r="U383" s="46" t="s">
        <v>840</v>
      </c>
      <c r="V383" s="46" t="s">
        <v>840</v>
      </c>
      <c r="W383" s="48" t="s">
        <v>840</v>
      </c>
    </row>
    <row r="384" spans="1:23" x14ac:dyDescent="0.2">
      <c r="A384" s="44" t="s">
        <v>785</v>
      </c>
      <c r="B384" s="44" t="s">
        <v>784</v>
      </c>
      <c r="C384" s="47">
        <f t="shared" si="5"/>
        <v>2.9674120605429999</v>
      </c>
      <c r="D384" s="25">
        <v>0.45292404153300003</v>
      </c>
      <c r="E384" s="25">
        <v>2.5144880190099999</v>
      </c>
      <c r="F384" s="25">
        <v>-9.5402779865749991</v>
      </c>
      <c r="G384" s="25">
        <v>2.3259014175842503</v>
      </c>
      <c r="H384" s="48">
        <v>0.5</v>
      </c>
      <c r="I384" s="46" t="s">
        <v>840</v>
      </c>
      <c r="J384" s="25">
        <v>0.45292404153300003</v>
      </c>
      <c r="K384" s="46" t="s">
        <v>840</v>
      </c>
      <c r="L384" s="46" t="s">
        <v>840</v>
      </c>
      <c r="M384" s="48" t="s">
        <v>840</v>
      </c>
      <c r="N384" s="46" t="s">
        <v>840</v>
      </c>
      <c r="O384" s="25">
        <v>2.5144880190099999</v>
      </c>
      <c r="P384" s="46" t="s">
        <v>840</v>
      </c>
      <c r="Q384" s="46" t="s">
        <v>840</v>
      </c>
      <c r="R384" s="48" t="s">
        <v>840</v>
      </c>
      <c r="S384" s="46" t="s">
        <v>840</v>
      </c>
      <c r="T384" s="25">
        <v>2.9674120605429999</v>
      </c>
      <c r="U384" s="46" t="s">
        <v>840</v>
      </c>
      <c r="V384" s="46" t="s">
        <v>840</v>
      </c>
      <c r="W384" s="48" t="s">
        <v>840</v>
      </c>
    </row>
    <row r="385" spans="1:23" x14ac:dyDescent="0.2">
      <c r="A385" s="44" t="s">
        <v>787</v>
      </c>
      <c r="B385" s="44" t="s">
        <v>786</v>
      </c>
      <c r="C385" s="47">
        <f t="shared" si="5"/>
        <v>3.0435078720679996</v>
      </c>
      <c r="D385" s="25">
        <v>0.56665339525399994</v>
      </c>
      <c r="E385" s="25">
        <v>2.4768544768139997</v>
      </c>
      <c r="F385" s="25">
        <v>-12.578489281765</v>
      </c>
      <c r="G385" s="25">
        <v>2.2910903910529501</v>
      </c>
      <c r="H385" s="48">
        <v>0.5</v>
      </c>
      <c r="I385" s="46" t="s">
        <v>840</v>
      </c>
      <c r="J385" s="25">
        <v>0.56665339525399994</v>
      </c>
      <c r="K385" s="46" t="s">
        <v>840</v>
      </c>
      <c r="L385" s="46" t="s">
        <v>840</v>
      </c>
      <c r="M385" s="48" t="s">
        <v>840</v>
      </c>
      <c r="N385" s="46" t="s">
        <v>840</v>
      </c>
      <c r="O385" s="25">
        <v>2.4768544768139997</v>
      </c>
      <c r="P385" s="46" t="s">
        <v>840</v>
      </c>
      <c r="Q385" s="46" t="s">
        <v>840</v>
      </c>
      <c r="R385" s="48" t="s">
        <v>840</v>
      </c>
      <c r="S385" s="46" t="s">
        <v>840</v>
      </c>
      <c r="T385" s="25">
        <v>3.0435078720679996</v>
      </c>
      <c r="U385" s="46" t="s">
        <v>840</v>
      </c>
      <c r="V385" s="46" t="s">
        <v>840</v>
      </c>
      <c r="W385" s="48" t="s">
        <v>840</v>
      </c>
    </row>
    <row r="386" spans="1:23" x14ac:dyDescent="0.2">
      <c r="A386" s="44" t="s">
        <v>789</v>
      </c>
      <c r="B386" s="44" t="s">
        <v>788</v>
      </c>
      <c r="C386" s="47">
        <f t="shared" si="5"/>
        <v>3.7600494077809996</v>
      </c>
      <c r="D386" s="25">
        <v>0.63512180934999996</v>
      </c>
      <c r="E386" s="25">
        <v>3.1249275984309999</v>
      </c>
      <c r="F386" s="25">
        <v>-23.626155444378</v>
      </c>
      <c r="G386" s="25">
        <v>2.8905580285486749</v>
      </c>
      <c r="H386" s="48">
        <v>0.5</v>
      </c>
      <c r="I386" s="46" t="s">
        <v>840</v>
      </c>
      <c r="J386" s="25">
        <v>0.63512180934999996</v>
      </c>
      <c r="K386" s="46" t="s">
        <v>840</v>
      </c>
      <c r="L386" s="46" t="s">
        <v>840</v>
      </c>
      <c r="M386" s="48" t="s">
        <v>840</v>
      </c>
      <c r="N386" s="46" t="s">
        <v>840</v>
      </c>
      <c r="O386" s="25">
        <v>3.1249275984309999</v>
      </c>
      <c r="P386" s="46" t="s">
        <v>840</v>
      </c>
      <c r="Q386" s="46" t="s">
        <v>840</v>
      </c>
      <c r="R386" s="48" t="s">
        <v>840</v>
      </c>
      <c r="S386" s="46" t="s">
        <v>840</v>
      </c>
      <c r="T386" s="25">
        <v>3.7600494077809996</v>
      </c>
      <c r="U386" s="46" t="s">
        <v>840</v>
      </c>
      <c r="V386" s="46" t="s">
        <v>840</v>
      </c>
      <c r="W386" s="48" t="s">
        <v>840</v>
      </c>
    </row>
    <row r="387" spans="1:23" x14ac:dyDescent="0.2">
      <c r="A387" s="44" t="s">
        <v>791</v>
      </c>
      <c r="B387" s="44" t="s">
        <v>790</v>
      </c>
      <c r="C387" s="47">
        <f t="shared" si="5"/>
        <v>4.0960002810800002</v>
      </c>
      <c r="D387" s="25">
        <v>0.9121987601449999</v>
      </c>
      <c r="E387" s="25">
        <v>3.1838015209349999</v>
      </c>
      <c r="F387" s="25">
        <v>-6.4063661449659994</v>
      </c>
      <c r="G387" s="25">
        <v>2.945016406864875</v>
      </c>
      <c r="H387" s="48">
        <v>0.5</v>
      </c>
      <c r="I387" s="46" t="s">
        <v>840</v>
      </c>
      <c r="J387" s="25">
        <v>0.9121987601449999</v>
      </c>
      <c r="K387" s="46" t="s">
        <v>840</v>
      </c>
      <c r="L387" s="46" t="s">
        <v>840</v>
      </c>
      <c r="M387" s="48" t="s">
        <v>840</v>
      </c>
      <c r="N387" s="46" t="s">
        <v>840</v>
      </c>
      <c r="O387" s="25">
        <v>3.1838015209349999</v>
      </c>
      <c r="P387" s="46" t="s">
        <v>840</v>
      </c>
      <c r="Q387" s="46" t="s">
        <v>840</v>
      </c>
      <c r="R387" s="48" t="s">
        <v>840</v>
      </c>
      <c r="S387" s="46" t="s">
        <v>840</v>
      </c>
      <c r="T387" s="25">
        <v>4.0960002810800002</v>
      </c>
      <c r="U387" s="46" t="s">
        <v>840</v>
      </c>
      <c r="V387" s="46" t="s">
        <v>840</v>
      </c>
      <c r="W387" s="48" t="s">
        <v>840</v>
      </c>
    </row>
    <row r="388" spans="1:23" x14ac:dyDescent="0.2">
      <c r="A388" s="44" t="s">
        <v>793</v>
      </c>
      <c r="B388" s="44" t="s">
        <v>792</v>
      </c>
      <c r="C388" s="47">
        <f t="shared" si="5"/>
        <v>3.1654009403219998</v>
      </c>
      <c r="D388" s="25">
        <v>0.51021764282600002</v>
      </c>
      <c r="E388" s="25">
        <v>2.6551832974959999</v>
      </c>
      <c r="F388" s="25">
        <v>-7.9253363711519995</v>
      </c>
      <c r="G388" s="25">
        <v>2.4560445501838002</v>
      </c>
      <c r="H388" s="48">
        <v>0.5</v>
      </c>
      <c r="I388" s="46" t="s">
        <v>840</v>
      </c>
      <c r="J388" s="25">
        <v>0.51021764282600002</v>
      </c>
      <c r="K388" s="46" t="s">
        <v>840</v>
      </c>
      <c r="L388" s="46" t="s">
        <v>840</v>
      </c>
      <c r="M388" s="48" t="s">
        <v>840</v>
      </c>
      <c r="N388" s="46" t="s">
        <v>840</v>
      </c>
      <c r="O388" s="25">
        <v>2.6551832974959999</v>
      </c>
      <c r="P388" s="46" t="s">
        <v>840</v>
      </c>
      <c r="Q388" s="46" t="s">
        <v>840</v>
      </c>
      <c r="R388" s="48" t="s">
        <v>840</v>
      </c>
      <c r="S388" s="46" t="s">
        <v>840</v>
      </c>
      <c r="T388" s="25">
        <v>3.1654009403219998</v>
      </c>
      <c r="U388" s="46" t="s">
        <v>840</v>
      </c>
      <c r="V388" s="46" t="s">
        <v>840</v>
      </c>
      <c r="W388" s="48" t="s">
        <v>840</v>
      </c>
    </row>
    <row r="389" spans="1:23" x14ac:dyDescent="0.2">
      <c r="A389" s="44" t="s">
        <v>795</v>
      </c>
      <c r="B389" s="44" t="s">
        <v>794</v>
      </c>
      <c r="C389" s="47">
        <f t="shared" si="5"/>
        <v>33.378419033061</v>
      </c>
      <c r="D389" s="25">
        <v>8.5795396228100014</v>
      </c>
      <c r="E389" s="25">
        <v>24.798879410251001</v>
      </c>
      <c r="F389" s="25">
        <v>-20.378560748404997</v>
      </c>
      <c r="G389" s="25">
        <v>22.938963454482174</v>
      </c>
      <c r="H389" s="48">
        <v>0.45107799999999998</v>
      </c>
      <c r="I389" s="46">
        <v>7.9898000990010001</v>
      </c>
      <c r="J389" s="25">
        <v>0.58973952380900008</v>
      </c>
      <c r="K389" s="46" t="s">
        <v>840</v>
      </c>
      <c r="L389" s="46" t="s">
        <v>840</v>
      </c>
      <c r="M389" s="48" t="s">
        <v>840</v>
      </c>
      <c r="N389" s="46">
        <v>19.484586139392</v>
      </c>
      <c r="O389" s="25">
        <v>5.3142932708590003</v>
      </c>
      <c r="P389" s="46" t="s">
        <v>840</v>
      </c>
      <c r="Q389" s="46" t="s">
        <v>840</v>
      </c>
      <c r="R389" s="48" t="s">
        <v>840</v>
      </c>
      <c r="S389" s="46">
        <v>27.474386238393002</v>
      </c>
      <c r="T389" s="25">
        <v>5.9040327946680007</v>
      </c>
      <c r="U389" s="46" t="s">
        <v>840</v>
      </c>
      <c r="V389" s="46" t="s">
        <v>840</v>
      </c>
      <c r="W389" s="48" t="s">
        <v>840</v>
      </c>
    </row>
    <row r="391" spans="1:23" x14ac:dyDescent="0.2">
      <c r="C391" s="28"/>
    </row>
  </sheetData>
  <mergeCells count="3">
    <mergeCell ref="I3:M3"/>
    <mergeCell ref="N3:R3"/>
    <mergeCell ref="S3:W3"/>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391"/>
  <sheetViews>
    <sheetView workbookViewId="0">
      <pane xSplit="2" ySplit="4" topLeftCell="J5" activePane="bottomRight" state="frozen"/>
      <selection activeCell="V7" sqref="V7"/>
      <selection pane="topRight" activeCell="V7" sqref="V7"/>
      <selection pane="bottomLeft" activeCell="V7" sqref="V7"/>
      <selection pane="bottomRight" activeCell="B6" sqref="B6:W6"/>
    </sheetView>
  </sheetViews>
  <sheetFormatPr defaultRowHeight="15" x14ac:dyDescent="0.2"/>
  <cols>
    <col min="1" max="1" width="0" style="1" hidden="1" customWidth="1"/>
    <col min="2" max="2" width="30.77734375" style="18" customWidth="1"/>
    <col min="3" max="23" width="10.77734375" style="25" customWidth="1"/>
    <col min="24" max="16384" width="8.88671875" style="1"/>
  </cols>
  <sheetData>
    <row r="1" spans="1:30" x14ac:dyDescent="0.2">
      <c r="B1" s="24" t="s">
        <v>835</v>
      </c>
      <c r="D1" s="26"/>
      <c r="E1" s="26"/>
      <c r="I1" s="27"/>
      <c r="J1" s="27"/>
      <c r="K1" s="27"/>
      <c r="L1" s="27"/>
      <c r="M1" s="27"/>
      <c r="N1" s="27"/>
      <c r="O1" s="27"/>
      <c r="P1" s="27"/>
      <c r="Q1" s="27"/>
      <c r="R1" s="27"/>
      <c r="S1" s="27"/>
      <c r="T1" s="27"/>
      <c r="U1" s="27"/>
      <c r="V1" s="27"/>
      <c r="W1" s="27"/>
      <c r="X1" s="18"/>
      <c r="Y1" s="18"/>
      <c r="Z1" s="18"/>
      <c r="AA1" s="18"/>
      <c r="AB1" s="18"/>
      <c r="AC1" s="18"/>
      <c r="AD1" s="18"/>
    </row>
    <row r="2" spans="1:30" ht="15.75" thickBot="1" x14ac:dyDescent="0.25">
      <c r="B2" s="24"/>
      <c r="C2" s="28"/>
      <c r="D2" s="28"/>
      <c r="E2" s="28"/>
      <c r="F2" s="28"/>
      <c r="G2" s="28"/>
      <c r="H2" s="28"/>
      <c r="I2" s="28"/>
      <c r="J2" s="28"/>
      <c r="K2" s="28"/>
      <c r="L2" s="28"/>
      <c r="M2" s="28"/>
      <c r="N2" s="28"/>
      <c r="O2" s="28"/>
      <c r="P2" s="28"/>
      <c r="Q2" s="28"/>
      <c r="R2" s="28"/>
      <c r="S2" s="28"/>
      <c r="T2" s="28"/>
      <c r="U2" s="28"/>
      <c r="V2" s="28"/>
      <c r="W2" s="28"/>
    </row>
    <row r="3" spans="1:30" x14ac:dyDescent="0.2">
      <c r="A3" s="29"/>
      <c r="B3" s="30"/>
      <c r="C3" s="31"/>
      <c r="D3" s="31"/>
      <c r="E3" s="31"/>
      <c r="F3" s="31"/>
      <c r="G3" s="31"/>
      <c r="H3" s="31"/>
      <c r="I3" s="70" t="s">
        <v>797</v>
      </c>
      <c r="J3" s="71"/>
      <c r="K3" s="71"/>
      <c r="L3" s="71"/>
      <c r="M3" s="72"/>
      <c r="N3" s="70" t="s">
        <v>798</v>
      </c>
      <c r="O3" s="71"/>
      <c r="P3" s="71"/>
      <c r="Q3" s="71"/>
      <c r="R3" s="72"/>
      <c r="S3" s="70" t="s">
        <v>799</v>
      </c>
      <c r="T3" s="71"/>
      <c r="U3" s="71"/>
      <c r="V3" s="71"/>
      <c r="W3" s="73"/>
    </row>
    <row r="4" spans="1:30" ht="61.5" customHeight="1" thickBot="1" x14ac:dyDescent="0.25">
      <c r="A4" s="32" t="s">
        <v>800</v>
      </c>
      <c r="B4" s="33" t="s">
        <v>801</v>
      </c>
      <c r="C4" s="34" t="s">
        <v>11</v>
      </c>
      <c r="D4" s="34" t="s">
        <v>17</v>
      </c>
      <c r="E4" s="34" t="s">
        <v>20</v>
      </c>
      <c r="F4" s="34" t="s">
        <v>802</v>
      </c>
      <c r="G4" s="34" t="s">
        <v>29</v>
      </c>
      <c r="H4" s="34" t="s">
        <v>803</v>
      </c>
      <c r="I4" s="35" t="s">
        <v>804</v>
      </c>
      <c r="J4" s="36" t="s">
        <v>805</v>
      </c>
      <c r="K4" s="36" t="s">
        <v>806</v>
      </c>
      <c r="L4" s="36" t="s">
        <v>807</v>
      </c>
      <c r="M4" s="37" t="s">
        <v>808</v>
      </c>
      <c r="N4" s="35" t="s">
        <v>804</v>
      </c>
      <c r="O4" s="36" t="s">
        <v>805</v>
      </c>
      <c r="P4" s="36" t="s">
        <v>806</v>
      </c>
      <c r="Q4" s="36" t="s">
        <v>807</v>
      </c>
      <c r="R4" s="37" t="s">
        <v>808</v>
      </c>
      <c r="S4" s="35" t="s">
        <v>804</v>
      </c>
      <c r="T4" s="36" t="s">
        <v>805</v>
      </c>
      <c r="U4" s="36" t="s">
        <v>806</v>
      </c>
      <c r="V4" s="36" t="s">
        <v>807</v>
      </c>
      <c r="W4" s="38" t="s">
        <v>808</v>
      </c>
    </row>
    <row r="5" spans="1:30" x14ac:dyDescent="0.2">
      <c r="A5" s="13"/>
      <c r="B5" s="39"/>
      <c r="C5" s="40"/>
      <c r="D5" s="40"/>
      <c r="E5" s="40"/>
      <c r="F5" s="40"/>
      <c r="G5" s="40"/>
      <c r="H5" s="40"/>
      <c r="I5" s="41"/>
      <c r="J5" s="42"/>
      <c r="K5" s="42"/>
      <c r="L5" s="42"/>
      <c r="M5" s="43"/>
      <c r="N5" s="41"/>
      <c r="O5" s="42"/>
      <c r="P5" s="42"/>
      <c r="Q5" s="42"/>
      <c r="R5" s="43"/>
      <c r="S5" s="40"/>
      <c r="T5" s="40"/>
      <c r="U5" s="40"/>
      <c r="V5" s="40"/>
      <c r="W5" s="48"/>
    </row>
    <row r="6" spans="1:30" x14ac:dyDescent="0.2">
      <c r="A6" s="44" t="s">
        <v>4</v>
      </c>
      <c r="B6" s="45" t="s">
        <v>809</v>
      </c>
      <c r="C6" s="46">
        <v>15598.773358235854</v>
      </c>
      <c r="D6" s="46">
        <v>3573.308348875169</v>
      </c>
      <c r="E6" s="46">
        <v>12025.465009360691</v>
      </c>
      <c r="I6" s="47">
        <v>2897.3012371126933</v>
      </c>
      <c r="J6" s="46">
        <v>300.82986178486181</v>
      </c>
      <c r="K6" s="46">
        <v>321.70539709438509</v>
      </c>
      <c r="L6" s="46">
        <v>22.277726735488002</v>
      </c>
      <c r="M6" s="48">
        <v>29.373645454240997</v>
      </c>
      <c r="N6" s="47">
        <v>8603.7835587526606</v>
      </c>
      <c r="O6" s="46">
        <v>1945.0146303126714</v>
      </c>
      <c r="P6" s="46">
        <v>560.713490452668</v>
      </c>
      <c r="Q6" s="46">
        <v>907.16792501352893</v>
      </c>
      <c r="R6" s="48">
        <v>7.3160080213770007</v>
      </c>
      <c r="S6" s="25">
        <v>11501.084795865354</v>
      </c>
      <c r="T6" s="25">
        <v>2245.8444920975335</v>
      </c>
      <c r="U6" s="25">
        <v>882.41888754705315</v>
      </c>
      <c r="V6" s="25">
        <v>929.44565174901697</v>
      </c>
      <c r="W6" s="48">
        <v>36.689653475617995</v>
      </c>
    </row>
    <row r="7" spans="1:30" x14ac:dyDescent="0.2">
      <c r="A7" s="44" t="s">
        <v>10</v>
      </c>
      <c r="B7" s="45" t="s">
        <v>9</v>
      </c>
      <c r="C7" s="25">
        <f>IF(D7&lt;&gt;"",D7+E7,E7)</f>
        <v>1.7033815726419999</v>
      </c>
      <c r="D7" s="25" t="s">
        <v>840</v>
      </c>
      <c r="E7" s="25">
        <v>1.7033815726419999</v>
      </c>
      <c r="F7" s="25">
        <v>-4.7904146465580002</v>
      </c>
      <c r="G7" s="25">
        <v>1.5756279546938499</v>
      </c>
      <c r="H7" s="48">
        <v>0.5</v>
      </c>
      <c r="I7" s="46" t="s">
        <v>840</v>
      </c>
      <c r="J7" s="25" t="s">
        <v>840</v>
      </c>
      <c r="K7" s="46" t="s">
        <v>840</v>
      </c>
      <c r="L7" s="46" t="s">
        <v>840</v>
      </c>
      <c r="M7" s="48" t="s">
        <v>840</v>
      </c>
      <c r="N7" s="46" t="s">
        <v>840</v>
      </c>
      <c r="O7" s="25">
        <v>1.7033815726419999</v>
      </c>
      <c r="P7" s="46" t="s">
        <v>840</v>
      </c>
      <c r="Q7" s="46" t="s">
        <v>840</v>
      </c>
      <c r="R7" s="48" t="s">
        <v>840</v>
      </c>
      <c r="S7" s="46" t="s">
        <v>840</v>
      </c>
      <c r="T7" s="25">
        <v>1.7033815726419999</v>
      </c>
      <c r="U7" s="46" t="s">
        <v>840</v>
      </c>
      <c r="V7" s="46" t="s">
        <v>840</v>
      </c>
      <c r="W7" s="48" t="s">
        <v>840</v>
      </c>
    </row>
    <row r="8" spans="1:30" x14ac:dyDescent="0.2">
      <c r="A8" s="44" t="s">
        <v>13</v>
      </c>
      <c r="B8" s="45" t="s">
        <v>12</v>
      </c>
      <c r="C8" s="25">
        <f t="shared" ref="C8:C71" si="0">IF(D8&lt;&gt;"",D8+E8,E8)</f>
        <v>4.1760451179959999</v>
      </c>
      <c r="D8" s="25">
        <v>0.65236288731300007</v>
      </c>
      <c r="E8" s="25">
        <v>3.5236822306829998</v>
      </c>
      <c r="F8" s="25">
        <v>-7.1540243586579999</v>
      </c>
      <c r="G8" s="25">
        <v>3.2594060633817747</v>
      </c>
      <c r="H8" s="48">
        <v>0.5</v>
      </c>
      <c r="I8" s="46" t="s">
        <v>840</v>
      </c>
      <c r="J8" s="25">
        <v>0.65236288731300007</v>
      </c>
      <c r="K8" s="46" t="s">
        <v>840</v>
      </c>
      <c r="L8" s="46" t="s">
        <v>840</v>
      </c>
      <c r="M8" s="48" t="s">
        <v>840</v>
      </c>
      <c r="N8" s="46" t="s">
        <v>840</v>
      </c>
      <c r="O8" s="25">
        <v>3.5236822306829998</v>
      </c>
      <c r="P8" s="46" t="s">
        <v>840</v>
      </c>
      <c r="Q8" s="46" t="s">
        <v>840</v>
      </c>
      <c r="R8" s="48" t="s">
        <v>840</v>
      </c>
      <c r="S8" s="46" t="s">
        <v>840</v>
      </c>
      <c r="T8" s="25">
        <v>4.1760451179959999</v>
      </c>
      <c r="U8" s="46" t="s">
        <v>840</v>
      </c>
      <c r="V8" s="46" t="s">
        <v>840</v>
      </c>
      <c r="W8" s="48" t="s">
        <v>840</v>
      </c>
    </row>
    <row r="9" spans="1:30" x14ac:dyDescent="0.2">
      <c r="A9" s="44" t="s">
        <v>16</v>
      </c>
      <c r="B9" s="45" t="s">
        <v>15</v>
      </c>
      <c r="C9" s="25">
        <f t="shared" si="0"/>
        <v>3.5737061905989997</v>
      </c>
      <c r="D9" s="25">
        <v>0.46765328339599999</v>
      </c>
      <c r="E9" s="25">
        <v>3.1060529072029999</v>
      </c>
      <c r="F9" s="25">
        <v>-8.8930781746789993</v>
      </c>
      <c r="G9" s="25">
        <v>2.8730989391627748</v>
      </c>
      <c r="H9" s="48">
        <v>0.5</v>
      </c>
      <c r="I9" s="46" t="s">
        <v>840</v>
      </c>
      <c r="J9" s="25">
        <v>0.46765328339599999</v>
      </c>
      <c r="K9" s="46" t="s">
        <v>840</v>
      </c>
      <c r="L9" s="46" t="s">
        <v>840</v>
      </c>
      <c r="M9" s="48" t="s">
        <v>840</v>
      </c>
      <c r="N9" s="46" t="s">
        <v>840</v>
      </c>
      <c r="O9" s="25">
        <v>3.1060529072029999</v>
      </c>
      <c r="P9" s="46" t="s">
        <v>840</v>
      </c>
      <c r="Q9" s="46" t="s">
        <v>840</v>
      </c>
      <c r="R9" s="48" t="s">
        <v>840</v>
      </c>
      <c r="S9" s="46" t="s">
        <v>840</v>
      </c>
      <c r="T9" s="25">
        <v>3.5737061905989997</v>
      </c>
      <c r="U9" s="46" t="s">
        <v>840</v>
      </c>
      <c r="V9" s="46" t="s">
        <v>840</v>
      </c>
      <c r="W9" s="48" t="s">
        <v>840</v>
      </c>
    </row>
    <row r="10" spans="1:30" x14ac:dyDescent="0.2">
      <c r="A10" s="44" t="s">
        <v>19</v>
      </c>
      <c r="B10" s="45" t="s">
        <v>18</v>
      </c>
      <c r="C10" s="25">
        <f t="shared" si="0"/>
        <v>3.73005344701</v>
      </c>
      <c r="D10" s="25">
        <v>0.19375508815600001</v>
      </c>
      <c r="E10" s="25">
        <v>3.5362983588539998</v>
      </c>
      <c r="F10" s="25">
        <v>-8.9670100538989992</v>
      </c>
      <c r="G10" s="25">
        <v>3.27107598193995</v>
      </c>
      <c r="H10" s="48">
        <v>0.5</v>
      </c>
      <c r="I10" s="46" t="s">
        <v>840</v>
      </c>
      <c r="J10" s="25">
        <v>0.19375508815600001</v>
      </c>
      <c r="K10" s="46" t="s">
        <v>840</v>
      </c>
      <c r="L10" s="46" t="s">
        <v>840</v>
      </c>
      <c r="M10" s="48" t="s">
        <v>840</v>
      </c>
      <c r="N10" s="46" t="s">
        <v>840</v>
      </c>
      <c r="O10" s="25">
        <v>3.5362983588539998</v>
      </c>
      <c r="P10" s="46" t="s">
        <v>840</v>
      </c>
      <c r="Q10" s="46" t="s">
        <v>840</v>
      </c>
      <c r="R10" s="48" t="s">
        <v>840</v>
      </c>
      <c r="S10" s="46" t="s">
        <v>840</v>
      </c>
      <c r="T10" s="25">
        <v>3.73005344701</v>
      </c>
      <c r="U10" s="46" t="s">
        <v>840</v>
      </c>
      <c r="V10" s="46" t="s">
        <v>840</v>
      </c>
      <c r="W10" s="48" t="s">
        <v>840</v>
      </c>
    </row>
    <row r="11" spans="1:30" x14ac:dyDescent="0.2">
      <c r="A11" s="44" t="s">
        <v>22</v>
      </c>
      <c r="B11" s="45" t="s">
        <v>21</v>
      </c>
      <c r="C11" s="25">
        <f t="shared" si="0"/>
        <v>4.4423465192710001</v>
      </c>
      <c r="D11" s="25">
        <v>0.697338675839</v>
      </c>
      <c r="E11" s="25">
        <v>3.745007843432</v>
      </c>
      <c r="F11" s="25">
        <v>-9.3794045614190011</v>
      </c>
      <c r="G11" s="25">
        <v>3.4641322551745999</v>
      </c>
      <c r="H11" s="48">
        <v>0.5</v>
      </c>
      <c r="I11" s="46" t="s">
        <v>840</v>
      </c>
      <c r="J11" s="25">
        <v>0.697338675839</v>
      </c>
      <c r="K11" s="46" t="s">
        <v>840</v>
      </c>
      <c r="L11" s="46" t="s">
        <v>840</v>
      </c>
      <c r="M11" s="48" t="s">
        <v>840</v>
      </c>
      <c r="N11" s="46" t="s">
        <v>840</v>
      </c>
      <c r="O11" s="25">
        <v>3.745007843432</v>
      </c>
      <c r="P11" s="46" t="s">
        <v>840</v>
      </c>
      <c r="Q11" s="46" t="s">
        <v>840</v>
      </c>
      <c r="R11" s="48" t="s">
        <v>840</v>
      </c>
      <c r="S11" s="46" t="s">
        <v>840</v>
      </c>
      <c r="T11" s="25">
        <v>4.4423465192710001</v>
      </c>
      <c r="U11" s="46" t="s">
        <v>840</v>
      </c>
      <c r="V11" s="46" t="s">
        <v>840</v>
      </c>
      <c r="W11" s="48" t="s">
        <v>840</v>
      </c>
    </row>
    <row r="12" spans="1:30" x14ac:dyDescent="0.2">
      <c r="A12" s="44" t="s">
        <v>25</v>
      </c>
      <c r="B12" s="45" t="s">
        <v>24</v>
      </c>
      <c r="C12" s="25">
        <f t="shared" si="0"/>
        <v>2.9866543008109998</v>
      </c>
      <c r="D12" s="25">
        <v>0.212871682911</v>
      </c>
      <c r="E12" s="25">
        <v>2.7737826178999998</v>
      </c>
      <c r="F12" s="25">
        <v>-15.753477714461001</v>
      </c>
      <c r="G12" s="25">
        <v>2.5657489215575002</v>
      </c>
      <c r="H12" s="48">
        <v>0.5</v>
      </c>
      <c r="I12" s="46" t="s">
        <v>840</v>
      </c>
      <c r="J12" s="25">
        <v>0.212871682911</v>
      </c>
      <c r="K12" s="46" t="s">
        <v>840</v>
      </c>
      <c r="L12" s="46" t="s">
        <v>840</v>
      </c>
      <c r="M12" s="48" t="s">
        <v>840</v>
      </c>
      <c r="N12" s="46" t="s">
        <v>840</v>
      </c>
      <c r="O12" s="25">
        <v>2.7737826178999998</v>
      </c>
      <c r="P12" s="46" t="s">
        <v>840</v>
      </c>
      <c r="Q12" s="46" t="s">
        <v>840</v>
      </c>
      <c r="R12" s="48" t="s">
        <v>840</v>
      </c>
      <c r="S12" s="46" t="s">
        <v>840</v>
      </c>
      <c r="T12" s="25">
        <v>2.9866543008109998</v>
      </c>
      <c r="U12" s="46" t="s">
        <v>840</v>
      </c>
      <c r="V12" s="46" t="s">
        <v>840</v>
      </c>
      <c r="W12" s="48" t="s">
        <v>840</v>
      </c>
    </row>
    <row r="13" spans="1:30" x14ac:dyDescent="0.2">
      <c r="A13" s="44" t="s">
        <v>28</v>
      </c>
      <c r="B13" s="45" t="s">
        <v>810</v>
      </c>
      <c r="C13" s="25">
        <f t="shared" si="0"/>
        <v>16.183992428872003</v>
      </c>
      <c r="D13" s="25">
        <v>5.6702635089399998</v>
      </c>
      <c r="E13" s="25">
        <v>10.513728919932001</v>
      </c>
      <c r="F13" s="25">
        <v>5.9329422312939997</v>
      </c>
      <c r="G13" s="25">
        <v>9.7251992509371004</v>
      </c>
      <c r="H13" s="48">
        <v>0</v>
      </c>
      <c r="I13" s="46" t="s">
        <v>840</v>
      </c>
      <c r="J13" s="25" t="s">
        <v>840</v>
      </c>
      <c r="K13" s="46">
        <v>5.6702635089399998</v>
      </c>
      <c r="L13" s="46" t="s">
        <v>840</v>
      </c>
      <c r="M13" s="48" t="s">
        <v>840</v>
      </c>
      <c r="N13" s="46" t="s">
        <v>840</v>
      </c>
      <c r="O13" s="25" t="s">
        <v>840</v>
      </c>
      <c r="P13" s="46">
        <v>10.513728919932001</v>
      </c>
      <c r="Q13" s="46" t="s">
        <v>840</v>
      </c>
      <c r="R13" s="48" t="s">
        <v>840</v>
      </c>
      <c r="S13" s="46" t="s">
        <v>840</v>
      </c>
      <c r="T13" s="25" t="s">
        <v>840</v>
      </c>
      <c r="U13" s="46">
        <v>16.183992428872003</v>
      </c>
      <c r="V13" s="46" t="s">
        <v>840</v>
      </c>
      <c r="W13" s="48" t="s">
        <v>840</v>
      </c>
    </row>
    <row r="14" spans="1:30" x14ac:dyDescent="0.2">
      <c r="A14" s="44" t="s">
        <v>31</v>
      </c>
      <c r="B14" s="45" t="s">
        <v>30</v>
      </c>
      <c r="C14" s="25">
        <f t="shared" si="0"/>
        <v>3.8392325528710001</v>
      </c>
      <c r="D14" s="25" t="s">
        <v>840</v>
      </c>
      <c r="E14" s="25">
        <v>3.8392325528710001</v>
      </c>
      <c r="F14" s="25">
        <v>-15.986623060457001</v>
      </c>
      <c r="G14" s="25">
        <v>3.5512901114056752</v>
      </c>
      <c r="H14" s="48">
        <v>0.5</v>
      </c>
      <c r="I14" s="46" t="s">
        <v>840</v>
      </c>
      <c r="J14" s="25" t="s">
        <v>840</v>
      </c>
      <c r="K14" s="46" t="s">
        <v>840</v>
      </c>
      <c r="L14" s="46" t="s">
        <v>840</v>
      </c>
      <c r="M14" s="48" t="s">
        <v>840</v>
      </c>
      <c r="N14" s="46" t="s">
        <v>840</v>
      </c>
      <c r="O14" s="25">
        <v>3.8392325528710001</v>
      </c>
      <c r="P14" s="46" t="s">
        <v>840</v>
      </c>
      <c r="Q14" s="46" t="s">
        <v>840</v>
      </c>
      <c r="R14" s="48" t="s">
        <v>840</v>
      </c>
      <c r="S14" s="46" t="s">
        <v>840</v>
      </c>
      <c r="T14" s="25">
        <v>3.8392325528710001</v>
      </c>
      <c r="U14" s="46" t="s">
        <v>840</v>
      </c>
      <c r="V14" s="46" t="s">
        <v>840</v>
      </c>
      <c r="W14" s="48" t="s">
        <v>840</v>
      </c>
    </row>
    <row r="15" spans="1:30" x14ac:dyDescent="0.2">
      <c r="A15" s="44" t="s">
        <v>34</v>
      </c>
      <c r="B15" s="45" t="s">
        <v>33</v>
      </c>
      <c r="C15" s="25">
        <f t="shared" si="0"/>
        <v>2.2656171097689999</v>
      </c>
      <c r="D15" s="25">
        <v>0.20410003140899999</v>
      </c>
      <c r="E15" s="25">
        <v>2.0615170783600001</v>
      </c>
      <c r="F15" s="25">
        <v>-6.9317692668999999</v>
      </c>
      <c r="G15" s="25">
        <v>1.906903297483</v>
      </c>
      <c r="H15" s="48">
        <v>0.5</v>
      </c>
      <c r="I15" s="46" t="s">
        <v>840</v>
      </c>
      <c r="J15" s="25">
        <v>0.20410003140899999</v>
      </c>
      <c r="K15" s="46" t="s">
        <v>840</v>
      </c>
      <c r="L15" s="46" t="s">
        <v>840</v>
      </c>
      <c r="M15" s="48" t="s">
        <v>840</v>
      </c>
      <c r="N15" s="46" t="s">
        <v>840</v>
      </c>
      <c r="O15" s="25">
        <v>2.0615170783600001</v>
      </c>
      <c r="P15" s="46" t="s">
        <v>840</v>
      </c>
      <c r="Q15" s="46" t="s">
        <v>840</v>
      </c>
      <c r="R15" s="48" t="s">
        <v>840</v>
      </c>
      <c r="S15" s="46" t="s">
        <v>840</v>
      </c>
      <c r="T15" s="25">
        <v>2.2656171097689999</v>
      </c>
      <c r="U15" s="46" t="s">
        <v>840</v>
      </c>
      <c r="V15" s="46" t="s">
        <v>840</v>
      </c>
      <c r="W15" s="48" t="s">
        <v>840</v>
      </c>
    </row>
    <row r="16" spans="1:30" x14ac:dyDescent="0.2">
      <c r="A16" s="44" t="s">
        <v>36</v>
      </c>
      <c r="B16" s="45" t="s">
        <v>35</v>
      </c>
      <c r="C16" s="25">
        <f t="shared" si="0"/>
        <v>78.908249374228006</v>
      </c>
      <c r="D16" s="25">
        <v>23.291607533665001</v>
      </c>
      <c r="E16" s="25">
        <v>55.616641840562998</v>
      </c>
      <c r="F16" s="25">
        <v>37.606030543985</v>
      </c>
      <c r="G16" s="25">
        <v>51.445393702520782</v>
      </c>
      <c r="H16" s="48">
        <v>0</v>
      </c>
      <c r="I16" s="46">
        <v>20.770689069408</v>
      </c>
      <c r="J16" s="25">
        <v>2.5209184642579996</v>
      </c>
      <c r="K16" s="46" t="s">
        <v>840</v>
      </c>
      <c r="L16" s="46" t="s">
        <v>840</v>
      </c>
      <c r="M16" s="48" t="s">
        <v>840</v>
      </c>
      <c r="N16" s="46">
        <v>46.284346010067999</v>
      </c>
      <c r="O16" s="25">
        <v>9.3322958304939991</v>
      </c>
      <c r="P16" s="46" t="s">
        <v>840</v>
      </c>
      <c r="Q16" s="46" t="s">
        <v>840</v>
      </c>
      <c r="R16" s="48" t="s">
        <v>840</v>
      </c>
      <c r="S16" s="46">
        <v>67.055035079475999</v>
      </c>
      <c r="T16" s="25">
        <v>11.853214294751998</v>
      </c>
      <c r="U16" s="46" t="s">
        <v>840</v>
      </c>
      <c r="V16" s="46" t="s">
        <v>840</v>
      </c>
      <c r="W16" s="48" t="s">
        <v>840</v>
      </c>
    </row>
    <row r="17" spans="1:23" x14ac:dyDescent="0.2">
      <c r="A17" s="44" t="s">
        <v>38</v>
      </c>
      <c r="B17" s="45" t="s">
        <v>37</v>
      </c>
      <c r="C17" s="25">
        <f t="shared" si="0"/>
        <v>71.476195580645992</v>
      </c>
      <c r="D17" s="25">
        <v>14.864778750158001</v>
      </c>
      <c r="E17" s="25">
        <v>56.611416830487997</v>
      </c>
      <c r="F17" s="25">
        <v>18.953126456603002</v>
      </c>
      <c r="G17" s="25">
        <v>52.365560568201403</v>
      </c>
      <c r="H17" s="48">
        <v>0</v>
      </c>
      <c r="I17" s="46">
        <v>14.743764503129</v>
      </c>
      <c r="J17" s="25">
        <v>0.121014247029</v>
      </c>
      <c r="K17" s="46" t="s">
        <v>840</v>
      </c>
      <c r="L17" s="46" t="s">
        <v>840</v>
      </c>
      <c r="M17" s="48" t="s">
        <v>840</v>
      </c>
      <c r="N17" s="46">
        <v>43.318704541704996</v>
      </c>
      <c r="O17" s="25">
        <v>13.292712288783001</v>
      </c>
      <c r="P17" s="46" t="s">
        <v>840</v>
      </c>
      <c r="Q17" s="46" t="s">
        <v>840</v>
      </c>
      <c r="R17" s="48" t="s">
        <v>840</v>
      </c>
      <c r="S17" s="46">
        <v>58.062469044833996</v>
      </c>
      <c r="T17" s="25">
        <v>13.413726535812001</v>
      </c>
      <c r="U17" s="46" t="s">
        <v>840</v>
      </c>
      <c r="V17" s="46" t="s">
        <v>840</v>
      </c>
      <c r="W17" s="48" t="s">
        <v>840</v>
      </c>
    </row>
    <row r="18" spans="1:23" x14ac:dyDescent="0.2">
      <c r="A18" s="44" t="s">
        <v>40</v>
      </c>
      <c r="B18" s="45" t="s">
        <v>39</v>
      </c>
      <c r="C18" s="25">
        <f t="shared" si="0"/>
        <v>73.901869422971004</v>
      </c>
      <c r="D18" s="25">
        <v>19.021847369748997</v>
      </c>
      <c r="E18" s="25">
        <v>54.880022053222</v>
      </c>
      <c r="F18" s="25">
        <v>31.318018360659</v>
      </c>
      <c r="G18" s="25">
        <v>50.764020399230354</v>
      </c>
      <c r="H18" s="48">
        <v>0</v>
      </c>
      <c r="I18" s="46">
        <v>17.844847479972998</v>
      </c>
      <c r="J18" s="25">
        <v>1.176999889775</v>
      </c>
      <c r="K18" s="46" t="s">
        <v>840</v>
      </c>
      <c r="L18" s="46" t="s">
        <v>840</v>
      </c>
      <c r="M18" s="48" t="s">
        <v>840</v>
      </c>
      <c r="N18" s="46">
        <v>47.981901601583999</v>
      </c>
      <c r="O18" s="25">
        <v>6.8981204516380004</v>
      </c>
      <c r="P18" s="46" t="s">
        <v>840</v>
      </c>
      <c r="Q18" s="46" t="s">
        <v>840</v>
      </c>
      <c r="R18" s="48" t="s">
        <v>840</v>
      </c>
      <c r="S18" s="46">
        <v>65.826749081556997</v>
      </c>
      <c r="T18" s="25">
        <v>8.0751203414130011</v>
      </c>
      <c r="U18" s="46" t="s">
        <v>840</v>
      </c>
      <c r="V18" s="46" t="s">
        <v>840</v>
      </c>
      <c r="W18" s="48" t="s">
        <v>840</v>
      </c>
    </row>
    <row r="19" spans="1:23" x14ac:dyDescent="0.2">
      <c r="A19" s="44" t="s">
        <v>43</v>
      </c>
      <c r="B19" s="45" t="s">
        <v>42</v>
      </c>
      <c r="C19" s="25">
        <f t="shared" si="0"/>
        <v>4.7049364989539999</v>
      </c>
      <c r="D19" s="25">
        <v>1.6883961696679999</v>
      </c>
      <c r="E19" s="25">
        <v>3.0165403292860002</v>
      </c>
      <c r="F19" s="25">
        <v>-5.0399904144160006</v>
      </c>
      <c r="G19" s="25">
        <v>2.7902998045895506</v>
      </c>
      <c r="H19" s="48">
        <v>0.5</v>
      </c>
      <c r="I19" s="46" t="s">
        <v>840</v>
      </c>
      <c r="J19" s="25">
        <v>1.6883961696679999</v>
      </c>
      <c r="K19" s="46" t="s">
        <v>840</v>
      </c>
      <c r="L19" s="46" t="s">
        <v>840</v>
      </c>
      <c r="M19" s="48" t="s">
        <v>840</v>
      </c>
      <c r="N19" s="46" t="s">
        <v>840</v>
      </c>
      <c r="O19" s="25">
        <v>3.0165403292860002</v>
      </c>
      <c r="P19" s="46" t="s">
        <v>840</v>
      </c>
      <c r="Q19" s="46" t="s">
        <v>840</v>
      </c>
      <c r="R19" s="48" t="s">
        <v>840</v>
      </c>
      <c r="S19" s="46" t="s">
        <v>840</v>
      </c>
      <c r="T19" s="25">
        <v>4.7049364989539999</v>
      </c>
      <c r="U19" s="46" t="s">
        <v>840</v>
      </c>
      <c r="V19" s="46" t="s">
        <v>840</v>
      </c>
      <c r="W19" s="48" t="s">
        <v>840</v>
      </c>
    </row>
    <row r="20" spans="1:23" x14ac:dyDescent="0.2">
      <c r="A20" s="44" t="s">
        <v>45</v>
      </c>
      <c r="B20" s="45" t="s">
        <v>44</v>
      </c>
      <c r="C20" s="25">
        <f t="shared" si="0"/>
        <v>5.7777355656189995</v>
      </c>
      <c r="D20" s="25">
        <v>0.28201560761799999</v>
      </c>
      <c r="E20" s="25">
        <v>5.4957199580009997</v>
      </c>
      <c r="F20" s="25">
        <v>-25.441974606934998</v>
      </c>
      <c r="G20" s="25">
        <v>5.0835409611509244</v>
      </c>
      <c r="H20" s="48">
        <v>0.5</v>
      </c>
      <c r="I20" s="46" t="s">
        <v>840</v>
      </c>
      <c r="J20" s="25">
        <v>0.28201560761799999</v>
      </c>
      <c r="K20" s="46" t="s">
        <v>840</v>
      </c>
      <c r="L20" s="46" t="s">
        <v>840</v>
      </c>
      <c r="M20" s="48" t="s">
        <v>840</v>
      </c>
      <c r="N20" s="46" t="s">
        <v>840</v>
      </c>
      <c r="O20" s="25">
        <v>5.4957199580009997</v>
      </c>
      <c r="P20" s="46" t="s">
        <v>840</v>
      </c>
      <c r="Q20" s="46" t="s">
        <v>840</v>
      </c>
      <c r="R20" s="48" t="s">
        <v>840</v>
      </c>
      <c r="S20" s="46" t="s">
        <v>840</v>
      </c>
      <c r="T20" s="25">
        <v>5.7777355656189995</v>
      </c>
      <c r="U20" s="46" t="s">
        <v>840</v>
      </c>
      <c r="V20" s="46" t="s">
        <v>840</v>
      </c>
      <c r="W20" s="48" t="s">
        <v>840</v>
      </c>
    </row>
    <row r="21" spans="1:23" x14ac:dyDescent="0.2">
      <c r="A21" s="44" t="s">
        <v>48</v>
      </c>
      <c r="B21" s="45" t="s">
        <v>47</v>
      </c>
      <c r="C21" s="25">
        <f t="shared" si="0"/>
        <v>3.2467386157189999</v>
      </c>
      <c r="D21" s="25">
        <v>0.30470580562900001</v>
      </c>
      <c r="E21" s="25">
        <v>2.9420328100899997</v>
      </c>
      <c r="F21" s="25">
        <v>-26.284385012540003</v>
      </c>
      <c r="G21" s="25">
        <v>2.7213803493332498</v>
      </c>
      <c r="H21" s="48">
        <v>0.5</v>
      </c>
      <c r="I21" s="46" t="s">
        <v>840</v>
      </c>
      <c r="J21" s="25">
        <v>0.30470580562900001</v>
      </c>
      <c r="K21" s="46" t="s">
        <v>840</v>
      </c>
      <c r="L21" s="46" t="s">
        <v>840</v>
      </c>
      <c r="M21" s="48" t="s">
        <v>840</v>
      </c>
      <c r="N21" s="46" t="s">
        <v>840</v>
      </c>
      <c r="O21" s="25">
        <v>2.9420328100899997</v>
      </c>
      <c r="P21" s="46" t="s">
        <v>840</v>
      </c>
      <c r="Q21" s="46" t="s">
        <v>840</v>
      </c>
      <c r="R21" s="48" t="s">
        <v>840</v>
      </c>
      <c r="S21" s="46" t="s">
        <v>840</v>
      </c>
      <c r="T21" s="25">
        <v>3.2467386157189999</v>
      </c>
      <c r="U21" s="46" t="s">
        <v>840</v>
      </c>
      <c r="V21" s="46" t="s">
        <v>840</v>
      </c>
      <c r="W21" s="48" t="s">
        <v>840</v>
      </c>
    </row>
    <row r="22" spans="1:23" x14ac:dyDescent="0.2">
      <c r="A22" s="44" t="s">
        <v>50</v>
      </c>
      <c r="B22" s="45" t="s">
        <v>49</v>
      </c>
      <c r="C22" s="25">
        <f t="shared" si="0"/>
        <v>4.6438565748410001</v>
      </c>
      <c r="D22" s="25">
        <v>0.73400380168300006</v>
      </c>
      <c r="E22" s="25">
        <v>3.9098527731579997</v>
      </c>
      <c r="F22" s="25">
        <v>-12.788833101469001</v>
      </c>
      <c r="G22" s="25">
        <v>3.6166138151711502</v>
      </c>
      <c r="H22" s="48">
        <v>0.5</v>
      </c>
      <c r="I22" s="46" t="s">
        <v>840</v>
      </c>
      <c r="J22" s="25">
        <v>0.73400380168300006</v>
      </c>
      <c r="K22" s="46" t="s">
        <v>840</v>
      </c>
      <c r="L22" s="46" t="s">
        <v>840</v>
      </c>
      <c r="M22" s="48" t="s">
        <v>840</v>
      </c>
      <c r="N22" s="46" t="s">
        <v>840</v>
      </c>
      <c r="O22" s="25">
        <v>3.9098527731579997</v>
      </c>
      <c r="P22" s="46" t="s">
        <v>840</v>
      </c>
      <c r="Q22" s="46" t="s">
        <v>840</v>
      </c>
      <c r="R22" s="48" t="s">
        <v>840</v>
      </c>
      <c r="S22" s="46" t="s">
        <v>840</v>
      </c>
      <c r="T22" s="25">
        <v>4.6438565748410001</v>
      </c>
      <c r="U22" s="46" t="s">
        <v>840</v>
      </c>
      <c r="V22" s="46" t="s">
        <v>840</v>
      </c>
      <c r="W22" s="48" t="s">
        <v>840</v>
      </c>
    </row>
    <row r="23" spans="1:23" x14ac:dyDescent="0.2">
      <c r="A23" s="44" t="s">
        <v>53</v>
      </c>
      <c r="B23" s="45" t="s">
        <v>52</v>
      </c>
      <c r="C23" s="25">
        <f t="shared" si="0"/>
        <v>27.217615895243995</v>
      </c>
      <c r="D23" s="25">
        <v>4.3837963171159995</v>
      </c>
      <c r="E23" s="25">
        <v>22.833819578127997</v>
      </c>
      <c r="F23" s="25">
        <v>-9.1908459667409996</v>
      </c>
      <c r="G23" s="25">
        <v>21.121283109768399</v>
      </c>
      <c r="H23" s="48">
        <v>0.286993</v>
      </c>
      <c r="I23" s="46">
        <v>4.6657295809979997</v>
      </c>
      <c r="J23" s="25">
        <v>-0.28193326388099998</v>
      </c>
      <c r="K23" s="46" t="s">
        <v>840</v>
      </c>
      <c r="L23" s="46" t="s">
        <v>840</v>
      </c>
      <c r="M23" s="48" t="s">
        <v>840</v>
      </c>
      <c r="N23" s="46">
        <v>18.432702962475002</v>
      </c>
      <c r="O23" s="25">
        <v>4.4011166156539998</v>
      </c>
      <c r="P23" s="46" t="s">
        <v>840</v>
      </c>
      <c r="Q23" s="46" t="s">
        <v>840</v>
      </c>
      <c r="R23" s="48" t="s">
        <v>840</v>
      </c>
      <c r="S23" s="46">
        <v>23.098432543473002</v>
      </c>
      <c r="T23" s="25">
        <v>4.1191833517729997</v>
      </c>
      <c r="U23" s="46" t="s">
        <v>840</v>
      </c>
      <c r="V23" s="46" t="s">
        <v>840</v>
      </c>
      <c r="W23" s="48" t="s">
        <v>840</v>
      </c>
    </row>
    <row r="24" spans="1:23" x14ac:dyDescent="0.2">
      <c r="A24" s="44" t="s">
        <v>56</v>
      </c>
      <c r="B24" s="45" t="s">
        <v>55</v>
      </c>
      <c r="C24" s="25">
        <f t="shared" si="0"/>
        <v>41.180709818861999</v>
      </c>
      <c r="D24" s="25">
        <v>10.201232754074001</v>
      </c>
      <c r="E24" s="25">
        <v>30.979477064788</v>
      </c>
      <c r="F24" s="25">
        <v>2.2342583943059999</v>
      </c>
      <c r="G24" s="25">
        <v>28.656016284928899</v>
      </c>
      <c r="H24" s="48">
        <v>0</v>
      </c>
      <c r="I24" s="46">
        <v>9.9915946884049998</v>
      </c>
      <c r="J24" s="25">
        <v>0.20963806566900001</v>
      </c>
      <c r="K24" s="46" t="s">
        <v>840</v>
      </c>
      <c r="L24" s="46" t="s">
        <v>840</v>
      </c>
      <c r="M24" s="48" t="s">
        <v>840</v>
      </c>
      <c r="N24" s="46">
        <v>25.372349946970001</v>
      </c>
      <c r="O24" s="25">
        <v>5.6071271178169999</v>
      </c>
      <c r="P24" s="46" t="s">
        <v>840</v>
      </c>
      <c r="Q24" s="46" t="s">
        <v>840</v>
      </c>
      <c r="R24" s="48" t="s">
        <v>840</v>
      </c>
      <c r="S24" s="46">
        <v>35.363944635374999</v>
      </c>
      <c r="T24" s="25">
        <v>5.8167651834859999</v>
      </c>
      <c r="U24" s="46" t="s">
        <v>840</v>
      </c>
      <c r="V24" s="46" t="s">
        <v>840</v>
      </c>
      <c r="W24" s="48" t="s">
        <v>840</v>
      </c>
    </row>
    <row r="25" spans="1:23" x14ac:dyDescent="0.2">
      <c r="A25" s="44" t="s">
        <v>59</v>
      </c>
      <c r="B25" s="45" t="s">
        <v>811</v>
      </c>
      <c r="C25" s="25">
        <f t="shared" si="0"/>
        <v>8.5832453798419994</v>
      </c>
      <c r="D25" s="25">
        <v>2.8557097063170001</v>
      </c>
      <c r="E25" s="25">
        <v>5.7275356735249998</v>
      </c>
      <c r="F25" s="25">
        <v>3.6777087687879999</v>
      </c>
      <c r="G25" s="25">
        <v>5.297970498010625</v>
      </c>
      <c r="H25" s="48">
        <v>0</v>
      </c>
      <c r="I25" s="46" t="s">
        <v>840</v>
      </c>
      <c r="J25" s="25" t="s">
        <v>840</v>
      </c>
      <c r="K25" s="46">
        <v>2.8557097063170001</v>
      </c>
      <c r="L25" s="46" t="s">
        <v>840</v>
      </c>
      <c r="M25" s="48" t="s">
        <v>840</v>
      </c>
      <c r="N25" s="46" t="s">
        <v>840</v>
      </c>
      <c r="O25" s="25" t="s">
        <v>840</v>
      </c>
      <c r="P25" s="46">
        <v>5.7275356735249998</v>
      </c>
      <c r="Q25" s="46" t="s">
        <v>840</v>
      </c>
      <c r="R25" s="48" t="s">
        <v>840</v>
      </c>
      <c r="S25" s="46" t="s">
        <v>840</v>
      </c>
      <c r="T25" s="25" t="s">
        <v>840</v>
      </c>
      <c r="U25" s="46">
        <v>8.5832453798419994</v>
      </c>
      <c r="V25" s="46" t="s">
        <v>840</v>
      </c>
      <c r="W25" s="48" t="s">
        <v>840</v>
      </c>
    </row>
    <row r="26" spans="1:23" x14ac:dyDescent="0.2">
      <c r="A26" s="44" t="s">
        <v>62</v>
      </c>
      <c r="B26" s="45" t="s">
        <v>812</v>
      </c>
      <c r="C26" s="25">
        <f t="shared" si="0"/>
        <v>10.349078441375999</v>
      </c>
      <c r="D26" s="25">
        <v>3.4790947547840001</v>
      </c>
      <c r="E26" s="25">
        <v>6.8699836865919996</v>
      </c>
      <c r="F26" s="25">
        <v>1.8449000708450001</v>
      </c>
      <c r="G26" s="25">
        <v>6.3547349100975996</v>
      </c>
      <c r="H26" s="48">
        <v>0</v>
      </c>
      <c r="I26" s="46" t="s">
        <v>840</v>
      </c>
      <c r="J26" s="25" t="s">
        <v>840</v>
      </c>
      <c r="K26" s="46">
        <v>3.4790947547840001</v>
      </c>
      <c r="L26" s="46" t="s">
        <v>840</v>
      </c>
      <c r="M26" s="48" t="s">
        <v>840</v>
      </c>
      <c r="N26" s="46" t="s">
        <v>840</v>
      </c>
      <c r="O26" s="25" t="s">
        <v>840</v>
      </c>
      <c r="P26" s="46">
        <v>6.8699836865919996</v>
      </c>
      <c r="Q26" s="46" t="s">
        <v>840</v>
      </c>
      <c r="R26" s="48" t="s">
        <v>840</v>
      </c>
      <c r="S26" s="46" t="s">
        <v>840</v>
      </c>
      <c r="T26" s="25" t="s">
        <v>840</v>
      </c>
      <c r="U26" s="46">
        <v>10.349078441375999</v>
      </c>
      <c r="V26" s="46" t="s">
        <v>840</v>
      </c>
      <c r="W26" s="48" t="s">
        <v>840</v>
      </c>
    </row>
    <row r="27" spans="1:23" x14ac:dyDescent="0.2">
      <c r="A27" s="44" t="s">
        <v>65</v>
      </c>
      <c r="B27" s="45" t="s">
        <v>64</v>
      </c>
      <c r="C27" s="25">
        <f t="shared" si="0"/>
        <v>43.855800255039995</v>
      </c>
      <c r="D27" s="25">
        <v>8.5266340780479997</v>
      </c>
      <c r="E27" s="25">
        <v>35.329166176991997</v>
      </c>
      <c r="F27" s="25">
        <v>16.233796894691</v>
      </c>
      <c r="G27" s="25">
        <v>32.6794787137176</v>
      </c>
      <c r="H27" s="48">
        <v>0</v>
      </c>
      <c r="I27" s="46">
        <v>8.4051423363059996</v>
      </c>
      <c r="J27" s="25">
        <v>0.121491741742</v>
      </c>
      <c r="K27" s="46" t="s">
        <v>840</v>
      </c>
      <c r="L27" s="46" t="s">
        <v>840</v>
      </c>
      <c r="M27" s="48" t="s">
        <v>840</v>
      </c>
      <c r="N27" s="46">
        <v>28.092545710804998</v>
      </c>
      <c r="O27" s="25">
        <v>7.2366204661870004</v>
      </c>
      <c r="P27" s="46" t="s">
        <v>840</v>
      </c>
      <c r="Q27" s="46" t="s">
        <v>840</v>
      </c>
      <c r="R27" s="48" t="s">
        <v>840</v>
      </c>
      <c r="S27" s="46">
        <v>36.497688047110998</v>
      </c>
      <c r="T27" s="25">
        <v>7.3581122079290004</v>
      </c>
      <c r="U27" s="46" t="s">
        <v>840</v>
      </c>
      <c r="V27" s="46" t="s">
        <v>840</v>
      </c>
      <c r="W27" s="48" t="s">
        <v>840</v>
      </c>
    </row>
    <row r="28" spans="1:23" x14ac:dyDescent="0.2">
      <c r="A28" s="44" t="s">
        <v>67</v>
      </c>
      <c r="B28" s="45" t="s">
        <v>66</v>
      </c>
      <c r="C28" s="25">
        <f t="shared" si="0"/>
        <v>489.27721926602692</v>
      </c>
      <c r="D28" s="25">
        <v>143.99173002746099</v>
      </c>
      <c r="E28" s="25">
        <v>345.28548923856596</v>
      </c>
      <c r="F28" s="25">
        <v>146.65164687518001</v>
      </c>
      <c r="G28" s="25">
        <v>319.38907754567356</v>
      </c>
      <c r="H28" s="48">
        <v>0</v>
      </c>
      <c r="I28" s="46">
        <v>130.89624275582099</v>
      </c>
      <c r="J28" s="25">
        <v>13.095487271640001</v>
      </c>
      <c r="K28" s="46" t="s">
        <v>840</v>
      </c>
      <c r="L28" s="46" t="s">
        <v>840</v>
      </c>
      <c r="M28" s="48" t="s">
        <v>840</v>
      </c>
      <c r="N28" s="46">
        <v>294.4729777156</v>
      </c>
      <c r="O28" s="25">
        <v>50.812511522965998</v>
      </c>
      <c r="P28" s="46" t="s">
        <v>840</v>
      </c>
      <c r="Q28" s="46" t="s">
        <v>840</v>
      </c>
      <c r="R28" s="48" t="s">
        <v>840</v>
      </c>
      <c r="S28" s="46">
        <v>425.36922047142099</v>
      </c>
      <c r="T28" s="25">
        <v>63.907998794606002</v>
      </c>
      <c r="U28" s="46" t="s">
        <v>840</v>
      </c>
      <c r="V28" s="46" t="s">
        <v>840</v>
      </c>
      <c r="W28" s="48" t="s">
        <v>840</v>
      </c>
    </row>
    <row r="29" spans="1:23" x14ac:dyDescent="0.2">
      <c r="A29" s="44" t="s">
        <v>69</v>
      </c>
      <c r="B29" s="45" t="s">
        <v>68</v>
      </c>
      <c r="C29" s="25">
        <f t="shared" si="0"/>
        <v>2.3168696230370003</v>
      </c>
      <c r="D29" s="25">
        <v>0.16711419934900001</v>
      </c>
      <c r="E29" s="25">
        <v>2.1497554236880001</v>
      </c>
      <c r="F29" s="25">
        <v>-14.121503447353</v>
      </c>
      <c r="G29" s="25">
        <v>1.9885237669114002</v>
      </c>
      <c r="H29" s="48">
        <v>0.5</v>
      </c>
      <c r="I29" s="46" t="s">
        <v>840</v>
      </c>
      <c r="J29" s="25">
        <v>0.16711419934900001</v>
      </c>
      <c r="K29" s="46" t="s">
        <v>840</v>
      </c>
      <c r="L29" s="46" t="s">
        <v>840</v>
      </c>
      <c r="M29" s="48" t="s">
        <v>840</v>
      </c>
      <c r="N29" s="46" t="s">
        <v>840</v>
      </c>
      <c r="O29" s="25">
        <v>2.1497554236880001</v>
      </c>
      <c r="P29" s="46" t="s">
        <v>840</v>
      </c>
      <c r="Q29" s="46" t="s">
        <v>840</v>
      </c>
      <c r="R29" s="48" t="s">
        <v>840</v>
      </c>
      <c r="S29" s="46" t="s">
        <v>840</v>
      </c>
      <c r="T29" s="25">
        <v>2.3168696230370003</v>
      </c>
      <c r="U29" s="46" t="s">
        <v>840</v>
      </c>
      <c r="V29" s="46" t="s">
        <v>840</v>
      </c>
      <c r="W29" s="48" t="s">
        <v>840</v>
      </c>
    </row>
    <row r="30" spans="1:23" x14ac:dyDescent="0.2">
      <c r="A30" s="44" t="s">
        <v>71</v>
      </c>
      <c r="B30" s="45" t="s">
        <v>70</v>
      </c>
      <c r="C30" s="25">
        <f t="shared" si="0"/>
        <v>60.794929028311998</v>
      </c>
      <c r="D30" s="25">
        <v>17.837022792140001</v>
      </c>
      <c r="E30" s="25">
        <v>42.957906236172001</v>
      </c>
      <c r="F30" s="25">
        <v>23.246374724403001</v>
      </c>
      <c r="G30" s="25">
        <v>39.736063268459098</v>
      </c>
      <c r="H30" s="48">
        <v>0</v>
      </c>
      <c r="I30" s="46">
        <v>16.091246273648999</v>
      </c>
      <c r="J30" s="25">
        <v>1.7457765184909999</v>
      </c>
      <c r="K30" s="46" t="s">
        <v>840</v>
      </c>
      <c r="L30" s="46" t="s">
        <v>840</v>
      </c>
      <c r="M30" s="48" t="s">
        <v>840</v>
      </c>
      <c r="N30" s="46">
        <v>35.782021734063996</v>
      </c>
      <c r="O30" s="25">
        <v>7.1758845021080004</v>
      </c>
      <c r="P30" s="46" t="s">
        <v>840</v>
      </c>
      <c r="Q30" s="46" t="s">
        <v>840</v>
      </c>
      <c r="R30" s="48" t="s">
        <v>840</v>
      </c>
      <c r="S30" s="46">
        <v>51.873268007712994</v>
      </c>
      <c r="T30" s="25">
        <v>8.9216610205990001</v>
      </c>
      <c r="U30" s="46" t="s">
        <v>840</v>
      </c>
      <c r="V30" s="46" t="s">
        <v>840</v>
      </c>
      <c r="W30" s="48" t="s">
        <v>840</v>
      </c>
    </row>
    <row r="31" spans="1:23" x14ac:dyDescent="0.2">
      <c r="A31" s="44" t="s">
        <v>74</v>
      </c>
      <c r="B31" s="45" t="s">
        <v>73</v>
      </c>
      <c r="C31" s="25">
        <f t="shared" si="0"/>
        <v>66.254156475015009</v>
      </c>
      <c r="D31" s="25">
        <v>19.690740784286</v>
      </c>
      <c r="E31" s="25">
        <v>46.563415690729002</v>
      </c>
      <c r="F31" s="25">
        <v>23.593508580090003</v>
      </c>
      <c r="G31" s="25">
        <v>43.071159513924329</v>
      </c>
      <c r="H31" s="48">
        <v>0</v>
      </c>
      <c r="I31" s="46">
        <v>17.843451231114997</v>
      </c>
      <c r="J31" s="25">
        <v>1.8472895531719999</v>
      </c>
      <c r="K31" s="46" t="s">
        <v>840</v>
      </c>
      <c r="L31" s="46" t="s">
        <v>840</v>
      </c>
      <c r="M31" s="48" t="s">
        <v>840</v>
      </c>
      <c r="N31" s="46">
        <v>39.706867172108005</v>
      </c>
      <c r="O31" s="25">
        <v>6.8565485186210005</v>
      </c>
      <c r="P31" s="46" t="s">
        <v>840</v>
      </c>
      <c r="Q31" s="46" t="s">
        <v>840</v>
      </c>
      <c r="R31" s="48" t="s">
        <v>840</v>
      </c>
      <c r="S31" s="46">
        <v>57.550318403223002</v>
      </c>
      <c r="T31" s="25">
        <v>8.7038380717930011</v>
      </c>
      <c r="U31" s="46" t="s">
        <v>840</v>
      </c>
      <c r="V31" s="46" t="s">
        <v>840</v>
      </c>
      <c r="W31" s="48" t="s">
        <v>840</v>
      </c>
    </row>
    <row r="32" spans="1:23" x14ac:dyDescent="0.2">
      <c r="A32" s="44" t="s">
        <v>76</v>
      </c>
      <c r="B32" s="45" t="s">
        <v>75</v>
      </c>
      <c r="C32" s="25">
        <f t="shared" si="0"/>
        <v>4.378701865679</v>
      </c>
      <c r="D32" s="25">
        <v>1.5578987828090001</v>
      </c>
      <c r="E32" s="25">
        <v>2.8208030828699999</v>
      </c>
      <c r="F32" s="25">
        <v>-5.526619430917</v>
      </c>
      <c r="G32" s="25">
        <v>2.6092428516547503</v>
      </c>
      <c r="H32" s="48">
        <v>0.5</v>
      </c>
      <c r="I32" s="46" t="s">
        <v>840</v>
      </c>
      <c r="J32" s="25">
        <v>1.5578987828090001</v>
      </c>
      <c r="K32" s="46" t="s">
        <v>840</v>
      </c>
      <c r="L32" s="46" t="s">
        <v>840</v>
      </c>
      <c r="M32" s="48" t="s">
        <v>840</v>
      </c>
      <c r="N32" s="46" t="s">
        <v>840</v>
      </c>
      <c r="O32" s="25">
        <v>2.8208030828699999</v>
      </c>
      <c r="P32" s="46" t="s">
        <v>840</v>
      </c>
      <c r="Q32" s="46" t="s">
        <v>840</v>
      </c>
      <c r="R32" s="48" t="s">
        <v>840</v>
      </c>
      <c r="S32" s="46" t="s">
        <v>840</v>
      </c>
      <c r="T32" s="25">
        <v>4.378701865679</v>
      </c>
      <c r="U32" s="46" t="s">
        <v>840</v>
      </c>
      <c r="V32" s="46" t="s">
        <v>840</v>
      </c>
      <c r="W32" s="48" t="s">
        <v>840</v>
      </c>
    </row>
    <row r="33" spans="1:23" x14ac:dyDescent="0.2">
      <c r="A33" s="44" t="s">
        <v>78</v>
      </c>
      <c r="B33" s="45" t="s">
        <v>77</v>
      </c>
      <c r="C33" s="25">
        <f t="shared" si="0"/>
        <v>89.016003501941</v>
      </c>
      <c r="D33" s="25">
        <v>23.317323784113999</v>
      </c>
      <c r="E33" s="25">
        <v>65.698679717827005</v>
      </c>
      <c r="F33" s="25">
        <v>25.493459163457</v>
      </c>
      <c r="G33" s="25">
        <v>60.771278738989977</v>
      </c>
      <c r="H33" s="48">
        <v>0</v>
      </c>
      <c r="I33" s="46">
        <v>21.682842753743</v>
      </c>
      <c r="J33" s="25">
        <v>1.634481030371</v>
      </c>
      <c r="K33" s="46" t="s">
        <v>840</v>
      </c>
      <c r="L33" s="46" t="s">
        <v>840</v>
      </c>
      <c r="M33" s="48" t="s">
        <v>840</v>
      </c>
      <c r="N33" s="46">
        <v>55.875268694182999</v>
      </c>
      <c r="O33" s="25">
        <v>9.8234110236440007</v>
      </c>
      <c r="P33" s="46" t="s">
        <v>840</v>
      </c>
      <c r="Q33" s="46" t="s">
        <v>840</v>
      </c>
      <c r="R33" s="48" t="s">
        <v>840</v>
      </c>
      <c r="S33" s="46">
        <v>77.558111447925995</v>
      </c>
      <c r="T33" s="25">
        <v>11.457892054015002</v>
      </c>
      <c r="U33" s="46" t="s">
        <v>840</v>
      </c>
      <c r="V33" s="46" t="s">
        <v>840</v>
      </c>
      <c r="W33" s="48" t="s">
        <v>840</v>
      </c>
    </row>
    <row r="34" spans="1:23" x14ac:dyDescent="0.2">
      <c r="A34" s="44" t="s">
        <v>80</v>
      </c>
      <c r="B34" s="45" t="s">
        <v>79</v>
      </c>
      <c r="C34" s="25">
        <f t="shared" si="0"/>
        <v>3.2784250458399997</v>
      </c>
      <c r="D34" s="25">
        <v>0.67299033620599991</v>
      </c>
      <c r="E34" s="25">
        <v>2.6054347096339998</v>
      </c>
      <c r="F34" s="25">
        <v>-4.9854685783930002</v>
      </c>
      <c r="G34" s="25">
        <v>2.4100271064114502</v>
      </c>
      <c r="H34" s="48">
        <v>0.5</v>
      </c>
      <c r="I34" s="46" t="s">
        <v>840</v>
      </c>
      <c r="J34" s="25">
        <v>0.67299033620599991</v>
      </c>
      <c r="K34" s="46" t="s">
        <v>840</v>
      </c>
      <c r="L34" s="46" t="s">
        <v>840</v>
      </c>
      <c r="M34" s="48" t="s">
        <v>840</v>
      </c>
      <c r="N34" s="46" t="s">
        <v>840</v>
      </c>
      <c r="O34" s="25">
        <v>2.6054347096339998</v>
      </c>
      <c r="P34" s="46" t="s">
        <v>840</v>
      </c>
      <c r="Q34" s="46" t="s">
        <v>840</v>
      </c>
      <c r="R34" s="48" t="s">
        <v>840</v>
      </c>
      <c r="S34" s="46" t="s">
        <v>840</v>
      </c>
      <c r="T34" s="25">
        <v>3.2784250458399997</v>
      </c>
      <c r="U34" s="46" t="s">
        <v>840</v>
      </c>
      <c r="V34" s="46" t="s">
        <v>840</v>
      </c>
      <c r="W34" s="48" t="s">
        <v>840</v>
      </c>
    </row>
    <row r="35" spans="1:23" x14ac:dyDescent="0.2">
      <c r="A35" s="44" t="s">
        <v>82</v>
      </c>
      <c r="B35" s="45" t="s">
        <v>81</v>
      </c>
      <c r="C35" s="25">
        <f t="shared" si="0"/>
        <v>37.888387012509</v>
      </c>
      <c r="D35" s="25">
        <v>7.4219927161200001</v>
      </c>
      <c r="E35" s="25">
        <v>30.466394296388998</v>
      </c>
      <c r="F35" s="25">
        <v>-0.95931528532699994</v>
      </c>
      <c r="G35" s="25">
        <v>28.181414724159826</v>
      </c>
      <c r="H35" s="48">
        <v>3.0526000000000001E-2</v>
      </c>
      <c r="I35" s="46">
        <v>6.8953123156049996</v>
      </c>
      <c r="J35" s="25">
        <v>0.526680400514</v>
      </c>
      <c r="K35" s="46" t="s">
        <v>840</v>
      </c>
      <c r="L35" s="46" t="s">
        <v>840</v>
      </c>
      <c r="M35" s="48" t="s">
        <v>840</v>
      </c>
      <c r="N35" s="46">
        <v>24.207126312323002</v>
      </c>
      <c r="O35" s="25">
        <v>6.2592679840660006</v>
      </c>
      <c r="P35" s="46" t="s">
        <v>840</v>
      </c>
      <c r="Q35" s="46" t="s">
        <v>840</v>
      </c>
      <c r="R35" s="48" t="s">
        <v>840</v>
      </c>
      <c r="S35" s="46">
        <v>31.102438627928002</v>
      </c>
      <c r="T35" s="25">
        <v>6.785948384580001</v>
      </c>
      <c r="U35" s="46" t="s">
        <v>840</v>
      </c>
      <c r="V35" s="46" t="s">
        <v>840</v>
      </c>
      <c r="W35" s="48" t="s">
        <v>840</v>
      </c>
    </row>
    <row r="36" spans="1:23" x14ac:dyDescent="0.2">
      <c r="A36" s="44" t="s">
        <v>84</v>
      </c>
      <c r="B36" s="45" t="s">
        <v>83</v>
      </c>
      <c r="C36" s="25">
        <f t="shared" si="0"/>
        <v>20.668991469238001</v>
      </c>
      <c r="D36" s="25">
        <v>4.4445101304890002</v>
      </c>
      <c r="E36" s="25">
        <v>16.224481338749001</v>
      </c>
      <c r="F36" s="25">
        <v>-9.1857125520760015</v>
      </c>
      <c r="G36" s="25">
        <v>15.007645238342826</v>
      </c>
      <c r="H36" s="48">
        <v>0.36149700000000001</v>
      </c>
      <c r="I36" s="46">
        <v>5.0758893621039993</v>
      </c>
      <c r="J36" s="25">
        <v>-0.63137923161500009</v>
      </c>
      <c r="K36" s="46" t="s">
        <v>840</v>
      </c>
      <c r="L36" s="46" t="s">
        <v>840</v>
      </c>
      <c r="M36" s="48" t="s">
        <v>840</v>
      </c>
      <c r="N36" s="46">
        <v>11.945382234649001</v>
      </c>
      <c r="O36" s="25">
        <v>4.2790991041000002</v>
      </c>
      <c r="P36" s="46" t="s">
        <v>840</v>
      </c>
      <c r="Q36" s="46" t="s">
        <v>840</v>
      </c>
      <c r="R36" s="48" t="s">
        <v>840</v>
      </c>
      <c r="S36" s="46">
        <v>17.021271596752999</v>
      </c>
      <c r="T36" s="25">
        <v>3.6477198724850002</v>
      </c>
      <c r="U36" s="46" t="s">
        <v>840</v>
      </c>
      <c r="V36" s="46" t="s">
        <v>840</v>
      </c>
      <c r="W36" s="48" t="s">
        <v>840</v>
      </c>
    </row>
    <row r="37" spans="1:23" x14ac:dyDescent="0.2">
      <c r="A37" s="44" t="s">
        <v>86</v>
      </c>
      <c r="B37" s="45" t="s">
        <v>85</v>
      </c>
      <c r="C37" s="25">
        <f t="shared" si="0"/>
        <v>182.77109051289401</v>
      </c>
      <c r="D37" s="25">
        <v>48.538923695710004</v>
      </c>
      <c r="E37" s="25">
        <v>134.23216681718401</v>
      </c>
      <c r="F37" s="25">
        <v>66.587484935972</v>
      </c>
      <c r="G37" s="25">
        <v>124.16475430589522</v>
      </c>
      <c r="H37" s="48">
        <v>0</v>
      </c>
      <c r="I37" s="46">
        <v>44.605432463850001</v>
      </c>
      <c r="J37" s="25">
        <v>3.9334912318600002</v>
      </c>
      <c r="K37" s="46" t="s">
        <v>840</v>
      </c>
      <c r="L37" s="46" t="s">
        <v>840</v>
      </c>
      <c r="M37" s="48" t="s">
        <v>840</v>
      </c>
      <c r="N37" s="46">
        <v>113.50111968087199</v>
      </c>
      <c r="O37" s="25">
        <v>20.731047136312</v>
      </c>
      <c r="P37" s="46" t="s">
        <v>840</v>
      </c>
      <c r="Q37" s="46" t="s">
        <v>840</v>
      </c>
      <c r="R37" s="48" t="s">
        <v>840</v>
      </c>
      <c r="S37" s="46">
        <v>158.106552144722</v>
      </c>
      <c r="T37" s="25">
        <v>24.664538368172</v>
      </c>
      <c r="U37" s="46" t="s">
        <v>840</v>
      </c>
      <c r="V37" s="46" t="s">
        <v>840</v>
      </c>
      <c r="W37" s="48" t="s">
        <v>840</v>
      </c>
    </row>
    <row r="38" spans="1:23" x14ac:dyDescent="0.2">
      <c r="A38" s="44" t="s">
        <v>88</v>
      </c>
      <c r="B38" s="45" t="s">
        <v>87</v>
      </c>
      <c r="C38" s="25">
        <f t="shared" si="0"/>
        <v>3.6335755468369997</v>
      </c>
      <c r="D38" s="25">
        <v>0.27248038009300002</v>
      </c>
      <c r="E38" s="25">
        <v>3.3610951667439997</v>
      </c>
      <c r="F38" s="25">
        <v>-12.662288213362</v>
      </c>
      <c r="G38" s="25">
        <v>3.1090130292381999</v>
      </c>
      <c r="H38" s="48">
        <v>0.5</v>
      </c>
      <c r="I38" s="46" t="s">
        <v>840</v>
      </c>
      <c r="J38" s="25">
        <v>0.27248038009300002</v>
      </c>
      <c r="K38" s="46" t="s">
        <v>840</v>
      </c>
      <c r="L38" s="46" t="s">
        <v>840</v>
      </c>
      <c r="M38" s="48" t="s">
        <v>840</v>
      </c>
      <c r="N38" s="46" t="s">
        <v>840</v>
      </c>
      <c r="O38" s="25">
        <v>3.3610951667439997</v>
      </c>
      <c r="P38" s="46" t="s">
        <v>840</v>
      </c>
      <c r="Q38" s="46" t="s">
        <v>840</v>
      </c>
      <c r="R38" s="48" t="s">
        <v>840</v>
      </c>
      <c r="S38" s="46" t="s">
        <v>840</v>
      </c>
      <c r="T38" s="25">
        <v>3.6335755468369997</v>
      </c>
      <c r="U38" s="46" t="s">
        <v>840</v>
      </c>
      <c r="V38" s="46" t="s">
        <v>840</v>
      </c>
      <c r="W38" s="48" t="s">
        <v>840</v>
      </c>
    </row>
    <row r="39" spans="1:23" x14ac:dyDescent="0.2">
      <c r="A39" s="44" t="s">
        <v>90</v>
      </c>
      <c r="B39" s="45" t="s">
        <v>89</v>
      </c>
      <c r="C39" s="25">
        <f t="shared" si="0"/>
        <v>4.8874791845620003</v>
      </c>
      <c r="D39" s="25">
        <v>1.070950400211</v>
      </c>
      <c r="E39" s="25">
        <v>3.8165287843510001</v>
      </c>
      <c r="F39" s="25">
        <v>-8.2314127472719996</v>
      </c>
      <c r="G39" s="25">
        <v>3.5302891255246753</v>
      </c>
      <c r="H39" s="48">
        <v>0.5</v>
      </c>
      <c r="I39" s="46" t="s">
        <v>840</v>
      </c>
      <c r="J39" s="25">
        <v>1.070950400211</v>
      </c>
      <c r="K39" s="46" t="s">
        <v>840</v>
      </c>
      <c r="L39" s="46" t="s">
        <v>840</v>
      </c>
      <c r="M39" s="48" t="s">
        <v>840</v>
      </c>
      <c r="N39" s="46" t="s">
        <v>840</v>
      </c>
      <c r="O39" s="25">
        <v>3.8165287843510001</v>
      </c>
      <c r="P39" s="46" t="s">
        <v>840</v>
      </c>
      <c r="Q39" s="46" t="s">
        <v>840</v>
      </c>
      <c r="R39" s="48" t="s">
        <v>840</v>
      </c>
      <c r="S39" s="46" t="s">
        <v>840</v>
      </c>
      <c r="T39" s="25">
        <v>4.8874791845620003</v>
      </c>
      <c r="U39" s="46" t="s">
        <v>840</v>
      </c>
      <c r="V39" s="46" t="s">
        <v>840</v>
      </c>
      <c r="W39" s="48" t="s">
        <v>840</v>
      </c>
    </row>
    <row r="40" spans="1:23" x14ac:dyDescent="0.2">
      <c r="A40" s="44" t="s">
        <v>92</v>
      </c>
      <c r="B40" s="45" t="s">
        <v>91</v>
      </c>
      <c r="C40" s="25">
        <f t="shared" si="0"/>
        <v>118.836897126748</v>
      </c>
      <c r="D40" s="25">
        <v>33.703197432727997</v>
      </c>
      <c r="E40" s="25">
        <v>85.133699694020009</v>
      </c>
      <c r="F40" s="25">
        <v>51.042002714523001</v>
      </c>
      <c r="G40" s="25">
        <v>78.748672216968501</v>
      </c>
      <c r="H40" s="48">
        <v>0</v>
      </c>
      <c r="I40" s="46">
        <v>28.752975896715</v>
      </c>
      <c r="J40" s="25">
        <v>4.9502215360129993</v>
      </c>
      <c r="K40" s="46" t="s">
        <v>840</v>
      </c>
      <c r="L40" s="46" t="s">
        <v>840</v>
      </c>
      <c r="M40" s="48" t="s">
        <v>840</v>
      </c>
      <c r="N40" s="46">
        <v>65.719724842721007</v>
      </c>
      <c r="O40" s="25">
        <v>19.413974851298999</v>
      </c>
      <c r="P40" s="46" t="s">
        <v>840</v>
      </c>
      <c r="Q40" s="46" t="s">
        <v>840</v>
      </c>
      <c r="R40" s="48" t="s">
        <v>840</v>
      </c>
      <c r="S40" s="46">
        <v>94.472700739436007</v>
      </c>
      <c r="T40" s="25">
        <v>24.364196387311999</v>
      </c>
      <c r="U40" s="46" t="s">
        <v>840</v>
      </c>
      <c r="V40" s="46" t="s">
        <v>840</v>
      </c>
      <c r="W40" s="48" t="s">
        <v>840</v>
      </c>
    </row>
    <row r="41" spans="1:23" x14ac:dyDescent="0.2">
      <c r="A41" s="44" t="s">
        <v>94</v>
      </c>
      <c r="B41" s="45" t="s">
        <v>93</v>
      </c>
      <c r="C41" s="25">
        <f t="shared" si="0"/>
        <v>1.5993627114389999</v>
      </c>
      <c r="D41" s="25" t="s">
        <v>840</v>
      </c>
      <c r="E41" s="25">
        <v>1.5993627114389999</v>
      </c>
      <c r="F41" s="25">
        <v>-9.8134541643369992</v>
      </c>
      <c r="G41" s="25">
        <v>1.4794105080810751</v>
      </c>
      <c r="H41" s="48">
        <v>0.5</v>
      </c>
      <c r="I41" s="46" t="s">
        <v>840</v>
      </c>
      <c r="J41" s="25" t="s">
        <v>840</v>
      </c>
      <c r="K41" s="46" t="s">
        <v>840</v>
      </c>
      <c r="L41" s="46" t="s">
        <v>840</v>
      </c>
      <c r="M41" s="48" t="s">
        <v>840</v>
      </c>
      <c r="N41" s="46" t="s">
        <v>840</v>
      </c>
      <c r="O41" s="25">
        <v>1.5993627114389999</v>
      </c>
      <c r="P41" s="46" t="s">
        <v>840</v>
      </c>
      <c r="Q41" s="46" t="s">
        <v>840</v>
      </c>
      <c r="R41" s="48" t="s">
        <v>840</v>
      </c>
      <c r="S41" s="46" t="s">
        <v>840</v>
      </c>
      <c r="T41" s="25">
        <v>1.5993627114389999</v>
      </c>
      <c r="U41" s="46" t="s">
        <v>840</v>
      </c>
      <c r="V41" s="46" t="s">
        <v>840</v>
      </c>
      <c r="W41" s="48" t="s">
        <v>840</v>
      </c>
    </row>
    <row r="42" spans="1:23" x14ac:dyDescent="0.2">
      <c r="A42" s="44" t="s">
        <v>96</v>
      </c>
      <c r="B42" s="45" t="s">
        <v>95</v>
      </c>
      <c r="C42" s="25">
        <f t="shared" si="0"/>
        <v>71.144740265990009</v>
      </c>
      <c r="D42" s="25">
        <v>14.143561259849001</v>
      </c>
      <c r="E42" s="25">
        <v>57.001179006141001</v>
      </c>
      <c r="F42" s="25">
        <v>-1.5480078863919999</v>
      </c>
      <c r="G42" s="25">
        <v>52.726090580680427</v>
      </c>
      <c r="H42" s="48">
        <v>2.6439000000000001E-2</v>
      </c>
      <c r="I42" s="46">
        <v>13.232428188433001</v>
      </c>
      <c r="J42" s="25">
        <v>0.91113307141599997</v>
      </c>
      <c r="K42" s="46" t="s">
        <v>840</v>
      </c>
      <c r="L42" s="46" t="s">
        <v>840</v>
      </c>
      <c r="M42" s="48" t="s">
        <v>840</v>
      </c>
      <c r="N42" s="46">
        <v>42.885328116028006</v>
      </c>
      <c r="O42" s="25">
        <v>14.115850890113</v>
      </c>
      <c r="P42" s="46" t="s">
        <v>840</v>
      </c>
      <c r="Q42" s="46" t="s">
        <v>840</v>
      </c>
      <c r="R42" s="48" t="s">
        <v>840</v>
      </c>
      <c r="S42" s="46">
        <v>56.117756304461011</v>
      </c>
      <c r="T42" s="25">
        <v>15.026983961529</v>
      </c>
      <c r="U42" s="46" t="s">
        <v>840</v>
      </c>
      <c r="V42" s="46" t="s">
        <v>840</v>
      </c>
      <c r="W42" s="48" t="s">
        <v>840</v>
      </c>
    </row>
    <row r="43" spans="1:23" x14ac:dyDescent="0.2">
      <c r="A43" s="44" t="s">
        <v>99</v>
      </c>
      <c r="B43" s="45" t="s">
        <v>98</v>
      </c>
      <c r="C43" s="25">
        <f t="shared" si="0"/>
        <v>127.96681794281201</v>
      </c>
      <c r="D43" s="25">
        <v>29.649039844967</v>
      </c>
      <c r="E43" s="25">
        <v>98.317778097845007</v>
      </c>
      <c r="F43" s="25">
        <v>-4.2085479642959998</v>
      </c>
      <c r="G43" s="25">
        <v>90.943944740506637</v>
      </c>
      <c r="H43" s="48">
        <v>4.1048000000000001E-2</v>
      </c>
      <c r="I43" s="46">
        <v>27.976658990198001</v>
      </c>
      <c r="J43" s="25">
        <v>1.672380854769</v>
      </c>
      <c r="K43" s="46" t="s">
        <v>840</v>
      </c>
      <c r="L43" s="46" t="s">
        <v>840</v>
      </c>
      <c r="M43" s="48" t="s">
        <v>840</v>
      </c>
      <c r="N43" s="46">
        <v>80.828094862586013</v>
      </c>
      <c r="O43" s="25">
        <v>17.489683235259001</v>
      </c>
      <c r="P43" s="46" t="s">
        <v>840</v>
      </c>
      <c r="Q43" s="46" t="s">
        <v>840</v>
      </c>
      <c r="R43" s="48" t="s">
        <v>840</v>
      </c>
      <c r="S43" s="46">
        <v>108.80475385278402</v>
      </c>
      <c r="T43" s="25">
        <v>19.162064090028</v>
      </c>
      <c r="U43" s="46" t="s">
        <v>840</v>
      </c>
      <c r="V43" s="46" t="s">
        <v>840</v>
      </c>
      <c r="W43" s="48" t="s">
        <v>840</v>
      </c>
    </row>
    <row r="44" spans="1:23" x14ac:dyDescent="0.2">
      <c r="A44" s="44" t="s">
        <v>101</v>
      </c>
      <c r="B44" s="45" t="s">
        <v>100</v>
      </c>
      <c r="C44" s="25">
        <f t="shared" si="0"/>
        <v>3.2100165438800001</v>
      </c>
      <c r="D44" s="25">
        <v>0.43823844043499999</v>
      </c>
      <c r="E44" s="25">
        <v>2.771778103445</v>
      </c>
      <c r="F44" s="25">
        <v>-8.7439074135459993</v>
      </c>
      <c r="G44" s="25">
        <v>2.5638947456866252</v>
      </c>
      <c r="H44" s="48">
        <v>0.5</v>
      </c>
      <c r="I44" s="46" t="s">
        <v>840</v>
      </c>
      <c r="J44" s="25">
        <v>0.43823844043499999</v>
      </c>
      <c r="K44" s="46" t="s">
        <v>840</v>
      </c>
      <c r="L44" s="46" t="s">
        <v>840</v>
      </c>
      <c r="M44" s="48" t="s">
        <v>840</v>
      </c>
      <c r="N44" s="46" t="s">
        <v>840</v>
      </c>
      <c r="O44" s="25">
        <v>2.771778103445</v>
      </c>
      <c r="P44" s="46" t="s">
        <v>840</v>
      </c>
      <c r="Q44" s="46" t="s">
        <v>840</v>
      </c>
      <c r="R44" s="48" t="s">
        <v>840</v>
      </c>
      <c r="S44" s="46" t="s">
        <v>840</v>
      </c>
      <c r="T44" s="25">
        <v>3.2100165438800001</v>
      </c>
      <c r="U44" s="46" t="s">
        <v>840</v>
      </c>
      <c r="V44" s="46" t="s">
        <v>840</v>
      </c>
      <c r="W44" s="48" t="s">
        <v>840</v>
      </c>
    </row>
    <row r="45" spans="1:23" x14ac:dyDescent="0.2">
      <c r="A45" s="44" t="s">
        <v>103</v>
      </c>
      <c r="B45" s="45" t="s">
        <v>102</v>
      </c>
      <c r="C45" s="25">
        <f t="shared" si="0"/>
        <v>41.429982998249997</v>
      </c>
      <c r="D45" s="25">
        <v>4.3449950821750001</v>
      </c>
      <c r="E45" s="25">
        <v>37.084987916075001</v>
      </c>
      <c r="F45" s="25">
        <v>9.1140829874599998</v>
      </c>
      <c r="G45" s="25">
        <v>34.303613822369371</v>
      </c>
      <c r="H45" s="48">
        <v>0</v>
      </c>
      <c r="I45" s="46">
        <v>6.3189927729700006</v>
      </c>
      <c r="J45" s="25">
        <v>-1.9739976907949999</v>
      </c>
      <c r="K45" s="46" t="s">
        <v>840</v>
      </c>
      <c r="L45" s="46" t="s">
        <v>840</v>
      </c>
      <c r="M45" s="48" t="s">
        <v>840</v>
      </c>
      <c r="N45" s="46">
        <v>28.133205101270001</v>
      </c>
      <c r="O45" s="25">
        <v>8.9517828148060001</v>
      </c>
      <c r="P45" s="46" t="s">
        <v>840</v>
      </c>
      <c r="Q45" s="46" t="s">
        <v>840</v>
      </c>
      <c r="R45" s="48" t="s">
        <v>840</v>
      </c>
      <c r="S45" s="46">
        <v>34.452197874239999</v>
      </c>
      <c r="T45" s="25">
        <v>6.9777851240110005</v>
      </c>
      <c r="U45" s="46" t="s">
        <v>840</v>
      </c>
      <c r="V45" s="46" t="s">
        <v>840</v>
      </c>
      <c r="W45" s="48" t="s">
        <v>840</v>
      </c>
    </row>
    <row r="46" spans="1:23" x14ac:dyDescent="0.2">
      <c r="A46" s="44" t="s">
        <v>105</v>
      </c>
      <c r="B46" s="45" t="s">
        <v>104</v>
      </c>
      <c r="C46" s="25">
        <f t="shared" si="0"/>
        <v>1.683159300724</v>
      </c>
      <c r="D46" s="25" t="s">
        <v>840</v>
      </c>
      <c r="E46" s="25">
        <v>1.683159300724</v>
      </c>
      <c r="F46" s="25">
        <v>-7.8854267217910001</v>
      </c>
      <c r="G46" s="25">
        <v>1.5569223531697001</v>
      </c>
      <c r="H46" s="48">
        <v>0.5</v>
      </c>
      <c r="I46" s="46" t="s">
        <v>840</v>
      </c>
      <c r="J46" s="25" t="s">
        <v>840</v>
      </c>
      <c r="K46" s="46" t="s">
        <v>840</v>
      </c>
      <c r="L46" s="46" t="s">
        <v>840</v>
      </c>
      <c r="M46" s="48" t="s">
        <v>840</v>
      </c>
      <c r="N46" s="46" t="s">
        <v>840</v>
      </c>
      <c r="O46" s="25">
        <v>1.683159300724</v>
      </c>
      <c r="P46" s="46" t="s">
        <v>840</v>
      </c>
      <c r="Q46" s="46" t="s">
        <v>840</v>
      </c>
      <c r="R46" s="48" t="s">
        <v>840</v>
      </c>
      <c r="S46" s="46" t="s">
        <v>840</v>
      </c>
      <c r="T46" s="25">
        <v>1.683159300724</v>
      </c>
      <c r="U46" s="46" t="s">
        <v>840</v>
      </c>
      <c r="V46" s="46" t="s">
        <v>840</v>
      </c>
      <c r="W46" s="48" t="s">
        <v>840</v>
      </c>
    </row>
    <row r="47" spans="1:23" x14ac:dyDescent="0.2">
      <c r="A47" s="44" t="s">
        <v>107</v>
      </c>
      <c r="B47" s="45" t="s">
        <v>106</v>
      </c>
      <c r="C47" s="25">
        <f t="shared" si="0"/>
        <v>2.6507343065869997</v>
      </c>
      <c r="D47" s="25">
        <v>0.38156625129799998</v>
      </c>
      <c r="E47" s="25">
        <v>2.2691680552889997</v>
      </c>
      <c r="F47" s="25">
        <v>-12.802085520191001</v>
      </c>
      <c r="G47" s="25">
        <v>2.0989804511423249</v>
      </c>
      <c r="H47" s="48">
        <v>0.5</v>
      </c>
      <c r="I47" s="46" t="s">
        <v>840</v>
      </c>
      <c r="J47" s="25">
        <v>0.38156625129799998</v>
      </c>
      <c r="K47" s="46" t="s">
        <v>840</v>
      </c>
      <c r="L47" s="46" t="s">
        <v>840</v>
      </c>
      <c r="M47" s="48" t="s">
        <v>840</v>
      </c>
      <c r="N47" s="46" t="s">
        <v>840</v>
      </c>
      <c r="O47" s="25">
        <v>2.2691680552889997</v>
      </c>
      <c r="P47" s="46" t="s">
        <v>840</v>
      </c>
      <c r="Q47" s="46" t="s">
        <v>840</v>
      </c>
      <c r="R47" s="48" t="s">
        <v>840</v>
      </c>
      <c r="S47" s="46" t="s">
        <v>840</v>
      </c>
      <c r="T47" s="25">
        <v>2.6507343065869997</v>
      </c>
      <c r="U47" s="46" t="s">
        <v>840</v>
      </c>
      <c r="V47" s="46" t="s">
        <v>840</v>
      </c>
      <c r="W47" s="48" t="s">
        <v>840</v>
      </c>
    </row>
    <row r="48" spans="1:23" x14ac:dyDescent="0.2">
      <c r="A48" s="44" t="s">
        <v>109</v>
      </c>
      <c r="B48" s="45" t="s">
        <v>108</v>
      </c>
      <c r="C48" s="25">
        <f t="shared" si="0"/>
        <v>3.2157030924969998</v>
      </c>
      <c r="D48" s="25">
        <v>0.42278887476099997</v>
      </c>
      <c r="E48" s="25">
        <v>2.792914217736</v>
      </c>
      <c r="F48" s="25">
        <v>-7.524502561387</v>
      </c>
      <c r="G48" s="25">
        <v>2.5834456514058002</v>
      </c>
      <c r="H48" s="48">
        <v>0.5</v>
      </c>
      <c r="I48" s="46" t="s">
        <v>840</v>
      </c>
      <c r="J48" s="25">
        <v>0.42278887476099997</v>
      </c>
      <c r="K48" s="46" t="s">
        <v>840</v>
      </c>
      <c r="L48" s="46" t="s">
        <v>840</v>
      </c>
      <c r="M48" s="48" t="s">
        <v>840</v>
      </c>
      <c r="N48" s="46" t="s">
        <v>840</v>
      </c>
      <c r="O48" s="25">
        <v>2.792914217736</v>
      </c>
      <c r="P48" s="46" t="s">
        <v>840</v>
      </c>
      <c r="Q48" s="46" t="s">
        <v>840</v>
      </c>
      <c r="R48" s="48" t="s">
        <v>840</v>
      </c>
      <c r="S48" s="46" t="s">
        <v>840</v>
      </c>
      <c r="T48" s="25">
        <v>3.2157030924969998</v>
      </c>
      <c r="U48" s="46" t="s">
        <v>840</v>
      </c>
      <c r="V48" s="46" t="s">
        <v>840</v>
      </c>
      <c r="W48" s="48" t="s">
        <v>840</v>
      </c>
    </row>
    <row r="49" spans="1:23" x14ac:dyDescent="0.2">
      <c r="A49" s="44" t="s">
        <v>111</v>
      </c>
      <c r="B49" s="45" t="s">
        <v>110</v>
      </c>
      <c r="C49" s="25">
        <f t="shared" si="0"/>
        <v>42.901072274593005</v>
      </c>
      <c r="D49" s="25" t="s">
        <v>840</v>
      </c>
      <c r="E49" s="25">
        <v>42.901072274593005</v>
      </c>
      <c r="F49" s="25">
        <v>27.561008439089999</v>
      </c>
      <c r="G49" s="25">
        <v>39.683491853998525</v>
      </c>
      <c r="H49" s="48">
        <v>0</v>
      </c>
      <c r="I49" s="46" t="s">
        <v>840</v>
      </c>
      <c r="J49" s="25" t="s">
        <v>840</v>
      </c>
      <c r="K49" s="46" t="s">
        <v>840</v>
      </c>
      <c r="L49" s="46" t="s">
        <v>840</v>
      </c>
      <c r="M49" s="48" t="s">
        <v>840</v>
      </c>
      <c r="N49" s="46">
        <v>42.901072274593005</v>
      </c>
      <c r="O49" s="25" t="s">
        <v>840</v>
      </c>
      <c r="P49" s="46" t="s">
        <v>840</v>
      </c>
      <c r="Q49" s="46" t="s">
        <v>840</v>
      </c>
      <c r="R49" s="48" t="s">
        <v>840</v>
      </c>
      <c r="S49" s="46">
        <v>42.901072274593005</v>
      </c>
      <c r="T49" s="25" t="s">
        <v>840</v>
      </c>
      <c r="U49" s="46" t="s">
        <v>840</v>
      </c>
      <c r="V49" s="46" t="s">
        <v>840</v>
      </c>
      <c r="W49" s="48" t="s">
        <v>840</v>
      </c>
    </row>
    <row r="50" spans="1:23" x14ac:dyDescent="0.2">
      <c r="A50" s="44" t="s">
        <v>113</v>
      </c>
      <c r="B50" s="45" t="s">
        <v>813</v>
      </c>
      <c r="C50" s="25">
        <f t="shared" si="0"/>
        <v>7.5925394231660004</v>
      </c>
      <c r="D50" s="25">
        <v>2.6326317119999998</v>
      </c>
      <c r="E50" s="25">
        <v>4.9599077111660002</v>
      </c>
      <c r="F50" s="25">
        <v>1.7816728278280001</v>
      </c>
      <c r="G50" s="25">
        <v>4.5879146328285501</v>
      </c>
      <c r="H50" s="48">
        <v>0</v>
      </c>
      <c r="I50" s="46" t="s">
        <v>840</v>
      </c>
      <c r="J50" s="25" t="s">
        <v>840</v>
      </c>
      <c r="K50" s="46">
        <v>2.6326317119999998</v>
      </c>
      <c r="L50" s="46" t="s">
        <v>840</v>
      </c>
      <c r="M50" s="48" t="s">
        <v>840</v>
      </c>
      <c r="N50" s="46" t="s">
        <v>840</v>
      </c>
      <c r="O50" s="25" t="s">
        <v>840</v>
      </c>
      <c r="P50" s="46">
        <v>4.9599077111660002</v>
      </c>
      <c r="Q50" s="46" t="s">
        <v>840</v>
      </c>
      <c r="R50" s="48" t="s">
        <v>840</v>
      </c>
      <c r="S50" s="46" t="s">
        <v>840</v>
      </c>
      <c r="T50" s="25" t="s">
        <v>840</v>
      </c>
      <c r="U50" s="46">
        <v>7.5925394231660004</v>
      </c>
      <c r="V50" s="46" t="s">
        <v>840</v>
      </c>
      <c r="W50" s="48" t="s">
        <v>840</v>
      </c>
    </row>
    <row r="51" spans="1:23" x14ac:dyDescent="0.2">
      <c r="A51" s="44" t="s">
        <v>115</v>
      </c>
      <c r="B51" s="45" t="s">
        <v>114</v>
      </c>
      <c r="C51" s="25">
        <f t="shared" si="0"/>
        <v>6.3384261618940005</v>
      </c>
      <c r="D51" s="25">
        <v>2.2278250583110002</v>
      </c>
      <c r="E51" s="25">
        <v>4.1106011035829999</v>
      </c>
      <c r="F51" s="25">
        <v>-5.9062234009370007</v>
      </c>
      <c r="G51" s="25">
        <v>3.8023060208142754</v>
      </c>
      <c r="H51" s="48">
        <v>0.5</v>
      </c>
      <c r="I51" s="46" t="s">
        <v>840</v>
      </c>
      <c r="J51" s="25">
        <v>2.2278250583110002</v>
      </c>
      <c r="K51" s="46" t="s">
        <v>840</v>
      </c>
      <c r="L51" s="46" t="s">
        <v>840</v>
      </c>
      <c r="M51" s="48" t="s">
        <v>840</v>
      </c>
      <c r="N51" s="46" t="s">
        <v>840</v>
      </c>
      <c r="O51" s="25">
        <v>4.1106011035829999</v>
      </c>
      <c r="P51" s="46" t="s">
        <v>840</v>
      </c>
      <c r="Q51" s="46" t="s">
        <v>840</v>
      </c>
      <c r="R51" s="48" t="s">
        <v>840</v>
      </c>
      <c r="S51" s="46" t="s">
        <v>840</v>
      </c>
      <c r="T51" s="25">
        <v>6.3384261618940005</v>
      </c>
      <c r="U51" s="46" t="s">
        <v>840</v>
      </c>
      <c r="V51" s="46" t="s">
        <v>840</v>
      </c>
      <c r="W51" s="48" t="s">
        <v>840</v>
      </c>
    </row>
    <row r="52" spans="1:23" x14ac:dyDescent="0.2">
      <c r="A52" s="44" t="s">
        <v>117</v>
      </c>
      <c r="B52" s="45" t="s">
        <v>116</v>
      </c>
      <c r="C52" s="25">
        <f t="shared" si="0"/>
        <v>45.488852338492002</v>
      </c>
      <c r="D52" s="25">
        <v>10.779376017174</v>
      </c>
      <c r="E52" s="25">
        <v>34.709476321318</v>
      </c>
      <c r="F52" s="25">
        <v>10.477086605416</v>
      </c>
      <c r="G52" s="25">
        <v>32.106265597219149</v>
      </c>
      <c r="H52" s="48">
        <v>0</v>
      </c>
      <c r="I52" s="46">
        <v>10.085600441059999</v>
      </c>
      <c r="J52" s="25">
        <v>0.69377557611499996</v>
      </c>
      <c r="K52" s="46" t="s">
        <v>840</v>
      </c>
      <c r="L52" s="46" t="s">
        <v>840</v>
      </c>
      <c r="M52" s="48" t="s">
        <v>840</v>
      </c>
      <c r="N52" s="46">
        <v>28.998940390264</v>
      </c>
      <c r="O52" s="25">
        <v>5.7105359310539994</v>
      </c>
      <c r="P52" s="46" t="s">
        <v>840</v>
      </c>
      <c r="Q52" s="46" t="s">
        <v>840</v>
      </c>
      <c r="R52" s="48" t="s">
        <v>840</v>
      </c>
      <c r="S52" s="46">
        <v>39.084540831323999</v>
      </c>
      <c r="T52" s="25">
        <v>6.4043115071689991</v>
      </c>
      <c r="U52" s="46" t="s">
        <v>840</v>
      </c>
      <c r="V52" s="46" t="s">
        <v>840</v>
      </c>
      <c r="W52" s="48" t="s">
        <v>840</v>
      </c>
    </row>
    <row r="53" spans="1:23" x14ac:dyDescent="0.2">
      <c r="A53" s="44" t="s">
        <v>119</v>
      </c>
      <c r="B53" s="45" t="s">
        <v>118</v>
      </c>
      <c r="C53" s="25">
        <f t="shared" si="0"/>
        <v>53.061697622379</v>
      </c>
      <c r="D53" s="25">
        <v>12.357085895792</v>
      </c>
      <c r="E53" s="25">
        <v>40.704611726586997</v>
      </c>
      <c r="F53" s="25">
        <v>13.272951618717</v>
      </c>
      <c r="G53" s="25">
        <v>37.651765847092975</v>
      </c>
      <c r="H53" s="48">
        <v>0</v>
      </c>
      <c r="I53" s="46">
        <v>11.520612536778</v>
      </c>
      <c r="J53" s="25">
        <v>0.83647335901500008</v>
      </c>
      <c r="K53" s="46" t="s">
        <v>840</v>
      </c>
      <c r="L53" s="46" t="s">
        <v>840</v>
      </c>
      <c r="M53" s="48" t="s">
        <v>840</v>
      </c>
      <c r="N53" s="46">
        <v>34.158918807709</v>
      </c>
      <c r="O53" s="25">
        <v>6.5456929188780002</v>
      </c>
      <c r="P53" s="46" t="s">
        <v>840</v>
      </c>
      <c r="Q53" s="46" t="s">
        <v>840</v>
      </c>
      <c r="R53" s="48" t="s">
        <v>840</v>
      </c>
      <c r="S53" s="46">
        <v>45.679531344487003</v>
      </c>
      <c r="T53" s="25">
        <v>7.382166277893</v>
      </c>
      <c r="U53" s="46" t="s">
        <v>840</v>
      </c>
      <c r="V53" s="46" t="s">
        <v>840</v>
      </c>
      <c r="W53" s="48" t="s">
        <v>840</v>
      </c>
    </row>
    <row r="54" spans="1:23" x14ac:dyDescent="0.2">
      <c r="A54" s="44" t="s">
        <v>121</v>
      </c>
      <c r="B54" s="45" t="s">
        <v>120</v>
      </c>
      <c r="C54" s="25">
        <f t="shared" si="0"/>
        <v>4.6885146655110006</v>
      </c>
      <c r="D54" s="25">
        <v>0.57089132627600003</v>
      </c>
      <c r="E54" s="25">
        <v>4.1176233392350001</v>
      </c>
      <c r="F54" s="25">
        <v>-36.345815082332997</v>
      </c>
      <c r="G54" s="25">
        <v>3.8088015887923747</v>
      </c>
      <c r="H54" s="48">
        <v>0.5</v>
      </c>
      <c r="I54" s="46" t="s">
        <v>840</v>
      </c>
      <c r="J54" s="25">
        <v>0.57089132627600003</v>
      </c>
      <c r="K54" s="46" t="s">
        <v>840</v>
      </c>
      <c r="L54" s="46" t="s">
        <v>840</v>
      </c>
      <c r="M54" s="48" t="s">
        <v>840</v>
      </c>
      <c r="N54" s="46" t="s">
        <v>840</v>
      </c>
      <c r="O54" s="25">
        <v>4.1176233392350001</v>
      </c>
      <c r="P54" s="46" t="s">
        <v>840</v>
      </c>
      <c r="Q54" s="46" t="s">
        <v>840</v>
      </c>
      <c r="R54" s="48" t="s">
        <v>840</v>
      </c>
      <c r="S54" s="46" t="s">
        <v>840</v>
      </c>
      <c r="T54" s="25">
        <v>4.6885146655110006</v>
      </c>
      <c r="U54" s="46" t="s">
        <v>840</v>
      </c>
      <c r="V54" s="46" t="s">
        <v>840</v>
      </c>
      <c r="W54" s="48" t="s">
        <v>840</v>
      </c>
    </row>
    <row r="55" spans="1:23" x14ac:dyDescent="0.2">
      <c r="A55" s="44" t="s">
        <v>124</v>
      </c>
      <c r="B55" s="45" t="s">
        <v>123</v>
      </c>
      <c r="C55" s="25">
        <f t="shared" si="0"/>
        <v>66.948049870791991</v>
      </c>
      <c r="D55" s="25">
        <v>3.9152408012319997</v>
      </c>
      <c r="E55" s="25">
        <v>63.032809069559995</v>
      </c>
      <c r="F55" s="25">
        <v>38.749297955292</v>
      </c>
      <c r="G55" s="25">
        <v>58.305348389343003</v>
      </c>
      <c r="H55" s="48">
        <v>0</v>
      </c>
      <c r="I55" s="46">
        <v>3.9152408012319997</v>
      </c>
      <c r="J55" s="25" t="s">
        <v>840</v>
      </c>
      <c r="K55" s="46" t="s">
        <v>840</v>
      </c>
      <c r="L55" s="46" t="s">
        <v>840</v>
      </c>
      <c r="M55" s="48" t="s">
        <v>840</v>
      </c>
      <c r="N55" s="46">
        <v>63.032809069559995</v>
      </c>
      <c r="O55" s="25" t="s">
        <v>840</v>
      </c>
      <c r="P55" s="46" t="s">
        <v>840</v>
      </c>
      <c r="Q55" s="46" t="s">
        <v>840</v>
      </c>
      <c r="R55" s="48" t="s">
        <v>840</v>
      </c>
      <c r="S55" s="46">
        <v>66.948049870791991</v>
      </c>
      <c r="T55" s="25" t="s">
        <v>840</v>
      </c>
      <c r="U55" s="46" t="s">
        <v>840</v>
      </c>
      <c r="V55" s="46" t="s">
        <v>840</v>
      </c>
      <c r="W55" s="48" t="s">
        <v>840</v>
      </c>
    </row>
    <row r="56" spans="1:23" x14ac:dyDescent="0.2">
      <c r="A56" s="44" t="s">
        <v>126</v>
      </c>
      <c r="B56" s="45" t="s">
        <v>814</v>
      </c>
      <c r="C56" s="25">
        <f t="shared" si="0"/>
        <v>9.0348628421730002</v>
      </c>
      <c r="D56" s="25">
        <v>3.1400282658500003</v>
      </c>
      <c r="E56" s="25">
        <v>5.8948345763229995</v>
      </c>
      <c r="F56" s="25">
        <v>2.3197634906799998</v>
      </c>
      <c r="G56" s="25">
        <v>5.4527219830987752</v>
      </c>
      <c r="H56" s="48">
        <v>0</v>
      </c>
      <c r="I56" s="46" t="s">
        <v>840</v>
      </c>
      <c r="J56" s="25" t="s">
        <v>840</v>
      </c>
      <c r="K56" s="46">
        <v>3.1400282658500003</v>
      </c>
      <c r="L56" s="46" t="s">
        <v>840</v>
      </c>
      <c r="M56" s="48" t="s">
        <v>840</v>
      </c>
      <c r="N56" s="46" t="s">
        <v>840</v>
      </c>
      <c r="O56" s="25" t="s">
        <v>840</v>
      </c>
      <c r="P56" s="46">
        <v>5.8948345763229995</v>
      </c>
      <c r="Q56" s="46" t="s">
        <v>840</v>
      </c>
      <c r="R56" s="48" t="s">
        <v>840</v>
      </c>
      <c r="S56" s="46" t="s">
        <v>840</v>
      </c>
      <c r="T56" s="25" t="s">
        <v>840</v>
      </c>
      <c r="U56" s="46">
        <v>9.0348628421730002</v>
      </c>
      <c r="V56" s="46" t="s">
        <v>840</v>
      </c>
      <c r="W56" s="48" t="s">
        <v>840</v>
      </c>
    </row>
    <row r="57" spans="1:23" x14ac:dyDescent="0.2">
      <c r="A57" s="44" t="s">
        <v>128</v>
      </c>
      <c r="B57" s="45" t="s">
        <v>127</v>
      </c>
      <c r="C57" s="25">
        <f t="shared" si="0"/>
        <v>120.05923294288098</v>
      </c>
      <c r="D57" s="25">
        <v>31.874147661564997</v>
      </c>
      <c r="E57" s="25">
        <v>88.185085281315992</v>
      </c>
      <c r="F57" s="25">
        <v>-96.824156290142</v>
      </c>
      <c r="G57" s="25">
        <v>81.571203885217301</v>
      </c>
      <c r="H57" s="48">
        <v>0.5</v>
      </c>
      <c r="I57" s="46">
        <v>25.002952631545</v>
      </c>
      <c r="J57" s="25">
        <v>6.87119503002</v>
      </c>
      <c r="K57" s="46" t="s">
        <v>840</v>
      </c>
      <c r="L57" s="46" t="s">
        <v>840</v>
      </c>
      <c r="M57" s="48" t="s">
        <v>840</v>
      </c>
      <c r="N57" s="46">
        <v>60.311279994346997</v>
      </c>
      <c r="O57" s="25">
        <v>27.873805286968999</v>
      </c>
      <c r="P57" s="46" t="s">
        <v>840</v>
      </c>
      <c r="Q57" s="46" t="s">
        <v>840</v>
      </c>
      <c r="R57" s="48" t="s">
        <v>840</v>
      </c>
      <c r="S57" s="46">
        <v>85.314232625892004</v>
      </c>
      <c r="T57" s="25">
        <v>34.745000316989</v>
      </c>
      <c r="U57" s="46" t="s">
        <v>840</v>
      </c>
      <c r="V57" s="46" t="s">
        <v>840</v>
      </c>
      <c r="W57" s="48" t="s">
        <v>840</v>
      </c>
    </row>
    <row r="58" spans="1:23" x14ac:dyDescent="0.2">
      <c r="A58" s="44" t="s">
        <v>130</v>
      </c>
      <c r="B58" s="45" t="s">
        <v>129</v>
      </c>
      <c r="C58" s="25">
        <f t="shared" si="0"/>
        <v>3.319639980866</v>
      </c>
      <c r="D58" s="25">
        <v>0.38397869743499996</v>
      </c>
      <c r="E58" s="25">
        <v>2.9356612834310001</v>
      </c>
      <c r="F58" s="25">
        <v>-9.0870726736980014</v>
      </c>
      <c r="G58" s="25">
        <v>2.7154866871736751</v>
      </c>
      <c r="H58" s="48">
        <v>0.5</v>
      </c>
      <c r="I58" s="46" t="s">
        <v>840</v>
      </c>
      <c r="J58" s="25">
        <v>0.38397869743499996</v>
      </c>
      <c r="K58" s="46" t="s">
        <v>840</v>
      </c>
      <c r="L58" s="46" t="s">
        <v>840</v>
      </c>
      <c r="M58" s="48" t="s">
        <v>840</v>
      </c>
      <c r="N58" s="46" t="s">
        <v>840</v>
      </c>
      <c r="O58" s="25">
        <v>2.9356612834310001</v>
      </c>
      <c r="P58" s="46" t="s">
        <v>840</v>
      </c>
      <c r="Q58" s="46" t="s">
        <v>840</v>
      </c>
      <c r="R58" s="48" t="s">
        <v>840</v>
      </c>
      <c r="S58" s="46" t="s">
        <v>840</v>
      </c>
      <c r="T58" s="25">
        <v>3.319639980866</v>
      </c>
      <c r="U58" s="46" t="s">
        <v>840</v>
      </c>
      <c r="V58" s="46" t="s">
        <v>840</v>
      </c>
      <c r="W58" s="48" t="s">
        <v>840</v>
      </c>
    </row>
    <row r="59" spans="1:23" x14ac:dyDescent="0.2">
      <c r="A59" s="44" t="s">
        <v>132</v>
      </c>
      <c r="B59" s="45" t="s">
        <v>131</v>
      </c>
      <c r="C59" s="25">
        <f t="shared" si="0"/>
        <v>4.8983765589570005</v>
      </c>
      <c r="D59" s="25">
        <v>0.380181473587</v>
      </c>
      <c r="E59" s="25">
        <v>4.5181950853700004</v>
      </c>
      <c r="F59" s="25">
        <v>-16.193013011684002</v>
      </c>
      <c r="G59" s="25">
        <v>4.1793304539672507</v>
      </c>
      <c r="H59" s="48">
        <v>0.5</v>
      </c>
      <c r="I59" s="46" t="s">
        <v>840</v>
      </c>
      <c r="J59" s="25">
        <v>0.380181473587</v>
      </c>
      <c r="K59" s="46" t="s">
        <v>840</v>
      </c>
      <c r="L59" s="46" t="s">
        <v>840</v>
      </c>
      <c r="M59" s="48" t="s">
        <v>840</v>
      </c>
      <c r="N59" s="46" t="s">
        <v>840</v>
      </c>
      <c r="O59" s="25">
        <v>4.5181950853700004</v>
      </c>
      <c r="P59" s="46" t="s">
        <v>840</v>
      </c>
      <c r="Q59" s="46" t="s">
        <v>840</v>
      </c>
      <c r="R59" s="48" t="s">
        <v>840</v>
      </c>
      <c r="S59" s="46" t="s">
        <v>840</v>
      </c>
      <c r="T59" s="25">
        <v>4.8983765589570005</v>
      </c>
      <c r="U59" s="46" t="s">
        <v>840</v>
      </c>
      <c r="V59" s="46" t="s">
        <v>840</v>
      </c>
      <c r="W59" s="48" t="s">
        <v>840</v>
      </c>
    </row>
    <row r="60" spans="1:23" x14ac:dyDescent="0.2">
      <c r="A60" s="44" t="s">
        <v>134</v>
      </c>
      <c r="B60" s="45" t="s">
        <v>133</v>
      </c>
      <c r="C60" s="25">
        <f t="shared" si="0"/>
        <v>3.6633616082869995</v>
      </c>
      <c r="D60" s="25">
        <v>0.44854107170599999</v>
      </c>
      <c r="E60" s="25">
        <v>3.2148205365809996</v>
      </c>
      <c r="F60" s="25">
        <v>-12.097724984488</v>
      </c>
      <c r="G60" s="25">
        <v>2.9737089963374248</v>
      </c>
      <c r="H60" s="48">
        <v>0.5</v>
      </c>
      <c r="I60" s="46" t="s">
        <v>840</v>
      </c>
      <c r="J60" s="25">
        <v>0.44854107170599999</v>
      </c>
      <c r="K60" s="46" t="s">
        <v>840</v>
      </c>
      <c r="L60" s="46" t="s">
        <v>840</v>
      </c>
      <c r="M60" s="48" t="s">
        <v>840</v>
      </c>
      <c r="N60" s="46" t="s">
        <v>840</v>
      </c>
      <c r="O60" s="25">
        <v>3.2148205365809996</v>
      </c>
      <c r="P60" s="46" t="s">
        <v>840</v>
      </c>
      <c r="Q60" s="46" t="s">
        <v>840</v>
      </c>
      <c r="R60" s="48" t="s">
        <v>840</v>
      </c>
      <c r="S60" s="46" t="s">
        <v>840</v>
      </c>
      <c r="T60" s="25">
        <v>3.6633616082869995</v>
      </c>
      <c r="U60" s="46" t="s">
        <v>840</v>
      </c>
      <c r="V60" s="46" t="s">
        <v>840</v>
      </c>
      <c r="W60" s="48" t="s">
        <v>840</v>
      </c>
    </row>
    <row r="61" spans="1:23" x14ac:dyDescent="0.2">
      <c r="A61" s="44" t="s">
        <v>136</v>
      </c>
      <c r="B61" s="45" t="s">
        <v>135</v>
      </c>
      <c r="C61" s="25">
        <f t="shared" si="0"/>
        <v>2.1815615937859998</v>
      </c>
      <c r="D61" s="25" t="s">
        <v>840</v>
      </c>
      <c r="E61" s="25">
        <v>2.1815615937859998</v>
      </c>
      <c r="F61" s="25">
        <v>-3.672001488697</v>
      </c>
      <c r="G61" s="25">
        <v>2.0179444742520496</v>
      </c>
      <c r="H61" s="48">
        <v>0.5</v>
      </c>
      <c r="I61" s="46" t="s">
        <v>840</v>
      </c>
      <c r="J61" s="25" t="s">
        <v>840</v>
      </c>
      <c r="K61" s="46" t="s">
        <v>840</v>
      </c>
      <c r="L61" s="46" t="s">
        <v>840</v>
      </c>
      <c r="M61" s="48" t="s">
        <v>840</v>
      </c>
      <c r="N61" s="46" t="s">
        <v>840</v>
      </c>
      <c r="O61" s="25">
        <v>2.1815615937859998</v>
      </c>
      <c r="P61" s="46" t="s">
        <v>840</v>
      </c>
      <c r="Q61" s="46" t="s">
        <v>840</v>
      </c>
      <c r="R61" s="48" t="s">
        <v>840</v>
      </c>
      <c r="S61" s="46" t="s">
        <v>840</v>
      </c>
      <c r="T61" s="25">
        <v>2.1815615937859998</v>
      </c>
      <c r="U61" s="46" t="s">
        <v>840</v>
      </c>
      <c r="V61" s="46" t="s">
        <v>840</v>
      </c>
      <c r="W61" s="48" t="s">
        <v>840</v>
      </c>
    </row>
    <row r="62" spans="1:23" x14ac:dyDescent="0.2">
      <c r="A62" s="44" t="s">
        <v>138</v>
      </c>
      <c r="B62" s="45" t="s">
        <v>137</v>
      </c>
      <c r="C62" s="25">
        <f t="shared" si="0"/>
        <v>35.695465329903001</v>
      </c>
      <c r="D62" s="25">
        <v>4.683423332916</v>
      </c>
      <c r="E62" s="25">
        <v>31.012041996987001</v>
      </c>
      <c r="F62" s="25">
        <v>-6.8695540194610007</v>
      </c>
      <c r="G62" s="25">
        <v>28.686138847212977</v>
      </c>
      <c r="H62" s="48">
        <v>0.181343</v>
      </c>
      <c r="I62" s="46">
        <v>6.2538872007210005</v>
      </c>
      <c r="J62" s="25">
        <v>-1.570463867805</v>
      </c>
      <c r="K62" s="46" t="s">
        <v>840</v>
      </c>
      <c r="L62" s="46" t="s">
        <v>840</v>
      </c>
      <c r="M62" s="48" t="s">
        <v>840</v>
      </c>
      <c r="N62" s="46">
        <v>24.708647226349999</v>
      </c>
      <c r="O62" s="25">
        <v>6.3033947706370004</v>
      </c>
      <c r="P62" s="46" t="s">
        <v>840</v>
      </c>
      <c r="Q62" s="46" t="s">
        <v>840</v>
      </c>
      <c r="R62" s="48" t="s">
        <v>840</v>
      </c>
      <c r="S62" s="46">
        <v>30.962534427070999</v>
      </c>
      <c r="T62" s="25">
        <v>4.7329309028320008</v>
      </c>
      <c r="U62" s="46" t="s">
        <v>840</v>
      </c>
      <c r="V62" s="46" t="s">
        <v>840</v>
      </c>
      <c r="W62" s="48" t="s">
        <v>840</v>
      </c>
    </row>
    <row r="63" spans="1:23" x14ac:dyDescent="0.2">
      <c r="A63" s="44" t="s">
        <v>140</v>
      </c>
      <c r="B63" s="45" t="s">
        <v>139</v>
      </c>
      <c r="C63" s="25">
        <f t="shared" si="0"/>
        <v>4.8830031449310001</v>
      </c>
      <c r="D63" s="25">
        <v>0.74515597495800001</v>
      </c>
      <c r="E63" s="25">
        <v>4.137847169973</v>
      </c>
      <c r="F63" s="25">
        <v>-15.085150400562</v>
      </c>
      <c r="G63" s="25">
        <v>3.8275086322250251</v>
      </c>
      <c r="H63" s="48">
        <v>0.5</v>
      </c>
      <c r="I63" s="46" t="s">
        <v>840</v>
      </c>
      <c r="J63" s="25">
        <v>0.74515597495800001</v>
      </c>
      <c r="K63" s="46" t="s">
        <v>840</v>
      </c>
      <c r="L63" s="46" t="s">
        <v>840</v>
      </c>
      <c r="M63" s="48" t="s">
        <v>840</v>
      </c>
      <c r="N63" s="46" t="s">
        <v>840</v>
      </c>
      <c r="O63" s="25">
        <v>4.137847169973</v>
      </c>
      <c r="P63" s="46" t="s">
        <v>840</v>
      </c>
      <c r="Q63" s="46" t="s">
        <v>840</v>
      </c>
      <c r="R63" s="48" t="s">
        <v>840</v>
      </c>
      <c r="S63" s="46" t="s">
        <v>840</v>
      </c>
      <c r="T63" s="25">
        <v>4.8830031449310001</v>
      </c>
      <c r="U63" s="46" t="s">
        <v>840</v>
      </c>
      <c r="V63" s="46" t="s">
        <v>840</v>
      </c>
      <c r="W63" s="48" t="s">
        <v>840</v>
      </c>
    </row>
    <row r="64" spans="1:23" x14ac:dyDescent="0.2">
      <c r="A64" s="44" t="s">
        <v>142</v>
      </c>
      <c r="B64" s="45" t="s">
        <v>141</v>
      </c>
      <c r="C64" s="25">
        <f t="shared" si="0"/>
        <v>3.2851447920279999</v>
      </c>
      <c r="D64" s="25" t="s">
        <v>840</v>
      </c>
      <c r="E64" s="25">
        <v>3.2851447920279999</v>
      </c>
      <c r="F64" s="25">
        <v>-26.496280867883002</v>
      </c>
      <c r="G64" s="25">
        <v>3.0387589326259001</v>
      </c>
      <c r="H64" s="48">
        <v>0.5</v>
      </c>
      <c r="I64" s="46" t="s">
        <v>840</v>
      </c>
      <c r="J64" s="25" t="s">
        <v>840</v>
      </c>
      <c r="K64" s="46" t="s">
        <v>840</v>
      </c>
      <c r="L64" s="46" t="s">
        <v>840</v>
      </c>
      <c r="M64" s="48" t="s">
        <v>840</v>
      </c>
      <c r="N64" s="46" t="s">
        <v>840</v>
      </c>
      <c r="O64" s="25">
        <v>3.2851447920279999</v>
      </c>
      <c r="P64" s="46" t="s">
        <v>840</v>
      </c>
      <c r="Q64" s="46" t="s">
        <v>840</v>
      </c>
      <c r="R64" s="48" t="s">
        <v>840</v>
      </c>
      <c r="S64" s="46" t="s">
        <v>840</v>
      </c>
      <c r="T64" s="25">
        <v>3.2851447920279999</v>
      </c>
      <c r="U64" s="46" t="s">
        <v>840</v>
      </c>
      <c r="V64" s="46" t="s">
        <v>840</v>
      </c>
      <c r="W64" s="48" t="s">
        <v>840</v>
      </c>
    </row>
    <row r="65" spans="1:23" x14ac:dyDescent="0.2">
      <c r="A65" s="44" t="s">
        <v>144</v>
      </c>
      <c r="B65" s="45" t="s">
        <v>143</v>
      </c>
      <c r="C65" s="25">
        <f t="shared" si="0"/>
        <v>2.84120209657</v>
      </c>
      <c r="D65" s="25">
        <v>0.10229877554899999</v>
      </c>
      <c r="E65" s="25">
        <v>2.7389033210210001</v>
      </c>
      <c r="F65" s="25">
        <v>-18.391617698927998</v>
      </c>
      <c r="G65" s="25">
        <v>2.5334855719444249</v>
      </c>
      <c r="H65" s="48">
        <v>0.5</v>
      </c>
      <c r="I65" s="46" t="s">
        <v>840</v>
      </c>
      <c r="J65" s="25">
        <v>0.10229877554899999</v>
      </c>
      <c r="K65" s="46" t="s">
        <v>840</v>
      </c>
      <c r="L65" s="46" t="s">
        <v>840</v>
      </c>
      <c r="M65" s="48" t="s">
        <v>840</v>
      </c>
      <c r="N65" s="46" t="s">
        <v>840</v>
      </c>
      <c r="O65" s="25">
        <v>2.7389033210210001</v>
      </c>
      <c r="P65" s="46" t="s">
        <v>840</v>
      </c>
      <c r="Q65" s="46" t="s">
        <v>840</v>
      </c>
      <c r="R65" s="48" t="s">
        <v>840</v>
      </c>
      <c r="S65" s="46" t="s">
        <v>840</v>
      </c>
      <c r="T65" s="25">
        <v>2.84120209657</v>
      </c>
      <c r="U65" s="46" t="s">
        <v>840</v>
      </c>
      <c r="V65" s="46" t="s">
        <v>840</v>
      </c>
      <c r="W65" s="48" t="s">
        <v>840</v>
      </c>
    </row>
    <row r="66" spans="1:23" x14ac:dyDescent="0.2">
      <c r="A66" s="44" t="s">
        <v>146</v>
      </c>
      <c r="B66" s="45" t="s">
        <v>145</v>
      </c>
      <c r="C66" s="25">
        <f t="shared" si="0"/>
        <v>4.3182439210460002</v>
      </c>
      <c r="D66" s="25">
        <v>0.63721537222699998</v>
      </c>
      <c r="E66" s="25">
        <v>3.681028548819</v>
      </c>
      <c r="F66" s="25">
        <v>-27.964753436485001</v>
      </c>
      <c r="G66" s="25">
        <v>3.4049514076575749</v>
      </c>
      <c r="H66" s="48">
        <v>0.5</v>
      </c>
      <c r="I66" s="46" t="s">
        <v>840</v>
      </c>
      <c r="J66" s="25">
        <v>0.63721537222699998</v>
      </c>
      <c r="K66" s="46" t="s">
        <v>840</v>
      </c>
      <c r="L66" s="46" t="s">
        <v>840</v>
      </c>
      <c r="M66" s="48" t="s">
        <v>840</v>
      </c>
      <c r="N66" s="46" t="s">
        <v>840</v>
      </c>
      <c r="O66" s="25">
        <v>3.681028548819</v>
      </c>
      <c r="P66" s="46" t="s">
        <v>840</v>
      </c>
      <c r="Q66" s="46" t="s">
        <v>840</v>
      </c>
      <c r="R66" s="48" t="s">
        <v>840</v>
      </c>
      <c r="S66" s="46" t="s">
        <v>840</v>
      </c>
      <c r="T66" s="25">
        <v>4.3182439210460002</v>
      </c>
      <c r="U66" s="46" t="s">
        <v>840</v>
      </c>
      <c r="V66" s="46" t="s">
        <v>840</v>
      </c>
      <c r="W66" s="48" t="s">
        <v>840</v>
      </c>
    </row>
    <row r="67" spans="1:23" x14ac:dyDescent="0.2">
      <c r="A67" s="44" t="s">
        <v>149</v>
      </c>
      <c r="B67" s="45" t="s">
        <v>148</v>
      </c>
      <c r="C67" s="25">
        <f t="shared" si="0"/>
        <v>46.417539403836003</v>
      </c>
      <c r="D67" s="25">
        <v>5.4161659725970006</v>
      </c>
      <c r="E67" s="25">
        <v>41.001373431239003</v>
      </c>
      <c r="F67" s="25">
        <v>-24.167772792238999</v>
      </c>
      <c r="G67" s="25">
        <v>37.926270423896085</v>
      </c>
      <c r="H67" s="48">
        <v>0.37084699999999998</v>
      </c>
      <c r="I67" s="46">
        <v>7.2311279891539995</v>
      </c>
      <c r="J67" s="25">
        <v>-1.8149620165570002</v>
      </c>
      <c r="K67" s="46" t="s">
        <v>840</v>
      </c>
      <c r="L67" s="46" t="s">
        <v>840</v>
      </c>
      <c r="M67" s="48" t="s">
        <v>840</v>
      </c>
      <c r="N67" s="46">
        <v>33.413124886639999</v>
      </c>
      <c r="O67" s="25">
        <v>7.5882485445990007</v>
      </c>
      <c r="P67" s="46" t="s">
        <v>840</v>
      </c>
      <c r="Q67" s="46" t="s">
        <v>840</v>
      </c>
      <c r="R67" s="48" t="s">
        <v>840</v>
      </c>
      <c r="S67" s="46">
        <v>40.644252875793995</v>
      </c>
      <c r="T67" s="25">
        <v>5.773286528042</v>
      </c>
      <c r="U67" s="46" t="s">
        <v>840</v>
      </c>
      <c r="V67" s="46" t="s">
        <v>840</v>
      </c>
      <c r="W67" s="48" t="s">
        <v>840</v>
      </c>
    </row>
    <row r="68" spans="1:23" x14ac:dyDescent="0.2">
      <c r="A68" s="44" t="s">
        <v>151</v>
      </c>
      <c r="B68" s="45" t="s">
        <v>815</v>
      </c>
      <c r="C68" s="25">
        <f t="shared" si="0"/>
        <v>13.640287915209999</v>
      </c>
      <c r="D68" s="25">
        <v>4.512884872921</v>
      </c>
      <c r="E68" s="25">
        <v>9.127403042289</v>
      </c>
      <c r="F68" s="25">
        <v>4.9736959979290001</v>
      </c>
      <c r="G68" s="25">
        <v>8.4428478141173251</v>
      </c>
      <c r="H68" s="48">
        <v>0</v>
      </c>
      <c r="I68" s="46" t="s">
        <v>840</v>
      </c>
      <c r="J68" s="25" t="s">
        <v>840</v>
      </c>
      <c r="K68" s="46">
        <v>4.512884872921</v>
      </c>
      <c r="L68" s="46" t="s">
        <v>840</v>
      </c>
      <c r="M68" s="48" t="s">
        <v>840</v>
      </c>
      <c r="N68" s="46" t="s">
        <v>840</v>
      </c>
      <c r="O68" s="25" t="s">
        <v>840</v>
      </c>
      <c r="P68" s="46">
        <v>9.127403042289</v>
      </c>
      <c r="Q68" s="46" t="s">
        <v>840</v>
      </c>
      <c r="R68" s="48" t="s">
        <v>840</v>
      </c>
      <c r="S68" s="46" t="s">
        <v>840</v>
      </c>
      <c r="T68" s="25" t="s">
        <v>840</v>
      </c>
      <c r="U68" s="46">
        <v>13.640287915209999</v>
      </c>
      <c r="V68" s="46" t="s">
        <v>840</v>
      </c>
      <c r="W68" s="48" t="s">
        <v>840</v>
      </c>
    </row>
    <row r="69" spans="1:23" x14ac:dyDescent="0.2">
      <c r="A69" s="44" t="s">
        <v>154</v>
      </c>
      <c r="B69" s="45" t="s">
        <v>153</v>
      </c>
      <c r="C69" s="25">
        <f t="shared" si="0"/>
        <v>62.312339186384001</v>
      </c>
      <c r="D69" s="25">
        <v>11.270515541762</v>
      </c>
      <c r="E69" s="25">
        <v>51.041823644621999</v>
      </c>
      <c r="F69" s="25">
        <v>-17.917555692362001</v>
      </c>
      <c r="G69" s="25">
        <v>47.21368687127535</v>
      </c>
      <c r="H69" s="48">
        <v>0.259828</v>
      </c>
      <c r="I69" s="46">
        <v>11.465376236366</v>
      </c>
      <c r="J69" s="25">
        <v>-0.19486069460399999</v>
      </c>
      <c r="K69" s="46" t="s">
        <v>840</v>
      </c>
      <c r="L69" s="46" t="s">
        <v>840</v>
      </c>
      <c r="M69" s="48" t="s">
        <v>840</v>
      </c>
      <c r="N69" s="46">
        <v>42.729412940353001</v>
      </c>
      <c r="O69" s="25">
        <v>8.3124107042690003</v>
      </c>
      <c r="P69" s="46" t="s">
        <v>840</v>
      </c>
      <c r="Q69" s="46" t="s">
        <v>840</v>
      </c>
      <c r="R69" s="48" t="s">
        <v>840</v>
      </c>
      <c r="S69" s="46">
        <v>54.194789176718999</v>
      </c>
      <c r="T69" s="25">
        <v>8.1175500096650008</v>
      </c>
      <c r="U69" s="46" t="s">
        <v>840</v>
      </c>
      <c r="V69" s="46" t="s">
        <v>840</v>
      </c>
      <c r="W69" s="48" t="s">
        <v>840</v>
      </c>
    </row>
    <row r="70" spans="1:23" x14ac:dyDescent="0.2">
      <c r="A70" s="44" t="s">
        <v>156</v>
      </c>
      <c r="B70" s="45" t="s">
        <v>155</v>
      </c>
      <c r="C70" s="25">
        <f t="shared" si="0"/>
        <v>4.1109721295429997</v>
      </c>
      <c r="D70" s="25">
        <v>0.85919291072000004</v>
      </c>
      <c r="E70" s="25">
        <v>3.2517792188229997</v>
      </c>
      <c r="F70" s="25">
        <v>-11.237823579025001</v>
      </c>
      <c r="G70" s="25">
        <v>3.0078957774112749</v>
      </c>
      <c r="H70" s="48">
        <v>0.5</v>
      </c>
      <c r="I70" s="46" t="s">
        <v>840</v>
      </c>
      <c r="J70" s="25">
        <v>0.85919291072000004</v>
      </c>
      <c r="K70" s="46" t="s">
        <v>840</v>
      </c>
      <c r="L70" s="46" t="s">
        <v>840</v>
      </c>
      <c r="M70" s="48" t="s">
        <v>840</v>
      </c>
      <c r="N70" s="46" t="s">
        <v>840</v>
      </c>
      <c r="O70" s="25">
        <v>3.2517792188229997</v>
      </c>
      <c r="P70" s="46" t="s">
        <v>840</v>
      </c>
      <c r="Q70" s="46" t="s">
        <v>840</v>
      </c>
      <c r="R70" s="48" t="s">
        <v>840</v>
      </c>
      <c r="S70" s="46" t="s">
        <v>840</v>
      </c>
      <c r="T70" s="25">
        <v>4.1109721295429997</v>
      </c>
      <c r="U70" s="46" t="s">
        <v>840</v>
      </c>
      <c r="V70" s="46" t="s">
        <v>840</v>
      </c>
      <c r="W70" s="48" t="s">
        <v>840</v>
      </c>
    </row>
    <row r="71" spans="1:23" x14ac:dyDescent="0.2">
      <c r="A71" s="44" t="s">
        <v>158</v>
      </c>
      <c r="B71" s="45" t="s">
        <v>157</v>
      </c>
      <c r="C71" s="25">
        <f t="shared" si="0"/>
        <v>2.1706387047410001</v>
      </c>
      <c r="D71" s="25" t="s">
        <v>840</v>
      </c>
      <c r="E71" s="25">
        <v>2.1706387047410001</v>
      </c>
      <c r="F71" s="25">
        <v>-16.766430935054</v>
      </c>
      <c r="G71" s="25">
        <v>2.0078408018854255</v>
      </c>
      <c r="H71" s="48">
        <v>0.5</v>
      </c>
      <c r="I71" s="46" t="s">
        <v>840</v>
      </c>
      <c r="J71" s="25" t="s">
        <v>840</v>
      </c>
      <c r="K71" s="46" t="s">
        <v>840</v>
      </c>
      <c r="L71" s="46" t="s">
        <v>840</v>
      </c>
      <c r="M71" s="48" t="s">
        <v>840</v>
      </c>
      <c r="N71" s="46" t="s">
        <v>840</v>
      </c>
      <c r="O71" s="25">
        <v>2.1706387047410001</v>
      </c>
      <c r="P71" s="46" t="s">
        <v>840</v>
      </c>
      <c r="Q71" s="46" t="s">
        <v>840</v>
      </c>
      <c r="R71" s="48" t="s">
        <v>840</v>
      </c>
      <c r="S71" s="46" t="s">
        <v>840</v>
      </c>
      <c r="T71" s="25">
        <v>2.1706387047410001</v>
      </c>
      <c r="U71" s="46" t="s">
        <v>840</v>
      </c>
      <c r="V71" s="46" t="s">
        <v>840</v>
      </c>
      <c r="W71" s="48" t="s">
        <v>840</v>
      </c>
    </row>
    <row r="72" spans="1:23" x14ac:dyDescent="0.2">
      <c r="A72" s="44" t="s">
        <v>161</v>
      </c>
      <c r="B72" s="45" t="s">
        <v>160</v>
      </c>
      <c r="C72" s="25">
        <f t="shared" ref="C72:C135" si="1">IF(D72&lt;&gt;"",D72+E72,E72)</f>
        <v>1.439318109712</v>
      </c>
      <c r="D72" s="25" t="s">
        <v>840</v>
      </c>
      <c r="E72" s="25">
        <v>1.439318109712</v>
      </c>
      <c r="F72" s="25">
        <v>-7.1820921657649999</v>
      </c>
      <c r="G72" s="25">
        <v>1.3313692514836002</v>
      </c>
      <c r="H72" s="48">
        <v>0.5</v>
      </c>
      <c r="I72" s="46" t="s">
        <v>840</v>
      </c>
      <c r="J72" s="25" t="s">
        <v>840</v>
      </c>
      <c r="K72" s="46" t="s">
        <v>840</v>
      </c>
      <c r="L72" s="46" t="s">
        <v>840</v>
      </c>
      <c r="M72" s="48" t="s">
        <v>840</v>
      </c>
      <c r="N72" s="46" t="s">
        <v>840</v>
      </c>
      <c r="O72" s="25">
        <v>1.439318109712</v>
      </c>
      <c r="P72" s="46" t="s">
        <v>840</v>
      </c>
      <c r="Q72" s="46" t="s">
        <v>840</v>
      </c>
      <c r="R72" s="48" t="s">
        <v>840</v>
      </c>
      <c r="S72" s="46" t="s">
        <v>840</v>
      </c>
      <c r="T72" s="25">
        <v>1.439318109712</v>
      </c>
      <c r="U72" s="46" t="s">
        <v>840</v>
      </c>
      <c r="V72" s="46" t="s">
        <v>840</v>
      </c>
      <c r="W72" s="48" t="s">
        <v>840</v>
      </c>
    </row>
    <row r="73" spans="1:23" x14ac:dyDescent="0.2">
      <c r="A73" s="44" t="s">
        <v>163</v>
      </c>
      <c r="B73" s="45" t="s">
        <v>162</v>
      </c>
      <c r="C73" s="25">
        <f t="shared" si="1"/>
        <v>3.1343448913360001</v>
      </c>
      <c r="D73" s="25">
        <v>0.29942968987499996</v>
      </c>
      <c r="E73" s="25">
        <v>2.834915201461</v>
      </c>
      <c r="F73" s="25">
        <v>-6.4027113628540002</v>
      </c>
      <c r="G73" s="25">
        <v>2.6222965613514249</v>
      </c>
      <c r="H73" s="48">
        <v>0.5</v>
      </c>
      <c r="I73" s="46" t="s">
        <v>840</v>
      </c>
      <c r="J73" s="25">
        <v>0.29942968987499996</v>
      </c>
      <c r="K73" s="46" t="s">
        <v>840</v>
      </c>
      <c r="L73" s="46" t="s">
        <v>840</v>
      </c>
      <c r="M73" s="48" t="s">
        <v>840</v>
      </c>
      <c r="N73" s="46" t="s">
        <v>840</v>
      </c>
      <c r="O73" s="25">
        <v>2.834915201461</v>
      </c>
      <c r="P73" s="46" t="s">
        <v>840</v>
      </c>
      <c r="Q73" s="46" t="s">
        <v>840</v>
      </c>
      <c r="R73" s="48" t="s">
        <v>840</v>
      </c>
      <c r="S73" s="46" t="s">
        <v>840</v>
      </c>
      <c r="T73" s="25">
        <v>3.1343448913360001</v>
      </c>
      <c r="U73" s="46" t="s">
        <v>840</v>
      </c>
      <c r="V73" s="46" t="s">
        <v>840</v>
      </c>
      <c r="W73" s="48" t="s">
        <v>840</v>
      </c>
    </row>
    <row r="74" spans="1:23" x14ac:dyDescent="0.2">
      <c r="A74" s="44" t="s">
        <v>165</v>
      </c>
      <c r="B74" s="45" t="s">
        <v>164</v>
      </c>
      <c r="C74" s="25">
        <f t="shared" si="1"/>
        <v>0.95954800199599999</v>
      </c>
      <c r="D74" s="25" t="s">
        <v>840</v>
      </c>
      <c r="E74" s="25">
        <v>0.95954800199599999</v>
      </c>
      <c r="F74" s="25">
        <v>-6.5604569995280002</v>
      </c>
      <c r="G74" s="25">
        <v>0.88758190184630004</v>
      </c>
      <c r="H74" s="48">
        <v>0.5</v>
      </c>
      <c r="I74" s="46" t="s">
        <v>840</v>
      </c>
      <c r="J74" s="25" t="s">
        <v>840</v>
      </c>
      <c r="K74" s="46" t="s">
        <v>840</v>
      </c>
      <c r="L74" s="46" t="s">
        <v>840</v>
      </c>
      <c r="M74" s="48" t="s">
        <v>840</v>
      </c>
      <c r="N74" s="46" t="s">
        <v>840</v>
      </c>
      <c r="O74" s="25">
        <v>0.95954800199599999</v>
      </c>
      <c r="P74" s="46" t="s">
        <v>840</v>
      </c>
      <c r="Q74" s="46" t="s">
        <v>840</v>
      </c>
      <c r="R74" s="48" t="s">
        <v>840</v>
      </c>
      <c r="S74" s="46" t="s">
        <v>840</v>
      </c>
      <c r="T74" s="25">
        <v>0.95954800199599999</v>
      </c>
      <c r="U74" s="46" t="s">
        <v>840</v>
      </c>
      <c r="V74" s="46" t="s">
        <v>840</v>
      </c>
      <c r="W74" s="48" t="s">
        <v>840</v>
      </c>
    </row>
    <row r="75" spans="1:23" s="4" customFormat="1" x14ac:dyDescent="0.2">
      <c r="A75" s="55" t="s">
        <v>167</v>
      </c>
      <c r="B75" s="56" t="s">
        <v>166</v>
      </c>
      <c r="C75" s="57">
        <f t="shared" si="1"/>
        <v>23.613626179161997</v>
      </c>
      <c r="D75" s="57">
        <v>7.5415139082509999</v>
      </c>
      <c r="E75" s="57">
        <v>16.072112270910999</v>
      </c>
      <c r="F75" s="57">
        <v>-267.83193580973301</v>
      </c>
      <c r="G75" s="57">
        <v>14.866703850592677</v>
      </c>
      <c r="H75" s="58">
        <v>0.5</v>
      </c>
      <c r="I75" s="59">
        <v>4.5894381453149995</v>
      </c>
      <c r="J75" s="57">
        <v>2.8203285643079998</v>
      </c>
      <c r="K75" s="59" t="str">
        <f>""</f>
        <v/>
      </c>
      <c r="L75" s="59" t="str">
        <f>""</f>
        <v/>
      </c>
      <c r="M75" s="58">
        <v>0.131747198628</v>
      </c>
      <c r="N75" s="59">
        <v>8.949310027156999</v>
      </c>
      <c r="O75" s="57">
        <v>7.0907417197890004</v>
      </c>
      <c r="P75" s="59" t="str">
        <f>""</f>
        <v/>
      </c>
      <c r="Q75" s="59" t="str">
        <f>""</f>
        <v/>
      </c>
      <c r="R75" s="58">
        <v>3.2060523965001107E-2</v>
      </c>
      <c r="S75" s="59">
        <v>13.538748172471998</v>
      </c>
      <c r="T75" s="57">
        <v>9.9110702840970006</v>
      </c>
      <c r="U75" s="59" t="str">
        <f>""</f>
        <v/>
      </c>
      <c r="V75" s="59" t="str">
        <f>""</f>
        <v/>
      </c>
      <c r="W75" s="58">
        <v>0.16380772259300111</v>
      </c>
    </row>
    <row r="76" spans="1:23" x14ac:dyDescent="0.2">
      <c r="A76" s="44" t="s">
        <v>169</v>
      </c>
      <c r="B76" s="45" t="s">
        <v>816</v>
      </c>
      <c r="C76" s="25">
        <f t="shared" si="1"/>
        <v>14.744925537552998</v>
      </c>
      <c r="D76" s="25">
        <v>5.7178004681069998</v>
      </c>
      <c r="E76" s="25">
        <v>9.027125069445999</v>
      </c>
      <c r="F76" s="25">
        <v>7.1083377088419999</v>
      </c>
      <c r="G76" s="25">
        <v>8.3500906892375504</v>
      </c>
      <c r="H76" s="48">
        <v>0</v>
      </c>
      <c r="I76" s="46" t="s">
        <v>840</v>
      </c>
      <c r="J76" s="25" t="s">
        <v>840</v>
      </c>
      <c r="K76" s="46">
        <v>5.7178004681069998</v>
      </c>
      <c r="L76" s="46" t="s">
        <v>840</v>
      </c>
      <c r="M76" s="48" t="s">
        <v>840</v>
      </c>
      <c r="N76" s="46" t="s">
        <v>840</v>
      </c>
      <c r="O76" s="25" t="s">
        <v>840</v>
      </c>
      <c r="P76" s="46">
        <v>9.027125069445999</v>
      </c>
      <c r="Q76" s="46" t="s">
        <v>840</v>
      </c>
      <c r="R76" s="48" t="s">
        <v>840</v>
      </c>
      <c r="S76" s="46" t="s">
        <v>840</v>
      </c>
      <c r="T76" s="25" t="s">
        <v>840</v>
      </c>
      <c r="U76" s="46">
        <v>14.744925537552998</v>
      </c>
      <c r="V76" s="46" t="s">
        <v>840</v>
      </c>
      <c r="W76" s="48" t="s">
        <v>840</v>
      </c>
    </row>
    <row r="77" spans="1:23" x14ac:dyDescent="0.2">
      <c r="A77" s="44" t="s">
        <v>171</v>
      </c>
      <c r="B77" s="45" t="s">
        <v>170</v>
      </c>
      <c r="C77" s="25">
        <f t="shared" si="1"/>
        <v>4.4459219673370001</v>
      </c>
      <c r="D77" s="25">
        <v>0.27515893777199996</v>
      </c>
      <c r="E77" s="25">
        <v>4.1707630295650002</v>
      </c>
      <c r="F77" s="25">
        <v>-19.668143355018998</v>
      </c>
      <c r="G77" s="25">
        <v>3.8579558023476253</v>
      </c>
      <c r="H77" s="48">
        <v>0.5</v>
      </c>
      <c r="I77" s="46" t="s">
        <v>840</v>
      </c>
      <c r="J77" s="25">
        <v>0.27515893777199996</v>
      </c>
      <c r="K77" s="46" t="s">
        <v>840</v>
      </c>
      <c r="L77" s="46" t="s">
        <v>840</v>
      </c>
      <c r="M77" s="48" t="s">
        <v>840</v>
      </c>
      <c r="N77" s="46" t="s">
        <v>840</v>
      </c>
      <c r="O77" s="25">
        <v>4.1707630295650002</v>
      </c>
      <c r="P77" s="46" t="s">
        <v>840</v>
      </c>
      <c r="Q77" s="46" t="s">
        <v>840</v>
      </c>
      <c r="R77" s="48" t="s">
        <v>840</v>
      </c>
      <c r="S77" s="46" t="s">
        <v>840</v>
      </c>
      <c r="T77" s="25">
        <v>4.4459219673370001</v>
      </c>
      <c r="U77" s="46" t="s">
        <v>840</v>
      </c>
      <c r="V77" s="46" t="s">
        <v>840</v>
      </c>
      <c r="W77" s="48" t="s">
        <v>840</v>
      </c>
    </row>
    <row r="78" spans="1:23" x14ac:dyDescent="0.2">
      <c r="A78" s="44" t="s">
        <v>173</v>
      </c>
      <c r="B78" s="45" t="s">
        <v>172</v>
      </c>
      <c r="C78" s="25">
        <f t="shared" si="1"/>
        <v>2.8076464208869996</v>
      </c>
      <c r="D78" s="25">
        <v>0.37681199011200001</v>
      </c>
      <c r="E78" s="25">
        <v>2.4308344307749996</v>
      </c>
      <c r="F78" s="25">
        <v>-11.051744384900999</v>
      </c>
      <c r="G78" s="25">
        <v>2.2485218484668752</v>
      </c>
      <c r="H78" s="48">
        <v>0.5</v>
      </c>
      <c r="I78" s="46" t="s">
        <v>840</v>
      </c>
      <c r="J78" s="25">
        <v>0.37681199011200001</v>
      </c>
      <c r="K78" s="46" t="s">
        <v>840</v>
      </c>
      <c r="L78" s="46" t="s">
        <v>840</v>
      </c>
      <c r="M78" s="48" t="s">
        <v>840</v>
      </c>
      <c r="N78" s="46" t="s">
        <v>840</v>
      </c>
      <c r="O78" s="25">
        <v>2.4308344307749996</v>
      </c>
      <c r="P78" s="46" t="s">
        <v>840</v>
      </c>
      <c r="Q78" s="46" t="s">
        <v>840</v>
      </c>
      <c r="R78" s="48" t="s">
        <v>840</v>
      </c>
      <c r="S78" s="46" t="s">
        <v>840</v>
      </c>
      <c r="T78" s="25">
        <v>2.8076464208869996</v>
      </c>
      <c r="U78" s="46" t="s">
        <v>840</v>
      </c>
      <c r="V78" s="46" t="s">
        <v>840</v>
      </c>
      <c r="W78" s="48" t="s">
        <v>840</v>
      </c>
    </row>
    <row r="79" spans="1:23" x14ac:dyDescent="0.2">
      <c r="A79" s="44" t="s">
        <v>175</v>
      </c>
      <c r="B79" s="45" t="s">
        <v>174</v>
      </c>
      <c r="C79" s="25">
        <f t="shared" si="1"/>
        <v>2.4278613445819999</v>
      </c>
      <c r="D79" s="25">
        <v>0.38963989357399997</v>
      </c>
      <c r="E79" s="25">
        <v>2.0382214510079999</v>
      </c>
      <c r="F79" s="25">
        <v>-9.8002528878869999</v>
      </c>
      <c r="G79" s="25">
        <v>1.8853548421824</v>
      </c>
      <c r="H79" s="48">
        <v>0.5</v>
      </c>
      <c r="I79" s="46" t="s">
        <v>840</v>
      </c>
      <c r="J79" s="25">
        <v>0.38963989357399997</v>
      </c>
      <c r="K79" s="46" t="s">
        <v>840</v>
      </c>
      <c r="L79" s="46" t="s">
        <v>840</v>
      </c>
      <c r="M79" s="48" t="s">
        <v>840</v>
      </c>
      <c r="N79" s="46" t="s">
        <v>840</v>
      </c>
      <c r="O79" s="25">
        <v>2.0382214510079999</v>
      </c>
      <c r="P79" s="46" t="s">
        <v>840</v>
      </c>
      <c r="Q79" s="46" t="s">
        <v>840</v>
      </c>
      <c r="R79" s="48" t="s">
        <v>840</v>
      </c>
      <c r="S79" s="46" t="s">
        <v>840</v>
      </c>
      <c r="T79" s="25">
        <v>2.4278613445819999</v>
      </c>
      <c r="U79" s="46" t="s">
        <v>840</v>
      </c>
      <c r="V79" s="46" t="s">
        <v>840</v>
      </c>
      <c r="W79" s="48" t="s">
        <v>840</v>
      </c>
    </row>
    <row r="80" spans="1:23" x14ac:dyDescent="0.2">
      <c r="A80" s="44" t="s">
        <v>177</v>
      </c>
      <c r="B80" s="45" t="s">
        <v>176</v>
      </c>
      <c r="C80" s="25">
        <f t="shared" si="1"/>
        <v>136.715516527478</v>
      </c>
      <c r="D80" s="25">
        <v>28.626405972447998</v>
      </c>
      <c r="E80" s="25">
        <v>108.08911055503</v>
      </c>
      <c r="F80" s="25">
        <v>26.392886103962997</v>
      </c>
      <c r="G80" s="25">
        <v>99.982427263402755</v>
      </c>
      <c r="H80" s="48">
        <v>0</v>
      </c>
      <c r="I80" s="46">
        <v>23.392570139446001</v>
      </c>
      <c r="J80" s="25">
        <v>1.108904586869</v>
      </c>
      <c r="K80" s="46">
        <v>4.1249312461339995</v>
      </c>
      <c r="L80" s="46" t="s">
        <v>840</v>
      </c>
      <c r="M80" s="48" t="s">
        <v>840</v>
      </c>
      <c r="N80" s="46">
        <v>85.276319989963</v>
      </c>
      <c r="O80" s="25">
        <v>15.331700439268001</v>
      </c>
      <c r="P80" s="46">
        <v>7.4810901257990006</v>
      </c>
      <c r="Q80" s="46" t="s">
        <v>840</v>
      </c>
      <c r="R80" s="48" t="s">
        <v>840</v>
      </c>
      <c r="S80" s="46">
        <v>108.66889012940899</v>
      </c>
      <c r="T80" s="25">
        <v>16.440605026137</v>
      </c>
      <c r="U80" s="46">
        <v>11.606021371933</v>
      </c>
      <c r="V80" s="46" t="s">
        <v>840</v>
      </c>
      <c r="W80" s="48" t="s">
        <v>840</v>
      </c>
    </row>
    <row r="81" spans="1:23" x14ac:dyDescent="0.2">
      <c r="A81" s="44" t="s">
        <v>179</v>
      </c>
      <c r="B81" s="45" t="s">
        <v>178</v>
      </c>
      <c r="C81" s="25">
        <f t="shared" si="1"/>
        <v>1.911256746834</v>
      </c>
      <c r="D81" s="25">
        <v>0.100724268632</v>
      </c>
      <c r="E81" s="25">
        <v>1.810532478202</v>
      </c>
      <c r="F81" s="25">
        <v>-11.066432431651</v>
      </c>
      <c r="G81" s="25">
        <v>1.6747425423368503</v>
      </c>
      <c r="H81" s="48">
        <v>0.5</v>
      </c>
      <c r="I81" s="46" t="s">
        <v>840</v>
      </c>
      <c r="J81" s="25">
        <v>0.100724268632</v>
      </c>
      <c r="K81" s="46" t="s">
        <v>840</v>
      </c>
      <c r="L81" s="46" t="s">
        <v>840</v>
      </c>
      <c r="M81" s="48" t="s">
        <v>840</v>
      </c>
      <c r="N81" s="46" t="s">
        <v>840</v>
      </c>
      <c r="O81" s="25">
        <v>1.810532478202</v>
      </c>
      <c r="P81" s="46" t="s">
        <v>840</v>
      </c>
      <c r="Q81" s="46" t="s">
        <v>840</v>
      </c>
      <c r="R81" s="48" t="s">
        <v>840</v>
      </c>
      <c r="S81" s="46" t="s">
        <v>840</v>
      </c>
      <c r="T81" s="25">
        <v>1.911256746834</v>
      </c>
      <c r="U81" s="46" t="s">
        <v>840</v>
      </c>
      <c r="V81" s="46" t="s">
        <v>840</v>
      </c>
      <c r="W81" s="48" t="s">
        <v>840</v>
      </c>
    </row>
    <row r="82" spans="1:23" x14ac:dyDescent="0.2">
      <c r="A82" s="44" t="s">
        <v>181</v>
      </c>
      <c r="B82" s="45" t="s">
        <v>180</v>
      </c>
      <c r="C82" s="25">
        <f t="shared" si="1"/>
        <v>103.873177511438</v>
      </c>
      <c r="D82" s="25">
        <v>25.928240566625</v>
      </c>
      <c r="E82" s="25">
        <v>77.944936944812994</v>
      </c>
      <c r="F82" s="25">
        <v>21.290092483412</v>
      </c>
      <c r="G82" s="25">
        <v>72.099066673952024</v>
      </c>
      <c r="H82" s="48">
        <v>0</v>
      </c>
      <c r="I82" s="46">
        <v>23.598214096871999</v>
      </c>
      <c r="J82" s="25">
        <v>2.3300264697540003</v>
      </c>
      <c r="K82" s="46" t="s">
        <v>840</v>
      </c>
      <c r="L82" s="46" t="s">
        <v>840</v>
      </c>
      <c r="M82" s="48" t="s">
        <v>840</v>
      </c>
      <c r="N82" s="46">
        <v>65.245514905687997</v>
      </c>
      <c r="O82" s="25">
        <v>12.699422039124</v>
      </c>
      <c r="P82" s="46" t="s">
        <v>840</v>
      </c>
      <c r="Q82" s="46" t="s">
        <v>840</v>
      </c>
      <c r="R82" s="48" t="s">
        <v>840</v>
      </c>
      <c r="S82" s="46">
        <v>88.843729002559996</v>
      </c>
      <c r="T82" s="25">
        <v>15.029448508878001</v>
      </c>
      <c r="U82" s="46" t="s">
        <v>840</v>
      </c>
      <c r="V82" s="46" t="s">
        <v>840</v>
      </c>
      <c r="W82" s="48" t="s">
        <v>840</v>
      </c>
    </row>
    <row r="83" spans="1:23" x14ac:dyDescent="0.2">
      <c r="A83" s="44" t="s">
        <v>183</v>
      </c>
      <c r="B83" s="45" t="s">
        <v>182</v>
      </c>
      <c r="C83" s="25">
        <f t="shared" si="1"/>
        <v>1.5731939701870001</v>
      </c>
      <c r="D83" s="25">
        <v>0.141269203022</v>
      </c>
      <c r="E83" s="25">
        <v>1.4319247671650002</v>
      </c>
      <c r="F83" s="25">
        <v>-5.8189236221709999</v>
      </c>
      <c r="G83" s="25">
        <v>1.3245304096276254</v>
      </c>
      <c r="H83" s="48">
        <v>0.5</v>
      </c>
      <c r="I83" s="46" t="s">
        <v>840</v>
      </c>
      <c r="J83" s="25">
        <v>0.141269203022</v>
      </c>
      <c r="K83" s="46" t="s">
        <v>840</v>
      </c>
      <c r="L83" s="46" t="s">
        <v>840</v>
      </c>
      <c r="M83" s="48" t="s">
        <v>840</v>
      </c>
      <c r="N83" s="46" t="s">
        <v>840</v>
      </c>
      <c r="O83" s="25">
        <v>1.4319247671650002</v>
      </c>
      <c r="P83" s="46" t="s">
        <v>840</v>
      </c>
      <c r="Q83" s="46" t="s">
        <v>840</v>
      </c>
      <c r="R83" s="48" t="s">
        <v>840</v>
      </c>
      <c r="S83" s="46" t="s">
        <v>840</v>
      </c>
      <c r="T83" s="25">
        <v>1.5731939701870001</v>
      </c>
      <c r="U83" s="46" t="s">
        <v>840</v>
      </c>
      <c r="V83" s="46" t="s">
        <v>840</v>
      </c>
      <c r="W83" s="48" t="s">
        <v>840</v>
      </c>
    </row>
    <row r="84" spans="1:23" x14ac:dyDescent="0.2">
      <c r="A84" s="44" t="s">
        <v>185</v>
      </c>
      <c r="B84" s="45" t="s">
        <v>184</v>
      </c>
      <c r="C84" s="25">
        <f t="shared" si="1"/>
        <v>4.086217076924</v>
      </c>
      <c r="D84" s="25">
        <v>0.57475406664399997</v>
      </c>
      <c r="E84" s="25">
        <v>3.51146301028</v>
      </c>
      <c r="F84" s="25">
        <v>-41.398848105814999</v>
      </c>
      <c r="G84" s="25">
        <v>3.2481032845090003</v>
      </c>
      <c r="H84" s="48">
        <v>0.5</v>
      </c>
      <c r="I84" s="46" t="s">
        <v>840</v>
      </c>
      <c r="J84" s="25">
        <v>0.57475406664399997</v>
      </c>
      <c r="K84" s="46" t="s">
        <v>840</v>
      </c>
      <c r="L84" s="46" t="s">
        <v>840</v>
      </c>
      <c r="M84" s="48" t="s">
        <v>840</v>
      </c>
      <c r="N84" s="46" t="s">
        <v>840</v>
      </c>
      <c r="O84" s="25">
        <v>3.51146301028</v>
      </c>
      <c r="P84" s="46" t="s">
        <v>840</v>
      </c>
      <c r="Q84" s="46" t="s">
        <v>840</v>
      </c>
      <c r="R84" s="48" t="s">
        <v>840</v>
      </c>
      <c r="S84" s="46" t="s">
        <v>840</v>
      </c>
      <c r="T84" s="25">
        <v>4.086217076924</v>
      </c>
      <c r="U84" s="46" t="s">
        <v>840</v>
      </c>
      <c r="V84" s="46" t="s">
        <v>840</v>
      </c>
      <c r="W84" s="48" t="s">
        <v>840</v>
      </c>
    </row>
    <row r="85" spans="1:23" x14ac:dyDescent="0.2">
      <c r="A85" s="44" t="s">
        <v>187</v>
      </c>
      <c r="B85" s="45" t="s">
        <v>186</v>
      </c>
      <c r="C85" s="25">
        <f t="shared" si="1"/>
        <v>94.673318369379004</v>
      </c>
      <c r="D85" s="25">
        <v>23.301142224741998</v>
      </c>
      <c r="E85" s="25">
        <v>71.37217614463701</v>
      </c>
      <c r="F85" s="25">
        <v>32.984561236443</v>
      </c>
      <c r="G85" s="25">
        <v>66.019262933789236</v>
      </c>
      <c r="H85" s="48">
        <v>0</v>
      </c>
      <c r="I85" s="46">
        <v>21.816548919155</v>
      </c>
      <c r="J85" s="25">
        <v>1.484593305587</v>
      </c>
      <c r="K85" s="46" t="s">
        <v>840</v>
      </c>
      <c r="L85" s="46" t="s">
        <v>840</v>
      </c>
      <c r="M85" s="48" t="s">
        <v>840</v>
      </c>
      <c r="N85" s="46">
        <v>57.016731896358998</v>
      </c>
      <c r="O85" s="25">
        <v>14.355444248276999</v>
      </c>
      <c r="P85" s="46" t="s">
        <v>840</v>
      </c>
      <c r="Q85" s="46" t="s">
        <v>840</v>
      </c>
      <c r="R85" s="48" t="s">
        <v>840</v>
      </c>
      <c r="S85" s="46">
        <v>78.833280815514001</v>
      </c>
      <c r="T85" s="25">
        <v>15.840037553863999</v>
      </c>
      <c r="U85" s="46" t="s">
        <v>840</v>
      </c>
      <c r="V85" s="46" t="s">
        <v>840</v>
      </c>
      <c r="W85" s="48" t="s">
        <v>840</v>
      </c>
    </row>
    <row r="86" spans="1:23" x14ac:dyDescent="0.2">
      <c r="A86" s="44" t="s">
        <v>189</v>
      </c>
      <c r="B86" s="45" t="s">
        <v>188</v>
      </c>
      <c r="C86" s="25">
        <f t="shared" si="1"/>
        <v>114.58582754490399</v>
      </c>
      <c r="D86" s="25">
        <v>28.942991402713002</v>
      </c>
      <c r="E86" s="25">
        <v>85.642836142190987</v>
      </c>
      <c r="F86" s="25">
        <v>67.372742126798997</v>
      </c>
      <c r="G86" s="25">
        <v>79.219623431526671</v>
      </c>
      <c r="H86" s="48">
        <v>0</v>
      </c>
      <c r="I86" s="46">
        <v>25.911698801366001</v>
      </c>
      <c r="J86" s="25" t="s">
        <v>840</v>
      </c>
      <c r="K86" s="46">
        <v>3.0312926013469998</v>
      </c>
      <c r="L86" s="46" t="s">
        <v>840</v>
      </c>
      <c r="M86" s="48" t="s">
        <v>840</v>
      </c>
      <c r="N86" s="46">
        <v>80.197920794563998</v>
      </c>
      <c r="O86" s="25" t="s">
        <v>840</v>
      </c>
      <c r="P86" s="46">
        <v>5.444915347627</v>
      </c>
      <c r="Q86" s="46" t="s">
        <v>840</v>
      </c>
      <c r="R86" s="48" t="s">
        <v>840</v>
      </c>
      <c r="S86" s="46">
        <v>106.10961959593</v>
      </c>
      <c r="T86" s="25" t="s">
        <v>840</v>
      </c>
      <c r="U86" s="46">
        <v>8.4762079489740003</v>
      </c>
      <c r="V86" s="46" t="s">
        <v>840</v>
      </c>
      <c r="W86" s="48" t="s">
        <v>840</v>
      </c>
    </row>
    <row r="87" spans="1:23" x14ac:dyDescent="0.2">
      <c r="A87" s="44" t="s">
        <v>191</v>
      </c>
      <c r="B87" s="45" t="s">
        <v>190</v>
      </c>
      <c r="C87" s="25">
        <f t="shared" si="1"/>
        <v>2.9082550479810001</v>
      </c>
      <c r="D87" s="25" t="s">
        <v>840</v>
      </c>
      <c r="E87" s="25">
        <v>2.9082550479810001</v>
      </c>
      <c r="F87" s="25">
        <v>-22.186171784442998</v>
      </c>
      <c r="G87" s="25">
        <v>2.690135919382425</v>
      </c>
      <c r="H87" s="48">
        <v>0.5</v>
      </c>
      <c r="I87" s="46" t="s">
        <v>840</v>
      </c>
      <c r="J87" s="25" t="s">
        <v>840</v>
      </c>
      <c r="K87" s="46" t="s">
        <v>840</v>
      </c>
      <c r="L87" s="46" t="s">
        <v>840</v>
      </c>
      <c r="M87" s="48" t="s">
        <v>840</v>
      </c>
      <c r="N87" s="46" t="s">
        <v>840</v>
      </c>
      <c r="O87" s="25">
        <v>2.9082550479810001</v>
      </c>
      <c r="P87" s="46" t="s">
        <v>840</v>
      </c>
      <c r="Q87" s="46" t="s">
        <v>840</v>
      </c>
      <c r="R87" s="48" t="s">
        <v>840</v>
      </c>
      <c r="S87" s="46" t="s">
        <v>840</v>
      </c>
      <c r="T87" s="25">
        <v>2.9082550479810001</v>
      </c>
      <c r="U87" s="46" t="s">
        <v>840</v>
      </c>
      <c r="V87" s="46" t="s">
        <v>840</v>
      </c>
      <c r="W87" s="48" t="s">
        <v>840</v>
      </c>
    </row>
    <row r="88" spans="1:23" x14ac:dyDescent="0.2">
      <c r="A88" s="44" t="s">
        <v>193</v>
      </c>
      <c r="B88" s="45" t="s">
        <v>192</v>
      </c>
      <c r="C88" s="25">
        <f t="shared" si="1"/>
        <v>28.413835066255999</v>
      </c>
      <c r="D88" s="25">
        <v>6.3336408976509997</v>
      </c>
      <c r="E88" s="25">
        <v>22.080194168605001</v>
      </c>
      <c r="F88" s="25">
        <v>7.0483409239619998</v>
      </c>
      <c r="G88" s="25">
        <v>20.424179605959623</v>
      </c>
      <c r="H88" s="48">
        <v>0</v>
      </c>
      <c r="I88" s="46">
        <v>6.0653873640799993</v>
      </c>
      <c r="J88" s="25">
        <v>0.26825353357099996</v>
      </c>
      <c r="K88" s="46" t="s">
        <v>840</v>
      </c>
      <c r="L88" s="46" t="s">
        <v>840</v>
      </c>
      <c r="M88" s="48" t="s">
        <v>840</v>
      </c>
      <c r="N88" s="46">
        <v>18.835223896460001</v>
      </c>
      <c r="O88" s="25">
        <v>3.2449702721449998</v>
      </c>
      <c r="P88" s="46" t="s">
        <v>840</v>
      </c>
      <c r="Q88" s="46" t="s">
        <v>840</v>
      </c>
      <c r="R88" s="48" t="s">
        <v>840</v>
      </c>
      <c r="S88" s="46">
        <v>24.90061126054</v>
      </c>
      <c r="T88" s="25">
        <v>3.5132238057159997</v>
      </c>
      <c r="U88" s="46" t="s">
        <v>840</v>
      </c>
      <c r="V88" s="46" t="s">
        <v>840</v>
      </c>
      <c r="W88" s="48" t="s">
        <v>840</v>
      </c>
    </row>
    <row r="89" spans="1:23" x14ac:dyDescent="0.2">
      <c r="A89" s="44" t="s">
        <v>195</v>
      </c>
      <c r="B89" s="45" t="s">
        <v>194</v>
      </c>
      <c r="C89" s="25">
        <f t="shared" si="1"/>
        <v>2.9327269414470001</v>
      </c>
      <c r="D89" s="25">
        <v>0.31482931101599998</v>
      </c>
      <c r="E89" s="25">
        <v>2.617897630431</v>
      </c>
      <c r="F89" s="25">
        <v>-28.850710980383003</v>
      </c>
      <c r="G89" s="25">
        <v>2.4215553081486751</v>
      </c>
      <c r="H89" s="48">
        <v>0.5</v>
      </c>
      <c r="I89" s="46" t="s">
        <v>840</v>
      </c>
      <c r="J89" s="25">
        <v>0.31482931101599998</v>
      </c>
      <c r="K89" s="46" t="s">
        <v>840</v>
      </c>
      <c r="L89" s="46" t="s">
        <v>840</v>
      </c>
      <c r="M89" s="48" t="s">
        <v>840</v>
      </c>
      <c r="N89" s="46" t="s">
        <v>840</v>
      </c>
      <c r="O89" s="25">
        <v>2.617897630431</v>
      </c>
      <c r="P89" s="46" t="s">
        <v>840</v>
      </c>
      <c r="Q89" s="46" t="s">
        <v>840</v>
      </c>
      <c r="R89" s="48" t="s">
        <v>840</v>
      </c>
      <c r="S89" s="46" t="s">
        <v>840</v>
      </c>
      <c r="T89" s="25">
        <v>2.9327269414470001</v>
      </c>
      <c r="U89" s="46" t="s">
        <v>840</v>
      </c>
      <c r="V89" s="46" t="s">
        <v>840</v>
      </c>
      <c r="W89" s="48" t="s">
        <v>840</v>
      </c>
    </row>
    <row r="90" spans="1:23" x14ac:dyDescent="0.2">
      <c r="A90" s="44" t="s">
        <v>197</v>
      </c>
      <c r="B90" s="45" t="s">
        <v>196</v>
      </c>
      <c r="C90" s="25">
        <f t="shared" si="1"/>
        <v>2.198535553942</v>
      </c>
      <c r="D90" s="25">
        <v>0.15710254648399999</v>
      </c>
      <c r="E90" s="25">
        <v>2.041433007458</v>
      </c>
      <c r="F90" s="25">
        <v>-12.151084813782001</v>
      </c>
      <c r="G90" s="25">
        <v>1.88832553189865</v>
      </c>
      <c r="H90" s="48">
        <v>0.5</v>
      </c>
      <c r="I90" s="46" t="s">
        <v>840</v>
      </c>
      <c r="J90" s="25">
        <v>0.15710254648399999</v>
      </c>
      <c r="K90" s="46" t="s">
        <v>840</v>
      </c>
      <c r="L90" s="46" t="s">
        <v>840</v>
      </c>
      <c r="M90" s="48" t="s">
        <v>840</v>
      </c>
      <c r="N90" s="46" t="s">
        <v>840</v>
      </c>
      <c r="O90" s="25">
        <v>2.041433007458</v>
      </c>
      <c r="P90" s="46" t="s">
        <v>840</v>
      </c>
      <c r="Q90" s="46" t="s">
        <v>840</v>
      </c>
      <c r="R90" s="48" t="s">
        <v>840</v>
      </c>
      <c r="S90" s="46" t="s">
        <v>840</v>
      </c>
      <c r="T90" s="25">
        <v>2.198535553942</v>
      </c>
      <c r="U90" s="46" t="s">
        <v>840</v>
      </c>
      <c r="V90" s="46" t="s">
        <v>840</v>
      </c>
      <c r="W90" s="48" t="s">
        <v>840</v>
      </c>
    </row>
    <row r="91" spans="1:23" x14ac:dyDescent="0.2">
      <c r="A91" s="44" t="s">
        <v>199</v>
      </c>
      <c r="B91" s="45" t="s">
        <v>198</v>
      </c>
      <c r="C91" s="25">
        <f t="shared" si="1"/>
        <v>74.535119612555008</v>
      </c>
      <c r="D91" s="25">
        <v>18.897620844384001</v>
      </c>
      <c r="E91" s="25">
        <v>55.637498768171</v>
      </c>
      <c r="F91" s="25">
        <v>15.782967896461001</v>
      </c>
      <c r="G91" s="25">
        <v>51.464686360558176</v>
      </c>
      <c r="H91" s="48">
        <v>0</v>
      </c>
      <c r="I91" s="46">
        <v>17.505160287018999</v>
      </c>
      <c r="J91" s="25">
        <v>1.392460557365</v>
      </c>
      <c r="K91" s="46" t="s">
        <v>840</v>
      </c>
      <c r="L91" s="46" t="s">
        <v>840</v>
      </c>
      <c r="M91" s="48" t="s">
        <v>840</v>
      </c>
      <c r="N91" s="46">
        <v>46.755935771223001</v>
      </c>
      <c r="O91" s="25">
        <v>8.8815629969480003</v>
      </c>
      <c r="P91" s="46" t="s">
        <v>840</v>
      </c>
      <c r="Q91" s="46" t="s">
        <v>840</v>
      </c>
      <c r="R91" s="48" t="s">
        <v>840</v>
      </c>
      <c r="S91" s="46">
        <v>64.261096058242003</v>
      </c>
      <c r="T91" s="25">
        <v>10.274023554313001</v>
      </c>
      <c r="U91" s="46" t="s">
        <v>840</v>
      </c>
      <c r="V91" s="46" t="s">
        <v>840</v>
      </c>
      <c r="W91" s="48" t="s">
        <v>840</v>
      </c>
    </row>
    <row r="92" spans="1:23" x14ac:dyDescent="0.2">
      <c r="A92" s="44" t="s">
        <v>201</v>
      </c>
      <c r="B92" s="45" t="s">
        <v>200</v>
      </c>
      <c r="C92" s="25">
        <f t="shared" si="1"/>
        <v>137.434279788395</v>
      </c>
      <c r="D92" s="25">
        <v>28.633051091933002</v>
      </c>
      <c r="E92" s="25">
        <v>108.801228696462</v>
      </c>
      <c r="F92" s="25">
        <v>91.454469188925998</v>
      </c>
      <c r="G92" s="25">
        <v>100.64113654422736</v>
      </c>
      <c r="H92" s="48">
        <v>0</v>
      </c>
      <c r="I92" s="46">
        <v>28.633051091933002</v>
      </c>
      <c r="J92" s="25" t="s">
        <v>840</v>
      </c>
      <c r="K92" s="46" t="s">
        <v>840</v>
      </c>
      <c r="L92" s="46" t="s">
        <v>840</v>
      </c>
      <c r="M92" s="48" t="s">
        <v>840</v>
      </c>
      <c r="N92" s="46">
        <v>108.801228696462</v>
      </c>
      <c r="O92" s="25" t="s">
        <v>840</v>
      </c>
      <c r="P92" s="46" t="s">
        <v>840</v>
      </c>
      <c r="Q92" s="46" t="s">
        <v>840</v>
      </c>
      <c r="R92" s="48" t="s">
        <v>840</v>
      </c>
      <c r="S92" s="46">
        <v>137.434279788395</v>
      </c>
      <c r="T92" s="25" t="s">
        <v>840</v>
      </c>
      <c r="U92" s="46" t="s">
        <v>840</v>
      </c>
      <c r="V92" s="46" t="s">
        <v>840</v>
      </c>
      <c r="W92" s="48" t="s">
        <v>840</v>
      </c>
    </row>
    <row r="93" spans="1:23" x14ac:dyDescent="0.2">
      <c r="A93" s="44" t="s">
        <v>203</v>
      </c>
      <c r="B93" s="45" t="s">
        <v>202</v>
      </c>
      <c r="C93" s="25">
        <f t="shared" si="1"/>
        <v>1.614654425965</v>
      </c>
      <c r="D93" s="25" t="s">
        <v>840</v>
      </c>
      <c r="E93" s="25">
        <v>1.614654425965</v>
      </c>
      <c r="F93" s="25">
        <v>-6.3768940301689998</v>
      </c>
      <c r="G93" s="25">
        <v>1.493555344017625</v>
      </c>
      <c r="H93" s="48">
        <v>0.5</v>
      </c>
      <c r="I93" s="46" t="s">
        <v>840</v>
      </c>
      <c r="J93" s="25" t="s">
        <v>840</v>
      </c>
      <c r="K93" s="46" t="s">
        <v>840</v>
      </c>
      <c r="L93" s="46" t="s">
        <v>840</v>
      </c>
      <c r="M93" s="48" t="s">
        <v>840</v>
      </c>
      <c r="N93" s="46" t="s">
        <v>840</v>
      </c>
      <c r="O93" s="25">
        <v>1.614654425965</v>
      </c>
      <c r="P93" s="46" t="s">
        <v>840</v>
      </c>
      <c r="Q93" s="46" t="s">
        <v>840</v>
      </c>
      <c r="R93" s="48" t="s">
        <v>840</v>
      </c>
      <c r="S93" s="46" t="s">
        <v>840</v>
      </c>
      <c r="T93" s="25">
        <v>1.614654425965</v>
      </c>
      <c r="U93" s="46" t="s">
        <v>840</v>
      </c>
      <c r="V93" s="46" t="s">
        <v>840</v>
      </c>
      <c r="W93" s="48" t="s">
        <v>840</v>
      </c>
    </row>
    <row r="94" spans="1:23" x14ac:dyDescent="0.2">
      <c r="A94" s="44" t="s">
        <v>205</v>
      </c>
      <c r="B94" s="45" t="s">
        <v>817</v>
      </c>
      <c r="C94" s="25">
        <f t="shared" si="1"/>
        <v>13.369949342165</v>
      </c>
      <c r="D94" s="25">
        <v>4.7109615654889998</v>
      </c>
      <c r="E94" s="25">
        <v>8.6589877766759997</v>
      </c>
      <c r="F94" s="25">
        <v>5.9179603619720007</v>
      </c>
      <c r="G94" s="25">
        <v>8.0095636934252994</v>
      </c>
      <c r="H94" s="48">
        <v>0</v>
      </c>
      <c r="I94" s="46" t="s">
        <v>840</v>
      </c>
      <c r="J94" s="25" t="s">
        <v>840</v>
      </c>
      <c r="K94" s="46">
        <v>4.7109615654889998</v>
      </c>
      <c r="L94" s="46" t="s">
        <v>840</v>
      </c>
      <c r="M94" s="48" t="s">
        <v>840</v>
      </c>
      <c r="N94" s="46" t="s">
        <v>840</v>
      </c>
      <c r="O94" s="25" t="s">
        <v>840</v>
      </c>
      <c r="P94" s="46">
        <v>8.6589877766759997</v>
      </c>
      <c r="Q94" s="46" t="s">
        <v>840</v>
      </c>
      <c r="R94" s="48" t="s">
        <v>840</v>
      </c>
      <c r="S94" s="46" t="s">
        <v>840</v>
      </c>
      <c r="T94" s="25" t="s">
        <v>840</v>
      </c>
      <c r="U94" s="46">
        <v>13.369949342165</v>
      </c>
      <c r="V94" s="46" t="s">
        <v>840</v>
      </c>
      <c r="W94" s="48" t="s">
        <v>840</v>
      </c>
    </row>
    <row r="95" spans="1:23" x14ac:dyDescent="0.2">
      <c r="A95" s="44" t="s">
        <v>207</v>
      </c>
      <c r="B95" s="45" t="s">
        <v>206</v>
      </c>
      <c r="C95" s="25">
        <f t="shared" si="1"/>
        <v>115.24034397610401</v>
      </c>
      <c r="D95" s="25">
        <v>16.293955160972001</v>
      </c>
      <c r="E95" s="25">
        <v>98.946388815132011</v>
      </c>
      <c r="F95" s="25">
        <v>77.536155331871996</v>
      </c>
      <c r="G95" s="25">
        <v>91.525409653997102</v>
      </c>
      <c r="H95" s="48">
        <v>0</v>
      </c>
      <c r="I95" s="46">
        <v>16.293955160972001</v>
      </c>
      <c r="J95" s="25" t="s">
        <v>840</v>
      </c>
      <c r="K95" s="46" t="s">
        <v>840</v>
      </c>
      <c r="L95" s="46" t="s">
        <v>840</v>
      </c>
      <c r="M95" s="48" t="s">
        <v>840</v>
      </c>
      <c r="N95" s="46">
        <v>98.946388815132011</v>
      </c>
      <c r="O95" s="25" t="s">
        <v>840</v>
      </c>
      <c r="P95" s="46" t="s">
        <v>840</v>
      </c>
      <c r="Q95" s="46" t="s">
        <v>840</v>
      </c>
      <c r="R95" s="48" t="s">
        <v>840</v>
      </c>
      <c r="S95" s="46">
        <v>115.24034397610401</v>
      </c>
      <c r="T95" s="25" t="s">
        <v>840</v>
      </c>
      <c r="U95" s="46" t="s">
        <v>840</v>
      </c>
      <c r="V95" s="46" t="s">
        <v>840</v>
      </c>
      <c r="W95" s="48" t="s">
        <v>840</v>
      </c>
    </row>
    <row r="96" spans="1:23" x14ac:dyDescent="0.2">
      <c r="A96" s="44" t="s">
        <v>211</v>
      </c>
      <c r="B96" s="45" t="s">
        <v>210</v>
      </c>
      <c r="C96" s="25">
        <f t="shared" si="1"/>
        <v>101.742126348</v>
      </c>
      <c r="D96" s="25">
        <v>28.131378645032001</v>
      </c>
      <c r="E96" s="25">
        <v>73.610747702967998</v>
      </c>
      <c r="F96" s="25">
        <v>33.859908242879001</v>
      </c>
      <c r="G96" s="25">
        <v>68.089941625245402</v>
      </c>
      <c r="H96" s="48">
        <v>0</v>
      </c>
      <c r="I96" s="46">
        <v>26.224751809048001</v>
      </c>
      <c r="J96" s="25">
        <v>1.9066268359830001</v>
      </c>
      <c r="K96" s="46" t="s">
        <v>840</v>
      </c>
      <c r="L96" s="46" t="s">
        <v>840</v>
      </c>
      <c r="M96" s="48" t="s">
        <v>840</v>
      </c>
      <c r="N96" s="46">
        <v>63.631443479658003</v>
      </c>
      <c r="O96" s="25">
        <v>9.9793042233099989</v>
      </c>
      <c r="P96" s="46" t="s">
        <v>840</v>
      </c>
      <c r="Q96" s="46" t="s">
        <v>840</v>
      </c>
      <c r="R96" s="48" t="s">
        <v>840</v>
      </c>
      <c r="S96" s="46">
        <v>89.856195288706004</v>
      </c>
      <c r="T96" s="25">
        <v>11.885931059292998</v>
      </c>
      <c r="U96" s="46" t="s">
        <v>840</v>
      </c>
      <c r="V96" s="46" t="s">
        <v>840</v>
      </c>
      <c r="W96" s="48" t="s">
        <v>840</v>
      </c>
    </row>
    <row r="97" spans="1:23" x14ac:dyDescent="0.2">
      <c r="A97" s="44" t="s">
        <v>213</v>
      </c>
      <c r="B97" s="45" t="s">
        <v>212</v>
      </c>
      <c r="C97" s="25">
        <f t="shared" si="1"/>
        <v>38.650887610551003</v>
      </c>
      <c r="D97" s="25" t="s">
        <v>840</v>
      </c>
      <c r="E97" s="25">
        <v>38.650887610551003</v>
      </c>
      <c r="F97" s="25">
        <v>27.526340970708002</v>
      </c>
      <c r="G97" s="25">
        <v>35.75207103975967</v>
      </c>
      <c r="H97" s="48">
        <v>0</v>
      </c>
      <c r="I97" s="46" t="s">
        <v>840</v>
      </c>
      <c r="J97" s="25" t="s">
        <v>840</v>
      </c>
      <c r="K97" s="46" t="s">
        <v>840</v>
      </c>
      <c r="L97" s="46" t="s">
        <v>840</v>
      </c>
      <c r="M97" s="48" t="s">
        <v>840</v>
      </c>
      <c r="N97" s="46">
        <v>38.650887610551003</v>
      </c>
      <c r="O97" s="25" t="s">
        <v>840</v>
      </c>
      <c r="P97" s="46" t="s">
        <v>840</v>
      </c>
      <c r="Q97" s="46" t="s">
        <v>840</v>
      </c>
      <c r="R97" s="48" t="s">
        <v>840</v>
      </c>
      <c r="S97" s="46">
        <v>38.650887610551003</v>
      </c>
      <c r="T97" s="25" t="s">
        <v>840</v>
      </c>
      <c r="U97" s="46" t="s">
        <v>840</v>
      </c>
      <c r="V97" s="46" t="s">
        <v>840</v>
      </c>
      <c r="W97" s="48" t="s">
        <v>840</v>
      </c>
    </row>
    <row r="98" spans="1:23" x14ac:dyDescent="0.2">
      <c r="A98" s="44" t="s">
        <v>217</v>
      </c>
      <c r="B98" s="45" t="s">
        <v>216</v>
      </c>
      <c r="C98" s="25">
        <f t="shared" si="1"/>
        <v>4.1398045858339998</v>
      </c>
      <c r="D98" s="25">
        <v>0.56849283248400007</v>
      </c>
      <c r="E98" s="25">
        <v>3.5713117533499998</v>
      </c>
      <c r="F98" s="25">
        <v>-13.000590866836001</v>
      </c>
      <c r="G98" s="25">
        <v>3.3034633718487498</v>
      </c>
      <c r="H98" s="48">
        <v>0.5</v>
      </c>
      <c r="I98" s="46" t="s">
        <v>840</v>
      </c>
      <c r="J98" s="25">
        <v>0.56849283248400007</v>
      </c>
      <c r="K98" s="46" t="s">
        <v>840</v>
      </c>
      <c r="L98" s="46" t="s">
        <v>840</v>
      </c>
      <c r="M98" s="48" t="s">
        <v>840</v>
      </c>
      <c r="N98" s="46" t="s">
        <v>840</v>
      </c>
      <c r="O98" s="25">
        <v>3.5713117533499998</v>
      </c>
      <c r="P98" s="46" t="s">
        <v>840</v>
      </c>
      <c r="Q98" s="46" t="s">
        <v>840</v>
      </c>
      <c r="R98" s="48" t="s">
        <v>840</v>
      </c>
      <c r="S98" s="46" t="s">
        <v>840</v>
      </c>
      <c r="T98" s="25">
        <v>4.1398045858339998</v>
      </c>
      <c r="U98" s="46" t="s">
        <v>840</v>
      </c>
      <c r="V98" s="46" t="s">
        <v>840</v>
      </c>
      <c r="W98" s="48" t="s">
        <v>840</v>
      </c>
    </row>
    <row r="99" spans="1:23" x14ac:dyDescent="0.2">
      <c r="A99" s="44" t="s">
        <v>219</v>
      </c>
      <c r="B99" s="45" t="s">
        <v>218</v>
      </c>
      <c r="C99" s="25">
        <f t="shared" si="1"/>
        <v>91.773146201312002</v>
      </c>
      <c r="D99" s="25">
        <v>25.382107081282001</v>
      </c>
      <c r="E99" s="25">
        <v>66.391039120030001</v>
      </c>
      <c r="F99" s="25">
        <v>22.475742468564</v>
      </c>
      <c r="G99" s="25">
        <v>61.411711186027752</v>
      </c>
      <c r="H99" s="48">
        <v>0</v>
      </c>
      <c r="I99" s="46">
        <v>23.731703187004999</v>
      </c>
      <c r="J99" s="25">
        <v>1.6504038942770001</v>
      </c>
      <c r="K99" s="46" t="s">
        <v>840</v>
      </c>
      <c r="L99" s="46" t="s">
        <v>840</v>
      </c>
      <c r="M99" s="48" t="s">
        <v>840</v>
      </c>
      <c r="N99" s="46">
        <v>57.520175796388997</v>
      </c>
      <c r="O99" s="25">
        <v>8.8708633236420003</v>
      </c>
      <c r="P99" s="46" t="s">
        <v>840</v>
      </c>
      <c r="Q99" s="46" t="s">
        <v>840</v>
      </c>
      <c r="R99" s="48" t="s">
        <v>840</v>
      </c>
      <c r="S99" s="46">
        <v>81.251878983393993</v>
      </c>
      <c r="T99" s="25">
        <v>10.521267217919</v>
      </c>
      <c r="U99" s="46" t="s">
        <v>840</v>
      </c>
      <c r="V99" s="46" t="s">
        <v>840</v>
      </c>
      <c r="W99" s="48" t="s">
        <v>840</v>
      </c>
    </row>
    <row r="100" spans="1:23" x14ac:dyDescent="0.2">
      <c r="A100" s="44" t="s">
        <v>221</v>
      </c>
      <c r="B100" s="45" t="s">
        <v>220</v>
      </c>
      <c r="C100" s="25">
        <f t="shared" si="1"/>
        <v>164.56727758610401</v>
      </c>
      <c r="D100" s="25">
        <v>41.860120410933</v>
      </c>
      <c r="E100" s="25">
        <v>122.70715717517101</v>
      </c>
      <c r="F100" s="25">
        <v>69.801579281335989</v>
      </c>
      <c r="G100" s="25">
        <v>113.50412038703318</v>
      </c>
      <c r="H100" s="48">
        <v>0</v>
      </c>
      <c r="I100" s="46">
        <v>39.023956287009</v>
      </c>
      <c r="J100" s="25">
        <v>2.8361641239240001</v>
      </c>
      <c r="K100" s="46" t="s">
        <v>840</v>
      </c>
      <c r="L100" s="46" t="s">
        <v>840</v>
      </c>
      <c r="M100" s="48" t="s">
        <v>840</v>
      </c>
      <c r="N100" s="46">
        <v>105.801928220845</v>
      </c>
      <c r="O100" s="25">
        <v>16.905228954325999</v>
      </c>
      <c r="P100" s="46" t="s">
        <v>840</v>
      </c>
      <c r="Q100" s="46" t="s">
        <v>840</v>
      </c>
      <c r="R100" s="48" t="s">
        <v>840</v>
      </c>
      <c r="S100" s="46">
        <v>144.825884507854</v>
      </c>
      <c r="T100" s="25">
        <v>19.741393078249999</v>
      </c>
      <c r="U100" s="46" t="s">
        <v>840</v>
      </c>
      <c r="V100" s="46" t="s">
        <v>840</v>
      </c>
      <c r="W100" s="48" t="s">
        <v>840</v>
      </c>
    </row>
    <row r="101" spans="1:23" x14ac:dyDescent="0.2">
      <c r="A101" s="44" t="s">
        <v>223</v>
      </c>
      <c r="B101" s="45" t="s">
        <v>818</v>
      </c>
      <c r="C101" s="25">
        <f t="shared" si="1"/>
        <v>10.708720681440999</v>
      </c>
      <c r="D101" s="25">
        <v>3.8428025295460002</v>
      </c>
      <c r="E101" s="25">
        <v>6.8659181518949994</v>
      </c>
      <c r="F101" s="25">
        <v>5.4777510000580003</v>
      </c>
      <c r="G101" s="25">
        <v>6.350974290502875</v>
      </c>
      <c r="H101" s="48">
        <v>0</v>
      </c>
      <c r="I101" s="46" t="s">
        <v>840</v>
      </c>
      <c r="J101" s="25" t="s">
        <v>840</v>
      </c>
      <c r="K101" s="46">
        <v>3.8428025295460002</v>
      </c>
      <c r="L101" s="46" t="s">
        <v>840</v>
      </c>
      <c r="M101" s="48" t="s">
        <v>840</v>
      </c>
      <c r="N101" s="46" t="s">
        <v>840</v>
      </c>
      <c r="O101" s="25" t="s">
        <v>840</v>
      </c>
      <c r="P101" s="46">
        <v>6.8659181518949994</v>
      </c>
      <c r="Q101" s="46" t="s">
        <v>840</v>
      </c>
      <c r="R101" s="48" t="s">
        <v>840</v>
      </c>
      <c r="S101" s="46" t="s">
        <v>840</v>
      </c>
      <c r="T101" s="25" t="s">
        <v>840</v>
      </c>
      <c r="U101" s="46">
        <v>10.708720681440999</v>
      </c>
      <c r="V101" s="46" t="s">
        <v>840</v>
      </c>
      <c r="W101" s="48" t="s">
        <v>840</v>
      </c>
    </row>
    <row r="102" spans="1:23" x14ac:dyDescent="0.2">
      <c r="A102" s="44" t="s">
        <v>225</v>
      </c>
      <c r="B102" s="45" t="s">
        <v>224</v>
      </c>
      <c r="C102" s="25">
        <f t="shared" si="1"/>
        <v>100.488971999607</v>
      </c>
      <c r="D102" s="25">
        <v>26.166502078145001</v>
      </c>
      <c r="E102" s="25">
        <v>74.322469921462002</v>
      </c>
      <c r="F102" s="25">
        <v>30.444278670077001</v>
      </c>
      <c r="G102" s="25">
        <v>68.748284677352359</v>
      </c>
      <c r="H102" s="48">
        <v>0</v>
      </c>
      <c r="I102" s="46">
        <v>23.100033844200997</v>
      </c>
      <c r="J102" s="25">
        <v>3.0664682339430001</v>
      </c>
      <c r="K102" s="46" t="s">
        <v>840</v>
      </c>
      <c r="L102" s="46" t="s">
        <v>840</v>
      </c>
      <c r="M102" s="48" t="s">
        <v>840</v>
      </c>
      <c r="N102" s="46">
        <v>57.921400339487001</v>
      </c>
      <c r="O102" s="25">
        <v>16.401069581975001</v>
      </c>
      <c r="P102" s="46" t="s">
        <v>840</v>
      </c>
      <c r="Q102" s="46" t="s">
        <v>840</v>
      </c>
      <c r="R102" s="48" t="s">
        <v>840</v>
      </c>
      <c r="S102" s="46">
        <v>81.021434183688001</v>
      </c>
      <c r="T102" s="25">
        <v>19.467537815918</v>
      </c>
      <c r="U102" s="46" t="s">
        <v>840</v>
      </c>
      <c r="V102" s="46" t="s">
        <v>840</v>
      </c>
      <c r="W102" s="48" t="s">
        <v>840</v>
      </c>
    </row>
    <row r="103" spans="1:23" x14ac:dyDescent="0.2">
      <c r="A103" s="44" t="s">
        <v>227</v>
      </c>
      <c r="B103" s="45" t="s">
        <v>226</v>
      </c>
      <c r="C103" s="25">
        <f t="shared" si="1"/>
        <v>2.7308096787059997</v>
      </c>
      <c r="D103" s="25">
        <v>0.353703451424</v>
      </c>
      <c r="E103" s="25">
        <v>2.3771062272819998</v>
      </c>
      <c r="F103" s="25">
        <v>-5.1213708813389998</v>
      </c>
      <c r="G103" s="25">
        <v>2.1988232602358497</v>
      </c>
      <c r="H103" s="48">
        <v>0.5</v>
      </c>
      <c r="I103" s="46" t="s">
        <v>840</v>
      </c>
      <c r="J103" s="25">
        <v>0.353703451424</v>
      </c>
      <c r="K103" s="46" t="s">
        <v>840</v>
      </c>
      <c r="L103" s="46" t="s">
        <v>840</v>
      </c>
      <c r="M103" s="48" t="s">
        <v>840</v>
      </c>
      <c r="N103" s="46" t="s">
        <v>840</v>
      </c>
      <c r="O103" s="25">
        <v>2.3771062272819998</v>
      </c>
      <c r="P103" s="46" t="s">
        <v>840</v>
      </c>
      <c r="Q103" s="46" t="s">
        <v>840</v>
      </c>
      <c r="R103" s="48" t="s">
        <v>840</v>
      </c>
      <c r="S103" s="46" t="s">
        <v>840</v>
      </c>
      <c r="T103" s="25">
        <v>2.7308096787059997</v>
      </c>
      <c r="U103" s="46" t="s">
        <v>840</v>
      </c>
      <c r="V103" s="46" t="s">
        <v>840</v>
      </c>
      <c r="W103" s="48" t="s">
        <v>840</v>
      </c>
    </row>
    <row r="104" spans="1:23" x14ac:dyDescent="0.2">
      <c r="A104" s="44" t="s">
        <v>229</v>
      </c>
      <c r="B104" s="45" t="s">
        <v>228</v>
      </c>
      <c r="C104" s="25">
        <f t="shared" si="1"/>
        <v>2.6977248633980002</v>
      </c>
      <c r="D104" s="25">
        <v>0.12666501646</v>
      </c>
      <c r="E104" s="25">
        <v>2.5710598469380002</v>
      </c>
      <c r="F104" s="25">
        <v>-10.049987281062</v>
      </c>
      <c r="G104" s="25">
        <v>2.3782303584176501</v>
      </c>
      <c r="H104" s="48">
        <v>0.5</v>
      </c>
      <c r="I104" s="46" t="s">
        <v>840</v>
      </c>
      <c r="J104" s="25">
        <v>0.12666501646</v>
      </c>
      <c r="K104" s="46" t="s">
        <v>840</v>
      </c>
      <c r="L104" s="46" t="s">
        <v>840</v>
      </c>
      <c r="M104" s="48" t="s">
        <v>840</v>
      </c>
      <c r="N104" s="46" t="s">
        <v>840</v>
      </c>
      <c r="O104" s="25">
        <v>2.5710598469380002</v>
      </c>
      <c r="P104" s="46" t="s">
        <v>840</v>
      </c>
      <c r="Q104" s="46" t="s">
        <v>840</v>
      </c>
      <c r="R104" s="48" t="s">
        <v>840</v>
      </c>
      <c r="S104" s="46" t="s">
        <v>840</v>
      </c>
      <c r="T104" s="25">
        <v>2.6977248633980002</v>
      </c>
      <c r="U104" s="46" t="s">
        <v>840</v>
      </c>
      <c r="V104" s="46" t="s">
        <v>840</v>
      </c>
      <c r="W104" s="48" t="s">
        <v>840</v>
      </c>
    </row>
    <row r="105" spans="1:23" x14ac:dyDescent="0.2">
      <c r="A105" s="44" t="s">
        <v>231</v>
      </c>
      <c r="B105" s="45" t="s">
        <v>230</v>
      </c>
      <c r="C105" s="25">
        <f t="shared" si="1"/>
        <v>1.3313905139550002</v>
      </c>
      <c r="D105" s="25" t="s">
        <v>840</v>
      </c>
      <c r="E105" s="25">
        <v>1.3313905139550002</v>
      </c>
      <c r="F105" s="25">
        <v>-7.7317097819649998</v>
      </c>
      <c r="G105" s="25">
        <v>1.231536225408375</v>
      </c>
      <c r="H105" s="48">
        <v>0.5</v>
      </c>
      <c r="I105" s="46" t="s">
        <v>840</v>
      </c>
      <c r="J105" s="25" t="s">
        <v>840</v>
      </c>
      <c r="K105" s="46" t="s">
        <v>840</v>
      </c>
      <c r="L105" s="46" t="s">
        <v>840</v>
      </c>
      <c r="M105" s="48" t="s">
        <v>840</v>
      </c>
      <c r="N105" s="46" t="s">
        <v>840</v>
      </c>
      <c r="O105" s="25">
        <v>1.3313905139550002</v>
      </c>
      <c r="P105" s="46" t="s">
        <v>840</v>
      </c>
      <c r="Q105" s="46" t="s">
        <v>840</v>
      </c>
      <c r="R105" s="48" t="s">
        <v>840</v>
      </c>
      <c r="S105" s="46" t="s">
        <v>840</v>
      </c>
      <c r="T105" s="25">
        <v>1.3313905139550002</v>
      </c>
      <c r="U105" s="46" t="s">
        <v>840</v>
      </c>
      <c r="V105" s="46" t="s">
        <v>840</v>
      </c>
      <c r="W105" s="48" t="s">
        <v>840</v>
      </c>
    </row>
    <row r="106" spans="1:23" x14ac:dyDescent="0.2">
      <c r="A106" s="44" t="s">
        <v>233</v>
      </c>
      <c r="B106" s="45" t="s">
        <v>232</v>
      </c>
      <c r="C106" s="25">
        <f t="shared" si="1"/>
        <v>1.8273090899590001</v>
      </c>
      <c r="D106" s="25" t="s">
        <v>840</v>
      </c>
      <c r="E106" s="25">
        <v>1.8273090899590001</v>
      </c>
      <c r="F106" s="25">
        <v>-10.605699596571</v>
      </c>
      <c r="G106" s="25">
        <v>1.690260908212075</v>
      </c>
      <c r="H106" s="48">
        <v>0.5</v>
      </c>
      <c r="I106" s="46" t="s">
        <v>840</v>
      </c>
      <c r="J106" s="25" t="s">
        <v>840</v>
      </c>
      <c r="K106" s="46" t="s">
        <v>840</v>
      </c>
      <c r="L106" s="46" t="s">
        <v>840</v>
      </c>
      <c r="M106" s="48" t="s">
        <v>840</v>
      </c>
      <c r="N106" s="46" t="s">
        <v>840</v>
      </c>
      <c r="O106" s="25">
        <v>1.8273090899590001</v>
      </c>
      <c r="P106" s="46" t="s">
        <v>840</v>
      </c>
      <c r="Q106" s="46" t="s">
        <v>840</v>
      </c>
      <c r="R106" s="48" t="s">
        <v>840</v>
      </c>
      <c r="S106" s="46" t="s">
        <v>840</v>
      </c>
      <c r="T106" s="25">
        <v>1.8273090899590001</v>
      </c>
      <c r="U106" s="46" t="s">
        <v>840</v>
      </c>
      <c r="V106" s="46" t="s">
        <v>840</v>
      </c>
      <c r="W106" s="48" t="s">
        <v>840</v>
      </c>
    </row>
    <row r="107" spans="1:23" x14ac:dyDescent="0.2">
      <c r="A107" s="44" t="s">
        <v>235</v>
      </c>
      <c r="B107" s="45" t="s">
        <v>234</v>
      </c>
      <c r="C107" s="25">
        <f t="shared" si="1"/>
        <v>2.6223414961799998</v>
      </c>
      <c r="D107" s="25" t="s">
        <v>840</v>
      </c>
      <c r="E107" s="25">
        <v>2.6223414961799998</v>
      </c>
      <c r="F107" s="25">
        <v>-15.339241402198001</v>
      </c>
      <c r="G107" s="25">
        <v>2.4256658839665</v>
      </c>
      <c r="H107" s="48">
        <v>0.5</v>
      </c>
      <c r="I107" s="46" t="s">
        <v>840</v>
      </c>
      <c r="J107" s="25" t="s">
        <v>840</v>
      </c>
      <c r="K107" s="46" t="s">
        <v>840</v>
      </c>
      <c r="L107" s="46" t="s">
        <v>840</v>
      </c>
      <c r="M107" s="48" t="s">
        <v>840</v>
      </c>
      <c r="N107" s="46" t="s">
        <v>840</v>
      </c>
      <c r="O107" s="25">
        <v>2.6223414961799998</v>
      </c>
      <c r="P107" s="46" t="s">
        <v>840</v>
      </c>
      <c r="Q107" s="46" t="s">
        <v>840</v>
      </c>
      <c r="R107" s="48" t="s">
        <v>840</v>
      </c>
      <c r="S107" s="46" t="s">
        <v>840</v>
      </c>
      <c r="T107" s="25">
        <v>2.6223414961799998</v>
      </c>
      <c r="U107" s="46" t="s">
        <v>840</v>
      </c>
      <c r="V107" s="46" t="s">
        <v>840</v>
      </c>
      <c r="W107" s="48" t="s">
        <v>840</v>
      </c>
    </row>
    <row r="108" spans="1:23" x14ac:dyDescent="0.2">
      <c r="A108" s="44" t="s">
        <v>237</v>
      </c>
      <c r="B108" s="45" t="s">
        <v>236</v>
      </c>
      <c r="C108" s="25">
        <f t="shared" si="1"/>
        <v>7.5286629821350006</v>
      </c>
      <c r="D108" s="25">
        <v>1.599609529629</v>
      </c>
      <c r="E108" s="25">
        <v>5.9290534525060004</v>
      </c>
      <c r="F108" s="25">
        <v>-7.3596837342820001</v>
      </c>
      <c r="G108" s="25">
        <v>5.4843744435680506</v>
      </c>
      <c r="H108" s="48">
        <v>0.5</v>
      </c>
      <c r="I108" s="46" t="s">
        <v>840</v>
      </c>
      <c r="J108" s="25">
        <v>1.599609529629</v>
      </c>
      <c r="K108" s="46" t="s">
        <v>840</v>
      </c>
      <c r="L108" s="46" t="s">
        <v>840</v>
      </c>
      <c r="M108" s="48" t="s">
        <v>840</v>
      </c>
      <c r="N108" s="46" t="s">
        <v>840</v>
      </c>
      <c r="O108" s="25">
        <v>5.9290534525060004</v>
      </c>
      <c r="P108" s="46" t="s">
        <v>840</v>
      </c>
      <c r="Q108" s="46" t="s">
        <v>840</v>
      </c>
      <c r="R108" s="48" t="s">
        <v>840</v>
      </c>
      <c r="S108" s="46" t="s">
        <v>840</v>
      </c>
      <c r="T108" s="25">
        <v>7.5286629821350006</v>
      </c>
      <c r="U108" s="46" t="s">
        <v>840</v>
      </c>
      <c r="V108" s="46" t="s">
        <v>840</v>
      </c>
      <c r="W108" s="48" t="s">
        <v>840</v>
      </c>
    </row>
    <row r="109" spans="1:23" x14ac:dyDescent="0.2">
      <c r="A109" s="44" t="s">
        <v>239</v>
      </c>
      <c r="B109" s="45" t="s">
        <v>238</v>
      </c>
      <c r="C109" s="25">
        <f t="shared" si="1"/>
        <v>2.7368833046399996</v>
      </c>
      <c r="D109" s="25">
        <v>0.41393126046299999</v>
      </c>
      <c r="E109" s="25">
        <v>2.3229520441769997</v>
      </c>
      <c r="F109" s="25">
        <v>-5.2339253307130003</v>
      </c>
      <c r="G109" s="25">
        <v>2.1487306408637248</v>
      </c>
      <c r="H109" s="48">
        <v>0.5</v>
      </c>
      <c r="I109" s="46" t="s">
        <v>840</v>
      </c>
      <c r="J109" s="25">
        <v>0.41393126046299999</v>
      </c>
      <c r="K109" s="46" t="s">
        <v>840</v>
      </c>
      <c r="L109" s="46" t="s">
        <v>840</v>
      </c>
      <c r="M109" s="48" t="s">
        <v>840</v>
      </c>
      <c r="N109" s="46" t="s">
        <v>840</v>
      </c>
      <c r="O109" s="25">
        <v>2.3229520441769997</v>
      </c>
      <c r="P109" s="46" t="s">
        <v>840</v>
      </c>
      <c r="Q109" s="46" t="s">
        <v>840</v>
      </c>
      <c r="R109" s="48" t="s">
        <v>840</v>
      </c>
      <c r="S109" s="46" t="s">
        <v>840</v>
      </c>
      <c r="T109" s="25">
        <v>2.7368833046399996</v>
      </c>
      <c r="U109" s="46" t="s">
        <v>840</v>
      </c>
      <c r="V109" s="46" t="s">
        <v>840</v>
      </c>
      <c r="W109" s="48" t="s">
        <v>840</v>
      </c>
    </row>
    <row r="110" spans="1:23" x14ac:dyDescent="0.2">
      <c r="A110" s="44" t="s">
        <v>241</v>
      </c>
      <c r="B110" s="45" t="s">
        <v>240</v>
      </c>
      <c r="C110" s="25">
        <f t="shared" si="1"/>
        <v>63.802682545287006</v>
      </c>
      <c r="D110" s="25">
        <v>12.494428671437001</v>
      </c>
      <c r="E110" s="25">
        <v>51.308253873850006</v>
      </c>
      <c r="F110" s="25">
        <v>13.882964650497001</v>
      </c>
      <c r="G110" s="25">
        <v>47.460134833311251</v>
      </c>
      <c r="H110" s="48">
        <v>0</v>
      </c>
      <c r="I110" s="46">
        <v>12.180919672147001</v>
      </c>
      <c r="J110" s="25">
        <v>0.31350899929000003</v>
      </c>
      <c r="K110" s="46" t="s">
        <v>840</v>
      </c>
      <c r="L110" s="46" t="s">
        <v>840</v>
      </c>
      <c r="M110" s="48" t="s">
        <v>840</v>
      </c>
      <c r="N110" s="46">
        <v>41.910780394557001</v>
      </c>
      <c r="O110" s="25">
        <v>9.3974734792929997</v>
      </c>
      <c r="P110" s="46" t="s">
        <v>840</v>
      </c>
      <c r="Q110" s="46" t="s">
        <v>840</v>
      </c>
      <c r="R110" s="48" t="s">
        <v>840</v>
      </c>
      <c r="S110" s="46">
        <v>54.091700066704</v>
      </c>
      <c r="T110" s="25">
        <v>9.7109824785830003</v>
      </c>
      <c r="U110" s="46" t="s">
        <v>840</v>
      </c>
      <c r="V110" s="46" t="s">
        <v>840</v>
      </c>
      <c r="W110" s="48" t="s">
        <v>840</v>
      </c>
    </row>
    <row r="111" spans="1:23" x14ac:dyDescent="0.2">
      <c r="A111" s="44" t="s">
        <v>243</v>
      </c>
      <c r="B111" s="45" t="s">
        <v>242</v>
      </c>
      <c r="C111" s="25">
        <f t="shared" si="1"/>
        <v>3.4667360814190005</v>
      </c>
      <c r="D111" s="25">
        <v>0.38288657652800001</v>
      </c>
      <c r="E111" s="25">
        <v>3.0838495048910004</v>
      </c>
      <c r="F111" s="25">
        <v>-18.446315842272</v>
      </c>
      <c r="G111" s="25">
        <v>2.8525607920241751</v>
      </c>
      <c r="H111" s="48">
        <v>0.5</v>
      </c>
      <c r="I111" s="46" t="s">
        <v>840</v>
      </c>
      <c r="J111" s="25">
        <v>0.38288657652800001</v>
      </c>
      <c r="K111" s="46" t="s">
        <v>840</v>
      </c>
      <c r="L111" s="46" t="s">
        <v>840</v>
      </c>
      <c r="M111" s="48" t="s">
        <v>840</v>
      </c>
      <c r="N111" s="46" t="s">
        <v>840</v>
      </c>
      <c r="O111" s="25">
        <v>3.0838495048910004</v>
      </c>
      <c r="P111" s="46" t="s">
        <v>840</v>
      </c>
      <c r="Q111" s="46" t="s">
        <v>840</v>
      </c>
      <c r="R111" s="48" t="s">
        <v>840</v>
      </c>
      <c r="S111" s="46" t="s">
        <v>840</v>
      </c>
      <c r="T111" s="25">
        <v>3.4667360814190005</v>
      </c>
      <c r="U111" s="46" t="s">
        <v>840</v>
      </c>
      <c r="V111" s="46" t="s">
        <v>840</v>
      </c>
      <c r="W111" s="48" t="s">
        <v>840</v>
      </c>
    </row>
    <row r="112" spans="1:23" x14ac:dyDescent="0.2">
      <c r="A112" s="44" t="s">
        <v>245</v>
      </c>
      <c r="B112" s="45" t="s">
        <v>244</v>
      </c>
      <c r="C112" s="25">
        <f t="shared" si="1"/>
        <v>87.321548437082996</v>
      </c>
      <c r="D112" s="25">
        <v>14.966014988815001</v>
      </c>
      <c r="E112" s="25">
        <v>72.355533448267991</v>
      </c>
      <c r="F112" s="25">
        <v>60.524945328096997</v>
      </c>
      <c r="G112" s="25">
        <v>66.9288684396479</v>
      </c>
      <c r="H112" s="48">
        <v>0</v>
      </c>
      <c r="I112" s="46">
        <v>14.966014988815001</v>
      </c>
      <c r="J112" s="25" t="s">
        <v>840</v>
      </c>
      <c r="K112" s="46" t="s">
        <v>840</v>
      </c>
      <c r="L112" s="46" t="s">
        <v>840</v>
      </c>
      <c r="M112" s="48" t="s">
        <v>840</v>
      </c>
      <c r="N112" s="46">
        <v>72.355533448267991</v>
      </c>
      <c r="O112" s="25" t="s">
        <v>840</v>
      </c>
      <c r="P112" s="46" t="s">
        <v>840</v>
      </c>
      <c r="Q112" s="46" t="s">
        <v>840</v>
      </c>
      <c r="R112" s="48" t="s">
        <v>840</v>
      </c>
      <c r="S112" s="46">
        <v>87.321548437082996</v>
      </c>
      <c r="T112" s="25" t="s">
        <v>840</v>
      </c>
      <c r="U112" s="46" t="s">
        <v>840</v>
      </c>
      <c r="V112" s="46" t="s">
        <v>840</v>
      </c>
      <c r="W112" s="48" t="s">
        <v>840</v>
      </c>
    </row>
    <row r="113" spans="1:23" x14ac:dyDescent="0.2">
      <c r="A113" s="44" t="s">
        <v>247</v>
      </c>
      <c r="B113" s="45" t="s">
        <v>819</v>
      </c>
      <c r="C113" s="25">
        <f t="shared" si="1"/>
        <v>11.143528052628</v>
      </c>
      <c r="D113" s="25">
        <v>3.6601054847889998</v>
      </c>
      <c r="E113" s="25">
        <v>7.4834225678390007</v>
      </c>
      <c r="F113" s="25">
        <v>4.9759729536680002</v>
      </c>
      <c r="G113" s="25">
        <v>6.9221658752510749</v>
      </c>
      <c r="H113" s="48">
        <v>0</v>
      </c>
      <c r="I113" s="46" t="s">
        <v>840</v>
      </c>
      <c r="J113" s="25" t="s">
        <v>840</v>
      </c>
      <c r="K113" s="46">
        <v>3.6601054847889998</v>
      </c>
      <c r="L113" s="46" t="s">
        <v>840</v>
      </c>
      <c r="M113" s="48" t="s">
        <v>840</v>
      </c>
      <c r="N113" s="46" t="s">
        <v>840</v>
      </c>
      <c r="O113" s="25" t="s">
        <v>840</v>
      </c>
      <c r="P113" s="46">
        <v>7.4834225678390007</v>
      </c>
      <c r="Q113" s="46" t="s">
        <v>840</v>
      </c>
      <c r="R113" s="48" t="s">
        <v>840</v>
      </c>
      <c r="S113" s="46" t="s">
        <v>840</v>
      </c>
      <c r="T113" s="25" t="s">
        <v>840</v>
      </c>
      <c r="U113" s="46">
        <v>11.143528052628</v>
      </c>
      <c r="V113" s="46" t="s">
        <v>840</v>
      </c>
      <c r="W113" s="48" t="s">
        <v>840</v>
      </c>
    </row>
    <row r="114" spans="1:23" x14ac:dyDescent="0.2">
      <c r="A114" s="44" t="s">
        <v>249</v>
      </c>
      <c r="B114" s="45" t="s">
        <v>248</v>
      </c>
      <c r="C114" s="25">
        <f t="shared" si="1"/>
        <v>3.9658485395180003</v>
      </c>
      <c r="D114" s="25">
        <v>0.445460232357</v>
      </c>
      <c r="E114" s="25">
        <v>3.5203883071610003</v>
      </c>
      <c r="F114" s="25">
        <v>-10.662405198737</v>
      </c>
      <c r="G114" s="25">
        <v>3.2563591841239252</v>
      </c>
      <c r="H114" s="48">
        <v>0.5</v>
      </c>
      <c r="I114" s="46" t="s">
        <v>840</v>
      </c>
      <c r="J114" s="25">
        <v>0.445460232357</v>
      </c>
      <c r="K114" s="46" t="s">
        <v>840</v>
      </c>
      <c r="L114" s="46" t="s">
        <v>840</v>
      </c>
      <c r="M114" s="48" t="s">
        <v>840</v>
      </c>
      <c r="N114" s="46" t="s">
        <v>840</v>
      </c>
      <c r="O114" s="25">
        <v>3.5203883071610003</v>
      </c>
      <c r="P114" s="46" t="s">
        <v>840</v>
      </c>
      <c r="Q114" s="46" t="s">
        <v>840</v>
      </c>
      <c r="R114" s="48" t="s">
        <v>840</v>
      </c>
      <c r="S114" s="46" t="s">
        <v>840</v>
      </c>
      <c r="T114" s="25">
        <v>3.9658485395180003</v>
      </c>
      <c r="U114" s="46" t="s">
        <v>840</v>
      </c>
      <c r="V114" s="46" t="s">
        <v>840</v>
      </c>
      <c r="W114" s="48" t="s">
        <v>840</v>
      </c>
    </row>
    <row r="115" spans="1:23" x14ac:dyDescent="0.2">
      <c r="A115" s="44" t="s">
        <v>251</v>
      </c>
      <c r="B115" s="45" t="s">
        <v>250</v>
      </c>
      <c r="C115" s="25">
        <f t="shared" si="1"/>
        <v>2.730314806679</v>
      </c>
      <c r="D115" s="25">
        <v>0.239938535516</v>
      </c>
      <c r="E115" s="25">
        <v>2.490376271163</v>
      </c>
      <c r="F115" s="25">
        <v>-19.363889339768001</v>
      </c>
      <c r="G115" s="25">
        <v>2.3035980508257752</v>
      </c>
      <c r="H115" s="48">
        <v>0.5</v>
      </c>
      <c r="I115" s="46" t="s">
        <v>840</v>
      </c>
      <c r="J115" s="25">
        <v>0.239938535516</v>
      </c>
      <c r="K115" s="46" t="s">
        <v>840</v>
      </c>
      <c r="L115" s="46" t="s">
        <v>840</v>
      </c>
      <c r="M115" s="48" t="s">
        <v>840</v>
      </c>
      <c r="N115" s="46" t="s">
        <v>840</v>
      </c>
      <c r="O115" s="25">
        <v>2.490376271163</v>
      </c>
      <c r="P115" s="46" t="s">
        <v>840</v>
      </c>
      <c r="Q115" s="46" t="s">
        <v>840</v>
      </c>
      <c r="R115" s="48" t="s">
        <v>840</v>
      </c>
      <c r="S115" s="46" t="s">
        <v>840</v>
      </c>
      <c r="T115" s="25">
        <v>2.730314806679</v>
      </c>
      <c r="U115" s="46" t="s">
        <v>840</v>
      </c>
      <c r="V115" s="46" t="s">
        <v>840</v>
      </c>
      <c r="W115" s="48" t="s">
        <v>840</v>
      </c>
    </row>
    <row r="116" spans="1:23" x14ac:dyDescent="0.2">
      <c r="A116" s="44" t="s">
        <v>253</v>
      </c>
      <c r="B116" s="45" t="s">
        <v>252</v>
      </c>
      <c r="C116" s="25">
        <f t="shared" si="1"/>
        <v>1.7410228524269999</v>
      </c>
      <c r="D116" s="25">
        <v>8.7295973175E-2</v>
      </c>
      <c r="E116" s="25">
        <v>1.6537268792519999</v>
      </c>
      <c r="F116" s="25">
        <v>-6.5828054002550003</v>
      </c>
      <c r="G116" s="25">
        <v>1.5296973633081001</v>
      </c>
      <c r="H116" s="48">
        <v>0.5</v>
      </c>
      <c r="I116" s="46" t="s">
        <v>840</v>
      </c>
      <c r="J116" s="25">
        <v>8.7295973175E-2</v>
      </c>
      <c r="K116" s="46" t="s">
        <v>840</v>
      </c>
      <c r="L116" s="46" t="s">
        <v>840</v>
      </c>
      <c r="M116" s="48" t="s">
        <v>840</v>
      </c>
      <c r="N116" s="46" t="s">
        <v>840</v>
      </c>
      <c r="O116" s="25">
        <v>1.6537268792519999</v>
      </c>
      <c r="P116" s="46" t="s">
        <v>840</v>
      </c>
      <c r="Q116" s="46" t="s">
        <v>840</v>
      </c>
      <c r="R116" s="48" t="s">
        <v>840</v>
      </c>
      <c r="S116" s="46" t="s">
        <v>840</v>
      </c>
      <c r="T116" s="25">
        <v>1.7410228524269999</v>
      </c>
      <c r="U116" s="46" t="s">
        <v>840</v>
      </c>
      <c r="V116" s="46" t="s">
        <v>840</v>
      </c>
      <c r="W116" s="48" t="s">
        <v>840</v>
      </c>
    </row>
    <row r="117" spans="1:23" x14ac:dyDescent="0.2">
      <c r="A117" s="44" t="s">
        <v>255</v>
      </c>
      <c r="B117" s="45" t="s">
        <v>254</v>
      </c>
      <c r="C117" s="25">
        <f t="shared" si="1"/>
        <v>2.2443124399089998</v>
      </c>
      <c r="D117" s="25" t="s">
        <v>840</v>
      </c>
      <c r="E117" s="25">
        <v>2.2443124399089998</v>
      </c>
      <c r="F117" s="25">
        <v>-22.650153413066</v>
      </c>
      <c r="G117" s="25">
        <v>2.0759890069158251</v>
      </c>
      <c r="H117" s="48">
        <v>0.5</v>
      </c>
      <c r="I117" s="46" t="s">
        <v>840</v>
      </c>
      <c r="J117" s="25" t="s">
        <v>840</v>
      </c>
      <c r="K117" s="46" t="s">
        <v>840</v>
      </c>
      <c r="L117" s="46" t="s">
        <v>840</v>
      </c>
      <c r="M117" s="48" t="s">
        <v>840</v>
      </c>
      <c r="N117" s="46" t="s">
        <v>840</v>
      </c>
      <c r="O117" s="25">
        <v>2.2443124399089998</v>
      </c>
      <c r="P117" s="46" t="s">
        <v>840</v>
      </c>
      <c r="Q117" s="46" t="s">
        <v>840</v>
      </c>
      <c r="R117" s="48" t="s">
        <v>840</v>
      </c>
      <c r="S117" s="46" t="s">
        <v>840</v>
      </c>
      <c r="T117" s="25">
        <v>2.2443124399089998</v>
      </c>
      <c r="U117" s="46" t="s">
        <v>840</v>
      </c>
      <c r="V117" s="46" t="s">
        <v>840</v>
      </c>
      <c r="W117" s="48" t="s">
        <v>840</v>
      </c>
    </row>
    <row r="118" spans="1:23" x14ac:dyDescent="0.2">
      <c r="A118" s="44" t="s">
        <v>257</v>
      </c>
      <c r="B118" s="45" t="s">
        <v>256</v>
      </c>
      <c r="C118" s="25">
        <f t="shared" si="1"/>
        <v>97.220185650220003</v>
      </c>
      <c r="D118" s="25">
        <v>25.732453034603001</v>
      </c>
      <c r="E118" s="25">
        <v>71.487732615617006</v>
      </c>
      <c r="F118" s="25">
        <v>38.065098120922002</v>
      </c>
      <c r="G118" s="25">
        <v>66.126152669445744</v>
      </c>
      <c r="H118" s="48">
        <v>0</v>
      </c>
      <c r="I118" s="46">
        <v>22.937168962698003</v>
      </c>
      <c r="J118" s="25">
        <v>2.7952840719050003</v>
      </c>
      <c r="K118" s="46" t="s">
        <v>840</v>
      </c>
      <c r="L118" s="46" t="s">
        <v>840</v>
      </c>
      <c r="M118" s="48" t="s">
        <v>840</v>
      </c>
      <c r="N118" s="46">
        <v>57.356877487572994</v>
      </c>
      <c r="O118" s="25">
        <v>14.130855128042999</v>
      </c>
      <c r="P118" s="46" t="s">
        <v>840</v>
      </c>
      <c r="Q118" s="46" t="s">
        <v>840</v>
      </c>
      <c r="R118" s="48" t="s">
        <v>840</v>
      </c>
      <c r="S118" s="46">
        <v>80.294046450270997</v>
      </c>
      <c r="T118" s="25">
        <v>16.926139199948</v>
      </c>
      <c r="U118" s="46" t="s">
        <v>840</v>
      </c>
      <c r="V118" s="46" t="s">
        <v>840</v>
      </c>
      <c r="W118" s="48" t="s">
        <v>840</v>
      </c>
    </row>
    <row r="119" spans="1:23" x14ac:dyDescent="0.2">
      <c r="A119" s="44" t="s">
        <v>259</v>
      </c>
      <c r="B119" s="45" t="s">
        <v>258</v>
      </c>
      <c r="C119" s="25">
        <f t="shared" si="1"/>
        <v>3.470502038097</v>
      </c>
      <c r="D119" s="25">
        <v>0.26041126361299999</v>
      </c>
      <c r="E119" s="25">
        <v>3.2100907744840002</v>
      </c>
      <c r="F119" s="25">
        <v>-10.513338095947999</v>
      </c>
      <c r="G119" s="25">
        <v>2.9693339663977003</v>
      </c>
      <c r="H119" s="48">
        <v>0.5</v>
      </c>
      <c r="I119" s="46" t="s">
        <v>840</v>
      </c>
      <c r="J119" s="25">
        <v>0.26041126361299999</v>
      </c>
      <c r="K119" s="46" t="s">
        <v>840</v>
      </c>
      <c r="L119" s="46" t="s">
        <v>840</v>
      </c>
      <c r="M119" s="48" t="s">
        <v>840</v>
      </c>
      <c r="N119" s="46" t="s">
        <v>840</v>
      </c>
      <c r="O119" s="25">
        <v>3.2100907744840002</v>
      </c>
      <c r="P119" s="46" t="s">
        <v>840</v>
      </c>
      <c r="Q119" s="46" t="s">
        <v>840</v>
      </c>
      <c r="R119" s="48" t="s">
        <v>840</v>
      </c>
      <c r="S119" s="46" t="s">
        <v>840</v>
      </c>
      <c r="T119" s="25">
        <v>3.470502038097</v>
      </c>
      <c r="U119" s="46" t="s">
        <v>840</v>
      </c>
      <c r="V119" s="46" t="s">
        <v>840</v>
      </c>
      <c r="W119" s="48" t="s">
        <v>840</v>
      </c>
    </row>
    <row r="120" spans="1:23" x14ac:dyDescent="0.2">
      <c r="A120" s="44" t="s">
        <v>261</v>
      </c>
      <c r="B120" s="45" t="s">
        <v>260</v>
      </c>
      <c r="C120" s="25">
        <f t="shared" si="1"/>
        <v>1.368486342463</v>
      </c>
      <c r="D120" s="25" t="s">
        <v>840</v>
      </c>
      <c r="E120" s="25">
        <v>1.368486342463</v>
      </c>
      <c r="F120" s="25">
        <v>-8.7022270368060006</v>
      </c>
      <c r="G120" s="25">
        <v>1.2658498667782749</v>
      </c>
      <c r="H120" s="48">
        <v>0.5</v>
      </c>
      <c r="I120" s="46" t="s">
        <v>840</v>
      </c>
      <c r="J120" s="25" t="s">
        <v>840</v>
      </c>
      <c r="K120" s="46" t="s">
        <v>840</v>
      </c>
      <c r="L120" s="46" t="s">
        <v>840</v>
      </c>
      <c r="M120" s="48" t="s">
        <v>840</v>
      </c>
      <c r="N120" s="46" t="s">
        <v>840</v>
      </c>
      <c r="O120" s="25">
        <v>1.368486342463</v>
      </c>
      <c r="P120" s="46" t="s">
        <v>840</v>
      </c>
      <c r="Q120" s="46" t="s">
        <v>840</v>
      </c>
      <c r="R120" s="48" t="s">
        <v>840</v>
      </c>
      <c r="S120" s="46" t="s">
        <v>840</v>
      </c>
      <c r="T120" s="25">
        <v>1.368486342463</v>
      </c>
      <c r="U120" s="46" t="s">
        <v>840</v>
      </c>
      <c r="V120" s="46" t="s">
        <v>840</v>
      </c>
      <c r="W120" s="48" t="s">
        <v>840</v>
      </c>
    </row>
    <row r="121" spans="1:23" x14ac:dyDescent="0.2">
      <c r="A121" s="44" t="s">
        <v>263</v>
      </c>
      <c r="B121" s="45" t="s">
        <v>262</v>
      </c>
      <c r="C121" s="25">
        <f t="shared" si="1"/>
        <v>3.7660561106110002</v>
      </c>
      <c r="D121" s="25">
        <v>0.56189486238999997</v>
      </c>
      <c r="E121" s="25">
        <v>3.2041612482210002</v>
      </c>
      <c r="F121" s="25">
        <v>-6.1392177851550001</v>
      </c>
      <c r="G121" s="25">
        <v>2.963849154604425</v>
      </c>
      <c r="H121" s="48">
        <v>0.5</v>
      </c>
      <c r="I121" s="46" t="s">
        <v>840</v>
      </c>
      <c r="J121" s="25">
        <v>0.56189486238999997</v>
      </c>
      <c r="K121" s="46" t="s">
        <v>840</v>
      </c>
      <c r="L121" s="46" t="s">
        <v>840</v>
      </c>
      <c r="M121" s="48" t="s">
        <v>840</v>
      </c>
      <c r="N121" s="46" t="s">
        <v>840</v>
      </c>
      <c r="O121" s="25">
        <v>3.2041612482210002</v>
      </c>
      <c r="P121" s="46" t="s">
        <v>840</v>
      </c>
      <c r="Q121" s="46" t="s">
        <v>840</v>
      </c>
      <c r="R121" s="48" t="s">
        <v>840</v>
      </c>
      <c r="S121" s="46" t="s">
        <v>840</v>
      </c>
      <c r="T121" s="25">
        <v>3.7660561106110002</v>
      </c>
      <c r="U121" s="46" t="s">
        <v>840</v>
      </c>
      <c r="V121" s="46" t="s">
        <v>840</v>
      </c>
      <c r="W121" s="48" t="s">
        <v>840</v>
      </c>
    </row>
    <row r="122" spans="1:23" x14ac:dyDescent="0.2">
      <c r="A122" s="44" t="s">
        <v>265</v>
      </c>
      <c r="B122" s="45" t="s">
        <v>264</v>
      </c>
      <c r="C122" s="25">
        <f t="shared" si="1"/>
        <v>216.00102328309003</v>
      </c>
      <c r="D122" s="25">
        <v>45.739098664004999</v>
      </c>
      <c r="E122" s="25">
        <v>170.26192461908502</v>
      </c>
      <c r="F122" s="25">
        <v>127.99544660905001</v>
      </c>
      <c r="G122" s="25">
        <v>157.49228027265363</v>
      </c>
      <c r="H122" s="48">
        <v>0</v>
      </c>
      <c r="I122" s="46">
        <v>45.739098664004999</v>
      </c>
      <c r="J122" s="25" t="s">
        <v>840</v>
      </c>
      <c r="K122" s="46" t="s">
        <v>840</v>
      </c>
      <c r="L122" s="46" t="s">
        <v>840</v>
      </c>
      <c r="M122" s="48" t="s">
        <v>840</v>
      </c>
      <c r="N122" s="46">
        <v>170.26192461908502</v>
      </c>
      <c r="O122" s="25" t="s">
        <v>840</v>
      </c>
      <c r="P122" s="46" t="s">
        <v>840</v>
      </c>
      <c r="Q122" s="46" t="s">
        <v>840</v>
      </c>
      <c r="R122" s="48" t="s">
        <v>840</v>
      </c>
      <c r="S122" s="46">
        <v>216.00102328309003</v>
      </c>
      <c r="T122" s="25" t="s">
        <v>840</v>
      </c>
      <c r="U122" s="46" t="s">
        <v>840</v>
      </c>
      <c r="V122" s="46" t="s">
        <v>840</v>
      </c>
      <c r="W122" s="48" t="s">
        <v>840</v>
      </c>
    </row>
    <row r="123" spans="1:23" x14ac:dyDescent="0.2">
      <c r="A123" s="44" t="s">
        <v>267</v>
      </c>
      <c r="B123" s="45" t="s">
        <v>820</v>
      </c>
      <c r="C123" s="25">
        <f t="shared" si="1"/>
        <v>25.269865170334</v>
      </c>
      <c r="D123" s="25">
        <v>9.3467954592079998</v>
      </c>
      <c r="E123" s="25">
        <v>15.923069711125999</v>
      </c>
      <c r="F123" s="25">
        <v>9.7262162920190001</v>
      </c>
      <c r="G123" s="25">
        <v>14.72883948279155</v>
      </c>
      <c r="H123" s="48">
        <v>0</v>
      </c>
      <c r="I123" s="46" t="s">
        <v>840</v>
      </c>
      <c r="J123" s="25" t="s">
        <v>840</v>
      </c>
      <c r="K123" s="46">
        <v>9.3467954592079998</v>
      </c>
      <c r="L123" s="46" t="s">
        <v>840</v>
      </c>
      <c r="M123" s="48" t="s">
        <v>840</v>
      </c>
      <c r="N123" s="46" t="s">
        <v>840</v>
      </c>
      <c r="O123" s="25" t="s">
        <v>840</v>
      </c>
      <c r="P123" s="46">
        <v>15.923069711125999</v>
      </c>
      <c r="Q123" s="46" t="s">
        <v>840</v>
      </c>
      <c r="R123" s="48" t="s">
        <v>840</v>
      </c>
      <c r="S123" s="46" t="s">
        <v>840</v>
      </c>
      <c r="T123" s="25" t="s">
        <v>840</v>
      </c>
      <c r="U123" s="46">
        <v>25.269865170334</v>
      </c>
      <c r="V123" s="46" t="s">
        <v>840</v>
      </c>
      <c r="W123" s="48" t="s">
        <v>840</v>
      </c>
    </row>
    <row r="124" spans="1:23" x14ac:dyDescent="0.2">
      <c r="A124" s="44" t="s">
        <v>269</v>
      </c>
      <c r="B124" s="45" t="s">
        <v>268</v>
      </c>
      <c r="C124" s="25">
        <f t="shared" si="1"/>
        <v>4.8498762776939994</v>
      </c>
      <c r="D124" s="25">
        <v>0.86888574095400006</v>
      </c>
      <c r="E124" s="25">
        <v>3.9809905367399998</v>
      </c>
      <c r="F124" s="25">
        <v>-24.936338852678002</v>
      </c>
      <c r="G124" s="25">
        <v>3.6824162464844998</v>
      </c>
      <c r="H124" s="48">
        <v>0.5</v>
      </c>
      <c r="I124" s="46" t="s">
        <v>840</v>
      </c>
      <c r="J124" s="25">
        <v>0.86888574095400006</v>
      </c>
      <c r="K124" s="46" t="s">
        <v>840</v>
      </c>
      <c r="L124" s="46" t="s">
        <v>840</v>
      </c>
      <c r="M124" s="48" t="s">
        <v>840</v>
      </c>
      <c r="N124" s="46" t="s">
        <v>840</v>
      </c>
      <c r="O124" s="25">
        <v>3.9809905367399998</v>
      </c>
      <c r="P124" s="46" t="s">
        <v>840</v>
      </c>
      <c r="Q124" s="46" t="s">
        <v>840</v>
      </c>
      <c r="R124" s="48" t="s">
        <v>840</v>
      </c>
      <c r="S124" s="46" t="s">
        <v>840</v>
      </c>
      <c r="T124" s="25">
        <v>4.8498762776939994</v>
      </c>
      <c r="U124" s="46" t="s">
        <v>840</v>
      </c>
      <c r="V124" s="46" t="s">
        <v>840</v>
      </c>
      <c r="W124" s="48" t="s">
        <v>840</v>
      </c>
    </row>
    <row r="125" spans="1:23" x14ac:dyDescent="0.2">
      <c r="A125" s="44" t="s">
        <v>271</v>
      </c>
      <c r="B125" s="45" t="s">
        <v>270</v>
      </c>
      <c r="C125" s="25">
        <f t="shared" si="1"/>
        <v>1.859013366983</v>
      </c>
      <c r="D125" s="25" t="s">
        <v>840</v>
      </c>
      <c r="E125" s="25">
        <v>1.859013366983</v>
      </c>
      <c r="F125" s="25">
        <v>-14.481871303351999</v>
      </c>
      <c r="G125" s="25">
        <v>1.719587364459275</v>
      </c>
      <c r="H125" s="48">
        <v>0.5</v>
      </c>
      <c r="I125" s="46" t="s">
        <v>840</v>
      </c>
      <c r="J125" s="25" t="s">
        <v>840</v>
      </c>
      <c r="K125" s="46" t="s">
        <v>840</v>
      </c>
      <c r="L125" s="46" t="s">
        <v>840</v>
      </c>
      <c r="M125" s="48" t="s">
        <v>840</v>
      </c>
      <c r="N125" s="46" t="s">
        <v>840</v>
      </c>
      <c r="O125" s="25">
        <v>1.859013366983</v>
      </c>
      <c r="P125" s="46" t="s">
        <v>840</v>
      </c>
      <c r="Q125" s="46" t="s">
        <v>840</v>
      </c>
      <c r="R125" s="48" t="s">
        <v>840</v>
      </c>
      <c r="S125" s="46" t="s">
        <v>840</v>
      </c>
      <c r="T125" s="25">
        <v>1.859013366983</v>
      </c>
      <c r="U125" s="46" t="s">
        <v>840</v>
      </c>
      <c r="V125" s="46" t="s">
        <v>840</v>
      </c>
      <c r="W125" s="48" t="s">
        <v>840</v>
      </c>
    </row>
    <row r="126" spans="1:23" x14ac:dyDescent="0.2">
      <c r="A126" s="44" t="s">
        <v>273</v>
      </c>
      <c r="B126" s="45" t="s">
        <v>272</v>
      </c>
      <c r="C126" s="25">
        <f t="shared" si="1"/>
        <v>4.0120891339129994</v>
      </c>
      <c r="D126" s="25">
        <v>0.44380202372100003</v>
      </c>
      <c r="E126" s="25">
        <v>3.5682871101919997</v>
      </c>
      <c r="F126" s="25">
        <v>-5.8306396212870002</v>
      </c>
      <c r="G126" s="25">
        <v>3.3006655769275999</v>
      </c>
      <c r="H126" s="48">
        <v>0.5</v>
      </c>
      <c r="I126" s="46" t="s">
        <v>840</v>
      </c>
      <c r="J126" s="25">
        <v>0.44380202372100003</v>
      </c>
      <c r="K126" s="46" t="s">
        <v>840</v>
      </c>
      <c r="L126" s="46" t="s">
        <v>840</v>
      </c>
      <c r="M126" s="48" t="s">
        <v>840</v>
      </c>
      <c r="N126" s="46" t="s">
        <v>840</v>
      </c>
      <c r="O126" s="25">
        <v>3.5682871101919997</v>
      </c>
      <c r="P126" s="46" t="s">
        <v>840</v>
      </c>
      <c r="Q126" s="46" t="s">
        <v>840</v>
      </c>
      <c r="R126" s="48" t="s">
        <v>840</v>
      </c>
      <c r="S126" s="46" t="s">
        <v>840</v>
      </c>
      <c r="T126" s="25">
        <v>4.0120891339129994</v>
      </c>
      <c r="U126" s="46" t="s">
        <v>840</v>
      </c>
      <c r="V126" s="46" t="s">
        <v>840</v>
      </c>
      <c r="W126" s="48" t="s">
        <v>840</v>
      </c>
    </row>
    <row r="127" spans="1:23" x14ac:dyDescent="0.2">
      <c r="A127" s="44" t="s">
        <v>275</v>
      </c>
      <c r="B127" s="45" t="s">
        <v>274</v>
      </c>
      <c r="C127" s="25">
        <f t="shared" si="1"/>
        <v>2.3730870333</v>
      </c>
      <c r="D127" s="25">
        <v>0.44130878992399997</v>
      </c>
      <c r="E127" s="25">
        <v>1.931778243376</v>
      </c>
      <c r="F127" s="25">
        <v>-7.57717036754</v>
      </c>
      <c r="G127" s="25">
        <v>1.7868948751228002</v>
      </c>
      <c r="H127" s="48">
        <v>0.5</v>
      </c>
      <c r="I127" s="46" t="s">
        <v>840</v>
      </c>
      <c r="J127" s="25">
        <v>0.44130878992399997</v>
      </c>
      <c r="K127" s="46" t="s">
        <v>840</v>
      </c>
      <c r="L127" s="46" t="s">
        <v>840</v>
      </c>
      <c r="M127" s="48" t="s">
        <v>840</v>
      </c>
      <c r="N127" s="46" t="s">
        <v>840</v>
      </c>
      <c r="O127" s="25">
        <v>1.931778243376</v>
      </c>
      <c r="P127" s="46" t="s">
        <v>840</v>
      </c>
      <c r="Q127" s="46" t="s">
        <v>840</v>
      </c>
      <c r="R127" s="48" t="s">
        <v>840</v>
      </c>
      <c r="S127" s="46" t="s">
        <v>840</v>
      </c>
      <c r="T127" s="25">
        <v>2.3730870333</v>
      </c>
      <c r="U127" s="46" t="s">
        <v>840</v>
      </c>
      <c r="V127" s="46" t="s">
        <v>840</v>
      </c>
      <c r="W127" s="48" t="s">
        <v>840</v>
      </c>
    </row>
    <row r="128" spans="1:23" x14ac:dyDescent="0.2">
      <c r="A128" s="44" t="s">
        <v>277</v>
      </c>
      <c r="B128" s="45" t="s">
        <v>276</v>
      </c>
      <c r="C128" s="25">
        <f t="shared" si="1"/>
        <v>2.8917366701790002</v>
      </c>
      <c r="D128" s="25">
        <v>0.39310840587700002</v>
      </c>
      <c r="E128" s="25">
        <v>2.4986282643019999</v>
      </c>
      <c r="F128" s="25">
        <v>-2.5230205824129999</v>
      </c>
      <c r="G128" s="25">
        <v>2.3112311444793501</v>
      </c>
      <c r="H128" s="48">
        <v>0.5</v>
      </c>
      <c r="I128" s="46" t="s">
        <v>840</v>
      </c>
      <c r="J128" s="25">
        <v>0.39310840587700002</v>
      </c>
      <c r="K128" s="46" t="s">
        <v>840</v>
      </c>
      <c r="L128" s="46" t="s">
        <v>840</v>
      </c>
      <c r="M128" s="48" t="s">
        <v>840</v>
      </c>
      <c r="N128" s="46" t="s">
        <v>840</v>
      </c>
      <c r="O128" s="25">
        <v>2.4986282643019999</v>
      </c>
      <c r="P128" s="46" t="s">
        <v>840</v>
      </c>
      <c r="Q128" s="46" t="s">
        <v>840</v>
      </c>
      <c r="R128" s="48" t="s">
        <v>840</v>
      </c>
      <c r="S128" s="46" t="s">
        <v>840</v>
      </c>
      <c r="T128" s="25">
        <v>2.8917366701790002</v>
      </c>
      <c r="U128" s="46" t="s">
        <v>840</v>
      </c>
      <c r="V128" s="46" t="s">
        <v>840</v>
      </c>
      <c r="W128" s="48" t="s">
        <v>840</v>
      </c>
    </row>
    <row r="129" spans="1:23" x14ac:dyDescent="0.2">
      <c r="A129" s="44" t="s">
        <v>279</v>
      </c>
      <c r="B129" s="45" t="s">
        <v>278</v>
      </c>
      <c r="C129" s="25">
        <f t="shared" si="1"/>
        <v>1.9125930383450001</v>
      </c>
      <c r="D129" s="25">
        <v>4.7107565606999996E-2</v>
      </c>
      <c r="E129" s="25">
        <v>1.8654854727380001</v>
      </c>
      <c r="F129" s="25">
        <v>-7.9308558624170002</v>
      </c>
      <c r="G129" s="25">
        <v>1.7255740622826503</v>
      </c>
      <c r="H129" s="48">
        <v>0.5</v>
      </c>
      <c r="I129" s="46" t="s">
        <v>840</v>
      </c>
      <c r="J129" s="25">
        <v>4.7107565606999996E-2</v>
      </c>
      <c r="K129" s="46" t="s">
        <v>840</v>
      </c>
      <c r="L129" s="46" t="s">
        <v>840</v>
      </c>
      <c r="M129" s="48" t="s">
        <v>840</v>
      </c>
      <c r="N129" s="46" t="s">
        <v>840</v>
      </c>
      <c r="O129" s="25">
        <v>1.8654854727380001</v>
      </c>
      <c r="P129" s="46" t="s">
        <v>840</v>
      </c>
      <c r="Q129" s="46" t="s">
        <v>840</v>
      </c>
      <c r="R129" s="48" t="s">
        <v>840</v>
      </c>
      <c r="S129" s="46" t="s">
        <v>840</v>
      </c>
      <c r="T129" s="25">
        <v>1.9125930383450001</v>
      </c>
      <c r="U129" s="46" t="s">
        <v>840</v>
      </c>
      <c r="V129" s="46" t="s">
        <v>840</v>
      </c>
      <c r="W129" s="48" t="s">
        <v>840</v>
      </c>
    </row>
    <row r="130" spans="1:23" x14ac:dyDescent="0.2">
      <c r="A130" s="44" t="s">
        <v>281</v>
      </c>
      <c r="B130" s="45" t="s">
        <v>280</v>
      </c>
      <c r="C130" s="25">
        <f t="shared" si="1"/>
        <v>77.782514227021991</v>
      </c>
      <c r="D130" s="25">
        <v>21.423194244661001</v>
      </c>
      <c r="E130" s="25">
        <v>56.359319982360994</v>
      </c>
      <c r="F130" s="25">
        <v>14.384595624608</v>
      </c>
      <c r="G130" s="25">
        <v>52.13237098368392</v>
      </c>
      <c r="H130" s="48">
        <v>0</v>
      </c>
      <c r="I130" s="46">
        <v>19.968274208554</v>
      </c>
      <c r="J130" s="25">
        <v>1.454920036107</v>
      </c>
      <c r="K130" s="46" t="s">
        <v>840</v>
      </c>
      <c r="L130" s="46" t="s">
        <v>840</v>
      </c>
      <c r="M130" s="48" t="s">
        <v>840</v>
      </c>
      <c r="N130" s="46">
        <v>48.563372743827003</v>
      </c>
      <c r="O130" s="25">
        <v>7.7959472385339996</v>
      </c>
      <c r="P130" s="46" t="s">
        <v>840</v>
      </c>
      <c r="Q130" s="46" t="s">
        <v>840</v>
      </c>
      <c r="R130" s="48" t="s">
        <v>840</v>
      </c>
      <c r="S130" s="46">
        <v>68.53164695238101</v>
      </c>
      <c r="T130" s="25">
        <v>9.2508672746409992</v>
      </c>
      <c r="U130" s="46" t="s">
        <v>840</v>
      </c>
      <c r="V130" s="46" t="s">
        <v>840</v>
      </c>
      <c r="W130" s="48" t="s">
        <v>840</v>
      </c>
    </row>
    <row r="131" spans="1:23" x14ac:dyDescent="0.2">
      <c r="A131" s="44" t="s">
        <v>283</v>
      </c>
      <c r="B131" s="45" t="s">
        <v>282</v>
      </c>
      <c r="C131" s="25">
        <f t="shared" si="1"/>
        <v>3.3503171063380002</v>
      </c>
      <c r="D131" s="25">
        <v>0.38489352808900001</v>
      </c>
      <c r="E131" s="25">
        <v>2.9654235782490002</v>
      </c>
      <c r="F131" s="25">
        <v>-5.6921792083270004</v>
      </c>
      <c r="G131" s="25">
        <v>2.7430168098803249</v>
      </c>
      <c r="H131" s="48">
        <v>0.5</v>
      </c>
      <c r="I131" s="46" t="s">
        <v>840</v>
      </c>
      <c r="J131" s="25">
        <v>0.38489352808900001</v>
      </c>
      <c r="K131" s="46" t="s">
        <v>840</v>
      </c>
      <c r="L131" s="46" t="s">
        <v>840</v>
      </c>
      <c r="M131" s="48" t="s">
        <v>840</v>
      </c>
      <c r="N131" s="46" t="s">
        <v>840</v>
      </c>
      <c r="O131" s="25">
        <v>2.9654235782490002</v>
      </c>
      <c r="P131" s="46" t="s">
        <v>840</v>
      </c>
      <c r="Q131" s="46" t="s">
        <v>840</v>
      </c>
      <c r="R131" s="48" t="s">
        <v>840</v>
      </c>
      <c r="S131" s="46" t="s">
        <v>840</v>
      </c>
      <c r="T131" s="25">
        <v>3.3503171063380002</v>
      </c>
      <c r="U131" s="46" t="s">
        <v>840</v>
      </c>
      <c r="V131" s="46" t="s">
        <v>840</v>
      </c>
      <c r="W131" s="48" t="s">
        <v>840</v>
      </c>
    </row>
    <row r="132" spans="1:23" x14ac:dyDescent="0.2">
      <c r="A132" s="44" t="s">
        <v>285</v>
      </c>
      <c r="B132" s="45" t="s">
        <v>284</v>
      </c>
      <c r="C132" s="25">
        <f t="shared" si="1"/>
        <v>1177.519533442141</v>
      </c>
      <c r="D132" s="25">
        <v>136.453945225681</v>
      </c>
      <c r="E132" s="25">
        <v>1041.0655882164599</v>
      </c>
      <c r="F132" s="25">
        <v>-541.99452697357594</v>
      </c>
      <c r="G132" s="25">
        <v>962.98566910022555</v>
      </c>
      <c r="H132" s="48">
        <v>0.34237099999999998</v>
      </c>
      <c r="I132" s="46" t="str">
        <f>""</f>
        <v/>
      </c>
      <c r="J132" s="25" t="str">
        <f>""</f>
        <v/>
      </c>
      <c r="K132" s="46">
        <v>84.934320234579999</v>
      </c>
      <c r="L132" s="46">
        <v>22.277726735488002</v>
      </c>
      <c r="M132" s="48">
        <v>29.241898255612998</v>
      </c>
      <c r="N132" s="46" t="str">
        <f>""</f>
        <v/>
      </c>
      <c r="O132" s="25" t="str">
        <f>""</f>
        <v/>
      </c>
      <c r="P132" s="46">
        <v>126.61371570552801</v>
      </c>
      <c r="Q132" s="46">
        <v>907.16792501352893</v>
      </c>
      <c r="R132" s="48">
        <v>7.283947497412</v>
      </c>
      <c r="S132" s="46" t="str">
        <f>""</f>
        <v/>
      </c>
      <c r="T132" s="25" t="str">
        <f>""</f>
        <v/>
      </c>
      <c r="U132" s="46">
        <v>211.54803594010801</v>
      </c>
      <c r="V132" s="46">
        <v>929.44565174901697</v>
      </c>
      <c r="W132" s="48">
        <v>36.525845753024996</v>
      </c>
    </row>
    <row r="133" spans="1:23" x14ac:dyDescent="0.2">
      <c r="A133" s="44" t="s">
        <v>287</v>
      </c>
      <c r="B133" s="45" t="s">
        <v>286</v>
      </c>
      <c r="C133" s="25">
        <f t="shared" si="1"/>
        <v>4.1876756297300002</v>
      </c>
      <c r="D133" s="25">
        <v>0.61683903757399994</v>
      </c>
      <c r="E133" s="25">
        <v>3.5708365921560001</v>
      </c>
      <c r="F133" s="25">
        <v>-15.743554359469</v>
      </c>
      <c r="G133" s="25">
        <v>3.3030238477443001</v>
      </c>
      <c r="H133" s="48">
        <v>0.5</v>
      </c>
      <c r="I133" s="46" t="s">
        <v>840</v>
      </c>
      <c r="J133" s="25">
        <v>0.61683903757399994</v>
      </c>
      <c r="K133" s="46" t="s">
        <v>840</v>
      </c>
      <c r="L133" s="46" t="s">
        <v>840</v>
      </c>
      <c r="M133" s="48" t="s">
        <v>840</v>
      </c>
      <c r="N133" s="46" t="s">
        <v>840</v>
      </c>
      <c r="O133" s="25">
        <v>3.5708365921560001</v>
      </c>
      <c r="P133" s="46" t="s">
        <v>840</v>
      </c>
      <c r="Q133" s="46" t="s">
        <v>840</v>
      </c>
      <c r="R133" s="48" t="s">
        <v>840</v>
      </c>
      <c r="S133" s="46" t="s">
        <v>840</v>
      </c>
      <c r="T133" s="25">
        <v>4.1876756297300002</v>
      </c>
      <c r="U133" s="46" t="s">
        <v>840</v>
      </c>
      <c r="V133" s="46" t="s">
        <v>840</v>
      </c>
      <c r="W133" s="48" t="s">
        <v>840</v>
      </c>
    </row>
    <row r="134" spans="1:23" x14ac:dyDescent="0.2">
      <c r="A134" s="44" t="s">
        <v>289</v>
      </c>
      <c r="B134" s="45" t="s">
        <v>288</v>
      </c>
      <c r="C134" s="25">
        <f t="shared" si="1"/>
        <v>92.420044356750992</v>
      </c>
      <c r="D134" s="25">
        <v>19.385186737822</v>
      </c>
      <c r="E134" s="25">
        <v>73.034857618928996</v>
      </c>
      <c r="F134" s="25">
        <v>52.304289088485</v>
      </c>
      <c r="G134" s="25">
        <v>67.557243297509331</v>
      </c>
      <c r="H134" s="48">
        <v>0</v>
      </c>
      <c r="I134" s="46">
        <v>17.357895142406001</v>
      </c>
      <c r="J134" s="25" t="s">
        <v>840</v>
      </c>
      <c r="K134" s="46">
        <v>2.027291595416</v>
      </c>
      <c r="L134" s="46" t="s">
        <v>840</v>
      </c>
      <c r="M134" s="48" t="s">
        <v>840</v>
      </c>
      <c r="N134" s="46">
        <v>69.173427857204999</v>
      </c>
      <c r="O134" s="25" t="s">
        <v>840</v>
      </c>
      <c r="P134" s="46">
        <v>3.8614297617239997</v>
      </c>
      <c r="Q134" s="46" t="s">
        <v>840</v>
      </c>
      <c r="R134" s="48" t="s">
        <v>840</v>
      </c>
      <c r="S134" s="46">
        <v>86.531322999611007</v>
      </c>
      <c r="T134" s="25" t="s">
        <v>840</v>
      </c>
      <c r="U134" s="46">
        <v>5.8887213571399997</v>
      </c>
      <c r="V134" s="46" t="s">
        <v>840</v>
      </c>
      <c r="W134" s="48" t="s">
        <v>840</v>
      </c>
    </row>
    <row r="135" spans="1:23" x14ac:dyDescent="0.2">
      <c r="A135" s="44" t="s">
        <v>291</v>
      </c>
      <c r="B135" s="45" t="s">
        <v>290</v>
      </c>
      <c r="C135" s="25">
        <f t="shared" si="1"/>
        <v>2.6788707888660004</v>
      </c>
      <c r="D135" s="25">
        <v>0.26433632711999999</v>
      </c>
      <c r="E135" s="25">
        <v>2.4145344617460003</v>
      </c>
      <c r="F135" s="25">
        <v>-3.2759532152729998</v>
      </c>
      <c r="G135" s="25">
        <v>2.2334443771150503</v>
      </c>
      <c r="H135" s="48">
        <v>0.5</v>
      </c>
      <c r="I135" s="46" t="s">
        <v>840</v>
      </c>
      <c r="J135" s="25">
        <v>0.26433632711999999</v>
      </c>
      <c r="K135" s="46" t="s">
        <v>840</v>
      </c>
      <c r="L135" s="46" t="s">
        <v>840</v>
      </c>
      <c r="M135" s="48" t="s">
        <v>840</v>
      </c>
      <c r="N135" s="46" t="s">
        <v>840</v>
      </c>
      <c r="O135" s="25">
        <v>2.4145344617460003</v>
      </c>
      <c r="P135" s="46" t="s">
        <v>840</v>
      </c>
      <c r="Q135" s="46" t="s">
        <v>840</v>
      </c>
      <c r="R135" s="48" t="s">
        <v>840</v>
      </c>
      <c r="S135" s="46" t="s">
        <v>840</v>
      </c>
      <c r="T135" s="25">
        <v>2.6788707888660004</v>
      </c>
      <c r="U135" s="46" t="s">
        <v>840</v>
      </c>
      <c r="V135" s="46" t="s">
        <v>840</v>
      </c>
      <c r="W135" s="48" t="s">
        <v>840</v>
      </c>
    </row>
    <row r="136" spans="1:23" x14ac:dyDescent="0.2">
      <c r="A136" s="44" t="s">
        <v>293</v>
      </c>
      <c r="B136" s="45" t="s">
        <v>292</v>
      </c>
      <c r="C136" s="25">
        <f t="shared" ref="C136:C199" si="2">IF(D136&lt;&gt;"",D136+E136,E136)</f>
        <v>3.0540848862350001</v>
      </c>
      <c r="D136" s="25">
        <v>0.19626465845799998</v>
      </c>
      <c r="E136" s="25">
        <v>2.8578202277770002</v>
      </c>
      <c r="F136" s="25">
        <v>-6.0264955909940001</v>
      </c>
      <c r="G136" s="25">
        <v>2.6434837106937255</v>
      </c>
      <c r="H136" s="48">
        <v>0.5</v>
      </c>
      <c r="I136" s="46" t="s">
        <v>840</v>
      </c>
      <c r="J136" s="25">
        <v>0.19626465845799998</v>
      </c>
      <c r="K136" s="46" t="s">
        <v>840</v>
      </c>
      <c r="L136" s="46" t="s">
        <v>840</v>
      </c>
      <c r="M136" s="48" t="s">
        <v>840</v>
      </c>
      <c r="N136" s="46" t="s">
        <v>840</v>
      </c>
      <c r="O136" s="25">
        <v>2.8578202277770002</v>
      </c>
      <c r="P136" s="46" t="s">
        <v>840</v>
      </c>
      <c r="Q136" s="46" t="s">
        <v>840</v>
      </c>
      <c r="R136" s="48" t="s">
        <v>840</v>
      </c>
      <c r="S136" s="46" t="s">
        <v>840</v>
      </c>
      <c r="T136" s="25">
        <v>3.0540848862350001</v>
      </c>
      <c r="U136" s="46" t="s">
        <v>840</v>
      </c>
      <c r="V136" s="46" t="s">
        <v>840</v>
      </c>
      <c r="W136" s="48" t="s">
        <v>840</v>
      </c>
    </row>
    <row r="137" spans="1:23" x14ac:dyDescent="0.2">
      <c r="A137" s="44" t="s">
        <v>295</v>
      </c>
      <c r="B137" s="45" t="s">
        <v>294</v>
      </c>
      <c r="C137" s="25">
        <f t="shared" si="2"/>
        <v>6.2469859723659997</v>
      </c>
      <c r="D137" s="25">
        <v>2.5449048130859997</v>
      </c>
      <c r="E137" s="25">
        <v>3.7020811592799996</v>
      </c>
      <c r="F137" s="25">
        <v>-8.1986988230069997</v>
      </c>
      <c r="G137" s="25">
        <v>3.424425072334</v>
      </c>
      <c r="H137" s="48">
        <v>0.5</v>
      </c>
      <c r="I137" s="46" t="s">
        <v>840</v>
      </c>
      <c r="J137" s="25">
        <v>2.5449048130859997</v>
      </c>
      <c r="K137" s="46" t="s">
        <v>840</v>
      </c>
      <c r="L137" s="46" t="s">
        <v>840</v>
      </c>
      <c r="M137" s="48" t="s">
        <v>840</v>
      </c>
      <c r="N137" s="46" t="s">
        <v>840</v>
      </c>
      <c r="O137" s="25">
        <v>3.7020811592799996</v>
      </c>
      <c r="P137" s="46" t="s">
        <v>840</v>
      </c>
      <c r="Q137" s="46" t="s">
        <v>840</v>
      </c>
      <c r="R137" s="48" t="s">
        <v>840</v>
      </c>
      <c r="S137" s="46" t="s">
        <v>840</v>
      </c>
      <c r="T137" s="25">
        <v>6.2469859723659997</v>
      </c>
      <c r="U137" s="46" t="s">
        <v>840</v>
      </c>
      <c r="V137" s="46" t="s">
        <v>840</v>
      </c>
      <c r="W137" s="48" t="s">
        <v>840</v>
      </c>
    </row>
    <row r="138" spans="1:23" x14ac:dyDescent="0.2">
      <c r="A138" s="44" t="s">
        <v>297</v>
      </c>
      <c r="B138" s="45" t="s">
        <v>296</v>
      </c>
      <c r="C138" s="25">
        <f t="shared" si="2"/>
        <v>50.818655506230996</v>
      </c>
      <c r="D138" s="25">
        <v>19.938198582576</v>
      </c>
      <c r="E138" s="25">
        <v>30.880456923655</v>
      </c>
      <c r="F138" s="25">
        <v>20.906588942584001</v>
      </c>
      <c r="G138" s="25">
        <v>28.564422654380877</v>
      </c>
      <c r="H138" s="48">
        <v>0</v>
      </c>
      <c r="I138" s="46" t="s">
        <v>840</v>
      </c>
      <c r="J138" s="25" t="s">
        <v>840</v>
      </c>
      <c r="K138" s="46">
        <v>19.938198582576</v>
      </c>
      <c r="L138" s="46" t="s">
        <v>840</v>
      </c>
      <c r="M138" s="48" t="s">
        <v>840</v>
      </c>
      <c r="N138" s="46" t="s">
        <v>840</v>
      </c>
      <c r="O138" s="25" t="s">
        <v>840</v>
      </c>
      <c r="P138" s="46">
        <v>30.880456923655</v>
      </c>
      <c r="Q138" s="46" t="s">
        <v>840</v>
      </c>
      <c r="R138" s="48" t="s">
        <v>840</v>
      </c>
      <c r="S138" s="46" t="s">
        <v>840</v>
      </c>
      <c r="T138" s="25" t="s">
        <v>840</v>
      </c>
      <c r="U138" s="46">
        <v>50.818655506230996</v>
      </c>
      <c r="V138" s="46" t="s">
        <v>840</v>
      </c>
      <c r="W138" s="48" t="s">
        <v>840</v>
      </c>
    </row>
    <row r="139" spans="1:23" x14ac:dyDescent="0.2">
      <c r="A139" s="44" t="s">
        <v>299</v>
      </c>
      <c r="B139" s="45" t="s">
        <v>298</v>
      </c>
      <c r="C139" s="25">
        <f t="shared" si="2"/>
        <v>113.81736203615202</v>
      </c>
      <c r="D139" s="25">
        <v>33.343450584049002</v>
      </c>
      <c r="E139" s="25">
        <v>80.47391145210301</v>
      </c>
      <c r="F139" s="25">
        <v>58.801517551894001</v>
      </c>
      <c r="G139" s="25">
        <v>74.438368093195294</v>
      </c>
      <c r="H139" s="48">
        <v>0</v>
      </c>
      <c r="I139" s="46">
        <v>29.51800962663</v>
      </c>
      <c r="J139" s="25">
        <v>3.8254409574179999</v>
      </c>
      <c r="K139" s="46" t="s">
        <v>840</v>
      </c>
      <c r="L139" s="46" t="s">
        <v>840</v>
      </c>
      <c r="M139" s="48" t="s">
        <v>840</v>
      </c>
      <c r="N139" s="46">
        <v>66.081249309569003</v>
      </c>
      <c r="O139" s="25">
        <v>14.392662142534</v>
      </c>
      <c r="P139" s="46" t="s">
        <v>840</v>
      </c>
      <c r="Q139" s="46" t="s">
        <v>840</v>
      </c>
      <c r="R139" s="48" t="s">
        <v>840</v>
      </c>
      <c r="S139" s="46">
        <v>95.599258936199007</v>
      </c>
      <c r="T139" s="25">
        <v>18.218103099952</v>
      </c>
      <c r="U139" s="46" t="s">
        <v>840</v>
      </c>
      <c r="V139" s="46" t="s">
        <v>840</v>
      </c>
      <c r="W139" s="48" t="s">
        <v>840</v>
      </c>
    </row>
    <row r="140" spans="1:23" x14ac:dyDescent="0.2">
      <c r="A140" s="44" t="s">
        <v>301</v>
      </c>
      <c r="B140" s="45" t="s">
        <v>300</v>
      </c>
      <c r="C140" s="25">
        <f t="shared" si="2"/>
        <v>2.822846074713</v>
      </c>
      <c r="D140" s="25" t="s">
        <v>840</v>
      </c>
      <c r="E140" s="25">
        <v>2.822846074713</v>
      </c>
      <c r="F140" s="25">
        <v>-31.185443944886</v>
      </c>
      <c r="G140" s="25">
        <v>2.6111326191095254</v>
      </c>
      <c r="H140" s="48">
        <v>0.5</v>
      </c>
      <c r="I140" s="46" t="s">
        <v>840</v>
      </c>
      <c r="J140" s="25" t="s">
        <v>840</v>
      </c>
      <c r="K140" s="46" t="s">
        <v>840</v>
      </c>
      <c r="L140" s="46" t="s">
        <v>840</v>
      </c>
      <c r="M140" s="48" t="s">
        <v>840</v>
      </c>
      <c r="N140" s="46" t="s">
        <v>840</v>
      </c>
      <c r="O140" s="25">
        <v>2.822846074713</v>
      </c>
      <c r="P140" s="46" t="s">
        <v>840</v>
      </c>
      <c r="Q140" s="46" t="s">
        <v>840</v>
      </c>
      <c r="R140" s="48" t="s">
        <v>840</v>
      </c>
      <c r="S140" s="46" t="s">
        <v>840</v>
      </c>
      <c r="T140" s="25">
        <v>2.822846074713</v>
      </c>
      <c r="U140" s="46" t="s">
        <v>840</v>
      </c>
      <c r="V140" s="46" t="s">
        <v>840</v>
      </c>
      <c r="W140" s="48" t="s">
        <v>840</v>
      </c>
    </row>
    <row r="141" spans="1:23" x14ac:dyDescent="0.2">
      <c r="A141" s="44" t="s">
        <v>303</v>
      </c>
      <c r="B141" s="45" t="s">
        <v>302</v>
      </c>
      <c r="C141" s="25">
        <f t="shared" si="2"/>
        <v>152.01453625443699</v>
      </c>
      <c r="D141" s="25">
        <v>44.985258025893998</v>
      </c>
      <c r="E141" s="25">
        <v>107.02927822854299</v>
      </c>
      <c r="F141" s="25">
        <v>70.164011494660997</v>
      </c>
      <c r="G141" s="25">
        <v>99.002082361402273</v>
      </c>
      <c r="H141" s="48">
        <v>0</v>
      </c>
      <c r="I141" s="46">
        <v>37.390527538886005</v>
      </c>
      <c r="J141" s="25">
        <v>7.5947304870079995</v>
      </c>
      <c r="K141" s="46" t="s">
        <v>840</v>
      </c>
      <c r="L141" s="46" t="s">
        <v>840</v>
      </c>
      <c r="M141" s="48" t="s">
        <v>840</v>
      </c>
      <c r="N141" s="46">
        <v>82.133631040686993</v>
      </c>
      <c r="O141" s="25">
        <v>24.895647187856</v>
      </c>
      <c r="P141" s="46" t="s">
        <v>840</v>
      </c>
      <c r="Q141" s="46" t="s">
        <v>840</v>
      </c>
      <c r="R141" s="48" t="s">
        <v>840</v>
      </c>
      <c r="S141" s="46">
        <v>119.524158579573</v>
      </c>
      <c r="T141" s="25">
        <v>32.490377674864</v>
      </c>
      <c r="U141" s="46" t="s">
        <v>840</v>
      </c>
      <c r="V141" s="46" t="s">
        <v>840</v>
      </c>
      <c r="W141" s="48" t="s">
        <v>840</v>
      </c>
    </row>
    <row r="142" spans="1:23" x14ac:dyDescent="0.2">
      <c r="A142" s="44" t="s">
        <v>305</v>
      </c>
      <c r="B142" s="45" t="s">
        <v>304</v>
      </c>
      <c r="C142" s="25">
        <f t="shared" si="2"/>
        <v>47.882711568432001</v>
      </c>
      <c r="D142" s="25">
        <v>13.081784133088</v>
      </c>
      <c r="E142" s="25">
        <v>34.800927435344001</v>
      </c>
      <c r="F142" s="25">
        <v>12.517903486132999</v>
      </c>
      <c r="G142" s="25">
        <v>32.190857877693205</v>
      </c>
      <c r="H142" s="48">
        <v>0</v>
      </c>
      <c r="I142" s="46">
        <v>12.234245770470999</v>
      </c>
      <c r="J142" s="25">
        <v>0.847538362617</v>
      </c>
      <c r="K142" s="46" t="s">
        <v>840</v>
      </c>
      <c r="L142" s="46" t="s">
        <v>840</v>
      </c>
      <c r="M142" s="48" t="s">
        <v>840</v>
      </c>
      <c r="N142" s="46">
        <v>30.268089254179998</v>
      </c>
      <c r="O142" s="25">
        <v>4.5328381811640002</v>
      </c>
      <c r="P142" s="46" t="s">
        <v>840</v>
      </c>
      <c r="Q142" s="46" t="s">
        <v>840</v>
      </c>
      <c r="R142" s="48" t="s">
        <v>840</v>
      </c>
      <c r="S142" s="46">
        <v>42.502335024650996</v>
      </c>
      <c r="T142" s="25">
        <v>5.3803765437809998</v>
      </c>
      <c r="U142" s="46" t="s">
        <v>840</v>
      </c>
      <c r="V142" s="46" t="s">
        <v>840</v>
      </c>
      <c r="W142" s="48" t="s">
        <v>840</v>
      </c>
    </row>
    <row r="143" spans="1:23" x14ac:dyDescent="0.2">
      <c r="A143" s="44" t="s">
        <v>307</v>
      </c>
      <c r="B143" s="45" t="s">
        <v>306</v>
      </c>
      <c r="C143" s="25">
        <f t="shared" si="2"/>
        <v>2.3825621698430002</v>
      </c>
      <c r="D143" s="25">
        <v>0.37027669537700003</v>
      </c>
      <c r="E143" s="25">
        <v>2.0122854744660001</v>
      </c>
      <c r="F143" s="25">
        <v>-8.7441794151760011</v>
      </c>
      <c r="G143" s="25">
        <v>1.86136406388105</v>
      </c>
      <c r="H143" s="48">
        <v>0.5</v>
      </c>
      <c r="I143" s="46" t="s">
        <v>840</v>
      </c>
      <c r="J143" s="25">
        <v>0.37027669537700003</v>
      </c>
      <c r="K143" s="46" t="s">
        <v>840</v>
      </c>
      <c r="L143" s="46" t="s">
        <v>840</v>
      </c>
      <c r="M143" s="48" t="s">
        <v>840</v>
      </c>
      <c r="N143" s="46" t="s">
        <v>840</v>
      </c>
      <c r="O143" s="25">
        <v>2.0122854744660001</v>
      </c>
      <c r="P143" s="46" t="s">
        <v>840</v>
      </c>
      <c r="Q143" s="46" t="s">
        <v>840</v>
      </c>
      <c r="R143" s="48" t="s">
        <v>840</v>
      </c>
      <c r="S143" s="46" t="s">
        <v>840</v>
      </c>
      <c r="T143" s="25">
        <v>2.3825621698430002</v>
      </c>
      <c r="U143" s="46" t="s">
        <v>840</v>
      </c>
      <c r="V143" s="46" t="s">
        <v>840</v>
      </c>
      <c r="W143" s="48" t="s">
        <v>840</v>
      </c>
    </row>
    <row r="144" spans="1:23" x14ac:dyDescent="0.2">
      <c r="A144" s="44" t="s">
        <v>309</v>
      </c>
      <c r="B144" s="45" t="s">
        <v>308</v>
      </c>
      <c r="C144" s="25">
        <f t="shared" si="2"/>
        <v>83.050924598067013</v>
      </c>
      <c r="D144" s="25">
        <v>23.427256879085</v>
      </c>
      <c r="E144" s="25">
        <v>59.623667718982006</v>
      </c>
      <c r="F144" s="25">
        <v>-18.640200129441002</v>
      </c>
      <c r="G144" s="25">
        <v>55.151892640058357</v>
      </c>
      <c r="H144" s="48">
        <v>0.23817099999999999</v>
      </c>
      <c r="I144" s="46">
        <v>18.019268191279</v>
      </c>
      <c r="J144" s="25">
        <v>5.4079886878070003</v>
      </c>
      <c r="K144" s="46" t="s">
        <v>840</v>
      </c>
      <c r="L144" s="46" t="s">
        <v>840</v>
      </c>
      <c r="M144" s="48" t="s">
        <v>840</v>
      </c>
      <c r="N144" s="46">
        <v>39.882085099962005</v>
      </c>
      <c r="O144" s="25">
        <v>19.741582619019002</v>
      </c>
      <c r="P144" s="46" t="s">
        <v>840</v>
      </c>
      <c r="Q144" s="46" t="s">
        <v>840</v>
      </c>
      <c r="R144" s="48" t="s">
        <v>840</v>
      </c>
      <c r="S144" s="46">
        <v>57.901353291241008</v>
      </c>
      <c r="T144" s="25">
        <v>25.149571306826005</v>
      </c>
      <c r="U144" s="46" t="s">
        <v>840</v>
      </c>
      <c r="V144" s="46" t="s">
        <v>840</v>
      </c>
      <c r="W144" s="48" t="s">
        <v>840</v>
      </c>
    </row>
    <row r="145" spans="1:23" x14ac:dyDescent="0.2">
      <c r="A145" s="44" t="s">
        <v>311</v>
      </c>
      <c r="B145" s="45" t="s">
        <v>310</v>
      </c>
      <c r="C145" s="25">
        <f t="shared" si="2"/>
        <v>136.68645622194302</v>
      </c>
      <c r="D145" s="25">
        <v>20.772352920136999</v>
      </c>
      <c r="E145" s="25">
        <v>115.91410330180601</v>
      </c>
      <c r="F145" s="25">
        <v>71.793859584003997</v>
      </c>
      <c r="G145" s="25">
        <v>107.22054555417057</v>
      </c>
      <c r="H145" s="48">
        <v>0</v>
      </c>
      <c r="I145" s="46">
        <v>20.772352920136999</v>
      </c>
      <c r="J145" s="25" t="s">
        <v>840</v>
      </c>
      <c r="K145" s="46" t="s">
        <v>840</v>
      </c>
      <c r="L145" s="46" t="s">
        <v>840</v>
      </c>
      <c r="M145" s="48" t="s">
        <v>840</v>
      </c>
      <c r="N145" s="46">
        <v>115.91410330180601</v>
      </c>
      <c r="O145" s="25" t="s">
        <v>840</v>
      </c>
      <c r="P145" s="46" t="s">
        <v>840</v>
      </c>
      <c r="Q145" s="46" t="s">
        <v>840</v>
      </c>
      <c r="R145" s="48" t="s">
        <v>840</v>
      </c>
      <c r="S145" s="46">
        <v>136.68645622194302</v>
      </c>
      <c r="T145" s="25" t="s">
        <v>840</v>
      </c>
      <c r="U145" s="46" t="s">
        <v>840</v>
      </c>
      <c r="V145" s="46" t="s">
        <v>840</v>
      </c>
      <c r="W145" s="48" t="s">
        <v>840</v>
      </c>
    </row>
    <row r="146" spans="1:23" x14ac:dyDescent="0.2">
      <c r="A146" s="44" t="s">
        <v>313</v>
      </c>
      <c r="B146" s="45" t="s">
        <v>821</v>
      </c>
      <c r="C146" s="25">
        <f t="shared" si="2"/>
        <v>22.159040258411999</v>
      </c>
      <c r="D146" s="25">
        <v>8.1176159548419999</v>
      </c>
      <c r="E146" s="25">
        <v>14.04142430357</v>
      </c>
      <c r="F146" s="25">
        <v>7.3016588192820002</v>
      </c>
      <c r="G146" s="25">
        <v>12.988317480802252</v>
      </c>
      <c r="H146" s="48">
        <v>0</v>
      </c>
      <c r="I146" s="46" t="s">
        <v>840</v>
      </c>
      <c r="J146" s="25" t="s">
        <v>840</v>
      </c>
      <c r="K146" s="46">
        <v>8.1176159548419999</v>
      </c>
      <c r="L146" s="46" t="s">
        <v>840</v>
      </c>
      <c r="M146" s="48" t="s">
        <v>840</v>
      </c>
      <c r="N146" s="46" t="s">
        <v>840</v>
      </c>
      <c r="O146" s="25" t="s">
        <v>840</v>
      </c>
      <c r="P146" s="46">
        <v>14.04142430357</v>
      </c>
      <c r="Q146" s="46" t="s">
        <v>840</v>
      </c>
      <c r="R146" s="48" t="s">
        <v>840</v>
      </c>
      <c r="S146" s="46" t="s">
        <v>840</v>
      </c>
      <c r="T146" s="25" t="s">
        <v>840</v>
      </c>
      <c r="U146" s="46">
        <v>22.159040258411999</v>
      </c>
      <c r="V146" s="46" t="s">
        <v>840</v>
      </c>
      <c r="W146" s="48" t="s">
        <v>840</v>
      </c>
    </row>
    <row r="147" spans="1:23" x14ac:dyDescent="0.2">
      <c r="A147" s="44" t="s">
        <v>315</v>
      </c>
      <c r="B147" s="45" t="s">
        <v>314</v>
      </c>
      <c r="C147" s="25">
        <f t="shared" si="2"/>
        <v>1.7151399281649999</v>
      </c>
      <c r="D147" s="25">
        <v>8.4606817210000004E-3</v>
      </c>
      <c r="E147" s="25">
        <v>1.7066792464439999</v>
      </c>
      <c r="F147" s="25">
        <v>-13.142713510265001</v>
      </c>
      <c r="G147" s="25">
        <v>1.5786783029607001</v>
      </c>
      <c r="H147" s="48">
        <v>0.5</v>
      </c>
      <c r="I147" s="46" t="s">
        <v>840</v>
      </c>
      <c r="J147" s="25">
        <v>8.4606817210000004E-3</v>
      </c>
      <c r="K147" s="46" t="s">
        <v>840</v>
      </c>
      <c r="L147" s="46" t="s">
        <v>840</v>
      </c>
      <c r="M147" s="48" t="s">
        <v>840</v>
      </c>
      <c r="N147" s="46" t="s">
        <v>840</v>
      </c>
      <c r="O147" s="25">
        <v>1.7066792464439999</v>
      </c>
      <c r="P147" s="46" t="s">
        <v>840</v>
      </c>
      <c r="Q147" s="46" t="s">
        <v>840</v>
      </c>
      <c r="R147" s="48" t="s">
        <v>840</v>
      </c>
      <c r="S147" s="46" t="s">
        <v>840</v>
      </c>
      <c r="T147" s="25">
        <v>1.7151399281649999</v>
      </c>
      <c r="U147" s="46" t="s">
        <v>840</v>
      </c>
      <c r="V147" s="46" t="s">
        <v>840</v>
      </c>
      <c r="W147" s="48" t="s">
        <v>840</v>
      </c>
    </row>
    <row r="148" spans="1:23" x14ac:dyDescent="0.2">
      <c r="A148" s="44" t="s">
        <v>317</v>
      </c>
      <c r="B148" s="45" t="s">
        <v>316</v>
      </c>
      <c r="C148" s="25">
        <f t="shared" si="2"/>
        <v>109.232458877997</v>
      </c>
      <c r="D148" s="25">
        <v>30.201978811002999</v>
      </c>
      <c r="E148" s="25">
        <v>79.030480066994002</v>
      </c>
      <c r="F148" s="25">
        <v>55.977200476614001</v>
      </c>
      <c r="G148" s="25">
        <v>73.103194061969447</v>
      </c>
      <c r="H148" s="48">
        <v>0</v>
      </c>
      <c r="I148" s="46">
        <v>26.022644792659001</v>
      </c>
      <c r="J148" s="25">
        <v>4.179334018344</v>
      </c>
      <c r="K148" s="46" t="s">
        <v>840</v>
      </c>
      <c r="L148" s="46" t="s">
        <v>840</v>
      </c>
      <c r="M148" s="48" t="s">
        <v>840</v>
      </c>
      <c r="N148" s="46">
        <v>61.924386574665</v>
      </c>
      <c r="O148" s="25">
        <v>17.106093492328</v>
      </c>
      <c r="P148" s="46" t="s">
        <v>840</v>
      </c>
      <c r="Q148" s="46" t="s">
        <v>840</v>
      </c>
      <c r="R148" s="48" t="s">
        <v>840</v>
      </c>
      <c r="S148" s="46">
        <v>87.947031367324001</v>
      </c>
      <c r="T148" s="25">
        <v>21.285427510672001</v>
      </c>
      <c r="U148" s="46" t="s">
        <v>840</v>
      </c>
      <c r="V148" s="46" t="s">
        <v>840</v>
      </c>
      <c r="W148" s="48" t="s">
        <v>840</v>
      </c>
    </row>
    <row r="149" spans="1:23" x14ac:dyDescent="0.2">
      <c r="A149" s="44" t="s">
        <v>319</v>
      </c>
      <c r="B149" s="45" t="s">
        <v>318</v>
      </c>
      <c r="C149" s="25">
        <f t="shared" si="2"/>
        <v>3.1841412468670005</v>
      </c>
      <c r="D149" s="25">
        <v>0.17848240281399999</v>
      </c>
      <c r="E149" s="25">
        <v>3.0056588440530003</v>
      </c>
      <c r="F149" s="25">
        <v>-15.067343716326</v>
      </c>
      <c r="G149" s="25">
        <v>2.780234430749025</v>
      </c>
      <c r="H149" s="48">
        <v>0.5</v>
      </c>
      <c r="I149" s="46" t="s">
        <v>840</v>
      </c>
      <c r="J149" s="25">
        <v>0.17848240281399999</v>
      </c>
      <c r="K149" s="46" t="s">
        <v>840</v>
      </c>
      <c r="L149" s="46" t="s">
        <v>840</v>
      </c>
      <c r="M149" s="48" t="s">
        <v>840</v>
      </c>
      <c r="N149" s="46" t="s">
        <v>840</v>
      </c>
      <c r="O149" s="25">
        <v>3.0056588440530003</v>
      </c>
      <c r="P149" s="46" t="s">
        <v>840</v>
      </c>
      <c r="Q149" s="46" t="s">
        <v>840</v>
      </c>
      <c r="R149" s="48" t="s">
        <v>840</v>
      </c>
      <c r="S149" s="46" t="s">
        <v>840</v>
      </c>
      <c r="T149" s="25">
        <v>3.1841412468670005</v>
      </c>
      <c r="U149" s="46" t="s">
        <v>840</v>
      </c>
      <c r="V149" s="46" t="s">
        <v>840</v>
      </c>
      <c r="W149" s="48" t="s">
        <v>840</v>
      </c>
    </row>
    <row r="150" spans="1:23" x14ac:dyDescent="0.2">
      <c r="A150" s="44" t="s">
        <v>321</v>
      </c>
      <c r="B150" s="45" t="s">
        <v>320</v>
      </c>
      <c r="C150" s="25">
        <f t="shared" si="2"/>
        <v>3.6074932378989999</v>
      </c>
      <c r="D150" s="25" t="s">
        <v>840</v>
      </c>
      <c r="E150" s="25">
        <v>3.6074932378989999</v>
      </c>
      <c r="F150" s="25">
        <v>-21.083848972576998</v>
      </c>
      <c r="G150" s="25">
        <v>3.3369312450565753</v>
      </c>
      <c r="H150" s="48">
        <v>0.5</v>
      </c>
      <c r="I150" s="46" t="s">
        <v>840</v>
      </c>
      <c r="J150" s="25" t="s">
        <v>840</v>
      </c>
      <c r="K150" s="46" t="s">
        <v>840</v>
      </c>
      <c r="L150" s="46" t="s">
        <v>840</v>
      </c>
      <c r="M150" s="48" t="s">
        <v>840</v>
      </c>
      <c r="N150" s="46" t="s">
        <v>840</v>
      </c>
      <c r="O150" s="25">
        <v>3.6074932378989999</v>
      </c>
      <c r="P150" s="46" t="s">
        <v>840</v>
      </c>
      <c r="Q150" s="46" t="s">
        <v>840</v>
      </c>
      <c r="R150" s="48" t="s">
        <v>840</v>
      </c>
      <c r="S150" s="46" t="s">
        <v>840</v>
      </c>
      <c r="T150" s="25">
        <v>3.6074932378989999</v>
      </c>
      <c r="U150" s="46" t="s">
        <v>840</v>
      </c>
      <c r="V150" s="46" t="s">
        <v>840</v>
      </c>
      <c r="W150" s="48" t="s">
        <v>840</v>
      </c>
    </row>
    <row r="151" spans="1:23" x14ac:dyDescent="0.2">
      <c r="A151" s="44" t="s">
        <v>323</v>
      </c>
      <c r="B151" s="45" t="s">
        <v>322</v>
      </c>
      <c r="C151" s="25">
        <f t="shared" si="2"/>
        <v>45.575841171918995</v>
      </c>
      <c r="D151" s="25">
        <v>7.3321104400739996</v>
      </c>
      <c r="E151" s="25">
        <v>38.243730731844998</v>
      </c>
      <c r="F151" s="25">
        <v>21.726517456050001</v>
      </c>
      <c r="G151" s="25">
        <v>35.375450926956624</v>
      </c>
      <c r="H151" s="48">
        <v>0</v>
      </c>
      <c r="I151" s="46">
        <v>7.5405737881159993</v>
      </c>
      <c r="J151" s="25">
        <v>-0.20846334804200001</v>
      </c>
      <c r="K151" s="46" t="s">
        <v>840</v>
      </c>
      <c r="L151" s="46" t="s">
        <v>840</v>
      </c>
      <c r="M151" s="48" t="s">
        <v>840</v>
      </c>
      <c r="N151" s="46">
        <v>29.223026142643</v>
      </c>
      <c r="O151" s="25">
        <v>9.0207045892019995</v>
      </c>
      <c r="P151" s="46" t="s">
        <v>840</v>
      </c>
      <c r="Q151" s="46" t="s">
        <v>840</v>
      </c>
      <c r="R151" s="48" t="s">
        <v>840</v>
      </c>
      <c r="S151" s="46">
        <v>36.763599930759</v>
      </c>
      <c r="T151" s="25">
        <v>8.8122412411599989</v>
      </c>
      <c r="U151" s="46" t="s">
        <v>840</v>
      </c>
      <c r="V151" s="46" t="s">
        <v>840</v>
      </c>
      <c r="W151" s="48" t="s">
        <v>840</v>
      </c>
    </row>
    <row r="152" spans="1:23" x14ac:dyDescent="0.2">
      <c r="A152" s="44" t="s">
        <v>325</v>
      </c>
      <c r="B152" s="45" t="s">
        <v>324</v>
      </c>
      <c r="C152" s="25">
        <f t="shared" si="2"/>
        <v>1.3321780777710002</v>
      </c>
      <c r="D152" s="25" t="s">
        <v>840</v>
      </c>
      <c r="E152" s="25">
        <v>1.3321780777710002</v>
      </c>
      <c r="F152" s="25">
        <v>-11.18790401783</v>
      </c>
      <c r="G152" s="25">
        <v>1.232264721938175</v>
      </c>
      <c r="H152" s="48">
        <v>0.5</v>
      </c>
      <c r="I152" s="46" t="s">
        <v>840</v>
      </c>
      <c r="J152" s="25" t="s">
        <v>840</v>
      </c>
      <c r="K152" s="46" t="s">
        <v>840</v>
      </c>
      <c r="L152" s="46" t="s">
        <v>840</v>
      </c>
      <c r="M152" s="48" t="s">
        <v>840</v>
      </c>
      <c r="N152" s="46" t="s">
        <v>840</v>
      </c>
      <c r="O152" s="25">
        <v>1.3321780777710002</v>
      </c>
      <c r="P152" s="46" t="s">
        <v>840</v>
      </c>
      <c r="Q152" s="46" t="s">
        <v>840</v>
      </c>
      <c r="R152" s="48" t="s">
        <v>840</v>
      </c>
      <c r="S152" s="46" t="s">
        <v>840</v>
      </c>
      <c r="T152" s="25">
        <v>1.3321780777710002</v>
      </c>
      <c r="U152" s="46" t="s">
        <v>840</v>
      </c>
      <c r="V152" s="46" t="s">
        <v>840</v>
      </c>
      <c r="W152" s="48" t="s">
        <v>840</v>
      </c>
    </row>
    <row r="153" spans="1:23" x14ac:dyDescent="0.2">
      <c r="A153" s="44" t="s">
        <v>327</v>
      </c>
      <c r="B153" s="45" t="s">
        <v>326</v>
      </c>
      <c r="C153" s="25">
        <f t="shared" si="2"/>
        <v>38.262556986657998</v>
      </c>
      <c r="D153" s="25">
        <v>10.799776394447999</v>
      </c>
      <c r="E153" s="25">
        <v>27.462780592209999</v>
      </c>
      <c r="F153" s="25">
        <v>8.0004693703330005</v>
      </c>
      <c r="G153" s="25">
        <v>25.40307204779425</v>
      </c>
      <c r="H153" s="48">
        <v>0</v>
      </c>
      <c r="I153" s="46">
        <v>9.8133331127529999</v>
      </c>
      <c r="J153" s="25">
        <v>0.98644328169500006</v>
      </c>
      <c r="K153" s="46" t="s">
        <v>840</v>
      </c>
      <c r="L153" s="46" t="s">
        <v>840</v>
      </c>
      <c r="M153" s="48" t="s">
        <v>840</v>
      </c>
      <c r="N153" s="46">
        <v>23.123247359230998</v>
      </c>
      <c r="O153" s="25">
        <v>4.339533232979</v>
      </c>
      <c r="P153" s="46" t="s">
        <v>840</v>
      </c>
      <c r="Q153" s="46" t="s">
        <v>840</v>
      </c>
      <c r="R153" s="48" t="s">
        <v>840</v>
      </c>
      <c r="S153" s="46">
        <v>32.936580471984001</v>
      </c>
      <c r="T153" s="25">
        <v>5.3259765146740001</v>
      </c>
      <c r="U153" s="46" t="s">
        <v>840</v>
      </c>
      <c r="V153" s="46" t="s">
        <v>840</v>
      </c>
      <c r="W153" s="48" t="s">
        <v>840</v>
      </c>
    </row>
    <row r="154" spans="1:23" x14ac:dyDescent="0.2">
      <c r="A154" s="44" t="s">
        <v>329</v>
      </c>
      <c r="B154" s="45" t="s">
        <v>328</v>
      </c>
      <c r="C154" s="25">
        <f t="shared" si="2"/>
        <v>5.2237749574970005</v>
      </c>
      <c r="D154" s="25">
        <v>1.542093582895</v>
      </c>
      <c r="E154" s="25">
        <v>3.6816813746020003</v>
      </c>
      <c r="F154" s="25">
        <v>-5.411981668378</v>
      </c>
      <c r="G154" s="25">
        <v>3.4055552715068504</v>
      </c>
      <c r="H154" s="48">
        <v>0.5</v>
      </c>
      <c r="I154" s="46" t="s">
        <v>840</v>
      </c>
      <c r="J154" s="25">
        <v>1.542093582895</v>
      </c>
      <c r="K154" s="46" t="s">
        <v>840</v>
      </c>
      <c r="L154" s="46" t="s">
        <v>840</v>
      </c>
      <c r="M154" s="48" t="s">
        <v>840</v>
      </c>
      <c r="N154" s="46" t="s">
        <v>840</v>
      </c>
      <c r="O154" s="25">
        <v>3.6816813746020003</v>
      </c>
      <c r="P154" s="46" t="s">
        <v>840</v>
      </c>
      <c r="Q154" s="46" t="s">
        <v>840</v>
      </c>
      <c r="R154" s="48" t="s">
        <v>840</v>
      </c>
      <c r="S154" s="46" t="s">
        <v>840</v>
      </c>
      <c r="T154" s="25">
        <v>5.2237749574970005</v>
      </c>
      <c r="U154" s="46" t="s">
        <v>840</v>
      </c>
      <c r="V154" s="46" t="s">
        <v>840</v>
      </c>
      <c r="W154" s="48" t="s">
        <v>840</v>
      </c>
    </row>
    <row r="155" spans="1:23" x14ac:dyDescent="0.2">
      <c r="A155" s="44" t="s">
        <v>331</v>
      </c>
      <c r="B155" s="45" t="s">
        <v>330</v>
      </c>
      <c r="C155" s="25">
        <f t="shared" si="2"/>
        <v>3.517027030685</v>
      </c>
      <c r="D155" s="25">
        <v>0.290015770334</v>
      </c>
      <c r="E155" s="25">
        <v>3.2270112603509999</v>
      </c>
      <c r="F155" s="25">
        <v>-9.4623412250449999</v>
      </c>
      <c r="G155" s="25">
        <v>2.9849854158246751</v>
      </c>
      <c r="H155" s="48">
        <v>0.5</v>
      </c>
      <c r="I155" s="46" t="s">
        <v>840</v>
      </c>
      <c r="J155" s="25">
        <v>0.290015770334</v>
      </c>
      <c r="K155" s="46" t="s">
        <v>840</v>
      </c>
      <c r="L155" s="46" t="s">
        <v>840</v>
      </c>
      <c r="M155" s="48" t="s">
        <v>840</v>
      </c>
      <c r="N155" s="46" t="s">
        <v>840</v>
      </c>
      <c r="O155" s="25">
        <v>3.2270112603509999</v>
      </c>
      <c r="P155" s="46" t="s">
        <v>840</v>
      </c>
      <c r="Q155" s="46" t="s">
        <v>840</v>
      </c>
      <c r="R155" s="48" t="s">
        <v>840</v>
      </c>
      <c r="S155" s="46" t="s">
        <v>840</v>
      </c>
      <c r="T155" s="25">
        <v>3.517027030685</v>
      </c>
      <c r="U155" s="46" t="s">
        <v>840</v>
      </c>
      <c r="V155" s="46" t="s">
        <v>840</v>
      </c>
      <c r="W155" s="48" t="s">
        <v>840</v>
      </c>
    </row>
    <row r="156" spans="1:23" x14ac:dyDescent="0.2">
      <c r="A156" s="44" t="s">
        <v>333</v>
      </c>
      <c r="B156" s="45" t="s">
        <v>332</v>
      </c>
      <c r="C156" s="25">
        <f t="shared" si="2"/>
        <v>40.157641620306002</v>
      </c>
      <c r="D156" s="25">
        <v>6.8470493585190004</v>
      </c>
      <c r="E156" s="25">
        <v>33.310592261787001</v>
      </c>
      <c r="F156" s="25">
        <v>9.528847891829999</v>
      </c>
      <c r="G156" s="25">
        <v>30.812297842152979</v>
      </c>
      <c r="H156" s="48">
        <v>0</v>
      </c>
      <c r="I156" s="46">
        <v>7.3434135170329995</v>
      </c>
      <c r="J156" s="25">
        <v>-0.49636415851400001</v>
      </c>
      <c r="K156" s="46" t="s">
        <v>840</v>
      </c>
      <c r="L156" s="46" t="s">
        <v>840</v>
      </c>
      <c r="M156" s="48" t="s">
        <v>840</v>
      </c>
      <c r="N156" s="46">
        <v>26.997920180935001</v>
      </c>
      <c r="O156" s="25">
        <v>6.3126720808519998</v>
      </c>
      <c r="P156" s="46" t="s">
        <v>840</v>
      </c>
      <c r="Q156" s="46" t="s">
        <v>840</v>
      </c>
      <c r="R156" s="48" t="s">
        <v>840</v>
      </c>
      <c r="S156" s="46">
        <v>34.341333697967997</v>
      </c>
      <c r="T156" s="25">
        <v>5.8163079223379999</v>
      </c>
      <c r="U156" s="46" t="s">
        <v>840</v>
      </c>
      <c r="V156" s="46" t="s">
        <v>840</v>
      </c>
      <c r="W156" s="48" t="s">
        <v>840</v>
      </c>
    </row>
    <row r="157" spans="1:23" x14ac:dyDescent="0.2">
      <c r="A157" s="44" t="s">
        <v>335</v>
      </c>
      <c r="B157" s="45" t="s">
        <v>822</v>
      </c>
      <c r="C157" s="25">
        <f t="shared" si="2"/>
        <v>7.9089429710660006</v>
      </c>
      <c r="D157" s="25">
        <v>2.4264999948349999</v>
      </c>
      <c r="E157" s="25">
        <v>5.4824429762310007</v>
      </c>
      <c r="F157" s="25">
        <v>3.2543645672879999</v>
      </c>
      <c r="G157" s="25">
        <v>5.0712597530136758</v>
      </c>
      <c r="H157" s="48">
        <v>0</v>
      </c>
      <c r="I157" s="46" t="s">
        <v>840</v>
      </c>
      <c r="J157" s="25" t="s">
        <v>840</v>
      </c>
      <c r="K157" s="46">
        <v>2.4264999948349999</v>
      </c>
      <c r="L157" s="46" t="s">
        <v>840</v>
      </c>
      <c r="M157" s="48" t="s">
        <v>840</v>
      </c>
      <c r="N157" s="46" t="s">
        <v>840</v>
      </c>
      <c r="O157" s="25" t="s">
        <v>840</v>
      </c>
      <c r="P157" s="46">
        <v>5.4824429762310007</v>
      </c>
      <c r="Q157" s="46" t="s">
        <v>840</v>
      </c>
      <c r="R157" s="48" t="s">
        <v>840</v>
      </c>
      <c r="S157" s="46" t="s">
        <v>840</v>
      </c>
      <c r="T157" s="25" t="s">
        <v>840</v>
      </c>
      <c r="U157" s="46">
        <v>7.9089429710660006</v>
      </c>
      <c r="V157" s="46" t="s">
        <v>840</v>
      </c>
      <c r="W157" s="48" t="s">
        <v>840</v>
      </c>
    </row>
    <row r="158" spans="1:23" x14ac:dyDescent="0.2">
      <c r="A158" s="44" t="s">
        <v>337</v>
      </c>
      <c r="B158" s="45" t="s">
        <v>336</v>
      </c>
      <c r="C158" s="25">
        <f t="shared" si="2"/>
        <v>36.835835150221001</v>
      </c>
      <c r="D158" s="25">
        <v>5.3728944540469996</v>
      </c>
      <c r="E158" s="25">
        <v>31.462940696173998</v>
      </c>
      <c r="F158" s="25">
        <v>9.3009603274800003</v>
      </c>
      <c r="G158" s="25">
        <v>29.103220143960954</v>
      </c>
      <c r="H158" s="48">
        <v>0</v>
      </c>
      <c r="I158" s="46">
        <v>5.7528597862059998</v>
      </c>
      <c r="J158" s="25">
        <v>-0.37996533215899997</v>
      </c>
      <c r="K158" s="46" t="s">
        <v>840</v>
      </c>
      <c r="L158" s="46" t="s">
        <v>840</v>
      </c>
      <c r="M158" s="48" t="s">
        <v>840</v>
      </c>
      <c r="N158" s="46">
        <v>25.795406164816001</v>
      </c>
      <c r="O158" s="25">
        <v>5.6675345313580001</v>
      </c>
      <c r="P158" s="46" t="s">
        <v>840</v>
      </c>
      <c r="Q158" s="46" t="s">
        <v>840</v>
      </c>
      <c r="R158" s="48" t="s">
        <v>840</v>
      </c>
      <c r="S158" s="46">
        <v>31.548265951022</v>
      </c>
      <c r="T158" s="25">
        <v>5.2875691991989999</v>
      </c>
      <c r="U158" s="46" t="s">
        <v>840</v>
      </c>
      <c r="V158" s="46" t="s">
        <v>840</v>
      </c>
      <c r="W158" s="48" t="s">
        <v>840</v>
      </c>
    </row>
    <row r="159" spans="1:23" x14ac:dyDescent="0.2">
      <c r="A159" s="44" t="s">
        <v>339</v>
      </c>
      <c r="B159" s="45" t="s">
        <v>338</v>
      </c>
      <c r="C159" s="25">
        <f t="shared" si="2"/>
        <v>142.18464955478399</v>
      </c>
      <c r="D159" s="25">
        <v>22.599167631834</v>
      </c>
      <c r="E159" s="25">
        <v>119.58548192295</v>
      </c>
      <c r="F159" s="25">
        <v>71.767582934959989</v>
      </c>
      <c r="G159" s="25">
        <v>110.61657077872876</v>
      </c>
      <c r="H159" s="48">
        <v>0</v>
      </c>
      <c r="I159" s="46">
        <v>19.104244619812</v>
      </c>
      <c r="J159" s="25" t="s">
        <v>840</v>
      </c>
      <c r="K159" s="46">
        <v>3.4949230120219998</v>
      </c>
      <c r="L159" s="46" t="s">
        <v>840</v>
      </c>
      <c r="M159" s="48" t="s">
        <v>840</v>
      </c>
      <c r="N159" s="46">
        <v>110.30879977055</v>
      </c>
      <c r="O159" s="25" t="s">
        <v>840</v>
      </c>
      <c r="P159" s="46">
        <v>9.2766821523999994</v>
      </c>
      <c r="Q159" s="46" t="s">
        <v>840</v>
      </c>
      <c r="R159" s="48" t="s">
        <v>840</v>
      </c>
      <c r="S159" s="46">
        <v>129.41304439036199</v>
      </c>
      <c r="T159" s="25" t="s">
        <v>840</v>
      </c>
      <c r="U159" s="46">
        <v>12.771605164421999</v>
      </c>
      <c r="V159" s="46" t="s">
        <v>840</v>
      </c>
      <c r="W159" s="48" t="s">
        <v>840</v>
      </c>
    </row>
    <row r="160" spans="1:23" x14ac:dyDescent="0.2">
      <c r="A160" s="44" t="s">
        <v>341</v>
      </c>
      <c r="B160" s="45" t="s">
        <v>340</v>
      </c>
      <c r="C160" s="25">
        <f t="shared" si="2"/>
        <v>2.8455286843509997</v>
      </c>
      <c r="D160" s="25">
        <v>0.22101679693599999</v>
      </c>
      <c r="E160" s="25">
        <v>2.6245118874149997</v>
      </c>
      <c r="F160" s="25">
        <v>-15.069573334174001</v>
      </c>
      <c r="G160" s="25">
        <v>2.4276734958588753</v>
      </c>
      <c r="H160" s="48">
        <v>0.5</v>
      </c>
      <c r="I160" s="46" t="s">
        <v>840</v>
      </c>
      <c r="J160" s="25">
        <v>0.22101679693599999</v>
      </c>
      <c r="K160" s="46" t="s">
        <v>840</v>
      </c>
      <c r="L160" s="46" t="s">
        <v>840</v>
      </c>
      <c r="M160" s="48" t="s">
        <v>840</v>
      </c>
      <c r="N160" s="46" t="s">
        <v>840</v>
      </c>
      <c r="O160" s="25">
        <v>2.6245118874149997</v>
      </c>
      <c r="P160" s="46" t="s">
        <v>840</v>
      </c>
      <c r="Q160" s="46" t="s">
        <v>840</v>
      </c>
      <c r="R160" s="48" t="s">
        <v>840</v>
      </c>
      <c r="S160" s="46" t="s">
        <v>840</v>
      </c>
      <c r="T160" s="25">
        <v>2.8455286843509997</v>
      </c>
      <c r="U160" s="46" t="s">
        <v>840</v>
      </c>
      <c r="V160" s="46" t="s">
        <v>840</v>
      </c>
      <c r="W160" s="48" t="s">
        <v>840</v>
      </c>
    </row>
    <row r="161" spans="1:23" x14ac:dyDescent="0.2">
      <c r="A161" s="44" t="s">
        <v>343</v>
      </c>
      <c r="B161" s="45" t="s">
        <v>342</v>
      </c>
      <c r="C161" s="25">
        <f t="shared" si="2"/>
        <v>2.5280330317540001</v>
      </c>
      <c r="D161" s="25">
        <v>0.24576291505299999</v>
      </c>
      <c r="E161" s="25">
        <v>2.282270116701</v>
      </c>
      <c r="F161" s="25">
        <v>-7.9304007036490001</v>
      </c>
      <c r="G161" s="25">
        <v>2.111099857948425</v>
      </c>
      <c r="H161" s="48">
        <v>0.5</v>
      </c>
      <c r="I161" s="46" t="s">
        <v>840</v>
      </c>
      <c r="J161" s="25">
        <v>0.24576291505299999</v>
      </c>
      <c r="K161" s="46" t="s">
        <v>840</v>
      </c>
      <c r="L161" s="46" t="s">
        <v>840</v>
      </c>
      <c r="M161" s="48" t="s">
        <v>840</v>
      </c>
      <c r="N161" s="46" t="s">
        <v>840</v>
      </c>
      <c r="O161" s="25">
        <v>2.282270116701</v>
      </c>
      <c r="P161" s="46" t="s">
        <v>840</v>
      </c>
      <c r="Q161" s="46" t="s">
        <v>840</v>
      </c>
      <c r="R161" s="48" t="s">
        <v>840</v>
      </c>
      <c r="S161" s="46" t="s">
        <v>840</v>
      </c>
      <c r="T161" s="25">
        <v>2.5280330317540001</v>
      </c>
      <c r="U161" s="46" t="s">
        <v>840</v>
      </c>
      <c r="V161" s="46" t="s">
        <v>840</v>
      </c>
      <c r="W161" s="48" t="s">
        <v>840</v>
      </c>
    </row>
    <row r="162" spans="1:23" x14ac:dyDescent="0.2">
      <c r="A162" s="44" t="s">
        <v>345</v>
      </c>
      <c r="B162" s="45" t="s">
        <v>344</v>
      </c>
      <c r="C162" s="25">
        <f t="shared" si="2"/>
        <v>58.641428656482006</v>
      </c>
      <c r="D162" s="25">
        <v>13.124281363458</v>
      </c>
      <c r="E162" s="25">
        <v>45.517147293024003</v>
      </c>
      <c r="F162" s="25">
        <v>-53.066322510669998</v>
      </c>
      <c r="G162" s="25">
        <v>42.103361246047207</v>
      </c>
      <c r="H162" s="48">
        <v>0.5</v>
      </c>
      <c r="I162" s="46">
        <v>12.368084228271</v>
      </c>
      <c r="J162" s="25">
        <v>0.75619713518800002</v>
      </c>
      <c r="K162" s="46" t="s">
        <v>840</v>
      </c>
      <c r="L162" s="46" t="s">
        <v>840</v>
      </c>
      <c r="M162" s="48" t="s">
        <v>840</v>
      </c>
      <c r="N162" s="46">
        <v>35.847584934114998</v>
      </c>
      <c r="O162" s="25">
        <v>9.6695623589099995</v>
      </c>
      <c r="P162" s="46" t="s">
        <v>840</v>
      </c>
      <c r="Q162" s="46" t="s">
        <v>840</v>
      </c>
      <c r="R162" s="48" t="s">
        <v>840</v>
      </c>
      <c r="S162" s="46">
        <v>48.215669162386</v>
      </c>
      <c r="T162" s="25">
        <v>10.425759494097999</v>
      </c>
      <c r="U162" s="46" t="s">
        <v>840</v>
      </c>
      <c r="V162" s="46" t="s">
        <v>840</v>
      </c>
      <c r="W162" s="48" t="s">
        <v>840</v>
      </c>
    </row>
    <row r="163" spans="1:23" x14ac:dyDescent="0.2">
      <c r="A163" s="44" t="s">
        <v>347</v>
      </c>
      <c r="B163" s="45" t="s">
        <v>346</v>
      </c>
      <c r="C163" s="25">
        <f t="shared" si="2"/>
        <v>2.9424561736449997</v>
      </c>
      <c r="D163" s="25">
        <v>0.437460991982</v>
      </c>
      <c r="E163" s="25">
        <v>2.5049951816629998</v>
      </c>
      <c r="F163" s="25">
        <v>-9.3545541525359983</v>
      </c>
      <c r="G163" s="25">
        <v>2.3171205430382753</v>
      </c>
      <c r="H163" s="48">
        <v>0.5</v>
      </c>
      <c r="I163" s="46" t="s">
        <v>840</v>
      </c>
      <c r="J163" s="25">
        <v>0.437460991982</v>
      </c>
      <c r="K163" s="46" t="s">
        <v>840</v>
      </c>
      <c r="L163" s="46" t="s">
        <v>840</v>
      </c>
      <c r="M163" s="48" t="s">
        <v>840</v>
      </c>
      <c r="N163" s="46" t="s">
        <v>840</v>
      </c>
      <c r="O163" s="25">
        <v>2.5049951816629998</v>
      </c>
      <c r="P163" s="46" t="s">
        <v>840</v>
      </c>
      <c r="Q163" s="46" t="s">
        <v>840</v>
      </c>
      <c r="R163" s="48" t="s">
        <v>840</v>
      </c>
      <c r="S163" s="46" t="s">
        <v>840</v>
      </c>
      <c r="T163" s="25">
        <v>2.9424561736449997</v>
      </c>
      <c r="U163" s="46" t="s">
        <v>840</v>
      </c>
      <c r="V163" s="46" t="s">
        <v>840</v>
      </c>
      <c r="W163" s="48" t="s">
        <v>840</v>
      </c>
    </row>
    <row r="164" spans="1:23" x14ac:dyDescent="0.2">
      <c r="A164" s="44" t="s">
        <v>349</v>
      </c>
      <c r="B164" s="45" t="s">
        <v>348</v>
      </c>
      <c r="C164" s="25">
        <f t="shared" si="2"/>
        <v>1.978079520773</v>
      </c>
      <c r="D164" s="25" t="s">
        <v>840</v>
      </c>
      <c r="E164" s="25">
        <v>1.978079520773</v>
      </c>
      <c r="F164" s="25">
        <v>-14.685855345802</v>
      </c>
      <c r="G164" s="25">
        <v>1.8297235567150252</v>
      </c>
      <c r="H164" s="48">
        <v>0.5</v>
      </c>
      <c r="I164" s="46" t="s">
        <v>840</v>
      </c>
      <c r="J164" s="25" t="s">
        <v>840</v>
      </c>
      <c r="K164" s="46" t="s">
        <v>840</v>
      </c>
      <c r="L164" s="46" t="s">
        <v>840</v>
      </c>
      <c r="M164" s="48" t="s">
        <v>840</v>
      </c>
      <c r="N164" s="46" t="s">
        <v>840</v>
      </c>
      <c r="O164" s="25">
        <v>1.978079520773</v>
      </c>
      <c r="P164" s="46" t="s">
        <v>840</v>
      </c>
      <c r="Q164" s="46" t="s">
        <v>840</v>
      </c>
      <c r="R164" s="48" t="s">
        <v>840</v>
      </c>
      <c r="S164" s="46" t="s">
        <v>840</v>
      </c>
      <c r="T164" s="25">
        <v>1.978079520773</v>
      </c>
      <c r="U164" s="46" t="s">
        <v>840</v>
      </c>
      <c r="V164" s="46" t="s">
        <v>840</v>
      </c>
      <c r="W164" s="48" t="s">
        <v>840</v>
      </c>
    </row>
    <row r="165" spans="1:23" x14ac:dyDescent="0.2">
      <c r="A165" s="44" t="s">
        <v>351</v>
      </c>
      <c r="B165" s="45" t="s">
        <v>350</v>
      </c>
      <c r="C165" s="25">
        <f t="shared" si="2"/>
        <v>63.208991838472002</v>
      </c>
      <c r="D165" s="25">
        <v>15.686936730667</v>
      </c>
      <c r="E165" s="25">
        <v>47.522055107805002</v>
      </c>
      <c r="F165" s="25">
        <v>-5.7405823580810003</v>
      </c>
      <c r="G165" s="25">
        <v>43.957900974719628</v>
      </c>
      <c r="H165" s="48">
        <v>0.107779</v>
      </c>
      <c r="I165" s="46">
        <v>14.210114581552</v>
      </c>
      <c r="J165" s="25">
        <v>1.476822149115</v>
      </c>
      <c r="K165" s="46" t="s">
        <v>840</v>
      </c>
      <c r="L165" s="46" t="s">
        <v>840</v>
      </c>
      <c r="M165" s="48" t="s">
        <v>840</v>
      </c>
      <c r="N165" s="46">
        <v>36.562827637651999</v>
      </c>
      <c r="O165" s="25">
        <v>10.959227470154</v>
      </c>
      <c r="P165" s="46" t="s">
        <v>840</v>
      </c>
      <c r="Q165" s="46" t="s">
        <v>840</v>
      </c>
      <c r="R165" s="48" t="s">
        <v>840</v>
      </c>
      <c r="S165" s="46">
        <v>50.772942219203998</v>
      </c>
      <c r="T165" s="25">
        <v>12.436049619268999</v>
      </c>
      <c r="U165" s="46" t="s">
        <v>840</v>
      </c>
      <c r="V165" s="46" t="s">
        <v>840</v>
      </c>
      <c r="W165" s="48" t="s">
        <v>840</v>
      </c>
    </row>
    <row r="166" spans="1:23" x14ac:dyDescent="0.2">
      <c r="A166" s="44" t="s">
        <v>353</v>
      </c>
      <c r="B166" s="45" t="s">
        <v>823</v>
      </c>
      <c r="C166" s="25">
        <f t="shared" si="2"/>
        <v>20.241021330282997</v>
      </c>
      <c r="D166" s="25">
        <v>7.9185163458319998</v>
      </c>
      <c r="E166" s="25">
        <v>12.322504984450999</v>
      </c>
      <c r="F166" s="25">
        <v>9.4200821515469997</v>
      </c>
      <c r="G166" s="25">
        <v>11.398317110617176</v>
      </c>
      <c r="H166" s="48">
        <v>0</v>
      </c>
      <c r="I166" s="46" t="s">
        <v>840</v>
      </c>
      <c r="J166" s="25" t="s">
        <v>840</v>
      </c>
      <c r="K166" s="46">
        <v>7.9185163458319998</v>
      </c>
      <c r="L166" s="46" t="s">
        <v>840</v>
      </c>
      <c r="M166" s="48" t="s">
        <v>840</v>
      </c>
      <c r="N166" s="46" t="s">
        <v>840</v>
      </c>
      <c r="O166" s="25" t="s">
        <v>840</v>
      </c>
      <c r="P166" s="46">
        <v>12.322504984450999</v>
      </c>
      <c r="Q166" s="46" t="s">
        <v>840</v>
      </c>
      <c r="R166" s="48" t="s">
        <v>840</v>
      </c>
      <c r="S166" s="46" t="s">
        <v>840</v>
      </c>
      <c r="T166" s="25" t="s">
        <v>840</v>
      </c>
      <c r="U166" s="46">
        <v>20.241021330282997</v>
      </c>
      <c r="V166" s="46" t="s">
        <v>840</v>
      </c>
      <c r="W166" s="48" t="s">
        <v>840</v>
      </c>
    </row>
    <row r="167" spans="1:23" x14ac:dyDescent="0.2">
      <c r="A167" s="44" t="s">
        <v>355</v>
      </c>
      <c r="B167" s="45" t="s">
        <v>354</v>
      </c>
      <c r="C167" s="25">
        <f t="shared" si="2"/>
        <v>5.021961145914001</v>
      </c>
      <c r="D167" s="25">
        <v>0.60378647512600003</v>
      </c>
      <c r="E167" s="25">
        <v>4.4181746707880007</v>
      </c>
      <c r="F167" s="25">
        <v>-17.855328453591998</v>
      </c>
      <c r="G167" s="25">
        <v>4.0868115704789005</v>
      </c>
      <c r="H167" s="48">
        <v>0.5</v>
      </c>
      <c r="I167" s="46" t="s">
        <v>840</v>
      </c>
      <c r="J167" s="25">
        <v>0.60378647512600003</v>
      </c>
      <c r="K167" s="46" t="s">
        <v>840</v>
      </c>
      <c r="L167" s="46" t="s">
        <v>840</v>
      </c>
      <c r="M167" s="48" t="s">
        <v>840</v>
      </c>
      <c r="N167" s="46" t="s">
        <v>840</v>
      </c>
      <c r="O167" s="25">
        <v>4.4181746707880007</v>
      </c>
      <c r="P167" s="46" t="s">
        <v>840</v>
      </c>
      <c r="Q167" s="46" t="s">
        <v>840</v>
      </c>
      <c r="R167" s="48" t="s">
        <v>840</v>
      </c>
      <c r="S167" s="46" t="s">
        <v>840</v>
      </c>
      <c r="T167" s="25">
        <v>5.021961145914001</v>
      </c>
      <c r="U167" s="46" t="s">
        <v>840</v>
      </c>
      <c r="V167" s="46" t="s">
        <v>840</v>
      </c>
      <c r="W167" s="48" t="s">
        <v>840</v>
      </c>
    </row>
    <row r="168" spans="1:23" x14ac:dyDescent="0.2">
      <c r="A168" s="44" t="s">
        <v>357</v>
      </c>
      <c r="B168" s="45" t="s">
        <v>356</v>
      </c>
      <c r="C168" s="25">
        <f t="shared" si="2"/>
        <v>5.5047993085889999</v>
      </c>
      <c r="D168" s="25">
        <v>2.0340247544930001</v>
      </c>
      <c r="E168" s="25">
        <v>3.4707745540959998</v>
      </c>
      <c r="F168" s="25">
        <v>-3.9387850728310001</v>
      </c>
      <c r="G168" s="25">
        <v>3.2104664625388004</v>
      </c>
      <c r="H168" s="48">
        <v>0.5</v>
      </c>
      <c r="I168" s="46" t="s">
        <v>840</v>
      </c>
      <c r="J168" s="25">
        <v>2.0340247544930001</v>
      </c>
      <c r="K168" s="46" t="s">
        <v>840</v>
      </c>
      <c r="L168" s="46" t="s">
        <v>840</v>
      </c>
      <c r="M168" s="48" t="s">
        <v>840</v>
      </c>
      <c r="N168" s="46" t="s">
        <v>840</v>
      </c>
      <c r="O168" s="25">
        <v>3.4707745540959998</v>
      </c>
      <c r="P168" s="46" t="s">
        <v>840</v>
      </c>
      <c r="Q168" s="46" t="s">
        <v>840</v>
      </c>
      <c r="R168" s="48" t="s">
        <v>840</v>
      </c>
      <c r="S168" s="46" t="s">
        <v>840</v>
      </c>
      <c r="T168" s="25">
        <v>5.5047993085889999</v>
      </c>
      <c r="U168" s="46" t="s">
        <v>840</v>
      </c>
      <c r="V168" s="46" t="s">
        <v>840</v>
      </c>
      <c r="W168" s="48" t="s">
        <v>840</v>
      </c>
    </row>
    <row r="169" spans="1:23" x14ac:dyDescent="0.2">
      <c r="A169" s="44" t="s">
        <v>359</v>
      </c>
      <c r="B169" s="45" t="s">
        <v>358</v>
      </c>
      <c r="C169" s="25">
        <f t="shared" si="2"/>
        <v>4.1999909706210001</v>
      </c>
      <c r="D169" s="25" t="s">
        <v>840</v>
      </c>
      <c r="E169" s="25">
        <v>4.1999909706210001</v>
      </c>
      <c r="F169" s="25">
        <v>-16.472594346926002</v>
      </c>
      <c r="G169" s="25">
        <v>3.8849916478244251</v>
      </c>
      <c r="H169" s="48">
        <v>0.5</v>
      </c>
      <c r="I169" s="46" t="s">
        <v>840</v>
      </c>
      <c r="J169" s="25" t="s">
        <v>840</v>
      </c>
      <c r="K169" s="46" t="s">
        <v>840</v>
      </c>
      <c r="L169" s="46" t="s">
        <v>840</v>
      </c>
      <c r="M169" s="48" t="s">
        <v>840</v>
      </c>
      <c r="N169" s="46" t="s">
        <v>840</v>
      </c>
      <c r="O169" s="25">
        <v>4.1999909706210001</v>
      </c>
      <c r="P169" s="46" t="s">
        <v>840</v>
      </c>
      <c r="Q169" s="46" t="s">
        <v>840</v>
      </c>
      <c r="R169" s="48" t="s">
        <v>840</v>
      </c>
      <c r="S169" s="46" t="s">
        <v>840</v>
      </c>
      <c r="T169" s="25">
        <v>4.1999909706210001</v>
      </c>
      <c r="U169" s="46" t="s">
        <v>840</v>
      </c>
      <c r="V169" s="46" t="s">
        <v>840</v>
      </c>
      <c r="W169" s="48" t="s">
        <v>840</v>
      </c>
    </row>
    <row r="170" spans="1:23" x14ac:dyDescent="0.2">
      <c r="A170" s="44" t="s">
        <v>361</v>
      </c>
      <c r="B170" s="45" t="s">
        <v>824</v>
      </c>
      <c r="C170" s="25">
        <f t="shared" si="2"/>
        <v>40.139489173359003</v>
      </c>
      <c r="D170" s="25">
        <v>8.5520239439499992</v>
      </c>
      <c r="E170" s="25">
        <v>31.587465229409002</v>
      </c>
      <c r="F170" s="25">
        <v>12.763192121628</v>
      </c>
      <c r="G170" s="25">
        <v>29.218405337203329</v>
      </c>
      <c r="H170" s="48">
        <v>0</v>
      </c>
      <c r="I170" s="46">
        <v>7.2489388658990004</v>
      </c>
      <c r="J170" s="25">
        <v>0.31140156510299999</v>
      </c>
      <c r="K170" s="46">
        <v>0.99168351294799995</v>
      </c>
      <c r="L170" s="46" t="s">
        <v>840</v>
      </c>
      <c r="M170" s="48" t="s">
        <v>840</v>
      </c>
      <c r="N170" s="46">
        <v>25.633935079635002</v>
      </c>
      <c r="O170" s="25">
        <v>4.1703897202990001</v>
      </c>
      <c r="P170" s="46">
        <v>1.7831404294739999</v>
      </c>
      <c r="Q170" s="46" t="s">
        <v>840</v>
      </c>
      <c r="R170" s="48" t="s">
        <v>840</v>
      </c>
      <c r="S170" s="46">
        <v>32.882873945534001</v>
      </c>
      <c r="T170" s="25">
        <v>4.4817912854020001</v>
      </c>
      <c r="U170" s="46">
        <v>2.7748239424219996</v>
      </c>
      <c r="V170" s="46" t="s">
        <v>840</v>
      </c>
      <c r="W170" s="48" t="s">
        <v>840</v>
      </c>
    </row>
    <row r="171" spans="1:23" x14ac:dyDescent="0.2">
      <c r="A171" s="44" t="s">
        <v>363</v>
      </c>
      <c r="B171" s="45" t="s">
        <v>362</v>
      </c>
      <c r="C171" s="25">
        <v>3.2898775012770001</v>
      </c>
      <c r="D171" s="25">
        <v>1.8204806934960001</v>
      </c>
      <c r="E171" s="25">
        <v>1.469396807781</v>
      </c>
      <c r="F171" s="25">
        <v>0.565242915106</v>
      </c>
      <c r="G171" s="25">
        <v>1.359192047197425</v>
      </c>
      <c r="H171" s="48">
        <v>0</v>
      </c>
      <c r="I171" s="46" t="s">
        <v>840</v>
      </c>
      <c r="J171" s="25" t="s">
        <v>840</v>
      </c>
      <c r="K171" s="46" t="s">
        <v>840</v>
      </c>
      <c r="L171" s="46" t="s">
        <v>840</v>
      </c>
      <c r="M171" s="48" t="s">
        <v>840</v>
      </c>
      <c r="N171" s="46" t="s">
        <v>840</v>
      </c>
      <c r="O171" s="25" t="s">
        <v>840</v>
      </c>
      <c r="P171" s="46" t="s">
        <v>840</v>
      </c>
      <c r="Q171" s="46" t="s">
        <v>840</v>
      </c>
      <c r="R171" s="48" t="s">
        <v>840</v>
      </c>
      <c r="S171" s="46" t="s">
        <v>840</v>
      </c>
      <c r="T171" s="25" t="s">
        <v>840</v>
      </c>
      <c r="U171" s="46" t="s">
        <v>840</v>
      </c>
      <c r="V171" s="46" t="s">
        <v>840</v>
      </c>
      <c r="W171" s="48" t="s">
        <v>840</v>
      </c>
    </row>
    <row r="172" spans="1:23" x14ac:dyDescent="0.2">
      <c r="A172" s="44" t="s">
        <v>365</v>
      </c>
      <c r="B172" s="45" t="s">
        <v>364</v>
      </c>
      <c r="C172" s="25">
        <f t="shared" si="2"/>
        <v>114.733431519665</v>
      </c>
      <c r="D172" s="25">
        <v>32.556199180767003</v>
      </c>
      <c r="E172" s="25">
        <v>82.177232338898008</v>
      </c>
      <c r="F172" s="25">
        <v>2.7222335971490002</v>
      </c>
      <c r="G172" s="25">
        <v>76.013939913480655</v>
      </c>
      <c r="H172" s="48">
        <v>0</v>
      </c>
      <c r="I172" s="46">
        <v>27.185383358920998</v>
      </c>
      <c r="J172" s="25">
        <v>5.3708158218459996</v>
      </c>
      <c r="K172" s="46" t="s">
        <v>840</v>
      </c>
      <c r="L172" s="46" t="s">
        <v>840</v>
      </c>
      <c r="M172" s="48" t="s">
        <v>840</v>
      </c>
      <c r="N172" s="46">
        <v>61.314389719777004</v>
      </c>
      <c r="O172" s="25">
        <v>20.862842619121</v>
      </c>
      <c r="P172" s="46" t="s">
        <v>840</v>
      </c>
      <c r="Q172" s="46" t="s">
        <v>840</v>
      </c>
      <c r="R172" s="48" t="s">
        <v>840</v>
      </c>
      <c r="S172" s="46">
        <v>88.499773078697999</v>
      </c>
      <c r="T172" s="25">
        <v>26.233658440966998</v>
      </c>
      <c r="U172" s="46" t="s">
        <v>840</v>
      </c>
      <c r="V172" s="46" t="s">
        <v>840</v>
      </c>
      <c r="W172" s="48" t="s">
        <v>840</v>
      </c>
    </row>
    <row r="173" spans="1:23" x14ac:dyDescent="0.2">
      <c r="A173" s="44" t="s">
        <v>367</v>
      </c>
      <c r="B173" s="45" t="s">
        <v>366</v>
      </c>
      <c r="C173" s="25">
        <f t="shared" si="2"/>
        <v>67.102448585041003</v>
      </c>
      <c r="D173" s="25">
        <v>16.275709591256</v>
      </c>
      <c r="E173" s="25">
        <v>50.826738993785</v>
      </c>
      <c r="F173" s="25">
        <v>-51.649146481583998</v>
      </c>
      <c r="G173" s="25">
        <v>47.014733569251128</v>
      </c>
      <c r="H173" s="48">
        <v>0.5</v>
      </c>
      <c r="I173" s="46">
        <v>11.790405572062001</v>
      </c>
      <c r="J173" s="25">
        <v>4.4853040191940003</v>
      </c>
      <c r="K173" s="46" t="s">
        <v>840</v>
      </c>
      <c r="L173" s="46" t="s">
        <v>840</v>
      </c>
      <c r="M173" s="48" t="s">
        <v>840</v>
      </c>
      <c r="N173" s="46">
        <v>28.274112355447002</v>
      </c>
      <c r="O173" s="25">
        <v>22.552626638338001</v>
      </c>
      <c r="P173" s="46" t="s">
        <v>840</v>
      </c>
      <c r="Q173" s="46" t="s">
        <v>840</v>
      </c>
      <c r="R173" s="48" t="s">
        <v>840</v>
      </c>
      <c r="S173" s="46">
        <v>40.064517927509002</v>
      </c>
      <c r="T173" s="25">
        <v>27.037930657532002</v>
      </c>
      <c r="U173" s="46" t="s">
        <v>840</v>
      </c>
      <c r="V173" s="46" t="s">
        <v>840</v>
      </c>
      <c r="W173" s="48" t="s">
        <v>840</v>
      </c>
    </row>
    <row r="174" spans="1:23" x14ac:dyDescent="0.2">
      <c r="A174" s="44" t="s">
        <v>369</v>
      </c>
      <c r="B174" s="45" t="s">
        <v>368</v>
      </c>
      <c r="C174" s="25">
        <f t="shared" si="2"/>
        <v>218.75729490833999</v>
      </c>
      <c r="D174" s="25">
        <v>37.640069723201997</v>
      </c>
      <c r="E174" s="25">
        <v>181.11722518513798</v>
      </c>
      <c r="F174" s="25">
        <v>133.00964575905601</v>
      </c>
      <c r="G174" s="25">
        <v>167.53343329625264</v>
      </c>
      <c r="H174" s="48">
        <v>0</v>
      </c>
      <c r="I174" s="46">
        <v>37.640069723201997</v>
      </c>
      <c r="J174" s="25" t="s">
        <v>840</v>
      </c>
      <c r="K174" s="46" t="s">
        <v>840</v>
      </c>
      <c r="L174" s="46" t="s">
        <v>840</v>
      </c>
      <c r="M174" s="48" t="s">
        <v>840</v>
      </c>
      <c r="N174" s="46">
        <v>181.11722518513798</v>
      </c>
      <c r="O174" s="25" t="s">
        <v>840</v>
      </c>
      <c r="P174" s="46" t="s">
        <v>840</v>
      </c>
      <c r="Q174" s="46" t="s">
        <v>840</v>
      </c>
      <c r="R174" s="48" t="s">
        <v>840</v>
      </c>
      <c r="S174" s="46">
        <v>218.75729490833999</v>
      </c>
      <c r="T174" s="25" t="s">
        <v>840</v>
      </c>
      <c r="U174" s="46" t="s">
        <v>840</v>
      </c>
      <c r="V174" s="46" t="s">
        <v>840</v>
      </c>
      <c r="W174" s="48" t="s">
        <v>840</v>
      </c>
    </row>
    <row r="175" spans="1:23" x14ac:dyDescent="0.2">
      <c r="A175" s="44" t="s">
        <v>371</v>
      </c>
      <c r="B175" s="45" t="s">
        <v>825</v>
      </c>
      <c r="C175" s="25">
        <f t="shared" si="2"/>
        <v>21.627811555423001</v>
      </c>
      <c r="D175" s="25">
        <v>7.2624958616250002</v>
      </c>
      <c r="E175" s="25">
        <v>14.365315693797999</v>
      </c>
      <c r="F175" s="25">
        <v>8.1652679875250005</v>
      </c>
      <c r="G175" s="25">
        <v>13.287917016763151</v>
      </c>
      <c r="H175" s="48">
        <v>0</v>
      </c>
      <c r="I175" s="46" t="s">
        <v>840</v>
      </c>
      <c r="J175" s="25" t="s">
        <v>840</v>
      </c>
      <c r="K175" s="46">
        <v>7.2624958616250002</v>
      </c>
      <c r="L175" s="46" t="s">
        <v>840</v>
      </c>
      <c r="M175" s="48" t="s">
        <v>840</v>
      </c>
      <c r="N175" s="46" t="s">
        <v>840</v>
      </c>
      <c r="O175" s="25" t="s">
        <v>840</v>
      </c>
      <c r="P175" s="46">
        <v>14.365315693797999</v>
      </c>
      <c r="Q175" s="46" t="s">
        <v>840</v>
      </c>
      <c r="R175" s="48" t="s">
        <v>840</v>
      </c>
      <c r="S175" s="46" t="s">
        <v>840</v>
      </c>
      <c r="T175" s="25" t="s">
        <v>840</v>
      </c>
      <c r="U175" s="46">
        <v>21.627811555423001</v>
      </c>
      <c r="V175" s="46" t="s">
        <v>840</v>
      </c>
      <c r="W175" s="48" t="s">
        <v>840</v>
      </c>
    </row>
    <row r="176" spans="1:23" x14ac:dyDescent="0.2">
      <c r="A176" s="44" t="s">
        <v>373</v>
      </c>
      <c r="B176" s="45" t="s">
        <v>372</v>
      </c>
      <c r="C176" s="25">
        <f t="shared" si="2"/>
        <v>2.6040488821680006</v>
      </c>
      <c r="D176" s="25">
        <v>0.17080655169100001</v>
      </c>
      <c r="E176" s="25">
        <v>2.4332423304770003</v>
      </c>
      <c r="F176" s="25">
        <v>-8.1203548491900008</v>
      </c>
      <c r="G176" s="25">
        <v>2.2507491556912251</v>
      </c>
      <c r="H176" s="48">
        <v>0.5</v>
      </c>
      <c r="I176" s="46" t="s">
        <v>840</v>
      </c>
      <c r="J176" s="25">
        <v>0.17080655169100001</v>
      </c>
      <c r="K176" s="46" t="s">
        <v>840</v>
      </c>
      <c r="L176" s="46" t="s">
        <v>840</v>
      </c>
      <c r="M176" s="48" t="s">
        <v>840</v>
      </c>
      <c r="N176" s="46" t="s">
        <v>840</v>
      </c>
      <c r="O176" s="25">
        <v>2.4332423304770003</v>
      </c>
      <c r="P176" s="46" t="s">
        <v>840</v>
      </c>
      <c r="Q176" s="46" t="s">
        <v>840</v>
      </c>
      <c r="R176" s="48" t="s">
        <v>840</v>
      </c>
      <c r="S176" s="46" t="s">
        <v>840</v>
      </c>
      <c r="T176" s="25">
        <v>2.6040488821680006</v>
      </c>
      <c r="U176" s="46" t="s">
        <v>840</v>
      </c>
      <c r="V176" s="46" t="s">
        <v>840</v>
      </c>
      <c r="W176" s="48" t="s">
        <v>840</v>
      </c>
    </row>
    <row r="177" spans="1:23" x14ac:dyDescent="0.2">
      <c r="A177" s="44" t="s">
        <v>375</v>
      </c>
      <c r="B177" s="45" t="s">
        <v>374</v>
      </c>
      <c r="C177" s="25">
        <f t="shared" si="2"/>
        <v>6.5634421514779993</v>
      </c>
      <c r="D177" s="25">
        <v>1.270379931029</v>
      </c>
      <c r="E177" s="25">
        <v>5.2930622204489994</v>
      </c>
      <c r="F177" s="25">
        <v>-10.788521608138</v>
      </c>
      <c r="G177" s="25">
        <v>4.896082553915325</v>
      </c>
      <c r="H177" s="48">
        <v>0.5</v>
      </c>
      <c r="I177" s="46" t="s">
        <v>840</v>
      </c>
      <c r="J177" s="25">
        <v>1.270379931029</v>
      </c>
      <c r="K177" s="46" t="s">
        <v>840</v>
      </c>
      <c r="L177" s="46" t="s">
        <v>840</v>
      </c>
      <c r="M177" s="48" t="s">
        <v>840</v>
      </c>
      <c r="N177" s="46" t="s">
        <v>840</v>
      </c>
      <c r="O177" s="25">
        <v>5.2930622204489994</v>
      </c>
      <c r="P177" s="46" t="s">
        <v>840</v>
      </c>
      <c r="Q177" s="46" t="s">
        <v>840</v>
      </c>
      <c r="R177" s="48" t="s">
        <v>840</v>
      </c>
      <c r="S177" s="46" t="s">
        <v>840</v>
      </c>
      <c r="T177" s="25">
        <v>6.5634421514779993</v>
      </c>
      <c r="U177" s="46" t="s">
        <v>840</v>
      </c>
      <c r="V177" s="46" t="s">
        <v>840</v>
      </c>
      <c r="W177" s="48" t="s">
        <v>840</v>
      </c>
    </row>
    <row r="178" spans="1:23" x14ac:dyDescent="0.2">
      <c r="A178" s="44" t="s">
        <v>377</v>
      </c>
      <c r="B178" s="45" t="s">
        <v>376</v>
      </c>
      <c r="C178" s="25">
        <f t="shared" si="2"/>
        <v>110.46109357213599</v>
      </c>
      <c r="D178" s="25">
        <v>31.823662381290998</v>
      </c>
      <c r="E178" s="25">
        <v>78.637431190844993</v>
      </c>
      <c r="F178" s="25">
        <v>39.391297965999996</v>
      </c>
      <c r="G178" s="25">
        <v>72.739623851531618</v>
      </c>
      <c r="H178" s="48">
        <v>0</v>
      </c>
      <c r="I178" s="46">
        <v>28.955018800992999</v>
      </c>
      <c r="J178" s="25">
        <v>2.8686435802979999</v>
      </c>
      <c r="K178" s="46" t="s">
        <v>840</v>
      </c>
      <c r="L178" s="46" t="s">
        <v>840</v>
      </c>
      <c r="M178" s="48" t="s">
        <v>840</v>
      </c>
      <c r="N178" s="46">
        <v>66.726765121430006</v>
      </c>
      <c r="O178" s="25">
        <v>11.910666069414999</v>
      </c>
      <c r="P178" s="46" t="s">
        <v>840</v>
      </c>
      <c r="Q178" s="46" t="s">
        <v>840</v>
      </c>
      <c r="R178" s="48" t="s">
        <v>840</v>
      </c>
      <c r="S178" s="46">
        <v>95.681783922423008</v>
      </c>
      <c r="T178" s="25">
        <v>14.779309649712999</v>
      </c>
      <c r="U178" s="46" t="s">
        <v>840</v>
      </c>
      <c r="V178" s="46" t="s">
        <v>840</v>
      </c>
      <c r="W178" s="48" t="s">
        <v>840</v>
      </c>
    </row>
    <row r="179" spans="1:23" x14ac:dyDescent="0.2">
      <c r="A179" s="44" t="s">
        <v>379</v>
      </c>
      <c r="B179" s="45" t="s">
        <v>378</v>
      </c>
      <c r="C179" s="25">
        <f t="shared" si="2"/>
        <v>22.814029296297001</v>
      </c>
      <c r="D179" s="25">
        <v>1.545299501163</v>
      </c>
      <c r="E179" s="25">
        <v>21.268729795134</v>
      </c>
      <c r="F179" s="25">
        <v>-4.2809206510300006</v>
      </c>
      <c r="G179" s="25">
        <v>19.673575060498951</v>
      </c>
      <c r="H179" s="48">
        <v>0.16755300000000001</v>
      </c>
      <c r="I179" s="46">
        <v>2.822341326823</v>
      </c>
      <c r="J179" s="25">
        <v>-1.2770418256610001</v>
      </c>
      <c r="K179" s="46" t="s">
        <v>840</v>
      </c>
      <c r="L179" s="46" t="s">
        <v>840</v>
      </c>
      <c r="M179" s="48" t="s">
        <v>840</v>
      </c>
      <c r="N179" s="46">
        <v>15.174613582098999</v>
      </c>
      <c r="O179" s="25">
        <v>6.094116213035</v>
      </c>
      <c r="P179" s="46" t="s">
        <v>840</v>
      </c>
      <c r="Q179" s="46" t="s">
        <v>840</v>
      </c>
      <c r="R179" s="48" t="s">
        <v>840</v>
      </c>
      <c r="S179" s="46">
        <v>17.996954908922</v>
      </c>
      <c r="T179" s="25">
        <v>4.8170743873739994</v>
      </c>
      <c r="U179" s="46" t="s">
        <v>840</v>
      </c>
      <c r="V179" s="46" t="s">
        <v>840</v>
      </c>
      <c r="W179" s="48" t="s">
        <v>840</v>
      </c>
    </row>
    <row r="180" spans="1:23" x14ac:dyDescent="0.2">
      <c r="A180" s="44" t="s">
        <v>381</v>
      </c>
      <c r="B180" s="45" t="s">
        <v>380</v>
      </c>
      <c r="C180" s="25">
        <f t="shared" si="2"/>
        <v>102.51996630302801</v>
      </c>
      <c r="D180" s="25">
        <v>22.824954914278997</v>
      </c>
      <c r="E180" s="25">
        <v>79.695011388749009</v>
      </c>
      <c r="F180" s="25">
        <v>27.534688305048</v>
      </c>
      <c r="G180" s="25">
        <v>73.717885534592838</v>
      </c>
      <c r="H180" s="48">
        <v>0</v>
      </c>
      <c r="I180" s="46">
        <v>21.451729429817</v>
      </c>
      <c r="J180" s="25">
        <v>1.3732254844609999</v>
      </c>
      <c r="K180" s="46" t="s">
        <v>840</v>
      </c>
      <c r="L180" s="46" t="s">
        <v>840</v>
      </c>
      <c r="M180" s="48" t="s">
        <v>840</v>
      </c>
      <c r="N180" s="46">
        <v>67.605357206798999</v>
      </c>
      <c r="O180" s="25">
        <v>12.089654181949999</v>
      </c>
      <c r="P180" s="46" t="s">
        <v>840</v>
      </c>
      <c r="Q180" s="46" t="s">
        <v>840</v>
      </c>
      <c r="R180" s="48" t="s">
        <v>840</v>
      </c>
      <c r="S180" s="46">
        <v>89.057086636615992</v>
      </c>
      <c r="T180" s="25">
        <v>13.462879666410998</v>
      </c>
      <c r="U180" s="46" t="s">
        <v>840</v>
      </c>
      <c r="V180" s="46" t="s">
        <v>840</v>
      </c>
      <c r="W180" s="48" t="s">
        <v>840</v>
      </c>
    </row>
    <row r="181" spans="1:23" x14ac:dyDescent="0.2">
      <c r="A181" s="44" t="s">
        <v>383</v>
      </c>
      <c r="B181" s="45" t="s">
        <v>382</v>
      </c>
      <c r="C181" s="25">
        <f t="shared" si="2"/>
        <v>87.245288747274003</v>
      </c>
      <c r="D181" s="25">
        <v>27.109168162018001</v>
      </c>
      <c r="E181" s="25">
        <v>60.136120585256002</v>
      </c>
      <c r="F181" s="25">
        <v>39.228791464463001</v>
      </c>
      <c r="G181" s="25">
        <v>55.625911541361809</v>
      </c>
      <c r="H181" s="48">
        <v>0</v>
      </c>
      <c r="I181" s="46">
        <v>25.035454366181998</v>
      </c>
      <c r="J181" s="25">
        <v>2.0737137958359999</v>
      </c>
      <c r="K181" s="46" t="s">
        <v>840</v>
      </c>
      <c r="L181" s="46" t="s">
        <v>840</v>
      </c>
      <c r="M181" s="48" t="s">
        <v>840</v>
      </c>
      <c r="N181" s="46">
        <v>52.897608770272001</v>
      </c>
      <c r="O181" s="25">
        <v>7.2385118149840002</v>
      </c>
      <c r="P181" s="46" t="s">
        <v>840</v>
      </c>
      <c r="Q181" s="46" t="s">
        <v>840</v>
      </c>
      <c r="R181" s="48" t="s">
        <v>840</v>
      </c>
      <c r="S181" s="46">
        <v>77.933063136453995</v>
      </c>
      <c r="T181" s="25">
        <v>9.3122256108200006</v>
      </c>
      <c r="U181" s="46" t="s">
        <v>840</v>
      </c>
      <c r="V181" s="46" t="s">
        <v>840</v>
      </c>
      <c r="W181" s="48" t="s">
        <v>840</v>
      </c>
    </row>
    <row r="182" spans="1:23" x14ac:dyDescent="0.2">
      <c r="A182" s="44" t="s">
        <v>385</v>
      </c>
      <c r="B182" s="45" t="s">
        <v>384</v>
      </c>
      <c r="C182" s="25">
        <f t="shared" si="2"/>
        <v>150.264748542859</v>
      </c>
      <c r="D182" s="25">
        <v>42.761630566814993</v>
      </c>
      <c r="E182" s="25">
        <v>107.503117976044</v>
      </c>
      <c r="F182" s="25">
        <v>60.549309505065999</v>
      </c>
      <c r="G182" s="25">
        <v>99.440384127840701</v>
      </c>
      <c r="H182" s="48">
        <v>0</v>
      </c>
      <c r="I182" s="46">
        <v>35.707504959605004</v>
      </c>
      <c r="J182" s="25">
        <v>7.0541256072100005</v>
      </c>
      <c r="K182" s="46" t="s">
        <v>840</v>
      </c>
      <c r="L182" s="46" t="s">
        <v>840</v>
      </c>
      <c r="M182" s="48" t="s">
        <v>840</v>
      </c>
      <c r="N182" s="46">
        <v>81.685810214314003</v>
      </c>
      <c r="O182" s="25">
        <v>25.81730776173</v>
      </c>
      <c r="P182" s="46" t="s">
        <v>840</v>
      </c>
      <c r="Q182" s="46" t="s">
        <v>840</v>
      </c>
      <c r="R182" s="48" t="s">
        <v>840</v>
      </c>
      <c r="S182" s="46">
        <v>117.39331517391901</v>
      </c>
      <c r="T182" s="25">
        <v>32.871433368940004</v>
      </c>
      <c r="U182" s="46" t="s">
        <v>840</v>
      </c>
      <c r="V182" s="46" t="s">
        <v>840</v>
      </c>
      <c r="W182" s="48" t="s">
        <v>840</v>
      </c>
    </row>
    <row r="183" spans="1:23" x14ac:dyDescent="0.2">
      <c r="A183" s="44" t="s">
        <v>387</v>
      </c>
      <c r="B183" s="45" t="s">
        <v>386</v>
      </c>
      <c r="C183" s="25">
        <f t="shared" si="2"/>
        <v>239.620657734231</v>
      </c>
      <c r="D183" s="25">
        <v>56.979607566678006</v>
      </c>
      <c r="E183" s="25">
        <v>182.641050167553</v>
      </c>
      <c r="F183" s="25">
        <v>151.77294488299998</v>
      </c>
      <c r="G183" s="25">
        <v>168.94297140498654</v>
      </c>
      <c r="H183" s="48">
        <v>0</v>
      </c>
      <c r="I183" s="46">
        <v>56.979607566678006</v>
      </c>
      <c r="J183" s="25" t="s">
        <v>840</v>
      </c>
      <c r="K183" s="46" t="s">
        <v>840</v>
      </c>
      <c r="L183" s="46" t="s">
        <v>840</v>
      </c>
      <c r="M183" s="48" t="s">
        <v>840</v>
      </c>
      <c r="N183" s="46">
        <v>182.641050167553</v>
      </c>
      <c r="O183" s="25" t="s">
        <v>840</v>
      </c>
      <c r="P183" s="46" t="s">
        <v>840</v>
      </c>
      <c r="Q183" s="46" t="s">
        <v>840</v>
      </c>
      <c r="R183" s="48" t="s">
        <v>840</v>
      </c>
      <c r="S183" s="46">
        <v>239.620657734231</v>
      </c>
      <c r="T183" s="25" t="s">
        <v>840</v>
      </c>
      <c r="U183" s="46" t="s">
        <v>840</v>
      </c>
      <c r="V183" s="46" t="s">
        <v>840</v>
      </c>
      <c r="W183" s="48" t="s">
        <v>840</v>
      </c>
    </row>
    <row r="184" spans="1:23" x14ac:dyDescent="0.2">
      <c r="A184" s="44" t="s">
        <v>389</v>
      </c>
      <c r="B184" s="45" t="s">
        <v>826</v>
      </c>
      <c r="C184" s="25">
        <f t="shared" si="2"/>
        <v>24.377260515141</v>
      </c>
      <c r="D184" s="25">
        <v>9.2616487913269996</v>
      </c>
      <c r="E184" s="25">
        <v>15.115611723814</v>
      </c>
      <c r="F184" s="25">
        <v>10.814475408932001</v>
      </c>
      <c r="G184" s="25">
        <v>13.981940844527951</v>
      </c>
      <c r="H184" s="48">
        <v>0</v>
      </c>
      <c r="I184" s="46" t="s">
        <v>840</v>
      </c>
      <c r="J184" s="25" t="s">
        <v>840</v>
      </c>
      <c r="K184" s="46">
        <v>9.2616487913269996</v>
      </c>
      <c r="L184" s="46" t="s">
        <v>840</v>
      </c>
      <c r="M184" s="48" t="s">
        <v>840</v>
      </c>
      <c r="N184" s="46" t="s">
        <v>840</v>
      </c>
      <c r="O184" s="25" t="s">
        <v>840</v>
      </c>
      <c r="P184" s="46">
        <v>15.115611723814</v>
      </c>
      <c r="Q184" s="46" t="s">
        <v>840</v>
      </c>
      <c r="R184" s="48" t="s">
        <v>840</v>
      </c>
      <c r="S184" s="46" t="s">
        <v>840</v>
      </c>
      <c r="T184" s="25" t="s">
        <v>840</v>
      </c>
      <c r="U184" s="46">
        <v>24.377260515141</v>
      </c>
      <c r="V184" s="46" t="s">
        <v>840</v>
      </c>
      <c r="W184" s="48" t="s">
        <v>840</v>
      </c>
    </row>
    <row r="185" spans="1:23" x14ac:dyDescent="0.2">
      <c r="A185" s="44" t="s">
        <v>391</v>
      </c>
      <c r="B185" s="45" t="s">
        <v>390</v>
      </c>
      <c r="C185" s="25">
        <f t="shared" si="2"/>
        <v>6.4709965797709996</v>
      </c>
      <c r="D185" s="25">
        <v>0.94125933848699994</v>
      </c>
      <c r="E185" s="25">
        <v>5.5297372412839998</v>
      </c>
      <c r="F185" s="25">
        <v>-19.996527890036003</v>
      </c>
      <c r="G185" s="25">
        <v>5.1150069481877001</v>
      </c>
      <c r="H185" s="48">
        <v>0.5</v>
      </c>
      <c r="I185" s="46" t="s">
        <v>840</v>
      </c>
      <c r="J185" s="25">
        <v>0.94125933848699994</v>
      </c>
      <c r="K185" s="46" t="s">
        <v>840</v>
      </c>
      <c r="L185" s="46" t="s">
        <v>840</v>
      </c>
      <c r="M185" s="48" t="s">
        <v>840</v>
      </c>
      <c r="N185" s="46" t="s">
        <v>840</v>
      </c>
      <c r="O185" s="25">
        <v>5.5297372412839998</v>
      </c>
      <c r="P185" s="46" t="s">
        <v>840</v>
      </c>
      <c r="Q185" s="46" t="s">
        <v>840</v>
      </c>
      <c r="R185" s="48" t="s">
        <v>840</v>
      </c>
      <c r="S185" s="46" t="s">
        <v>840</v>
      </c>
      <c r="T185" s="25">
        <v>6.4709965797709996</v>
      </c>
      <c r="U185" s="46" t="s">
        <v>840</v>
      </c>
      <c r="V185" s="46" t="s">
        <v>840</v>
      </c>
      <c r="W185" s="48" t="s">
        <v>840</v>
      </c>
    </row>
    <row r="186" spans="1:23" x14ac:dyDescent="0.2">
      <c r="A186" s="44" t="s">
        <v>393</v>
      </c>
      <c r="B186" s="45" t="s">
        <v>392</v>
      </c>
      <c r="C186" s="25">
        <f t="shared" si="2"/>
        <v>199.19942559199302</v>
      </c>
      <c r="D186" s="25">
        <v>46.48248156068</v>
      </c>
      <c r="E186" s="25">
        <v>152.71694403131301</v>
      </c>
      <c r="F186" s="25">
        <v>-13.820310012372</v>
      </c>
      <c r="G186" s="25">
        <v>141.26317322896455</v>
      </c>
      <c r="H186" s="48">
        <v>8.2986000000000004E-2</v>
      </c>
      <c r="I186" s="46">
        <v>42.935430710657997</v>
      </c>
      <c r="J186" s="25">
        <v>3.5470508500209998</v>
      </c>
      <c r="K186" s="46" t="s">
        <v>840</v>
      </c>
      <c r="L186" s="46" t="s">
        <v>840</v>
      </c>
      <c r="M186" s="48" t="s">
        <v>840</v>
      </c>
      <c r="N186" s="46">
        <v>126.484146870649</v>
      </c>
      <c r="O186" s="25">
        <v>26.232797160663001</v>
      </c>
      <c r="P186" s="46" t="s">
        <v>840</v>
      </c>
      <c r="Q186" s="46" t="s">
        <v>840</v>
      </c>
      <c r="R186" s="48" t="s">
        <v>840</v>
      </c>
      <c r="S186" s="46">
        <v>169.41957758130701</v>
      </c>
      <c r="T186" s="25">
        <v>29.779848010683999</v>
      </c>
      <c r="U186" s="46" t="s">
        <v>840</v>
      </c>
      <c r="V186" s="46" t="s">
        <v>840</v>
      </c>
      <c r="W186" s="48" t="s">
        <v>840</v>
      </c>
    </row>
    <row r="187" spans="1:23" x14ac:dyDescent="0.2">
      <c r="A187" s="44" t="s">
        <v>395</v>
      </c>
      <c r="B187" s="45" t="s">
        <v>394</v>
      </c>
      <c r="C187" s="25">
        <f t="shared" si="2"/>
        <v>136.027667642533</v>
      </c>
      <c r="D187" s="25">
        <v>38.357791782102005</v>
      </c>
      <c r="E187" s="25">
        <v>97.669875860431006</v>
      </c>
      <c r="F187" s="25">
        <v>43.484429494465999</v>
      </c>
      <c r="G187" s="25">
        <v>90.34463517089867</v>
      </c>
      <c r="H187" s="48">
        <v>0</v>
      </c>
      <c r="I187" s="46">
        <v>34.426271917653999</v>
      </c>
      <c r="J187" s="25">
        <v>3.9315198644480001</v>
      </c>
      <c r="K187" s="46" t="s">
        <v>840</v>
      </c>
      <c r="L187" s="46" t="s">
        <v>840</v>
      </c>
      <c r="M187" s="48" t="s">
        <v>840</v>
      </c>
      <c r="N187" s="46">
        <v>80.877190980542011</v>
      </c>
      <c r="O187" s="25">
        <v>16.792684879888998</v>
      </c>
      <c r="P187" s="46" t="s">
        <v>840</v>
      </c>
      <c r="Q187" s="46" t="s">
        <v>840</v>
      </c>
      <c r="R187" s="48" t="s">
        <v>840</v>
      </c>
      <c r="S187" s="46">
        <v>115.30346289819602</v>
      </c>
      <c r="T187" s="25">
        <v>20.724204744336998</v>
      </c>
      <c r="U187" s="46" t="s">
        <v>840</v>
      </c>
      <c r="V187" s="46" t="s">
        <v>840</v>
      </c>
      <c r="W187" s="48" t="s">
        <v>840</v>
      </c>
    </row>
    <row r="188" spans="1:23" x14ac:dyDescent="0.2">
      <c r="A188" s="44" t="s">
        <v>397</v>
      </c>
      <c r="B188" s="45" t="s">
        <v>396</v>
      </c>
      <c r="C188" s="25">
        <f t="shared" si="2"/>
        <v>68.190455862543999</v>
      </c>
      <c r="D188" s="25">
        <v>8.5487205253870009</v>
      </c>
      <c r="E188" s="25">
        <v>59.641735337157002</v>
      </c>
      <c r="F188" s="25">
        <v>38.774159919449005</v>
      </c>
      <c r="G188" s="25">
        <v>55.168605186870231</v>
      </c>
      <c r="H188" s="48">
        <v>0</v>
      </c>
      <c r="I188" s="46">
        <v>8.5487205253870009</v>
      </c>
      <c r="J188" s="25" t="s">
        <v>840</v>
      </c>
      <c r="K188" s="46" t="s">
        <v>840</v>
      </c>
      <c r="L188" s="46" t="s">
        <v>840</v>
      </c>
      <c r="M188" s="48" t="s">
        <v>840</v>
      </c>
      <c r="N188" s="46">
        <v>59.641735337157002</v>
      </c>
      <c r="O188" s="25" t="s">
        <v>840</v>
      </c>
      <c r="P188" s="46" t="s">
        <v>840</v>
      </c>
      <c r="Q188" s="46" t="s">
        <v>840</v>
      </c>
      <c r="R188" s="48" t="s">
        <v>840</v>
      </c>
      <c r="S188" s="46">
        <v>68.190455862543999</v>
      </c>
      <c r="T188" s="25" t="s">
        <v>840</v>
      </c>
      <c r="U188" s="46" t="s">
        <v>840</v>
      </c>
      <c r="V188" s="46" t="s">
        <v>840</v>
      </c>
      <c r="W188" s="48" t="s">
        <v>840</v>
      </c>
    </row>
    <row r="189" spans="1:23" x14ac:dyDescent="0.2">
      <c r="A189" s="44" t="s">
        <v>399</v>
      </c>
      <c r="B189" s="45" t="s">
        <v>827</v>
      </c>
      <c r="C189" s="25">
        <f t="shared" si="2"/>
        <v>13.450231698112002</v>
      </c>
      <c r="D189" s="25">
        <v>4.7676783371000004</v>
      </c>
      <c r="E189" s="25">
        <v>8.6825533610120011</v>
      </c>
      <c r="F189" s="25">
        <v>5.1484159403699996</v>
      </c>
      <c r="G189" s="25">
        <v>8.0313618589361013</v>
      </c>
      <c r="H189" s="48">
        <v>0</v>
      </c>
      <c r="I189" s="46" t="s">
        <v>840</v>
      </c>
      <c r="J189" s="25" t="s">
        <v>840</v>
      </c>
      <c r="K189" s="46">
        <v>4.7676783371000004</v>
      </c>
      <c r="L189" s="46" t="s">
        <v>840</v>
      </c>
      <c r="M189" s="48" t="s">
        <v>840</v>
      </c>
      <c r="N189" s="46" t="s">
        <v>840</v>
      </c>
      <c r="O189" s="25" t="s">
        <v>840</v>
      </c>
      <c r="P189" s="46">
        <v>8.6825533610120011</v>
      </c>
      <c r="Q189" s="46" t="s">
        <v>840</v>
      </c>
      <c r="R189" s="48" t="s">
        <v>840</v>
      </c>
      <c r="S189" s="46" t="s">
        <v>840</v>
      </c>
      <c r="T189" s="25" t="s">
        <v>840</v>
      </c>
      <c r="U189" s="46">
        <v>13.450231698112002</v>
      </c>
      <c r="V189" s="46" t="s">
        <v>840</v>
      </c>
      <c r="W189" s="48" t="s">
        <v>840</v>
      </c>
    </row>
    <row r="190" spans="1:23" x14ac:dyDescent="0.2">
      <c r="A190" s="44" t="s">
        <v>401</v>
      </c>
      <c r="B190" s="45" t="s">
        <v>400</v>
      </c>
      <c r="C190" s="25">
        <f t="shared" si="2"/>
        <v>2.1642493824970002</v>
      </c>
      <c r="D190" s="25">
        <v>2.3266739090000003E-3</v>
      </c>
      <c r="E190" s="25">
        <v>2.161922708588</v>
      </c>
      <c r="F190" s="25">
        <v>-7.5400555099050006</v>
      </c>
      <c r="G190" s="25">
        <v>1.9997785054439001</v>
      </c>
      <c r="H190" s="48">
        <v>0.5</v>
      </c>
      <c r="I190" s="46" t="s">
        <v>840</v>
      </c>
      <c r="J190" s="25">
        <v>2.3266739090000003E-3</v>
      </c>
      <c r="K190" s="46" t="s">
        <v>840</v>
      </c>
      <c r="L190" s="46" t="s">
        <v>840</v>
      </c>
      <c r="M190" s="48" t="s">
        <v>840</v>
      </c>
      <c r="N190" s="46" t="s">
        <v>840</v>
      </c>
      <c r="O190" s="25">
        <v>2.161922708588</v>
      </c>
      <c r="P190" s="46" t="s">
        <v>840</v>
      </c>
      <c r="Q190" s="46" t="s">
        <v>840</v>
      </c>
      <c r="R190" s="48" t="s">
        <v>840</v>
      </c>
      <c r="S190" s="46" t="s">
        <v>840</v>
      </c>
      <c r="T190" s="25">
        <v>2.1642493824970002</v>
      </c>
      <c r="U190" s="46" t="s">
        <v>840</v>
      </c>
      <c r="V190" s="46" t="s">
        <v>840</v>
      </c>
      <c r="W190" s="48" t="s">
        <v>840</v>
      </c>
    </row>
    <row r="191" spans="1:23" x14ac:dyDescent="0.2">
      <c r="A191" s="44" t="s">
        <v>403</v>
      </c>
      <c r="B191" s="45" t="s">
        <v>402</v>
      </c>
      <c r="C191" s="25">
        <f t="shared" si="2"/>
        <v>128.65932510642801</v>
      </c>
      <c r="D191" s="25">
        <v>36.939854006738997</v>
      </c>
      <c r="E191" s="25">
        <v>91.719471099689002</v>
      </c>
      <c r="F191" s="25">
        <v>71.402469322409004</v>
      </c>
      <c r="G191" s="25">
        <v>84.840510767212336</v>
      </c>
      <c r="H191" s="48">
        <v>0</v>
      </c>
      <c r="I191" s="46">
        <v>32.568132033513997</v>
      </c>
      <c r="J191" s="25">
        <v>4.3717219732259993</v>
      </c>
      <c r="K191" s="46" t="s">
        <v>840</v>
      </c>
      <c r="L191" s="46" t="s">
        <v>840</v>
      </c>
      <c r="M191" s="48" t="s">
        <v>840</v>
      </c>
      <c r="N191" s="46">
        <v>74.489463176205987</v>
      </c>
      <c r="O191" s="25">
        <v>17.230007923483001</v>
      </c>
      <c r="P191" s="46" t="s">
        <v>840</v>
      </c>
      <c r="Q191" s="46" t="s">
        <v>840</v>
      </c>
      <c r="R191" s="48" t="s">
        <v>840</v>
      </c>
      <c r="S191" s="46">
        <v>107.05759520971998</v>
      </c>
      <c r="T191" s="25">
        <v>21.601729896708999</v>
      </c>
      <c r="U191" s="46" t="s">
        <v>840</v>
      </c>
      <c r="V191" s="46" t="s">
        <v>840</v>
      </c>
      <c r="W191" s="48" t="s">
        <v>840</v>
      </c>
    </row>
    <row r="192" spans="1:23" x14ac:dyDescent="0.2">
      <c r="A192" s="44" t="s">
        <v>405</v>
      </c>
      <c r="B192" s="45" t="s">
        <v>404</v>
      </c>
      <c r="C192" s="25">
        <f t="shared" si="2"/>
        <v>2.0403644709259998</v>
      </c>
      <c r="D192" s="25" t="s">
        <v>840</v>
      </c>
      <c r="E192" s="25">
        <v>2.0403644709259998</v>
      </c>
      <c r="F192" s="25">
        <v>-11.380459884059999</v>
      </c>
      <c r="G192" s="25">
        <v>1.8873371356065503</v>
      </c>
      <c r="H192" s="48">
        <v>0.5</v>
      </c>
      <c r="I192" s="46" t="s">
        <v>840</v>
      </c>
      <c r="J192" s="25" t="s">
        <v>840</v>
      </c>
      <c r="K192" s="46" t="s">
        <v>840</v>
      </c>
      <c r="L192" s="46" t="s">
        <v>840</v>
      </c>
      <c r="M192" s="48" t="s">
        <v>840</v>
      </c>
      <c r="N192" s="46" t="s">
        <v>840</v>
      </c>
      <c r="O192" s="25">
        <v>2.0403644709259998</v>
      </c>
      <c r="P192" s="46" t="s">
        <v>840</v>
      </c>
      <c r="Q192" s="46" t="s">
        <v>840</v>
      </c>
      <c r="R192" s="48" t="s">
        <v>840</v>
      </c>
      <c r="S192" s="46" t="s">
        <v>840</v>
      </c>
      <c r="T192" s="25">
        <v>2.0403644709259998</v>
      </c>
      <c r="U192" s="46" t="s">
        <v>840</v>
      </c>
      <c r="V192" s="46" t="s">
        <v>840</v>
      </c>
      <c r="W192" s="48" t="s">
        <v>840</v>
      </c>
    </row>
    <row r="193" spans="1:23" x14ac:dyDescent="0.2">
      <c r="A193" s="44" t="s">
        <v>407</v>
      </c>
      <c r="B193" s="45" t="s">
        <v>406</v>
      </c>
      <c r="C193" s="25">
        <f t="shared" si="2"/>
        <v>4.2045020682469998</v>
      </c>
      <c r="D193" s="25">
        <v>0.52795727420999994</v>
      </c>
      <c r="E193" s="25">
        <v>3.676544794037</v>
      </c>
      <c r="F193" s="25">
        <v>-12.796293354146</v>
      </c>
      <c r="G193" s="25">
        <v>3.4008039344842249</v>
      </c>
      <c r="H193" s="48">
        <v>0.5</v>
      </c>
      <c r="I193" s="46" t="s">
        <v>840</v>
      </c>
      <c r="J193" s="25">
        <v>0.52795727420999994</v>
      </c>
      <c r="K193" s="46" t="s">
        <v>840</v>
      </c>
      <c r="L193" s="46" t="s">
        <v>840</v>
      </c>
      <c r="M193" s="48" t="s">
        <v>840</v>
      </c>
      <c r="N193" s="46" t="s">
        <v>840</v>
      </c>
      <c r="O193" s="25">
        <v>3.676544794037</v>
      </c>
      <c r="P193" s="46" t="s">
        <v>840</v>
      </c>
      <c r="Q193" s="46" t="s">
        <v>840</v>
      </c>
      <c r="R193" s="48" t="s">
        <v>840</v>
      </c>
      <c r="S193" s="46" t="s">
        <v>840</v>
      </c>
      <c r="T193" s="25">
        <v>4.2045020682469998</v>
      </c>
      <c r="U193" s="46" t="s">
        <v>840</v>
      </c>
      <c r="V193" s="46" t="s">
        <v>840</v>
      </c>
      <c r="W193" s="48" t="s">
        <v>840</v>
      </c>
    </row>
    <row r="194" spans="1:23" x14ac:dyDescent="0.2">
      <c r="A194" s="44" t="s">
        <v>409</v>
      </c>
      <c r="B194" s="45" t="s">
        <v>408</v>
      </c>
      <c r="C194" s="25">
        <f t="shared" si="2"/>
        <v>141.40575994722499</v>
      </c>
      <c r="D194" s="25">
        <v>33.964283492827995</v>
      </c>
      <c r="E194" s="25">
        <v>107.44147645439699</v>
      </c>
      <c r="F194" s="25">
        <v>87.883955445144991</v>
      </c>
      <c r="G194" s="25">
        <v>99.383365720317229</v>
      </c>
      <c r="H194" s="48">
        <v>0</v>
      </c>
      <c r="I194" s="46">
        <v>30.360052802096003</v>
      </c>
      <c r="J194" s="25" t="s">
        <v>840</v>
      </c>
      <c r="K194" s="46">
        <v>3.6042306907319999</v>
      </c>
      <c r="L194" s="46" t="s">
        <v>840</v>
      </c>
      <c r="M194" s="48" t="s">
        <v>840</v>
      </c>
      <c r="N194" s="46">
        <v>101.17967066553601</v>
      </c>
      <c r="O194" s="25" t="s">
        <v>840</v>
      </c>
      <c r="P194" s="46">
        <v>6.2618057888610004</v>
      </c>
      <c r="Q194" s="46" t="s">
        <v>840</v>
      </c>
      <c r="R194" s="48" t="s">
        <v>840</v>
      </c>
      <c r="S194" s="46">
        <v>131.539723467632</v>
      </c>
      <c r="T194" s="25" t="s">
        <v>840</v>
      </c>
      <c r="U194" s="46">
        <v>9.8660364795929993</v>
      </c>
      <c r="V194" s="46" t="s">
        <v>840</v>
      </c>
      <c r="W194" s="48" t="s">
        <v>840</v>
      </c>
    </row>
    <row r="195" spans="1:23" x14ac:dyDescent="0.2">
      <c r="A195" s="44" t="s">
        <v>411</v>
      </c>
      <c r="B195" s="45" t="s">
        <v>410</v>
      </c>
      <c r="C195" s="25">
        <f t="shared" si="2"/>
        <v>239.40634739002201</v>
      </c>
      <c r="D195" s="25">
        <v>69.076433309153998</v>
      </c>
      <c r="E195" s="25">
        <v>170.32991408086801</v>
      </c>
      <c r="F195" s="25">
        <v>75.161898134707002</v>
      </c>
      <c r="G195" s="25">
        <v>157.55517052480292</v>
      </c>
      <c r="H195" s="48">
        <v>0</v>
      </c>
      <c r="I195" s="46">
        <v>62.457746689681002</v>
      </c>
      <c r="J195" s="25">
        <v>6.6186866194720002</v>
      </c>
      <c r="K195" s="46" t="s">
        <v>840</v>
      </c>
      <c r="L195" s="46" t="s">
        <v>840</v>
      </c>
      <c r="M195" s="48" t="s">
        <v>840</v>
      </c>
      <c r="N195" s="46">
        <v>144.03361578316799</v>
      </c>
      <c r="O195" s="25">
        <v>26.296298297699998</v>
      </c>
      <c r="P195" s="46" t="s">
        <v>840</v>
      </c>
      <c r="Q195" s="46" t="s">
        <v>840</v>
      </c>
      <c r="R195" s="48" t="s">
        <v>840</v>
      </c>
      <c r="S195" s="46">
        <v>206.491362472849</v>
      </c>
      <c r="T195" s="25">
        <v>32.914984917171999</v>
      </c>
      <c r="U195" s="46" t="s">
        <v>840</v>
      </c>
      <c r="V195" s="46" t="s">
        <v>840</v>
      </c>
      <c r="W195" s="48" t="s">
        <v>840</v>
      </c>
    </row>
    <row r="196" spans="1:23" x14ac:dyDescent="0.2">
      <c r="A196" s="44" t="s">
        <v>413</v>
      </c>
      <c r="B196" s="45" t="s">
        <v>412</v>
      </c>
      <c r="C196" s="25">
        <f t="shared" si="2"/>
        <v>62.917430533409998</v>
      </c>
      <c r="D196" s="25">
        <v>15.941268321386</v>
      </c>
      <c r="E196" s="25">
        <v>46.976162212024001</v>
      </c>
      <c r="F196" s="25">
        <v>13.28224252761</v>
      </c>
      <c r="G196" s="25">
        <v>43.452950046122211</v>
      </c>
      <c r="H196" s="48">
        <v>0</v>
      </c>
      <c r="I196" s="46">
        <v>14.47084407565</v>
      </c>
      <c r="J196" s="25">
        <v>1.4704242457349999</v>
      </c>
      <c r="K196" s="46" t="s">
        <v>840</v>
      </c>
      <c r="L196" s="46" t="s">
        <v>840</v>
      </c>
      <c r="M196" s="48" t="s">
        <v>840</v>
      </c>
      <c r="N196" s="46">
        <v>38.528006884203002</v>
      </c>
      <c r="O196" s="25">
        <v>8.4481553278210004</v>
      </c>
      <c r="P196" s="46" t="s">
        <v>840</v>
      </c>
      <c r="Q196" s="46" t="s">
        <v>840</v>
      </c>
      <c r="R196" s="48" t="s">
        <v>840</v>
      </c>
      <c r="S196" s="46">
        <v>52.998850959853002</v>
      </c>
      <c r="T196" s="25">
        <v>9.9185795735560003</v>
      </c>
      <c r="U196" s="46" t="s">
        <v>840</v>
      </c>
      <c r="V196" s="46" t="s">
        <v>840</v>
      </c>
      <c r="W196" s="48" t="s">
        <v>840</v>
      </c>
    </row>
    <row r="197" spans="1:23" x14ac:dyDescent="0.2">
      <c r="A197" s="44" t="s">
        <v>415</v>
      </c>
      <c r="B197" s="45" t="s">
        <v>414</v>
      </c>
      <c r="C197" s="25">
        <f t="shared" si="2"/>
        <v>3.1421902862439999</v>
      </c>
      <c r="D197" s="25" t="s">
        <v>840</v>
      </c>
      <c r="E197" s="25">
        <v>3.1421902862439999</v>
      </c>
      <c r="F197" s="25">
        <v>-18.693297425838999</v>
      </c>
      <c r="G197" s="25">
        <v>2.9065260147756997</v>
      </c>
      <c r="H197" s="48">
        <v>0.5</v>
      </c>
      <c r="I197" s="46" t="s">
        <v>840</v>
      </c>
      <c r="J197" s="25" t="s">
        <v>840</v>
      </c>
      <c r="K197" s="46" t="s">
        <v>840</v>
      </c>
      <c r="L197" s="46" t="s">
        <v>840</v>
      </c>
      <c r="M197" s="48" t="s">
        <v>840</v>
      </c>
      <c r="N197" s="46" t="s">
        <v>840</v>
      </c>
      <c r="O197" s="25">
        <v>3.1421902862439999</v>
      </c>
      <c r="P197" s="46" t="s">
        <v>840</v>
      </c>
      <c r="Q197" s="46" t="s">
        <v>840</v>
      </c>
      <c r="R197" s="48" t="s">
        <v>840</v>
      </c>
      <c r="S197" s="46" t="s">
        <v>840</v>
      </c>
      <c r="T197" s="25">
        <v>3.1421902862439999</v>
      </c>
      <c r="U197" s="46" t="s">
        <v>840</v>
      </c>
      <c r="V197" s="46" t="s">
        <v>840</v>
      </c>
      <c r="W197" s="48" t="s">
        <v>840</v>
      </c>
    </row>
    <row r="198" spans="1:23" x14ac:dyDescent="0.2">
      <c r="A198" s="44" t="s">
        <v>417</v>
      </c>
      <c r="B198" s="45" t="s">
        <v>416</v>
      </c>
      <c r="C198" s="25">
        <f t="shared" si="2"/>
        <v>1.4771824698389999</v>
      </c>
      <c r="D198" s="25" t="s">
        <v>840</v>
      </c>
      <c r="E198" s="25">
        <v>1.4771824698389999</v>
      </c>
      <c r="F198" s="25">
        <v>-3.7084740771470002</v>
      </c>
      <c r="G198" s="25">
        <v>1.366393784601075</v>
      </c>
      <c r="H198" s="48">
        <v>0.5</v>
      </c>
      <c r="I198" s="46" t="s">
        <v>840</v>
      </c>
      <c r="J198" s="25" t="s">
        <v>840</v>
      </c>
      <c r="K198" s="46" t="s">
        <v>840</v>
      </c>
      <c r="L198" s="46" t="s">
        <v>840</v>
      </c>
      <c r="M198" s="48" t="s">
        <v>840</v>
      </c>
      <c r="N198" s="46" t="s">
        <v>840</v>
      </c>
      <c r="O198" s="25">
        <v>1.4771824698389999</v>
      </c>
      <c r="P198" s="46" t="s">
        <v>840</v>
      </c>
      <c r="Q198" s="46" t="s">
        <v>840</v>
      </c>
      <c r="R198" s="48" t="s">
        <v>840</v>
      </c>
      <c r="S198" s="46" t="s">
        <v>840</v>
      </c>
      <c r="T198" s="25">
        <v>1.4771824698389999</v>
      </c>
      <c r="U198" s="46" t="s">
        <v>840</v>
      </c>
      <c r="V198" s="46" t="s">
        <v>840</v>
      </c>
      <c r="W198" s="48" t="s">
        <v>840</v>
      </c>
    </row>
    <row r="199" spans="1:23" x14ac:dyDescent="0.2">
      <c r="A199" s="44" t="s">
        <v>419</v>
      </c>
      <c r="B199" s="45" t="s">
        <v>418</v>
      </c>
      <c r="C199" s="25">
        <f t="shared" si="2"/>
        <v>1.8659904531760001</v>
      </c>
      <c r="D199" s="25">
        <v>0.103595292672</v>
      </c>
      <c r="E199" s="25">
        <v>1.762395160504</v>
      </c>
      <c r="F199" s="25">
        <v>-4.8133572685599999</v>
      </c>
      <c r="G199" s="25">
        <v>1.6302155234662001</v>
      </c>
      <c r="H199" s="48">
        <v>0.5</v>
      </c>
      <c r="I199" s="46" t="s">
        <v>840</v>
      </c>
      <c r="J199" s="25">
        <v>0.103595292672</v>
      </c>
      <c r="K199" s="46" t="s">
        <v>840</v>
      </c>
      <c r="L199" s="46" t="s">
        <v>840</v>
      </c>
      <c r="M199" s="48" t="s">
        <v>840</v>
      </c>
      <c r="N199" s="46" t="s">
        <v>840</v>
      </c>
      <c r="O199" s="25">
        <v>1.762395160504</v>
      </c>
      <c r="P199" s="46" t="s">
        <v>840</v>
      </c>
      <c r="Q199" s="46" t="s">
        <v>840</v>
      </c>
      <c r="R199" s="48" t="s">
        <v>840</v>
      </c>
      <c r="S199" s="46" t="s">
        <v>840</v>
      </c>
      <c r="T199" s="25">
        <v>1.8659904531760001</v>
      </c>
      <c r="U199" s="46" t="s">
        <v>840</v>
      </c>
      <c r="V199" s="46" t="s">
        <v>840</v>
      </c>
      <c r="W199" s="48" t="s">
        <v>840</v>
      </c>
    </row>
    <row r="200" spans="1:23" x14ac:dyDescent="0.2">
      <c r="A200" s="44" t="s">
        <v>421</v>
      </c>
      <c r="B200" s="45" t="s">
        <v>420</v>
      </c>
      <c r="C200" s="25">
        <f t="shared" ref="C200:C263" si="3">IF(D200&lt;&gt;"",D200+E200,E200)</f>
        <v>246.05607243909901</v>
      </c>
      <c r="D200" s="25">
        <v>73.739867271156996</v>
      </c>
      <c r="E200" s="25">
        <v>172.316205167942</v>
      </c>
      <c r="F200" s="25">
        <v>14.074684733719</v>
      </c>
      <c r="G200" s="25">
        <v>159.39248978034632</v>
      </c>
      <c r="H200" s="48">
        <v>0</v>
      </c>
      <c r="I200" s="46">
        <v>65.754135047958997</v>
      </c>
      <c r="J200" s="25">
        <v>7.985732223197</v>
      </c>
      <c r="K200" s="46" t="s">
        <v>840</v>
      </c>
      <c r="L200" s="46" t="s">
        <v>840</v>
      </c>
      <c r="M200" s="48" t="s">
        <v>840</v>
      </c>
      <c r="N200" s="46">
        <v>144.337042636246</v>
      </c>
      <c r="O200" s="25">
        <v>27.979162531695998</v>
      </c>
      <c r="P200" s="46" t="s">
        <v>840</v>
      </c>
      <c r="Q200" s="46" t="s">
        <v>840</v>
      </c>
      <c r="R200" s="48" t="s">
        <v>840</v>
      </c>
      <c r="S200" s="46">
        <v>210.09117768420498</v>
      </c>
      <c r="T200" s="25">
        <v>35.964894754892995</v>
      </c>
      <c r="U200" s="46" t="s">
        <v>840</v>
      </c>
      <c r="V200" s="46" t="s">
        <v>840</v>
      </c>
      <c r="W200" s="48" t="s">
        <v>840</v>
      </c>
    </row>
    <row r="201" spans="1:23" x14ac:dyDescent="0.2">
      <c r="A201" s="44" t="s">
        <v>423</v>
      </c>
      <c r="B201" s="45" t="s">
        <v>422</v>
      </c>
      <c r="C201" s="25">
        <f t="shared" si="3"/>
        <v>4.3293386995650005</v>
      </c>
      <c r="D201" s="25">
        <v>0.73199405309999999</v>
      </c>
      <c r="E201" s="25">
        <v>3.5973446464650003</v>
      </c>
      <c r="F201" s="25">
        <v>-7.2280284635730006</v>
      </c>
      <c r="G201" s="25">
        <v>3.3275437979801255</v>
      </c>
      <c r="H201" s="48">
        <v>0.5</v>
      </c>
      <c r="I201" s="46" t="s">
        <v>840</v>
      </c>
      <c r="J201" s="25">
        <v>0.73199405309999999</v>
      </c>
      <c r="K201" s="46" t="s">
        <v>840</v>
      </c>
      <c r="L201" s="46" t="s">
        <v>840</v>
      </c>
      <c r="M201" s="48" t="s">
        <v>840</v>
      </c>
      <c r="N201" s="46" t="s">
        <v>840</v>
      </c>
      <c r="O201" s="25">
        <v>3.5973446464650003</v>
      </c>
      <c r="P201" s="46" t="s">
        <v>840</v>
      </c>
      <c r="Q201" s="46" t="s">
        <v>840</v>
      </c>
      <c r="R201" s="48" t="s">
        <v>840</v>
      </c>
      <c r="S201" s="46" t="s">
        <v>840</v>
      </c>
      <c r="T201" s="25">
        <v>4.3293386995650005</v>
      </c>
      <c r="U201" s="46" t="s">
        <v>840</v>
      </c>
      <c r="V201" s="46" t="s">
        <v>840</v>
      </c>
      <c r="W201" s="48" t="s">
        <v>840</v>
      </c>
    </row>
    <row r="202" spans="1:23" x14ac:dyDescent="0.2">
      <c r="A202" s="44" t="s">
        <v>425</v>
      </c>
      <c r="B202" s="45" t="s">
        <v>424</v>
      </c>
      <c r="C202" s="25">
        <f t="shared" si="3"/>
        <v>58.780553379162995</v>
      </c>
      <c r="D202" s="25">
        <v>12.306285252767001</v>
      </c>
      <c r="E202" s="25">
        <v>46.474268126395998</v>
      </c>
      <c r="F202" s="25">
        <v>4.6866869099840001</v>
      </c>
      <c r="G202" s="25">
        <v>42.988698016916302</v>
      </c>
      <c r="H202" s="48">
        <v>0</v>
      </c>
      <c r="I202" s="46">
        <v>12.129353021193999</v>
      </c>
      <c r="J202" s="25">
        <v>0.176932231573</v>
      </c>
      <c r="K202" s="46" t="s">
        <v>840</v>
      </c>
      <c r="L202" s="46" t="s">
        <v>840</v>
      </c>
      <c r="M202" s="48" t="s">
        <v>840</v>
      </c>
      <c r="N202" s="46">
        <v>38.242556241778999</v>
      </c>
      <c r="O202" s="25">
        <v>8.2317118846170008</v>
      </c>
      <c r="P202" s="46" t="s">
        <v>840</v>
      </c>
      <c r="Q202" s="46" t="s">
        <v>840</v>
      </c>
      <c r="R202" s="48" t="s">
        <v>840</v>
      </c>
      <c r="S202" s="46">
        <v>50.371909262972999</v>
      </c>
      <c r="T202" s="25">
        <v>8.4086441161900005</v>
      </c>
      <c r="U202" s="46" t="s">
        <v>840</v>
      </c>
      <c r="V202" s="46" t="s">
        <v>840</v>
      </c>
      <c r="W202" s="48" t="s">
        <v>840</v>
      </c>
    </row>
    <row r="203" spans="1:23" x14ac:dyDescent="0.2">
      <c r="A203" s="44" t="s">
        <v>427</v>
      </c>
      <c r="B203" s="45" t="s">
        <v>426</v>
      </c>
      <c r="C203" s="25">
        <f t="shared" si="3"/>
        <v>1.33208759819</v>
      </c>
      <c r="D203" s="25">
        <v>5.2367456202999998E-2</v>
      </c>
      <c r="E203" s="25">
        <v>1.2797201419869999</v>
      </c>
      <c r="F203" s="25">
        <v>-4.1799073020710003</v>
      </c>
      <c r="G203" s="25">
        <v>1.1837411313379749</v>
      </c>
      <c r="H203" s="48">
        <v>0.5</v>
      </c>
      <c r="I203" s="46" t="s">
        <v>840</v>
      </c>
      <c r="J203" s="25">
        <v>5.2367456202999998E-2</v>
      </c>
      <c r="K203" s="46" t="s">
        <v>840</v>
      </c>
      <c r="L203" s="46" t="s">
        <v>840</v>
      </c>
      <c r="M203" s="48" t="s">
        <v>840</v>
      </c>
      <c r="N203" s="46" t="s">
        <v>840</v>
      </c>
      <c r="O203" s="25">
        <v>1.2797201419869999</v>
      </c>
      <c r="P203" s="46" t="s">
        <v>840</v>
      </c>
      <c r="Q203" s="46" t="s">
        <v>840</v>
      </c>
      <c r="R203" s="48" t="s">
        <v>840</v>
      </c>
      <c r="S203" s="46" t="s">
        <v>840</v>
      </c>
      <c r="T203" s="25">
        <v>1.33208759819</v>
      </c>
      <c r="U203" s="46" t="s">
        <v>840</v>
      </c>
      <c r="V203" s="46" t="s">
        <v>840</v>
      </c>
      <c r="W203" s="48" t="s">
        <v>840</v>
      </c>
    </row>
    <row r="204" spans="1:23" x14ac:dyDescent="0.2">
      <c r="A204" s="44" t="s">
        <v>429</v>
      </c>
      <c r="B204" s="45" t="s">
        <v>428</v>
      </c>
      <c r="C204" s="25">
        <f t="shared" si="3"/>
        <v>3.1832487127119999</v>
      </c>
      <c r="D204" s="25">
        <v>0.381709018209</v>
      </c>
      <c r="E204" s="25">
        <v>2.801539694503</v>
      </c>
      <c r="F204" s="25">
        <v>-9.9052324577400004</v>
      </c>
      <c r="G204" s="25">
        <v>2.5914242174152751</v>
      </c>
      <c r="H204" s="48">
        <v>0.5</v>
      </c>
      <c r="I204" s="46" t="s">
        <v>840</v>
      </c>
      <c r="J204" s="25">
        <v>0.381709018209</v>
      </c>
      <c r="K204" s="46" t="s">
        <v>840</v>
      </c>
      <c r="L204" s="46" t="s">
        <v>840</v>
      </c>
      <c r="M204" s="48" t="s">
        <v>840</v>
      </c>
      <c r="N204" s="46" t="s">
        <v>840</v>
      </c>
      <c r="O204" s="25">
        <v>2.801539694503</v>
      </c>
      <c r="P204" s="46" t="s">
        <v>840</v>
      </c>
      <c r="Q204" s="46" t="s">
        <v>840</v>
      </c>
      <c r="R204" s="48" t="s">
        <v>840</v>
      </c>
      <c r="S204" s="46" t="s">
        <v>840</v>
      </c>
      <c r="T204" s="25">
        <v>3.1832487127119999</v>
      </c>
      <c r="U204" s="46" t="s">
        <v>840</v>
      </c>
      <c r="V204" s="46" t="s">
        <v>840</v>
      </c>
      <c r="W204" s="48" t="s">
        <v>840</v>
      </c>
    </row>
    <row r="205" spans="1:23" x14ac:dyDescent="0.2">
      <c r="A205" s="44" t="s">
        <v>431</v>
      </c>
      <c r="B205" s="45" t="s">
        <v>430</v>
      </c>
      <c r="C205" s="25">
        <f t="shared" si="3"/>
        <v>31.459641401871</v>
      </c>
      <c r="D205" s="25">
        <v>12.050294961915</v>
      </c>
      <c r="E205" s="25">
        <v>19.409346439956</v>
      </c>
      <c r="F205" s="25">
        <v>15.229954909202</v>
      </c>
      <c r="G205" s="25">
        <v>17.9536454569593</v>
      </c>
      <c r="H205" s="48">
        <v>0</v>
      </c>
      <c r="I205" s="46" t="s">
        <v>840</v>
      </c>
      <c r="J205" s="25" t="s">
        <v>840</v>
      </c>
      <c r="K205" s="46">
        <v>12.050294961915</v>
      </c>
      <c r="L205" s="46" t="s">
        <v>840</v>
      </c>
      <c r="M205" s="48" t="s">
        <v>840</v>
      </c>
      <c r="N205" s="46" t="s">
        <v>840</v>
      </c>
      <c r="O205" s="25" t="s">
        <v>840</v>
      </c>
      <c r="P205" s="46">
        <v>19.409346439956</v>
      </c>
      <c r="Q205" s="46" t="s">
        <v>840</v>
      </c>
      <c r="R205" s="48" t="s">
        <v>840</v>
      </c>
      <c r="S205" s="46" t="s">
        <v>840</v>
      </c>
      <c r="T205" s="25" t="s">
        <v>840</v>
      </c>
      <c r="U205" s="46">
        <v>31.459641401871</v>
      </c>
      <c r="V205" s="46" t="s">
        <v>840</v>
      </c>
      <c r="W205" s="48" t="s">
        <v>840</v>
      </c>
    </row>
    <row r="206" spans="1:23" x14ac:dyDescent="0.2">
      <c r="A206" s="44" t="s">
        <v>433</v>
      </c>
      <c r="B206" s="45" t="s">
        <v>432</v>
      </c>
      <c r="C206" s="25">
        <f t="shared" si="3"/>
        <v>44.733906959023003</v>
      </c>
      <c r="D206" s="25">
        <v>10.070889696667001</v>
      </c>
      <c r="E206" s="25">
        <v>34.663017262356</v>
      </c>
      <c r="F206" s="25">
        <v>9.3749972190920001</v>
      </c>
      <c r="G206" s="25">
        <v>32.063290967679301</v>
      </c>
      <c r="H206" s="48">
        <v>0</v>
      </c>
      <c r="I206" s="46">
        <v>9.5443479078069995</v>
      </c>
      <c r="J206" s="25">
        <v>0.52654178885899994</v>
      </c>
      <c r="K206" s="46" t="s">
        <v>840</v>
      </c>
      <c r="L206" s="46" t="s">
        <v>840</v>
      </c>
      <c r="M206" s="48" t="s">
        <v>840</v>
      </c>
      <c r="N206" s="46">
        <v>25.630688870669999</v>
      </c>
      <c r="O206" s="25">
        <v>9.0323283916870007</v>
      </c>
      <c r="P206" s="46" t="s">
        <v>840</v>
      </c>
      <c r="Q206" s="46" t="s">
        <v>840</v>
      </c>
      <c r="R206" s="48" t="s">
        <v>840</v>
      </c>
      <c r="S206" s="46">
        <v>35.175036778477001</v>
      </c>
      <c r="T206" s="25">
        <v>9.5588701805460001</v>
      </c>
      <c r="U206" s="46" t="s">
        <v>840</v>
      </c>
      <c r="V206" s="46" t="s">
        <v>840</v>
      </c>
      <c r="W206" s="48" t="s">
        <v>840</v>
      </c>
    </row>
    <row r="207" spans="1:23" x14ac:dyDescent="0.2">
      <c r="A207" s="44" t="s">
        <v>435</v>
      </c>
      <c r="B207" s="45" t="s">
        <v>434</v>
      </c>
      <c r="C207" s="25">
        <f t="shared" si="3"/>
        <v>2.312476181209</v>
      </c>
      <c r="D207" s="25">
        <v>0.17926448821999999</v>
      </c>
      <c r="E207" s="25">
        <v>2.1332116929890002</v>
      </c>
      <c r="F207" s="25">
        <v>-3.8959874167490001</v>
      </c>
      <c r="G207" s="25">
        <v>1.9732208160148252</v>
      </c>
      <c r="H207" s="48">
        <v>0.5</v>
      </c>
      <c r="I207" s="46" t="s">
        <v>840</v>
      </c>
      <c r="J207" s="25">
        <v>0.17926448821999999</v>
      </c>
      <c r="K207" s="46" t="s">
        <v>840</v>
      </c>
      <c r="L207" s="46" t="s">
        <v>840</v>
      </c>
      <c r="M207" s="48" t="s">
        <v>840</v>
      </c>
      <c r="N207" s="46" t="s">
        <v>840</v>
      </c>
      <c r="O207" s="25">
        <v>2.1332116929890002</v>
      </c>
      <c r="P207" s="46" t="s">
        <v>840</v>
      </c>
      <c r="Q207" s="46" t="s">
        <v>840</v>
      </c>
      <c r="R207" s="48" t="s">
        <v>840</v>
      </c>
      <c r="S207" s="46" t="s">
        <v>840</v>
      </c>
      <c r="T207" s="25">
        <v>2.312476181209</v>
      </c>
      <c r="U207" s="46" t="s">
        <v>840</v>
      </c>
      <c r="V207" s="46" t="s">
        <v>840</v>
      </c>
      <c r="W207" s="48" t="s">
        <v>840</v>
      </c>
    </row>
    <row r="208" spans="1:23" x14ac:dyDescent="0.2">
      <c r="A208" s="44" t="s">
        <v>437</v>
      </c>
      <c r="B208" s="45" t="s">
        <v>436</v>
      </c>
      <c r="C208" s="25">
        <f t="shared" si="3"/>
        <v>2.22823506731</v>
      </c>
      <c r="D208" s="25">
        <v>3.6107235217000003E-2</v>
      </c>
      <c r="E208" s="25">
        <v>2.192127832093</v>
      </c>
      <c r="F208" s="25">
        <v>-6.7187446410389997</v>
      </c>
      <c r="G208" s="25">
        <v>2.0277182446860249</v>
      </c>
      <c r="H208" s="48">
        <v>0.5</v>
      </c>
      <c r="I208" s="46" t="s">
        <v>840</v>
      </c>
      <c r="J208" s="25">
        <v>3.6107235217000003E-2</v>
      </c>
      <c r="K208" s="46" t="s">
        <v>840</v>
      </c>
      <c r="L208" s="46" t="s">
        <v>840</v>
      </c>
      <c r="M208" s="48" t="s">
        <v>840</v>
      </c>
      <c r="N208" s="46" t="s">
        <v>840</v>
      </c>
      <c r="O208" s="25">
        <v>2.192127832093</v>
      </c>
      <c r="P208" s="46" t="s">
        <v>840</v>
      </c>
      <c r="Q208" s="46" t="s">
        <v>840</v>
      </c>
      <c r="R208" s="48" t="s">
        <v>840</v>
      </c>
      <c r="S208" s="46" t="s">
        <v>840</v>
      </c>
      <c r="T208" s="25">
        <v>2.22823506731</v>
      </c>
      <c r="U208" s="46" t="s">
        <v>840</v>
      </c>
      <c r="V208" s="46" t="s">
        <v>840</v>
      </c>
      <c r="W208" s="48" t="s">
        <v>840</v>
      </c>
    </row>
    <row r="209" spans="1:23" x14ac:dyDescent="0.2">
      <c r="A209" s="44" t="s">
        <v>439</v>
      </c>
      <c r="B209" s="45" t="s">
        <v>438</v>
      </c>
      <c r="C209" s="25">
        <f t="shared" si="3"/>
        <v>2.064963824496</v>
      </c>
      <c r="D209" s="25" t="s">
        <v>840</v>
      </c>
      <c r="E209" s="25">
        <v>2.064963824496</v>
      </c>
      <c r="F209" s="25">
        <v>-15.40452003915</v>
      </c>
      <c r="G209" s="25">
        <v>1.9100915376588001</v>
      </c>
      <c r="H209" s="48">
        <v>0.5</v>
      </c>
      <c r="I209" s="46" t="s">
        <v>840</v>
      </c>
      <c r="J209" s="25" t="s">
        <v>840</v>
      </c>
      <c r="K209" s="46" t="s">
        <v>840</v>
      </c>
      <c r="L209" s="46" t="s">
        <v>840</v>
      </c>
      <c r="M209" s="48" t="s">
        <v>840</v>
      </c>
      <c r="N209" s="46" t="s">
        <v>840</v>
      </c>
      <c r="O209" s="25">
        <v>2.064963824496</v>
      </c>
      <c r="P209" s="46" t="s">
        <v>840</v>
      </c>
      <c r="Q209" s="46" t="s">
        <v>840</v>
      </c>
      <c r="R209" s="48" t="s">
        <v>840</v>
      </c>
      <c r="S209" s="46" t="s">
        <v>840</v>
      </c>
      <c r="T209" s="25">
        <v>2.064963824496</v>
      </c>
      <c r="U209" s="46" t="s">
        <v>840</v>
      </c>
      <c r="V209" s="46" t="s">
        <v>840</v>
      </c>
      <c r="W209" s="48" t="s">
        <v>840</v>
      </c>
    </row>
    <row r="210" spans="1:23" x14ac:dyDescent="0.2">
      <c r="A210" s="44" t="s">
        <v>441</v>
      </c>
      <c r="B210" s="45" t="s">
        <v>440</v>
      </c>
      <c r="C210" s="25">
        <f t="shared" si="3"/>
        <v>60.890820570392997</v>
      </c>
      <c r="D210" s="25">
        <v>16.533546707893002</v>
      </c>
      <c r="E210" s="25">
        <v>44.357273862499994</v>
      </c>
      <c r="F210" s="25">
        <v>26.538794477333003</v>
      </c>
      <c r="G210" s="25">
        <v>41.030478322812499</v>
      </c>
      <c r="H210" s="48">
        <v>0</v>
      </c>
      <c r="I210" s="46">
        <v>15.087589904145</v>
      </c>
      <c r="J210" s="25">
        <v>1.445956803748</v>
      </c>
      <c r="K210" s="46" t="s">
        <v>840</v>
      </c>
      <c r="L210" s="46" t="s">
        <v>840</v>
      </c>
      <c r="M210" s="48" t="s">
        <v>840</v>
      </c>
      <c r="N210" s="46">
        <v>37.904228515709001</v>
      </c>
      <c r="O210" s="25">
        <v>6.4530453467909998</v>
      </c>
      <c r="P210" s="46" t="s">
        <v>840</v>
      </c>
      <c r="Q210" s="46" t="s">
        <v>840</v>
      </c>
      <c r="R210" s="48" t="s">
        <v>840</v>
      </c>
      <c r="S210" s="46">
        <v>52.991818419853999</v>
      </c>
      <c r="T210" s="25">
        <v>7.8990021505389993</v>
      </c>
      <c r="U210" s="46" t="s">
        <v>840</v>
      </c>
      <c r="V210" s="46" t="s">
        <v>840</v>
      </c>
      <c r="W210" s="48" t="s">
        <v>840</v>
      </c>
    </row>
    <row r="211" spans="1:23" x14ac:dyDescent="0.2">
      <c r="A211" s="44" t="s">
        <v>443</v>
      </c>
      <c r="B211" s="45" t="s">
        <v>442</v>
      </c>
      <c r="C211" s="25">
        <f t="shared" si="3"/>
        <v>56.270084970913004</v>
      </c>
      <c r="D211" s="25">
        <v>11.476300932436001</v>
      </c>
      <c r="E211" s="25">
        <v>44.793784038477007</v>
      </c>
      <c r="F211" s="25">
        <v>-27.440352189911998</v>
      </c>
      <c r="G211" s="25">
        <v>41.434250235591236</v>
      </c>
      <c r="H211" s="48">
        <v>0.37988100000000002</v>
      </c>
      <c r="I211" s="46">
        <v>10.90515008169</v>
      </c>
      <c r="J211" s="25">
        <v>0.57115085074599992</v>
      </c>
      <c r="K211" s="46" t="s">
        <v>840</v>
      </c>
      <c r="L211" s="46" t="s">
        <v>840</v>
      </c>
      <c r="M211" s="48" t="s">
        <v>840</v>
      </c>
      <c r="N211" s="46">
        <v>37.163534524204998</v>
      </c>
      <c r="O211" s="25">
        <v>7.6302495142719993</v>
      </c>
      <c r="P211" s="46" t="s">
        <v>840</v>
      </c>
      <c r="Q211" s="46" t="s">
        <v>840</v>
      </c>
      <c r="R211" s="48" t="s">
        <v>840</v>
      </c>
      <c r="S211" s="46">
        <v>48.068684605895001</v>
      </c>
      <c r="T211" s="25">
        <v>8.2014003650179994</v>
      </c>
      <c r="U211" s="46" t="s">
        <v>840</v>
      </c>
      <c r="V211" s="46" t="s">
        <v>840</v>
      </c>
      <c r="W211" s="48" t="s">
        <v>840</v>
      </c>
    </row>
    <row r="212" spans="1:23" x14ac:dyDescent="0.2">
      <c r="A212" s="44" t="s">
        <v>445</v>
      </c>
      <c r="B212" s="45" t="s">
        <v>444</v>
      </c>
      <c r="C212" s="25">
        <f t="shared" si="3"/>
        <v>1.2397942405269999</v>
      </c>
      <c r="D212" s="25" t="s">
        <v>840</v>
      </c>
      <c r="E212" s="25">
        <v>1.2397942405269999</v>
      </c>
      <c r="F212" s="25">
        <v>-15.949112221727001</v>
      </c>
      <c r="G212" s="25">
        <v>1.1468096724874752</v>
      </c>
      <c r="H212" s="48">
        <v>0.5</v>
      </c>
      <c r="I212" s="46" t="s">
        <v>840</v>
      </c>
      <c r="J212" s="25" t="s">
        <v>840</v>
      </c>
      <c r="K212" s="46" t="s">
        <v>840</v>
      </c>
      <c r="L212" s="46" t="s">
        <v>840</v>
      </c>
      <c r="M212" s="48" t="s">
        <v>840</v>
      </c>
      <c r="N212" s="46" t="s">
        <v>840</v>
      </c>
      <c r="O212" s="25">
        <v>1.2397942405269999</v>
      </c>
      <c r="P212" s="46" t="s">
        <v>840</v>
      </c>
      <c r="Q212" s="46" t="s">
        <v>840</v>
      </c>
      <c r="R212" s="48" t="s">
        <v>840</v>
      </c>
      <c r="S212" s="46" t="s">
        <v>840</v>
      </c>
      <c r="T212" s="25">
        <v>1.2397942405269999</v>
      </c>
      <c r="U212" s="46" t="s">
        <v>840</v>
      </c>
      <c r="V212" s="46" t="s">
        <v>840</v>
      </c>
      <c r="W212" s="48" t="s">
        <v>840</v>
      </c>
    </row>
    <row r="213" spans="1:23" x14ac:dyDescent="0.2">
      <c r="A213" s="44" t="s">
        <v>447</v>
      </c>
      <c r="B213" s="45" t="s">
        <v>446</v>
      </c>
      <c r="C213" s="25">
        <f t="shared" si="3"/>
        <v>3.9455177264199999</v>
      </c>
      <c r="D213" s="25">
        <v>9.2375325359999996E-2</v>
      </c>
      <c r="E213" s="25">
        <v>3.8531424010599999</v>
      </c>
      <c r="F213" s="25">
        <v>-22.424247290318</v>
      </c>
      <c r="G213" s="25">
        <v>3.5641567209805003</v>
      </c>
      <c r="H213" s="48">
        <v>0.5</v>
      </c>
      <c r="I213" s="46" t="s">
        <v>840</v>
      </c>
      <c r="J213" s="25">
        <v>9.2375325359999996E-2</v>
      </c>
      <c r="K213" s="46" t="s">
        <v>840</v>
      </c>
      <c r="L213" s="46" t="s">
        <v>840</v>
      </c>
      <c r="M213" s="48" t="s">
        <v>840</v>
      </c>
      <c r="N213" s="46" t="s">
        <v>840</v>
      </c>
      <c r="O213" s="25">
        <v>3.8531424010599999</v>
      </c>
      <c r="P213" s="46" t="s">
        <v>840</v>
      </c>
      <c r="Q213" s="46" t="s">
        <v>840</v>
      </c>
      <c r="R213" s="48" t="s">
        <v>840</v>
      </c>
      <c r="S213" s="46" t="s">
        <v>840</v>
      </c>
      <c r="T213" s="25">
        <v>3.9455177264199999</v>
      </c>
      <c r="U213" s="46" t="s">
        <v>840</v>
      </c>
      <c r="V213" s="46" t="s">
        <v>840</v>
      </c>
      <c r="W213" s="48" t="s">
        <v>840</v>
      </c>
    </row>
    <row r="214" spans="1:23" x14ac:dyDescent="0.2">
      <c r="A214" s="44" t="s">
        <v>449</v>
      </c>
      <c r="B214" s="45" t="s">
        <v>448</v>
      </c>
      <c r="C214" s="25">
        <f t="shared" si="3"/>
        <v>4.1373907712700007</v>
      </c>
      <c r="D214" s="25">
        <v>0.59237422171199994</v>
      </c>
      <c r="E214" s="25">
        <v>3.5450165495580004</v>
      </c>
      <c r="F214" s="25">
        <v>-11.147341637693</v>
      </c>
      <c r="G214" s="25">
        <v>3.2791403083411503</v>
      </c>
      <c r="H214" s="48">
        <v>0.5</v>
      </c>
      <c r="I214" s="46" t="s">
        <v>840</v>
      </c>
      <c r="J214" s="25">
        <v>0.59237422171199994</v>
      </c>
      <c r="K214" s="46" t="s">
        <v>840</v>
      </c>
      <c r="L214" s="46" t="s">
        <v>840</v>
      </c>
      <c r="M214" s="48" t="s">
        <v>840</v>
      </c>
      <c r="N214" s="46" t="s">
        <v>840</v>
      </c>
      <c r="O214" s="25">
        <v>3.5450165495580004</v>
      </c>
      <c r="P214" s="46" t="s">
        <v>840</v>
      </c>
      <c r="Q214" s="46" t="s">
        <v>840</v>
      </c>
      <c r="R214" s="48" t="s">
        <v>840</v>
      </c>
      <c r="S214" s="46" t="s">
        <v>840</v>
      </c>
      <c r="T214" s="25">
        <v>4.1373907712700007</v>
      </c>
      <c r="U214" s="46" t="s">
        <v>840</v>
      </c>
      <c r="V214" s="46" t="s">
        <v>840</v>
      </c>
      <c r="W214" s="48" t="s">
        <v>840</v>
      </c>
    </row>
    <row r="215" spans="1:23" x14ac:dyDescent="0.2">
      <c r="A215" s="44" t="s">
        <v>451</v>
      </c>
      <c r="B215" s="45" t="s">
        <v>450</v>
      </c>
      <c r="C215" s="25">
        <f t="shared" si="3"/>
        <v>122.52357238214501</v>
      </c>
      <c r="D215" s="25">
        <v>35.393712993744998</v>
      </c>
      <c r="E215" s="25">
        <v>87.129859388400007</v>
      </c>
      <c r="F215" s="25">
        <v>16.827617040433001</v>
      </c>
      <c r="G215" s="25">
        <v>80.595119934270016</v>
      </c>
      <c r="H215" s="48">
        <v>0</v>
      </c>
      <c r="I215" s="46">
        <v>32.246146453614998</v>
      </c>
      <c r="J215" s="25">
        <v>3.1475665401300001</v>
      </c>
      <c r="K215" s="46" t="s">
        <v>840</v>
      </c>
      <c r="L215" s="46" t="s">
        <v>840</v>
      </c>
      <c r="M215" s="48" t="s">
        <v>840</v>
      </c>
      <c r="N215" s="46">
        <v>73.89335128603301</v>
      </c>
      <c r="O215" s="25">
        <v>13.236508102367001</v>
      </c>
      <c r="P215" s="46" t="s">
        <v>840</v>
      </c>
      <c r="Q215" s="46" t="s">
        <v>840</v>
      </c>
      <c r="R215" s="48" t="s">
        <v>840</v>
      </c>
      <c r="S215" s="46">
        <v>106.13949773964801</v>
      </c>
      <c r="T215" s="25">
        <v>16.384074642497001</v>
      </c>
      <c r="U215" s="46" t="s">
        <v>840</v>
      </c>
      <c r="V215" s="46" t="s">
        <v>840</v>
      </c>
      <c r="W215" s="48" t="s">
        <v>840</v>
      </c>
    </row>
    <row r="216" spans="1:23" x14ac:dyDescent="0.2">
      <c r="A216" s="44" t="s">
        <v>453</v>
      </c>
      <c r="B216" s="45" t="s">
        <v>452</v>
      </c>
      <c r="C216" s="25">
        <f t="shared" si="3"/>
        <v>4.1899745458050006</v>
      </c>
      <c r="D216" s="25">
        <v>0.58877937821500004</v>
      </c>
      <c r="E216" s="25">
        <v>3.6011951675900002</v>
      </c>
      <c r="F216" s="25">
        <v>-9.2696715529900011</v>
      </c>
      <c r="G216" s="25">
        <v>3.3311055300207499</v>
      </c>
      <c r="H216" s="48">
        <v>0.5</v>
      </c>
      <c r="I216" s="46" t="s">
        <v>840</v>
      </c>
      <c r="J216" s="25">
        <v>0.58877937821500004</v>
      </c>
      <c r="K216" s="46" t="s">
        <v>840</v>
      </c>
      <c r="L216" s="46" t="s">
        <v>840</v>
      </c>
      <c r="M216" s="48" t="s">
        <v>840</v>
      </c>
      <c r="N216" s="46" t="s">
        <v>840</v>
      </c>
      <c r="O216" s="25">
        <v>3.6011951675900002</v>
      </c>
      <c r="P216" s="46" t="s">
        <v>840</v>
      </c>
      <c r="Q216" s="46" t="s">
        <v>840</v>
      </c>
      <c r="R216" s="48" t="s">
        <v>840</v>
      </c>
      <c r="S216" s="46" t="s">
        <v>840</v>
      </c>
      <c r="T216" s="25">
        <v>4.1899745458050006</v>
      </c>
      <c r="U216" s="46" t="s">
        <v>840</v>
      </c>
      <c r="V216" s="46" t="s">
        <v>840</v>
      </c>
      <c r="W216" s="48" t="s">
        <v>840</v>
      </c>
    </row>
    <row r="217" spans="1:23" x14ac:dyDescent="0.2">
      <c r="A217" s="44" t="s">
        <v>455</v>
      </c>
      <c r="B217" s="45" t="s">
        <v>454</v>
      </c>
      <c r="C217" s="25">
        <f t="shared" si="3"/>
        <v>153.859612305967</v>
      </c>
      <c r="D217" s="25">
        <v>46.411746931469999</v>
      </c>
      <c r="E217" s="25">
        <v>107.447865374497</v>
      </c>
      <c r="F217" s="25">
        <v>71.640760823971007</v>
      </c>
      <c r="G217" s="25">
        <v>99.389275471409718</v>
      </c>
      <c r="H217" s="48">
        <v>0</v>
      </c>
      <c r="I217" s="46">
        <v>39.473826900927996</v>
      </c>
      <c r="J217" s="25">
        <v>6.9379200305420001</v>
      </c>
      <c r="K217" s="46" t="s">
        <v>840</v>
      </c>
      <c r="L217" s="46" t="s">
        <v>840</v>
      </c>
      <c r="M217" s="48" t="s">
        <v>840</v>
      </c>
      <c r="N217" s="46">
        <v>84.241835282524008</v>
      </c>
      <c r="O217" s="25">
        <v>23.206030091974</v>
      </c>
      <c r="P217" s="46" t="s">
        <v>840</v>
      </c>
      <c r="Q217" s="46" t="s">
        <v>840</v>
      </c>
      <c r="R217" s="48" t="s">
        <v>840</v>
      </c>
      <c r="S217" s="46">
        <v>123.715662183452</v>
      </c>
      <c r="T217" s="25">
        <v>30.143950122515999</v>
      </c>
      <c r="U217" s="46" t="s">
        <v>840</v>
      </c>
      <c r="V217" s="46" t="s">
        <v>840</v>
      </c>
      <c r="W217" s="48" t="s">
        <v>840</v>
      </c>
    </row>
    <row r="218" spans="1:23" x14ac:dyDescent="0.2">
      <c r="A218" s="44" t="s">
        <v>457</v>
      </c>
      <c r="B218" s="45" t="s">
        <v>456</v>
      </c>
      <c r="C218" s="25">
        <f t="shared" si="3"/>
        <v>207.45930989384399</v>
      </c>
      <c r="D218" s="25">
        <v>58.034962952522001</v>
      </c>
      <c r="E218" s="25">
        <v>149.424346941322</v>
      </c>
      <c r="F218" s="25">
        <v>123.19101205204799</v>
      </c>
      <c r="G218" s="25">
        <v>138.21752092072285</v>
      </c>
      <c r="H218" s="48">
        <v>0</v>
      </c>
      <c r="I218" s="46">
        <v>53.535759164483999</v>
      </c>
      <c r="J218" s="25" t="s">
        <v>840</v>
      </c>
      <c r="K218" s="46">
        <v>4.4992037880380007</v>
      </c>
      <c r="L218" s="46" t="s">
        <v>840</v>
      </c>
      <c r="M218" s="48" t="s">
        <v>840</v>
      </c>
      <c r="N218" s="46">
        <v>141.82467576317399</v>
      </c>
      <c r="O218" s="25" t="s">
        <v>840</v>
      </c>
      <c r="P218" s="46">
        <v>7.5996711781470001</v>
      </c>
      <c r="Q218" s="46" t="s">
        <v>840</v>
      </c>
      <c r="R218" s="48" t="s">
        <v>840</v>
      </c>
      <c r="S218" s="46">
        <v>195.36043492765799</v>
      </c>
      <c r="T218" s="25" t="s">
        <v>840</v>
      </c>
      <c r="U218" s="46">
        <v>12.098874966185001</v>
      </c>
      <c r="V218" s="46" t="s">
        <v>840</v>
      </c>
      <c r="W218" s="48" t="s">
        <v>840</v>
      </c>
    </row>
    <row r="219" spans="1:23" x14ac:dyDescent="0.2">
      <c r="A219" s="44" t="s">
        <v>459</v>
      </c>
      <c r="B219" s="45" t="s">
        <v>458</v>
      </c>
      <c r="C219" s="25">
        <f t="shared" si="3"/>
        <v>3.3278959023490002</v>
      </c>
      <c r="D219" s="25">
        <v>0.44508047028000003</v>
      </c>
      <c r="E219" s="25">
        <v>2.882815432069</v>
      </c>
      <c r="F219" s="25">
        <v>-9.6560038882899999</v>
      </c>
      <c r="G219" s="25">
        <v>2.666604274663825</v>
      </c>
      <c r="H219" s="48">
        <v>0.5</v>
      </c>
      <c r="I219" s="46" t="s">
        <v>840</v>
      </c>
      <c r="J219" s="25">
        <v>0.44508047028000003</v>
      </c>
      <c r="K219" s="46" t="s">
        <v>840</v>
      </c>
      <c r="L219" s="46" t="s">
        <v>840</v>
      </c>
      <c r="M219" s="48" t="s">
        <v>840</v>
      </c>
      <c r="N219" s="46" t="s">
        <v>840</v>
      </c>
      <c r="O219" s="25">
        <v>2.882815432069</v>
      </c>
      <c r="P219" s="46" t="s">
        <v>840</v>
      </c>
      <c r="Q219" s="46" t="s">
        <v>840</v>
      </c>
      <c r="R219" s="48" t="s">
        <v>840</v>
      </c>
      <c r="S219" s="46" t="s">
        <v>840</v>
      </c>
      <c r="T219" s="25">
        <v>3.3278959023490002</v>
      </c>
      <c r="U219" s="46" t="s">
        <v>840</v>
      </c>
      <c r="V219" s="46" t="s">
        <v>840</v>
      </c>
      <c r="W219" s="48" t="s">
        <v>840</v>
      </c>
    </row>
    <row r="220" spans="1:23" x14ac:dyDescent="0.2">
      <c r="A220" s="44" t="s">
        <v>461</v>
      </c>
      <c r="B220" s="45" t="s">
        <v>460</v>
      </c>
      <c r="C220" s="25">
        <f t="shared" si="3"/>
        <v>1.78219047514</v>
      </c>
      <c r="D220" s="25">
        <v>0.182744944844</v>
      </c>
      <c r="E220" s="25">
        <v>1.599445530296</v>
      </c>
      <c r="F220" s="25">
        <v>-4.347172244117</v>
      </c>
      <c r="G220" s="25">
        <v>1.4794871155238001</v>
      </c>
      <c r="H220" s="48">
        <v>0.5</v>
      </c>
      <c r="I220" s="46" t="s">
        <v>840</v>
      </c>
      <c r="J220" s="25">
        <v>0.182744944844</v>
      </c>
      <c r="K220" s="46" t="s">
        <v>840</v>
      </c>
      <c r="L220" s="46" t="s">
        <v>840</v>
      </c>
      <c r="M220" s="48" t="s">
        <v>840</v>
      </c>
      <c r="N220" s="46" t="s">
        <v>840</v>
      </c>
      <c r="O220" s="25">
        <v>1.599445530296</v>
      </c>
      <c r="P220" s="46" t="s">
        <v>840</v>
      </c>
      <c r="Q220" s="46" t="s">
        <v>840</v>
      </c>
      <c r="R220" s="48" t="s">
        <v>840</v>
      </c>
      <c r="S220" s="46" t="s">
        <v>840</v>
      </c>
      <c r="T220" s="25">
        <v>1.78219047514</v>
      </c>
      <c r="U220" s="46" t="s">
        <v>840</v>
      </c>
      <c r="V220" s="46" t="s">
        <v>840</v>
      </c>
      <c r="W220" s="48" t="s">
        <v>840</v>
      </c>
    </row>
    <row r="221" spans="1:23" x14ac:dyDescent="0.2">
      <c r="A221" s="44" t="s">
        <v>463</v>
      </c>
      <c r="B221" s="45" t="s">
        <v>462</v>
      </c>
      <c r="C221" s="25">
        <f t="shared" si="3"/>
        <v>3.0416046381140003</v>
      </c>
      <c r="D221" s="25">
        <v>0.34080381384700004</v>
      </c>
      <c r="E221" s="25">
        <v>2.7008008242670001</v>
      </c>
      <c r="F221" s="25">
        <v>-3.1426187936350001</v>
      </c>
      <c r="G221" s="25">
        <v>2.4982407624469749</v>
      </c>
      <c r="H221" s="48">
        <v>0.5</v>
      </c>
      <c r="I221" s="46" t="s">
        <v>840</v>
      </c>
      <c r="J221" s="25">
        <v>0.34080381384700004</v>
      </c>
      <c r="K221" s="46" t="s">
        <v>840</v>
      </c>
      <c r="L221" s="46" t="s">
        <v>840</v>
      </c>
      <c r="M221" s="48" t="s">
        <v>840</v>
      </c>
      <c r="N221" s="46" t="s">
        <v>840</v>
      </c>
      <c r="O221" s="25">
        <v>2.7008008242670001</v>
      </c>
      <c r="P221" s="46" t="s">
        <v>840</v>
      </c>
      <c r="Q221" s="46" t="s">
        <v>840</v>
      </c>
      <c r="R221" s="48" t="s">
        <v>840</v>
      </c>
      <c r="S221" s="46" t="s">
        <v>840</v>
      </c>
      <c r="T221" s="25">
        <v>3.0416046381140003</v>
      </c>
      <c r="U221" s="46" t="s">
        <v>840</v>
      </c>
      <c r="V221" s="46" t="s">
        <v>840</v>
      </c>
      <c r="W221" s="48" t="s">
        <v>840</v>
      </c>
    </row>
    <row r="222" spans="1:23" x14ac:dyDescent="0.2">
      <c r="A222" s="44" t="s">
        <v>465</v>
      </c>
      <c r="B222" s="45" t="s">
        <v>464</v>
      </c>
      <c r="C222" s="25">
        <f t="shared" si="3"/>
        <v>51.694316627105003</v>
      </c>
      <c r="D222" s="25">
        <v>13.396440959000001</v>
      </c>
      <c r="E222" s="25">
        <v>38.297875668105</v>
      </c>
      <c r="F222" s="25">
        <v>8.3020880995909998</v>
      </c>
      <c r="G222" s="25">
        <v>35.425534992997122</v>
      </c>
      <c r="H222" s="48">
        <v>0</v>
      </c>
      <c r="I222" s="46">
        <v>12.435492855302</v>
      </c>
      <c r="J222" s="25">
        <v>0.96094810369799999</v>
      </c>
      <c r="K222" s="46" t="s">
        <v>840</v>
      </c>
      <c r="L222" s="46" t="s">
        <v>840</v>
      </c>
      <c r="M222" s="48" t="s">
        <v>840</v>
      </c>
      <c r="N222" s="46">
        <v>32.481609852967004</v>
      </c>
      <c r="O222" s="25">
        <v>5.8162658151390003</v>
      </c>
      <c r="P222" s="46" t="s">
        <v>840</v>
      </c>
      <c r="Q222" s="46" t="s">
        <v>840</v>
      </c>
      <c r="R222" s="48" t="s">
        <v>840</v>
      </c>
      <c r="S222" s="46">
        <v>44.917102708269006</v>
      </c>
      <c r="T222" s="25">
        <v>6.777213918837</v>
      </c>
      <c r="U222" s="46" t="s">
        <v>840</v>
      </c>
      <c r="V222" s="46" t="s">
        <v>840</v>
      </c>
      <c r="W222" s="48" t="s">
        <v>840</v>
      </c>
    </row>
    <row r="223" spans="1:23" x14ac:dyDescent="0.2">
      <c r="A223" s="44" t="s">
        <v>467</v>
      </c>
      <c r="B223" s="45" t="s">
        <v>466</v>
      </c>
      <c r="C223" s="25">
        <f t="shared" si="3"/>
        <v>2.6275797777030001</v>
      </c>
      <c r="D223" s="25" t="s">
        <v>840</v>
      </c>
      <c r="E223" s="25">
        <v>2.6275797777030001</v>
      </c>
      <c r="F223" s="25">
        <v>-12.522866496957</v>
      </c>
      <c r="G223" s="25">
        <v>2.4305112943752754</v>
      </c>
      <c r="H223" s="48">
        <v>0.5</v>
      </c>
      <c r="I223" s="46" t="s">
        <v>840</v>
      </c>
      <c r="J223" s="25" t="s">
        <v>840</v>
      </c>
      <c r="K223" s="46" t="s">
        <v>840</v>
      </c>
      <c r="L223" s="46" t="s">
        <v>840</v>
      </c>
      <c r="M223" s="48" t="s">
        <v>840</v>
      </c>
      <c r="N223" s="46" t="s">
        <v>840</v>
      </c>
      <c r="O223" s="25">
        <v>2.6275797777030001</v>
      </c>
      <c r="P223" s="46" t="s">
        <v>840</v>
      </c>
      <c r="Q223" s="46" t="s">
        <v>840</v>
      </c>
      <c r="R223" s="48" t="s">
        <v>840</v>
      </c>
      <c r="S223" s="46" t="s">
        <v>840</v>
      </c>
      <c r="T223" s="25">
        <v>2.6275797777030001</v>
      </c>
      <c r="U223" s="46" t="s">
        <v>840</v>
      </c>
      <c r="V223" s="46" t="s">
        <v>840</v>
      </c>
      <c r="W223" s="48" t="s">
        <v>840</v>
      </c>
    </row>
    <row r="224" spans="1:23" x14ac:dyDescent="0.2">
      <c r="A224" s="44" t="s">
        <v>469</v>
      </c>
      <c r="B224" s="45" t="s">
        <v>468</v>
      </c>
      <c r="C224" s="25">
        <f t="shared" si="3"/>
        <v>3.342068132983</v>
      </c>
      <c r="D224" s="25">
        <v>0.34071434072099999</v>
      </c>
      <c r="E224" s="25">
        <v>3.0013537922619999</v>
      </c>
      <c r="F224" s="25">
        <v>-6.357666594646</v>
      </c>
      <c r="G224" s="25">
        <v>2.7762522578423501</v>
      </c>
      <c r="H224" s="48">
        <v>0.5</v>
      </c>
      <c r="I224" s="46" t="s">
        <v>840</v>
      </c>
      <c r="J224" s="25">
        <v>0.34071434072099999</v>
      </c>
      <c r="K224" s="46" t="s">
        <v>840</v>
      </c>
      <c r="L224" s="46" t="s">
        <v>840</v>
      </c>
      <c r="M224" s="48" t="s">
        <v>840</v>
      </c>
      <c r="N224" s="46" t="s">
        <v>840</v>
      </c>
      <c r="O224" s="25">
        <v>3.0013537922619999</v>
      </c>
      <c r="P224" s="46" t="s">
        <v>840</v>
      </c>
      <c r="Q224" s="46" t="s">
        <v>840</v>
      </c>
      <c r="R224" s="48" t="s">
        <v>840</v>
      </c>
      <c r="S224" s="46" t="s">
        <v>840</v>
      </c>
      <c r="T224" s="25">
        <v>3.342068132983</v>
      </c>
      <c r="U224" s="46" t="s">
        <v>840</v>
      </c>
      <c r="V224" s="46" t="s">
        <v>840</v>
      </c>
      <c r="W224" s="48" t="s">
        <v>840</v>
      </c>
    </row>
    <row r="225" spans="1:23" x14ac:dyDescent="0.2">
      <c r="A225" s="44" t="s">
        <v>471</v>
      </c>
      <c r="B225" s="45" t="s">
        <v>470</v>
      </c>
      <c r="C225" s="25">
        <f t="shared" si="3"/>
        <v>42.188720162494</v>
      </c>
      <c r="D225" s="25">
        <v>10.214764784413001</v>
      </c>
      <c r="E225" s="25">
        <v>31.973955378081001</v>
      </c>
      <c r="F225" s="25">
        <v>-3.5967427813000001</v>
      </c>
      <c r="G225" s="25">
        <v>29.575908724724925</v>
      </c>
      <c r="H225" s="48">
        <v>0.101115</v>
      </c>
      <c r="I225" s="46">
        <v>9.4202123226690002</v>
      </c>
      <c r="J225" s="25">
        <v>0.79455246174399996</v>
      </c>
      <c r="K225" s="46" t="s">
        <v>840</v>
      </c>
      <c r="L225" s="46" t="s">
        <v>840</v>
      </c>
      <c r="M225" s="48" t="s">
        <v>840</v>
      </c>
      <c r="N225" s="46">
        <v>26.261611586845</v>
      </c>
      <c r="O225" s="25">
        <v>5.712343791236</v>
      </c>
      <c r="P225" s="46" t="s">
        <v>840</v>
      </c>
      <c r="Q225" s="46" t="s">
        <v>840</v>
      </c>
      <c r="R225" s="48" t="s">
        <v>840</v>
      </c>
      <c r="S225" s="46">
        <v>35.681823909514002</v>
      </c>
      <c r="T225" s="25">
        <v>6.5068962529799999</v>
      </c>
      <c r="U225" s="46" t="s">
        <v>840</v>
      </c>
      <c r="V225" s="46" t="s">
        <v>840</v>
      </c>
      <c r="W225" s="48" t="s">
        <v>840</v>
      </c>
    </row>
    <row r="226" spans="1:23" x14ac:dyDescent="0.2">
      <c r="A226" s="44" t="s">
        <v>473</v>
      </c>
      <c r="B226" s="45" t="s">
        <v>472</v>
      </c>
      <c r="C226" s="25">
        <f t="shared" si="3"/>
        <v>3.6444546787850003</v>
      </c>
      <c r="D226" s="25">
        <v>0.53561879949300006</v>
      </c>
      <c r="E226" s="25">
        <v>3.1088358792920001</v>
      </c>
      <c r="F226" s="25">
        <v>-7.6672509632639994</v>
      </c>
      <c r="G226" s="25">
        <v>2.8756731883451003</v>
      </c>
      <c r="H226" s="48">
        <v>0.5</v>
      </c>
      <c r="I226" s="46" t="s">
        <v>840</v>
      </c>
      <c r="J226" s="25">
        <v>0.53561879949300006</v>
      </c>
      <c r="K226" s="46" t="s">
        <v>840</v>
      </c>
      <c r="L226" s="46" t="s">
        <v>840</v>
      </c>
      <c r="M226" s="48" t="s">
        <v>840</v>
      </c>
      <c r="N226" s="46" t="s">
        <v>840</v>
      </c>
      <c r="O226" s="25">
        <v>3.1088358792920001</v>
      </c>
      <c r="P226" s="46" t="s">
        <v>840</v>
      </c>
      <c r="Q226" s="46" t="s">
        <v>840</v>
      </c>
      <c r="R226" s="48" t="s">
        <v>840</v>
      </c>
      <c r="S226" s="46" t="s">
        <v>840</v>
      </c>
      <c r="T226" s="25">
        <v>3.6444546787850003</v>
      </c>
      <c r="U226" s="46" t="s">
        <v>840</v>
      </c>
      <c r="V226" s="46" t="s">
        <v>840</v>
      </c>
      <c r="W226" s="48" t="s">
        <v>840</v>
      </c>
    </row>
    <row r="227" spans="1:23" x14ac:dyDescent="0.2">
      <c r="A227" s="44" t="s">
        <v>475</v>
      </c>
      <c r="B227" s="45" t="s">
        <v>474</v>
      </c>
      <c r="C227" s="25">
        <f t="shared" si="3"/>
        <v>37.555022037994995</v>
      </c>
      <c r="D227" s="25">
        <v>6.9189430126139992</v>
      </c>
      <c r="E227" s="25">
        <v>30.636079025380997</v>
      </c>
      <c r="F227" s="25">
        <v>3.022374249446</v>
      </c>
      <c r="G227" s="25">
        <v>28.338373098477426</v>
      </c>
      <c r="H227" s="48">
        <v>0</v>
      </c>
      <c r="I227" s="46">
        <v>7.1317143008049992</v>
      </c>
      <c r="J227" s="25">
        <v>-0.212771288191</v>
      </c>
      <c r="K227" s="46" t="s">
        <v>840</v>
      </c>
      <c r="L227" s="46" t="s">
        <v>840</v>
      </c>
      <c r="M227" s="48" t="s">
        <v>840</v>
      </c>
      <c r="N227" s="46">
        <v>25.819626672104999</v>
      </c>
      <c r="O227" s="25">
        <v>4.8164523532760004</v>
      </c>
      <c r="P227" s="46" t="s">
        <v>840</v>
      </c>
      <c r="Q227" s="46" t="s">
        <v>840</v>
      </c>
      <c r="R227" s="48" t="s">
        <v>840</v>
      </c>
      <c r="S227" s="46">
        <v>32.951340972909996</v>
      </c>
      <c r="T227" s="25">
        <v>4.6036810650850004</v>
      </c>
      <c r="U227" s="46" t="s">
        <v>840</v>
      </c>
      <c r="V227" s="46" t="s">
        <v>840</v>
      </c>
      <c r="W227" s="48" t="s">
        <v>840</v>
      </c>
    </row>
    <row r="228" spans="1:23" x14ac:dyDescent="0.2">
      <c r="A228" s="44" t="s">
        <v>477</v>
      </c>
      <c r="B228" s="45" t="s">
        <v>476</v>
      </c>
      <c r="C228" s="25">
        <f t="shared" si="3"/>
        <v>63.472754296754999</v>
      </c>
      <c r="D228" s="25">
        <v>16.914498934946998</v>
      </c>
      <c r="E228" s="25">
        <v>46.558255361808001</v>
      </c>
      <c r="F228" s="25">
        <v>19.806470846852001</v>
      </c>
      <c r="G228" s="25">
        <v>43.066386209672409</v>
      </c>
      <c r="H228" s="48">
        <v>0</v>
      </c>
      <c r="I228" s="46">
        <v>15.809949074379999</v>
      </c>
      <c r="J228" s="25">
        <v>1.1045498605669999</v>
      </c>
      <c r="K228" s="46" t="s">
        <v>840</v>
      </c>
      <c r="L228" s="46" t="s">
        <v>840</v>
      </c>
      <c r="M228" s="48" t="s">
        <v>840</v>
      </c>
      <c r="N228" s="46">
        <v>39.847271662895999</v>
      </c>
      <c r="O228" s="25">
        <v>6.710983698912</v>
      </c>
      <c r="P228" s="46" t="s">
        <v>840</v>
      </c>
      <c r="Q228" s="46" t="s">
        <v>840</v>
      </c>
      <c r="R228" s="48" t="s">
        <v>840</v>
      </c>
      <c r="S228" s="46">
        <v>55.657220737275999</v>
      </c>
      <c r="T228" s="25">
        <v>7.8155335594790003</v>
      </c>
      <c r="U228" s="46" t="s">
        <v>840</v>
      </c>
      <c r="V228" s="46" t="s">
        <v>840</v>
      </c>
      <c r="W228" s="48" t="s">
        <v>840</v>
      </c>
    </row>
    <row r="229" spans="1:23" x14ac:dyDescent="0.2">
      <c r="A229" s="44" t="s">
        <v>479</v>
      </c>
      <c r="B229" s="45" t="s">
        <v>478</v>
      </c>
      <c r="C229" s="25">
        <f t="shared" si="3"/>
        <v>2.0437782339270001</v>
      </c>
      <c r="D229" s="25">
        <v>0.19146994684900001</v>
      </c>
      <c r="E229" s="25">
        <v>1.8523082870779999</v>
      </c>
      <c r="F229" s="25">
        <v>-14.937594639226001</v>
      </c>
      <c r="G229" s="25">
        <v>1.7133851655471499</v>
      </c>
      <c r="H229" s="48">
        <v>0.5</v>
      </c>
      <c r="I229" s="46" t="s">
        <v>840</v>
      </c>
      <c r="J229" s="25">
        <v>0.19146994684900001</v>
      </c>
      <c r="K229" s="46" t="s">
        <v>840</v>
      </c>
      <c r="L229" s="46" t="s">
        <v>840</v>
      </c>
      <c r="M229" s="48" t="s">
        <v>840</v>
      </c>
      <c r="N229" s="46" t="s">
        <v>840</v>
      </c>
      <c r="O229" s="25">
        <v>1.8523082870779999</v>
      </c>
      <c r="P229" s="46" t="s">
        <v>840</v>
      </c>
      <c r="Q229" s="46" t="s">
        <v>840</v>
      </c>
      <c r="R229" s="48" t="s">
        <v>840</v>
      </c>
      <c r="S229" s="46" t="s">
        <v>840</v>
      </c>
      <c r="T229" s="25">
        <v>2.0437782339270001</v>
      </c>
      <c r="U229" s="46" t="s">
        <v>840</v>
      </c>
      <c r="V229" s="46" t="s">
        <v>840</v>
      </c>
      <c r="W229" s="48" t="s">
        <v>840</v>
      </c>
    </row>
    <row r="230" spans="1:23" x14ac:dyDescent="0.2">
      <c r="A230" s="44" t="s">
        <v>481</v>
      </c>
      <c r="B230" s="45" t="s">
        <v>480</v>
      </c>
      <c r="C230" s="25">
        <f t="shared" si="3"/>
        <v>2.5522028756349999</v>
      </c>
      <c r="D230" s="25">
        <v>0.23532566922499998</v>
      </c>
      <c r="E230" s="25">
        <v>2.3168772064100001</v>
      </c>
      <c r="F230" s="25">
        <v>-17.556521086614001</v>
      </c>
      <c r="G230" s="25">
        <v>2.1431114159292504</v>
      </c>
      <c r="H230" s="48">
        <v>0.5</v>
      </c>
      <c r="I230" s="46" t="s">
        <v>840</v>
      </c>
      <c r="J230" s="25">
        <v>0.23532566922499998</v>
      </c>
      <c r="K230" s="46" t="s">
        <v>840</v>
      </c>
      <c r="L230" s="46" t="s">
        <v>840</v>
      </c>
      <c r="M230" s="48" t="s">
        <v>840</v>
      </c>
      <c r="N230" s="46" t="s">
        <v>840</v>
      </c>
      <c r="O230" s="25">
        <v>2.3168772064100001</v>
      </c>
      <c r="P230" s="46" t="s">
        <v>840</v>
      </c>
      <c r="Q230" s="46" t="s">
        <v>840</v>
      </c>
      <c r="R230" s="48" t="s">
        <v>840</v>
      </c>
      <c r="S230" s="46" t="s">
        <v>840</v>
      </c>
      <c r="T230" s="25">
        <v>2.5522028756349999</v>
      </c>
      <c r="U230" s="46" t="s">
        <v>840</v>
      </c>
      <c r="V230" s="46" t="s">
        <v>840</v>
      </c>
      <c r="W230" s="48" t="s">
        <v>840</v>
      </c>
    </row>
    <row r="231" spans="1:23" x14ac:dyDescent="0.2">
      <c r="A231" s="44" t="s">
        <v>483</v>
      </c>
      <c r="B231" s="45" t="s">
        <v>482</v>
      </c>
      <c r="C231" s="25">
        <f t="shared" si="3"/>
        <v>72.829781605617995</v>
      </c>
      <c r="D231" s="25">
        <v>7.5570645957110001</v>
      </c>
      <c r="E231" s="25">
        <v>65.272717009906998</v>
      </c>
      <c r="F231" s="25">
        <v>46.088942033938999</v>
      </c>
      <c r="G231" s="25">
        <v>60.377263234163976</v>
      </c>
      <c r="H231" s="48">
        <v>0</v>
      </c>
      <c r="I231" s="46">
        <v>7.5570645957110001</v>
      </c>
      <c r="J231" s="25" t="s">
        <v>840</v>
      </c>
      <c r="K231" s="46" t="s">
        <v>840</v>
      </c>
      <c r="L231" s="46" t="s">
        <v>840</v>
      </c>
      <c r="M231" s="48" t="s">
        <v>840</v>
      </c>
      <c r="N231" s="46">
        <v>65.272717009906998</v>
      </c>
      <c r="O231" s="25" t="s">
        <v>840</v>
      </c>
      <c r="P231" s="46" t="s">
        <v>840</v>
      </c>
      <c r="Q231" s="46" t="s">
        <v>840</v>
      </c>
      <c r="R231" s="48" t="s">
        <v>840</v>
      </c>
      <c r="S231" s="46">
        <v>72.829781605617995</v>
      </c>
      <c r="T231" s="25" t="s">
        <v>840</v>
      </c>
      <c r="U231" s="46" t="s">
        <v>840</v>
      </c>
      <c r="V231" s="46" t="s">
        <v>840</v>
      </c>
      <c r="W231" s="48" t="s">
        <v>840</v>
      </c>
    </row>
    <row r="232" spans="1:23" x14ac:dyDescent="0.2">
      <c r="A232" s="44" t="s">
        <v>485</v>
      </c>
      <c r="B232" s="45" t="s">
        <v>828</v>
      </c>
      <c r="C232" s="25">
        <f t="shared" si="3"/>
        <v>8.829675029553</v>
      </c>
      <c r="D232" s="25">
        <v>2.8970674824749998</v>
      </c>
      <c r="E232" s="25">
        <v>5.9326075470780006</v>
      </c>
      <c r="F232" s="25">
        <v>2.8485904745820001</v>
      </c>
      <c r="G232" s="25">
        <v>5.4876619810471503</v>
      </c>
      <c r="H232" s="48">
        <v>0</v>
      </c>
      <c r="I232" s="46" t="s">
        <v>840</v>
      </c>
      <c r="J232" s="25" t="s">
        <v>840</v>
      </c>
      <c r="K232" s="46">
        <v>2.8970674824749998</v>
      </c>
      <c r="L232" s="46" t="s">
        <v>840</v>
      </c>
      <c r="M232" s="48" t="s">
        <v>840</v>
      </c>
      <c r="N232" s="46" t="s">
        <v>840</v>
      </c>
      <c r="O232" s="25" t="s">
        <v>840</v>
      </c>
      <c r="P232" s="46">
        <v>5.9326075470780006</v>
      </c>
      <c r="Q232" s="46" t="s">
        <v>840</v>
      </c>
      <c r="R232" s="48" t="s">
        <v>840</v>
      </c>
      <c r="S232" s="46" t="s">
        <v>840</v>
      </c>
      <c r="T232" s="25" t="s">
        <v>840</v>
      </c>
      <c r="U232" s="46">
        <v>8.829675029553</v>
      </c>
      <c r="V232" s="46" t="s">
        <v>840</v>
      </c>
      <c r="W232" s="48" t="s">
        <v>840</v>
      </c>
    </row>
    <row r="233" spans="1:23" x14ac:dyDescent="0.2">
      <c r="A233" s="44" t="s">
        <v>487</v>
      </c>
      <c r="B233" s="45" t="s">
        <v>486</v>
      </c>
      <c r="C233" s="25">
        <f t="shared" si="3"/>
        <v>7.4711702906420001</v>
      </c>
      <c r="D233" s="25">
        <v>0.88601401104400002</v>
      </c>
      <c r="E233" s="25">
        <v>6.5851562795980003</v>
      </c>
      <c r="F233" s="25">
        <v>-29.970432701010999</v>
      </c>
      <c r="G233" s="25">
        <v>6.0912695586281504</v>
      </c>
      <c r="H233" s="48">
        <v>0.5</v>
      </c>
      <c r="I233" s="46" t="s">
        <v>840</v>
      </c>
      <c r="J233" s="25">
        <v>0.88601401104400002</v>
      </c>
      <c r="K233" s="46" t="s">
        <v>840</v>
      </c>
      <c r="L233" s="46" t="s">
        <v>840</v>
      </c>
      <c r="M233" s="48" t="s">
        <v>840</v>
      </c>
      <c r="N233" s="46" t="s">
        <v>840</v>
      </c>
      <c r="O233" s="25">
        <v>6.5851562795980003</v>
      </c>
      <c r="P233" s="46" t="s">
        <v>840</v>
      </c>
      <c r="Q233" s="46" t="s">
        <v>840</v>
      </c>
      <c r="R233" s="48" t="s">
        <v>840</v>
      </c>
      <c r="S233" s="46" t="s">
        <v>840</v>
      </c>
      <c r="T233" s="25">
        <v>7.4711702906420001</v>
      </c>
      <c r="U233" s="46" t="s">
        <v>840</v>
      </c>
      <c r="V233" s="46" t="s">
        <v>840</v>
      </c>
      <c r="W233" s="48" t="s">
        <v>840</v>
      </c>
    </row>
    <row r="234" spans="1:23" x14ac:dyDescent="0.2">
      <c r="A234" s="44" t="s">
        <v>489</v>
      </c>
      <c r="B234" s="45" t="s">
        <v>488</v>
      </c>
      <c r="C234" s="25">
        <f t="shared" si="3"/>
        <v>111.18992072823501</v>
      </c>
      <c r="D234" s="25">
        <v>22.493063167987</v>
      </c>
      <c r="E234" s="25">
        <v>88.696857560248006</v>
      </c>
      <c r="F234" s="25">
        <v>63.980352097576002</v>
      </c>
      <c r="G234" s="25">
        <v>82.0445932432294</v>
      </c>
      <c r="H234" s="48">
        <v>0</v>
      </c>
      <c r="I234" s="46">
        <v>19.916691694922999</v>
      </c>
      <c r="J234" s="25" t="s">
        <v>840</v>
      </c>
      <c r="K234" s="46">
        <v>2.5763714730639999</v>
      </c>
      <c r="L234" s="46" t="s">
        <v>840</v>
      </c>
      <c r="M234" s="48" t="s">
        <v>840</v>
      </c>
      <c r="N234" s="46">
        <v>83.491500802305993</v>
      </c>
      <c r="O234" s="25" t="s">
        <v>840</v>
      </c>
      <c r="P234" s="46">
        <v>5.205356757943</v>
      </c>
      <c r="Q234" s="46" t="s">
        <v>840</v>
      </c>
      <c r="R234" s="48" t="s">
        <v>840</v>
      </c>
      <c r="S234" s="46">
        <v>103.408192497229</v>
      </c>
      <c r="T234" s="25" t="s">
        <v>840</v>
      </c>
      <c r="U234" s="46">
        <v>7.7817282310069995</v>
      </c>
      <c r="V234" s="46" t="s">
        <v>840</v>
      </c>
      <c r="W234" s="48" t="s">
        <v>840</v>
      </c>
    </row>
    <row r="235" spans="1:23" x14ac:dyDescent="0.2">
      <c r="A235" s="44" t="s">
        <v>491</v>
      </c>
      <c r="B235" s="45" t="s">
        <v>490</v>
      </c>
      <c r="C235" s="25">
        <f t="shared" si="3"/>
        <v>85.417562029625003</v>
      </c>
      <c r="D235" s="25">
        <v>18.989969115072999</v>
      </c>
      <c r="E235" s="25">
        <v>66.427592914552008</v>
      </c>
      <c r="F235" s="25">
        <v>26.585188409745999</v>
      </c>
      <c r="G235" s="25">
        <v>61.445523445960603</v>
      </c>
      <c r="H235" s="48">
        <v>0</v>
      </c>
      <c r="I235" s="46">
        <v>16.468948603528002</v>
      </c>
      <c r="J235" s="25">
        <v>0.56136703816600009</v>
      </c>
      <c r="K235" s="46">
        <v>1.9596534733790001</v>
      </c>
      <c r="L235" s="46" t="s">
        <v>840</v>
      </c>
      <c r="M235" s="48" t="s">
        <v>840</v>
      </c>
      <c r="N235" s="46">
        <v>53.158643865881004</v>
      </c>
      <c r="O235" s="25">
        <v>9.7069931787800012</v>
      </c>
      <c r="P235" s="46">
        <v>3.5619558698909999</v>
      </c>
      <c r="Q235" s="46" t="s">
        <v>840</v>
      </c>
      <c r="R235" s="48" t="s">
        <v>840</v>
      </c>
      <c r="S235" s="46">
        <v>69.627592469409009</v>
      </c>
      <c r="T235" s="25">
        <v>10.268360216946002</v>
      </c>
      <c r="U235" s="46">
        <v>5.5216093432699997</v>
      </c>
      <c r="V235" s="46" t="s">
        <v>840</v>
      </c>
      <c r="W235" s="48" t="s">
        <v>840</v>
      </c>
    </row>
    <row r="236" spans="1:23" x14ac:dyDescent="0.2">
      <c r="A236" s="44" t="s">
        <v>493</v>
      </c>
      <c r="B236" s="45" t="s">
        <v>492</v>
      </c>
      <c r="C236" s="25">
        <f t="shared" si="3"/>
        <v>6.7525610809490004</v>
      </c>
      <c r="D236" s="25">
        <v>0.98201788949699997</v>
      </c>
      <c r="E236" s="25">
        <v>5.770543191452</v>
      </c>
      <c r="F236" s="25">
        <v>-25.838153949471</v>
      </c>
      <c r="G236" s="25">
        <v>5.3377524520930999</v>
      </c>
      <c r="H236" s="48">
        <v>0.5</v>
      </c>
      <c r="I236" s="46" t="s">
        <v>840</v>
      </c>
      <c r="J236" s="25">
        <v>0.98201788949699997</v>
      </c>
      <c r="K236" s="46" t="s">
        <v>840</v>
      </c>
      <c r="L236" s="46" t="s">
        <v>840</v>
      </c>
      <c r="M236" s="48" t="s">
        <v>840</v>
      </c>
      <c r="N236" s="46" t="s">
        <v>840</v>
      </c>
      <c r="O236" s="25">
        <v>5.770543191452</v>
      </c>
      <c r="P236" s="46" t="s">
        <v>840</v>
      </c>
      <c r="Q236" s="46" t="s">
        <v>840</v>
      </c>
      <c r="R236" s="48" t="s">
        <v>840</v>
      </c>
      <c r="S236" s="46" t="s">
        <v>840</v>
      </c>
      <c r="T236" s="25">
        <v>6.7525610809490004</v>
      </c>
      <c r="U236" s="46" t="s">
        <v>840</v>
      </c>
      <c r="V236" s="46" t="s">
        <v>840</v>
      </c>
      <c r="W236" s="48" t="s">
        <v>840</v>
      </c>
    </row>
    <row r="237" spans="1:23" x14ac:dyDescent="0.2">
      <c r="A237" s="44" t="s">
        <v>495</v>
      </c>
      <c r="B237" s="45" t="s">
        <v>494</v>
      </c>
      <c r="C237" s="25">
        <f t="shared" si="3"/>
        <v>128.07453513885099</v>
      </c>
      <c r="D237" s="25">
        <v>34.981222838904998</v>
      </c>
      <c r="E237" s="25">
        <v>93.093312299945993</v>
      </c>
      <c r="F237" s="25">
        <v>26.428634857567001</v>
      </c>
      <c r="G237" s="25">
        <v>86.111313877450044</v>
      </c>
      <c r="H237" s="48">
        <v>0</v>
      </c>
      <c r="I237" s="46">
        <v>31.493111519653997</v>
      </c>
      <c r="J237" s="25">
        <v>3.4881113192500002</v>
      </c>
      <c r="K237" s="46" t="s">
        <v>840</v>
      </c>
      <c r="L237" s="46" t="s">
        <v>840</v>
      </c>
      <c r="M237" s="48" t="s">
        <v>840</v>
      </c>
      <c r="N237" s="46">
        <v>77.631501345877012</v>
      </c>
      <c r="O237" s="25">
        <v>15.46181095407</v>
      </c>
      <c r="P237" s="46" t="s">
        <v>840</v>
      </c>
      <c r="Q237" s="46" t="s">
        <v>840</v>
      </c>
      <c r="R237" s="48" t="s">
        <v>840</v>
      </c>
      <c r="S237" s="46">
        <v>109.12461286553101</v>
      </c>
      <c r="T237" s="25">
        <v>18.949922273319999</v>
      </c>
      <c r="U237" s="46" t="s">
        <v>840</v>
      </c>
      <c r="V237" s="46" t="s">
        <v>840</v>
      </c>
      <c r="W237" s="48" t="s">
        <v>840</v>
      </c>
    </row>
    <row r="238" spans="1:23" x14ac:dyDescent="0.2">
      <c r="A238" s="44" t="s">
        <v>497</v>
      </c>
      <c r="B238" s="45" t="s">
        <v>496</v>
      </c>
      <c r="C238" s="25">
        <f t="shared" si="3"/>
        <v>127.52191761306601</v>
      </c>
      <c r="D238" s="25">
        <v>22.553184767344003</v>
      </c>
      <c r="E238" s="25">
        <v>104.968732845722</v>
      </c>
      <c r="F238" s="25">
        <v>85.935933306835992</v>
      </c>
      <c r="G238" s="25">
        <v>97.096077882292846</v>
      </c>
      <c r="H238" s="48">
        <v>0</v>
      </c>
      <c r="I238" s="46">
        <v>22.553184767344003</v>
      </c>
      <c r="J238" s="25" t="s">
        <v>840</v>
      </c>
      <c r="K238" s="46" t="s">
        <v>840</v>
      </c>
      <c r="L238" s="46" t="s">
        <v>840</v>
      </c>
      <c r="M238" s="48" t="s">
        <v>840</v>
      </c>
      <c r="N238" s="46">
        <v>104.968732845722</v>
      </c>
      <c r="O238" s="25" t="s">
        <v>840</v>
      </c>
      <c r="P238" s="46" t="s">
        <v>840</v>
      </c>
      <c r="Q238" s="46" t="s">
        <v>840</v>
      </c>
      <c r="R238" s="48" t="s">
        <v>840</v>
      </c>
      <c r="S238" s="46">
        <v>127.52191761306601</v>
      </c>
      <c r="T238" s="25" t="s">
        <v>840</v>
      </c>
      <c r="U238" s="46" t="s">
        <v>840</v>
      </c>
      <c r="V238" s="46" t="s">
        <v>840</v>
      </c>
      <c r="W238" s="48" t="s">
        <v>840</v>
      </c>
    </row>
    <row r="239" spans="1:23" x14ac:dyDescent="0.2">
      <c r="A239" s="44" t="s">
        <v>499</v>
      </c>
      <c r="B239" s="45" t="s">
        <v>829</v>
      </c>
      <c r="C239" s="25">
        <f t="shared" si="3"/>
        <v>16.416469651444</v>
      </c>
      <c r="D239" s="25">
        <v>5.9614724435830002</v>
      </c>
      <c r="E239" s="25">
        <v>10.454997207861</v>
      </c>
      <c r="F239" s="25">
        <v>6.9651962556470002</v>
      </c>
      <c r="G239" s="25">
        <v>9.6708724172714255</v>
      </c>
      <c r="H239" s="48">
        <v>0</v>
      </c>
      <c r="I239" s="46" t="s">
        <v>840</v>
      </c>
      <c r="J239" s="25" t="s">
        <v>840</v>
      </c>
      <c r="K239" s="46">
        <v>5.9614724435830002</v>
      </c>
      <c r="L239" s="46" t="s">
        <v>840</v>
      </c>
      <c r="M239" s="48" t="s">
        <v>840</v>
      </c>
      <c r="N239" s="46" t="s">
        <v>840</v>
      </c>
      <c r="O239" s="25" t="s">
        <v>840</v>
      </c>
      <c r="P239" s="46">
        <v>10.454997207861</v>
      </c>
      <c r="Q239" s="46" t="s">
        <v>840</v>
      </c>
      <c r="R239" s="48" t="s">
        <v>840</v>
      </c>
      <c r="S239" s="46" t="s">
        <v>840</v>
      </c>
      <c r="T239" s="25" t="s">
        <v>840</v>
      </c>
      <c r="U239" s="46">
        <v>16.416469651444</v>
      </c>
      <c r="V239" s="46" t="s">
        <v>840</v>
      </c>
      <c r="W239" s="48" t="s">
        <v>840</v>
      </c>
    </row>
    <row r="240" spans="1:23" x14ac:dyDescent="0.2">
      <c r="A240" s="44" t="s">
        <v>501</v>
      </c>
      <c r="B240" s="45" t="s">
        <v>500</v>
      </c>
      <c r="C240" s="25">
        <f t="shared" si="3"/>
        <v>3.8272102990420001</v>
      </c>
      <c r="D240" s="25">
        <v>0.26871182843699998</v>
      </c>
      <c r="E240" s="25">
        <v>3.558498470605</v>
      </c>
      <c r="F240" s="25">
        <v>-9.0795900755980004</v>
      </c>
      <c r="G240" s="25">
        <v>3.2916110853096252</v>
      </c>
      <c r="H240" s="48">
        <v>0.5</v>
      </c>
      <c r="I240" s="46" t="s">
        <v>840</v>
      </c>
      <c r="J240" s="25">
        <v>0.26871182843699998</v>
      </c>
      <c r="K240" s="46" t="s">
        <v>840</v>
      </c>
      <c r="L240" s="46" t="s">
        <v>840</v>
      </c>
      <c r="M240" s="48" t="s">
        <v>840</v>
      </c>
      <c r="N240" s="46" t="s">
        <v>840</v>
      </c>
      <c r="O240" s="25">
        <v>3.558498470605</v>
      </c>
      <c r="P240" s="46" t="s">
        <v>840</v>
      </c>
      <c r="Q240" s="46" t="s">
        <v>840</v>
      </c>
      <c r="R240" s="48" t="s">
        <v>840</v>
      </c>
      <c r="S240" s="46" t="s">
        <v>840</v>
      </c>
      <c r="T240" s="25">
        <v>3.8272102990420001</v>
      </c>
      <c r="U240" s="46" t="s">
        <v>840</v>
      </c>
      <c r="V240" s="46" t="s">
        <v>840</v>
      </c>
      <c r="W240" s="48" t="s">
        <v>840</v>
      </c>
    </row>
    <row r="241" spans="1:23" x14ac:dyDescent="0.2">
      <c r="A241" s="44" t="s">
        <v>503</v>
      </c>
      <c r="B241" s="45" t="s">
        <v>502</v>
      </c>
      <c r="C241" s="25">
        <f t="shared" si="3"/>
        <v>1.6274803595789999</v>
      </c>
      <c r="D241" s="25">
        <v>0.140864394241</v>
      </c>
      <c r="E241" s="25">
        <v>1.486615965338</v>
      </c>
      <c r="F241" s="25">
        <v>-3.626181124186</v>
      </c>
      <c r="G241" s="25">
        <v>1.3751197679376501</v>
      </c>
      <c r="H241" s="48">
        <v>0.5</v>
      </c>
      <c r="I241" s="46" t="s">
        <v>840</v>
      </c>
      <c r="J241" s="25">
        <v>0.140864394241</v>
      </c>
      <c r="K241" s="46" t="s">
        <v>840</v>
      </c>
      <c r="L241" s="46" t="s">
        <v>840</v>
      </c>
      <c r="M241" s="48" t="s">
        <v>840</v>
      </c>
      <c r="N241" s="46" t="s">
        <v>840</v>
      </c>
      <c r="O241" s="25">
        <v>1.486615965338</v>
      </c>
      <c r="P241" s="46" t="s">
        <v>840</v>
      </c>
      <c r="Q241" s="46" t="s">
        <v>840</v>
      </c>
      <c r="R241" s="48" t="s">
        <v>840</v>
      </c>
      <c r="S241" s="46" t="s">
        <v>840</v>
      </c>
      <c r="T241" s="25">
        <v>1.6274803595789999</v>
      </c>
      <c r="U241" s="46" t="s">
        <v>840</v>
      </c>
      <c r="V241" s="46" t="s">
        <v>840</v>
      </c>
      <c r="W241" s="48" t="s">
        <v>840</v>
      </c>
    </row>
    <row r="242" spans="1:23" x14ac:dyDescent="0.2">
      <c r="A242" s="44" t="s">
        <v>505</v>
      </c>
      <c r="B242" s="45" t="s">
        <v>504</v>
      </c>
      <c r="C242" s="25">
        <f t="shared" si="3"/>
        <v>86.053918681772998</v>
      </c>
      <c r="D242" s="25">
        <v>23.599867666205999</v>
      </c>
      <c r="E242" s="25">
        <v>62.454051015566996</v>
      </c>
      <c r="F242" s="25">
        <v>35.108931254322002</v>
      </c>
      <c r="G242" s="25">
        <v>57.769997189399476</v>
      </c>
      <c r="H242" s="48">
        <v>0</v>
      </c>
      <c r="I242" s="46">
        <v>21.714662976447002</v>
      </c>
      <c r="J242" s="25">
        <v>1.8852046897579999</v>
      </c>
      <c r="K242" s="46" t="s">
        <v>840</v>
      </c>
      <c r="L242" s="46" t="s">
        <v>840</v>
      </c>
      <c r="M242" s="48" t="s">
        <v>840</v>
      </c>
      <c r="N242" s="46">
        <v>53.252245322462002</v>
      </c>
      <c r="O242" s="25">
        <v>9.2018056931040011</v>
      </c>
      <c r="P242" s="46" t="s">
        <v>840</v>
      </c>
      <c r="Q242" s="46" t="s">
        <v>840</v>
      </c>
      <c r="R242" s="48" t="s">
        <v>840</v>
      </c>
      <c r="S242" s="46">
        <v>74.966908298909004</v>
      </c>
      <c r="T242" s="25">
        <v>11.087010382862001</v>
      </c>
      <c r="U242" s="46" t="s">
        <v>840</v>
      </c>
      <c r="V242" s="46" t="s">
        <v>840</v>
      </c>
      <c r="W242" s="48" t="s">
        <v>840</v>
      </c>
    </row>
    <row r="243" spans="1:23" x14ac:dyDescent="0.2">
      <c r="A243" s="44" t="s">
        <v>507</v>
      </c>
      <c r="B243" s="45" t="s">
        <v>506</v>
      </c>
      <c r="C243" s="25">
        <f t="shared" si="3"/>
        <v>6.663803173502</v>
      </c>
      <c r="D243" s="25">
        <v>0.62987833401800009</v>
      </c>
      <c r="E243" s="25">
        <v>6.0339248394839995</v>
      </c>
      <c r="F243" s="25">
        <v>-29.515635911103001</v>
      </c>
      <c r="G243" s="25">
        <v>5.5813804765226998</v>
      </c>
      <c r="H243" s="48">
        <v>0.5</v>
      </c>
      <c r="I243" s="46" t="s">
        <v>840</v>
      </c>
      <c r="J243" s="25">
        <v>0.62987833401800009</v>
      </c>
      <c r="K243" s="46" t="s">
        <v>840</v>
      </c>
      <c r="L243" s="46" t="s">
        <v>840</v>
      </c>
      <c r="M243" s="48" t="s">
        <v>840</v>
      </c>
      <c r="N243" s="46" t="s">
        <v>840</v>
      </c>
      <c r="O243" s="25">
        <v>6.0339248394839995</v>
      </c>
      <c r="P243" s="46" t="s">
        <v>840</v>
      </c>
      <c r="Q243" s="46" t="s">
        <v>840</v>
      </c>
      <c r="R243" s="48" t="s">
        <v>840</v>
      </c>
      <c r="S243" s="46" t="s">
        <v>840</v>
      </c>
      <c r="T243" s="25">
        <v>6.663803173502</v>
      </c>
      <c r="U243" s="46" t="s">
        <v>840</v>
      </c>
      <c r="V243" s="46" t="s">
        <v>840</v>
      </c>
      <c r="W243" s="48" t="s">
        <v>840</v>
      </c>
    </row>
    <row r="244" spans="1:23" x14ac:dyDescent="0.2">
      <c r="A244" s="44" t="s">
        <v>509</v>
      </c>
      <c r="B244" s="45" t="s">
        <v>508</v>
      </c>
      <c r="C244" s="25">
        <f t="shared" si="3"/>
        <v>75.227576854363008</v>
      </c>
      <c r="D244" s="25">
        <v>5.8684046101399998</v>
      </c>
      <c r="E244" s="25">
        <v>69.359172244223004</v>
      </c>
      <c r="F244" s="25">
        <v>39.037997963521001</v>
      </c>
      <c r="G244" s="25">
        <v>64.157234325906273</v>
      </c>
      <c r="H244" s="48">
        <v>0</v>
      </c>
      <c r="I244" s="46">
        <v>4.5227658866659999</v>
      </c>
      <c r="J244" s="25" t="s">
        <v>840</v>
      </c>
      <c r="K244" s="46">
        <v>1.3456387234740002</v>
      </c>
      <c r="L244" s="46" t="s">
        <v>840</v>
      </c>
      <c r="M244" s="48" t="s">
        <v>840</v>
      </c>
      <c r="N244" s="46">
        <v>64.345098978823003</v>
      </c>
      <c r="O244" s="25" t="s">
        <v>840</v>
      </c>
      <c r="P244" s="46">
        <v>5.0140732653999995</v>
      </c>
      <c r="Q244" s="46" t="s">
        <v>840</v>
      </c>
      <c r="R244" s="48" t="s">
        <v>840</v>
      </c>
      <c r="S244" s="46">
        <v>68.867864865488997</v>
      </c>
      <c r="T244" s="25" t="s">
        <v>840</v>
      </c>
      <c r="U244" s="46">
        <v>6.3597119888739995</v>
      </c>
      <c r="V244" s="46" t="s">
        <v>840</v>
      </c>
      <c r="W244" s="48" t="s">
        <v>840</v>
      </c>
    </row>
    <row r="245" spans="1:23" x14ac:dyDescent="0.2">
      <c r="A245" s="44" t="s">
        <v>511</v>
      </c>
      <c r="B245" s="45" t="s">
        <v>510</v>
      </c>
      <c r="C245" s="25">
        <f t="shared" si="3"/>
        <v>5.6317267157130004</v>
      </c>
      <c r="D245" s="25">
        <v>1.707263718049</v>
      </c>
      <c r="E245" s="25">
        <v>3.924462997664</v>
      </c>
      <c r="F245" s="25">
        <v>-3.352251281454</v>
      </c>
      <c r="G245" s="25">
        <v>3.6301282728392001</v>
      </c>
      <c r="H245" s="48">
        <v>0.46068199999999998</v>
      </c>
      <c r="I245" s="46" t="s">
        <v>840</v>
      </c>
      <c r="J245" s="25">
        <v>1.707263718049</v>
      </c>
      <c r="K245" s="46" t="s">
        <v>840</v>
      </c>
      <c r="L245" s="46" t="s">
        <v>840</v>
      </c>
      <c r="M245" s="48" t="s">
        <v>840</v>
      </c>
      <c r="N245" s="46" t="s">
        <v>840</v>
      </c>
      <c r="O245" s="25">
        <v>3.924462997664</v>
      </c>
      <c r="P245" s="46" t="s">
        <v>840</v>
      </c>
      <c r="Q245" s="46" t="s">
        <v>840</v>
      </c>
      <c r="R245" s="48" t="s">
        <v>840</v>
      </c>
      <c r="S245" s="46" t="s">
        <v>840</v>
      </c>
      <c r="T245" s="25">
        <v>5.6317267157130004</v>
      </c>
      <c r="U245" s="46" t="s">
        <v>840</v>
      </c>
      <c r="V245" s="46" t="s">
        <v>840</v>
      </c>
      <c r="W245" s="48" t="s">
        <v>840</v>
      </c>
    </row>
    <row r="246" spans="1:23" x14ac:dyDescent="0.2">
      <c r="A246" s="44" t="s">
        <v>513</v>
      </c>
      <c r="B246" s="45" t="s">
        <v>512</v>
      </c>
      <c r="C246" s="25">
        <f t="shared" si="3"/>
        <v>55.550834949536004</v>
      </c>
      <c r="D246" s="25">
        <v>15.055762768826</v>
      </c>
      <c r="E246" s="25">
        <v>40.495072180710004</v>
      </c>
      <c r="F246" s="25">
        <v>-2.2003284608149998</v>
      </c>
      <c r="G246" s="25">
        <v>37.457941767156754</v>
      </c>
      <c r="H246" s="48">
        <v>5.1534999999999997E-2</v>
      </c>
      <c r="I246" s="46">
        <v>13.897721364121999</v>
      </c>
      <c r="J246" s="25">
        <v>1.1580414047050001</v>
      </c>
      <c r="K246" s="46" t="s">
        <v>840</v>
      </c>
      <c r="L246" s="46" t="s">
        <v>840</v>
      </c>
      <c r="M246" s="48" t="s">
        <v>840</v>
      </c>
      <c r="N246" s="46">
        <v>34.124479634304002</v>
      </c>
      <c r="O246" s="25">
        <v>6.3705925464059998</v>
      </c>
      <c r="P246" s="46" t="s">
        <v>840</v>
      </c>
      <c r="Q246" s="46" t="s">
        <v>840</v>
      </c>
      <c r="R246" s="48" t="s">
        <v>840</v>
      </c>
      <c r="S246" s="46">
        <v>48.022200998426001</v>
      </c>
      <c r="T246" s="25">
        <v>7.5286339511109999</v>
      </c>
      <c r="U246" s="46" t="s">
        <v>840</v>
      </c>
      <c r="V246" s="46" t="s">
        <v>840</v>
      </c>
      <c r="W246" s="48" t="s">
        <v>840</v>
      </c>
    </row>
    <row r="247" spans="1:23" x14ac:dyDescent="0.2">
      <c r="A247" s="44" t="s">
        <v>515</v>
      </c>
      <c r="B247" s="45" t="s">
        <v>514</v>
      </c>
      <c r="C247" s="25">
        <f t="shared" si="3"/>
        <v>72.552417072555002</v>
      </c>
      <c r="D247" s="25">
        <v>16.322745564264999</v>
      </c>
      <c r="E247" s="25">
        <v>56.229671508290004</v>
      </c>
      <c r="F247" s="25">
        <v>14.208241791552</v>
      </c>
      <c r="G247" s="25">
        <v>52.012446145168255</v>
      </c>
      <c r="H247" s="48">
        <v>0</v>
      </c>
      <c r="I247" s="46">
        <v>15.115703294488</v>
      </c>
      <c r="J247" s="25">
        <v>1.207042269777</v>
      </c>
      <c r="K247" s="46" t="s">
        <v>840</v>
      </c>
      <c r="L247" s="46" t="s">
        <v>840</v>
      </c>
      <c r="M247" s="48" t="s">
        <v>840</v>
      </c>
      <c r="N247" s="46">
        <v>47.466888073698996</v>
      </c>
      <c r="O247" s="25">
        <v>8.7627834345910003</v>
      </c>
      <c r="P247" s="46" t="s">
        <v>840</v>
      </c>
      <c r="Q247" s="46" t="s">
        <v>840</v>
      </c>
      <c r="R247" s="48" t="s">
        <v>840</v>
      </c>
      <c r="S247" s="46">
        <v>62.582591368186996</v>
      </c>
      <c r="T247" s="25">
        <v>9.9698257043680005</v>
      </c>
      <c r="U247" s="46" t="s">
        <v>840</v>
      </c>
      <c r="V247" s="46" t="s">
        <v>840</v>
      </c>
      <c r="W247" s="48" t="s">
        <v>840</v>
      </c>
    </row>
    <row r="248" spans="1:23" x14ac:dyDescent="0.2">
      <c r="A248" s="44" t="s">
        <v>517</v>
      </c>
      <c r="B248" s="45" t="s">
        <v>516</v>
      </c>
      <c r="C248" s="25">
        <f t="shared" si="3"/>
        <v>18.449914418164003</v>
      </c>
      <c r="D248" s="25">
        <v>1.725291416853</v>
      </c>
      <c r="E248" s="25">
        <v>16.724623001311002</v>
      </c>
      <c r="F248" s="25">
        <v>-13.510357322089</v>
      </c>
      <c r="G248" s="25">
        <v>15.470276276212676</v>
      </c>
      <c r="H248" s="48">
        <v>0.44684499999999999</v>
      </c>
      <c r="I248" s="46">
        <v>2.035068613984</v>
      </c>
      <c r="J248" s="25">
        <v>-0.30977719712999996</v>
      </c>
      <c r="K248" s="46" t="s">
        <v>840</v>
      </c>
      <c r="L248" s="46" t="s">
        <v>840</v>
      </c>
      <c r="M248" s="48" t="s">
        <v>840</v>
      </c>
      <c r="N248" s="46">
        <v>13.863631295131</v>
      </c>
      <c r="O248" s="25">
        <v>2.8609917061800001</v>
      </c>
      <c r="P248" s="46" t="s">
        <v>840</v>
      </c>
      <c r="Q248" s="46" t="s">
        <v>840</v>
      </c>
      <c r="R248" s="48" t="s">
        <v>840</v>
      </c>
      <c r="S248" s="46">
        <v>15.898699909115001</v>
      </c>
      <c r="T248" s="25">
        <v>2.5512145090500002</v>
      </c>
      <c r="U248" s="46" t="s">
        <v>840</v>
      </c>
      <c r="V248" s="46" t="s">
        <v>840</v>
      </c>
      <c r="W248" s="48" t="s">
        <v>840</v>
      </c>
    </row>
    <row r="249" spans="1:23" x14ac:dyDescent="0.2">
      <c r="A249" s="44" t="s">
        <v>519</v>
      </c>
      <c r="B249" s="45" t="s">
        <v>518</v>
      </c>
      <c r="C249" s="25">
        <f t="shared" si="3"/>
        <v>63.726560826377003</v>
      </c>
      <c r="D249" s="25">
        <v>16.956584243438002</v>
      </c>
      <c r="E249" s="25">
        <v>46.769976582939002</v>
      </c>
      <c r="F249" s="25">
        <v>6.1765254418110001</v>
      </c>
      <c r="G249" s="25">
        <v>43.262228339218581</v>
      </c>
      <c r="H249" s="48">
        <v>0</v>
      </c>
      <c r="I249" s="46">
        <v>14.873799320776001</v>
      </c>
      <c r="J249" s="25">
        <v>2.0827849226619999</v>
      </c>
      <c r="K249" s="46" t="s">
        <v>840</v>
      </c>
      <c r="L249" s="46" t="s">
        <v>840</v>
      </c>
      <c r="M249" s="48" t="s">
        <v>840</v>
      </c>
      <c r="N249" s="46">
        <v>35.549951699744</v>
      </c>
      <c r="O249" s="25">
        <v>11.220024883194</v>
      </c>
      <c r="P249" s="46" t="s">
        <v>840</v>
      </c>
      <c r="Q249" s="46" t="s">
        <v>840</v>
      </c>
      <c r="R249" s="48" t="s">
        <v>840</v>
      </c>
      <c r="S249" s="46">
        <v>50.423751020520001</v>
      </c>
      <c r="T249" s="25">
        <v>13.302809805856</v>
      </c>
      <c r="U249" s="46" t="s">
        <v>840</v>
      </c>
      <c r="V249" s="46" t="s">
        <v>840</v>
      </c>
      <c r="W249" s="48" t="s">
        <v>840</v>
      </c>
    </row>
    <row r="250" spans="1:23" x14ac:dyDescent="0.2">
      <c r="A250" s="44" t="s">
        <v>521</v>
      </c>
      <c r="B250" s="45" t="s">
        <v>520</v>
      </c>
      <c r="C250" s="25">
        <f t="shared" si="3"/>
        <v>6.0241952080240004</v>
      </c>
      <c r="D250" s="25">
        <v>0.6652408000329999</v>
      </c>
      <c r="E250" s="25">
        <v>5.3589544079910008</v>
      </c>
      <c r="F250" s="25">
        <v>-17.654322890804</v>
      </c>
      <c r="G250" s="25">
        <v>4.9570328273916759</v>
      </c>
      <c r="H250" s="48">
        <v>0.5</v>
      </c>
      <c r="I250" s="46" t="s">
        <v>840</v>
      </c>
      <c r="J250" s="25">
        <v>0.6652408000329999</v>
      </c>
      <c r="K250" s="46" t="s">
        <v>840</v>
      </c>
      <c r="L250" s="46" t="s">
        <v>840</v>
      </c>
      <c r="M250" s="48" t="s">
        <v>840</v>
      </c>
      <c r="N250" s="46" t="s">
        <v>840</v>
      </c>
      <c r="O250" s="25">
        <v>5.3589544079910008</v>
      </c>
      <c r="P250" s="46" t="s">
        <v>840</v>
      </c>
      <c r="Q250" s="46" t="s">
        <v>840</v>
      </c>
      <c r="R250" s="48" t="s">
        <v>840</v>
      </c>
      <c r="S250" s="46" t="s">
        <v>840</v>
      </c>
      <c r="T250" s="25">
        <v>6.0241952080240004</v>
      </c>
      <c r="U250" s="46" t="s">
        <v>840</v>
      </c>
      <c r="V250" s="46" t="s">
        <v>840</v>
      </c>
      <c r="W250" s="48" t="s">
        <v>840</v>
      </c>
    </row>
    <row r="251" spans="1:23" x14ac:dyDescent="0.2">
      <c r="A251" s="44" t="s">
        <v>523</v>
      </c>
      <c r="B251" s="45" t="s">
        <v>522</v>
      </c>
      <c r="C251" s="25">
        <f t="shared" si="3"/>
        <v>1.114020165978</v>
      </c>
      <c r="D251" s="25" t="s">
        <v>840</v>
      </c>
      <c r="E251" s="25">
        <v>1.114020165978</v>
      </c>
      <c r="F251" s="25">
        <v>-6.2230617930859999</v>
      </c>
      <c r="G251" s="25">
        <v>1.0304686535296501</v>
      </c>
      <c r="H251" s="48">
        <v>0.5</v>
      </c>
      <c r="I251" s="46" t="s">
        <v>840</v>
      </c>
      <c r="J251" s="25" t="s">
        <v>840</v>
      </c>
      <c r="K251" s="46" t="s">
        <v>840</v>
      </c>
      <c r="L251" s="46" t="s">
        <v>840</v>
      </c>
      <c r="M251" s="48" t="s">
        <v>840</v>
      </c>
      <c r="N251" s="46" t="s">
        <v>840</v>
      </c>
      <c r="O251" s="25">
        <v>1.114020165978</v>
      </c>
      <c r="P251" s="46" t="s">
        <v>840</v>
      </c>
      <c r="Q251" s="46" t="s">
        <v>840</v>
      </c>
      <c r="R251" s="48" t="s">
        <v>840</v>
      </c>
      <c r="S251" s="46" t="s">
        <v>840</v>
      </c>
      <c r="T251" s="25">
        <v>1.114020165978</v>
      </c>
      <c r="U251" s="46" t="s">
        <v>840</v>
      </c>
      <c r="V251" s="46" t="s">
        <v>840</v>
      </c>
      <c r="W251" s="48" t="s">
        <v>840</v>
      </c>
    </row>
    <row r="252" spans="1:23" x14ac:dyDescent="0.2">
      <c r="A252" s="44" t="s">
        <v>209</v>
      </c>
      <c r="B252" s="45" t="s">
        <v>830</v>
      </c>
      <c r="C252" s="25">
        <f t="shared" si="3"/>
        <v>22.65004989909</v>
      </c>
      <c r="D252" s="25">
        <v>7.2949917017289998</v>
      </c>
      <c r="E252" s="25">
        <v>15.355058197361</v>
      </c>
      <c r="F252" s="25">
        <v>10.11109622148</v>
      </c>
      <c r="G252" s="25">
        <v>14.203428832558926</v>
      </c>
      <c r="H252" s="48">
        <v>0</v>
      </c>
      <c r="I252" s="46" t="s">
        <v>840</v>
      </c>
      <c r="J252" s="25" t="s">
        <v>840</v>
      </c>
      <c r="K252" s="46">
        <v>7.2949917017289998</v>
      </c>
      <c r="L252" s="46" t="s">
        <v>840</v>
      </c>
      <c r="M252" s="48" t="s">
        <v>840</v>
      </c>
      <c r="N252" s="46" t="s">
        <v>840</v>
      </c>
      <c r="O252" s="25" t="s">
        <v>840</v>
      </c>
      <c r="P252" s="46">
        <v>15.355058197361</v>
      </c>
      <c r="Q252" s="46" t="s">
        <v>840</v>
      </c>
      <c r="R252" s="48" t="s">
        <v>840</v>
      </c>
      <c r="S252" s="46" t="s">
        <v>840</v>
      </c>
      <c r="T252" s="25" t="s">
        <v>840</v>
      </c>
      <c r="U252" s="46">
        <v>22.65004989909</v>
      </c>
      <c r="V252" s="46" t="s">
        <v>840</v>
      </c>
      <c r="W252" s="48" t="s">
        <v>840</v>
      </c>
    </row>
    <row r="253" spans="1:23" x14ac:dyDescent="0.2">
      <c r="A253" s="44" t="s">
        <v>215</v>
      </c>
      <c r="B253" s="45" t="s">
        <v>831</v>
      </c>
      <c r="C253" s="25">
        <f t="shared" si="3"/>
        <v>14.569714418374001</v>
      </c>
      <c r="D253" s="25">
        <v>4.493101128658</v>
      </c>
      <c r="E253" s="25">
        <v>10.076613289716001</v>
      </c>
      <c r="F253" s="25">
        <v>5.1772605740940003</v>
      </c>
      <c r="G253" s="25">
        <v>9.3208672929873</v>
      </c>
      <c r="H253" s="48">
        <v>0</v>
      </c>
      <c r="I253" s="46" t="s">
        <v>840</v>
      </c>
      <c r="J253" s="25" t="s">
        <v>840</v>
      </c>
      <c r="K253" s="46">
        <v>4.493101128658</v>
      </c>
      <c r="L253" s="46" t="s">
        <v>840</v>
      </c>
      <c r="M253" s="48" t="s">
        <v>840</v>
      </c>
      <c r="N253" s="46" t="s">
        <v>840</v>
      </c>
      <c r="O253" s="25" t="s">
        <v>840</v>
      </c>
      <c r="P253" s="46">
        <v>10.076613289716001</v>
      </c>
      <c r="Q253" s="46" t="s">
        <v>840</v>
      </c>
      <c r="R253" s="48" t="s">
        <v>840</v>
      </c>
      <c r="S253" s="46" t="s">
        <v>840</v>
      </c>
      <c r="T253" s="25" t="s">
        <v>840</v>
      </c>
      <c r="U253" s="46">
        <v>14.569714418374001</v>
      </c>
      <c r="V253" s="46" t="s">
        <v>840</v>
      </c>
      <c r="W253" s="48" t="s">
        <v>840</v>
      </c>
    </row>
    <row r="254" spans="1:23" x14ac:dyDescent="0.2">
      <c r="A254" s="44" t="s">
        <v>525</v>
      </c>
      <c r="B254" s="45" t="s">
        <v>524</v>
      </c>
      <c r="C254" s="25">
        <f t="shared" si="3"/>
        <v>35.796762118011998</v>
      </c>
      <c r="D254" s="25">
        <v>6.2094766182819994</v>
      </c>
      <c r="E254" s="25">
        <v>29.587285499729997</v>
      </c>
      <c r="F254" s="25">
        <v>-28.367767000939999</v>
      </c>
      <c r="G254" s="25">
        <v>27.368239087250252</v>
      </c>
      <c r="H254" s="48">
        <v>0.489479</v>
      </c>
      <c r="I254" s="46">
        <v>6.3134515961119995</v>
      </c>
      <c r="J254" s="25">
        <v>-0.10397497782899999</v>
      </c>
      <c r="K254" s="46" t="s">
        <v>840</v>
      </c>
      <c r="L254" s="46" t="s">
        <v>840</v>
      </c>
      <c r="M254" s="48" t="s">
        <v>840</v>
      </c>
      <c r="N254" s="46">
        <v>23.405942157761999</v>
      </c>
      <c r="O254" s="25">
        <v>6.1813433419679997</v>
      </c>
      <c r="P254" s="46" t="s">
        <v>840</v>
      </c>
      <c r="Q254" s="46" t="s">
        <v>840</v>
      </c>
      <c r="R254" s="48" t="s">
        <v>840</v>
      </c>
      <c r="S254" s="46">
        <v>29.719393753873998</v>
      </c>
      <c r="T254" s="25">
        <v>6.0773683641389997</v>
      </c>
      <c r="U254" s="46" t="s">
        <v>840</v>
      </c>
      <c r="V254" s="46" t="s">
        <v>840</v>
      </c>
      <c r="W254" s="48" t="s">
        <v>840</v>
      </c>
    </row>
    <row r="255" spans="1:23" x14ac:dyDescent="0.2">
      <c r="A255" s="44" t="s">
        <v>527</v>
      </c>
      <c r="B255" s="45" t="s">
        <v>526</v>
      </c>
      <c r="C255" s="25">
        <f t="shared" si="3"/>
        <v>68.291217151246002</v>
      </c>
      <c r="D255" s="25">
        <v>16.779719022438002</v>
      </c>
      <c r="E255" s="25">
        <v>51.511498128808</v>
      </c>
      <c r="F255" s="25">
        <v>32.806352977511999</v>
      </c>
      <c r="G255" s="25">
        <v>47.648135769147402</v>
      </c>
      <c r="H255" s="48">
        <v>0</v>
      </c>
      <c r="I255" s="46">
        <v>14.97963919255</v>
      </c>
      <c r="J255" s="25">
        <v>1.8000798298879999</v>
      </c>
      <c r="K255" s="46" t="s">
        <v>840</v>
      </c>
      <c r="L255" s="46" t="s">
        <v>840</v>
      </c>
      <c r="M255" s="48" t="s">
        <v>840</v>
      </c>
      <c r="N255" s="46">
        <v>40.271272534993003</v>
      </c>
      <c r="O255" s="25">
        <v>11.240225593816</v>
      </c>
      <c r="P255" s="46" t="s">
        <v>840</v>
      </c>
      <c r="Q255" s="46" t="s">
        <v>840</v>
      </c>
      <c r="R255" s="48" t="s">
        <v>840</v>
      </c>
      <c r="S255" s="46">
        <v>55.250911727542999</v>
      </c>
      <c r="T255" s="25">
        <v>13.040305423704</v>
      </c>
      <c r="U255" s="46" t="s">
        <v>840</v>
      </c>
      <c r="V255" s="46" t="s">
        <v>840</v>
      </c>
      <c r="W255" s="48" t="s">
        <v>840</v>
      </c>
    </row>
    <row r="256" spans="1:23" x14ac:dyDescent="0.2">
      <c r="A256" s="44" t="s">
        <v>529</v>
      </c>
      <c r="B256" s="45" t="s">
        <v>528</v>
      </c>
      <c r="C256" s="25">
        <f t="shared" si="3"/>
        <v>46.157383175801996</v>
      </c>
      <c r="D256" s="25">
        <v>11.402812915803</v>
      </c>
      <c r="E256" s="25">
        <v>34.754570259998999</v>
      </c>
      <c r="F256" s="25">
        <v>14.750322001228</v>
      </c>
      <c r="G256" s="25">
        <v>32.147977490499073</v>
      </c>
      <c r="H256" s="48">
        <v>0</v>
      </c>
      <c r="I256" s="46">
        <v>10.616811021106999</v>
      </c>
      <c r="J256" s="25">
        <v>0.78600189469600001</v>
      </c>
      <c r="K256" s="46" t="s">
        <v>840</v>
      </c>
      <c r="L256" s="46" t="s">
        <v>840</v>
      </c>
      <c r="M256" s="48" t="s">
        <v>840</v>
      </c>
      <c r="N256" s="46">
        <v>29.717177398394998</v>
      </c>
      <c r="O256" s="25">
        <v>5.0373928616040002</v>
      </c>
      <c r="P256" s="46" t="s">
        <v>840</v>
      </c>
      <c r="Q256" s="46" t="s">
        <v>840</v>
      </c>
      <c r="R256" s="48" t="s">
        <v>840</v>
      </c>
      <c r="S256" s="46">
        <v>40.333988419501999</v>
      </c>
      <c r="T256" s="25">
        <v>5.8233947562999999</v>
      </c>
      <c r="U256" s="46" t="s">
        <v>840</v>
      </c>
      <c r="V256" s="46" t="s">
        <v>840</v>
      </c>
      <c r="W256" s="48" t="s">
        <v>840</v>
      </c>
    </row>
    <row r="257" spans="1:23" x14ac:dyDescent="0.2">
      <c r="A257" s="44" t="s">
        <v>531</v>
      </c>
      <c r="B257" s="45" t="s">
        <v>530</v>
      </c>
      <c r="C257" s="25">
        <f t="shared" si="3"/>
        <v>2.1622067328969998</v>
      </c>
      <c r="D257" s="25">
        <v>3.5447261858999997E-2</v>
      </c>
      <c r="E257" s="25">
        <v>2.126759471038</v>
      </c>
      <c r="F257" s="25">
        <v>-10.718226779508001</v>
      </c>
      <c r="G257" s="25">
        <v>1.9672525107101502</v>
      </c>
      <c r="H257" s="48">
        <v>0.5</v>
      </c>
      <c r="I257" s="46" t="s">
        <v>840</v>
      </c>
      <c r="J257" s="25">
        <v>3.5447261858999997E-2</v>
      </c>
      <c r="K257" s="46" t="s">
        <v>840</v>
      </c>
      <c r="L257" s="46" t="s">
        <v>840</v>
      </c>
      <c r="M257" s="48" t="s">
        <v>840</v>
      </c>
      <c r="N257" s="46" t="s">
        <v>840</v>
      </c>
      <c r="O257" s="25">
        <v>2.126759471038</v>
      </c>
      <c r="P257" s="46" t="s">
        <v>840</v>
      </c>
      <c r="Q257" s="46" t="s">
        <v>840</v>
      </c>
      <c r="R257" s="48" t="s">
        <v>840</v>
      </c>
      <c r="S257" s="46" t="s">
        <v>840</v>
      </c>
      <c r="T257" s="25">
        <v>2.1622067328969998</v>
      </c>
      <c r="U257" s="46" t="s">
        <v>840</v>
      </c>
      <c r="V257" s="46" t="s">
        <v>840</v>
      </c>
      <c r="W257" s="48" t="s">
        <v>840</v>
      </c>
    </row>
    <row r="258" spans="1:23" x14ac:dyDescent="0.2">
      <c r="A258" s="44" t="s">
        <v>533</v>
      </c>
      <c r="B258" s="45" t="s">
        <v>532</v>
      </c>
      <c r="C258" s="25">
        <f t="shared" si="3"/>
        <v>2.299471286553</v>
      </c>
      <c r="D258" s="25" t="s">
        <v>840</v>
      </c>
      <c r="E258" s="25">
        <v>2.299471286553</v>
      </c>
      <c r="F258" s="25">
        <v>-19.004496328375001</v>
      </c>
      <c r="G258" s="25">
        <v>2.1270109400615249</v>
      </c>
      <c r="H258" s="48">
        <v>0.5</v>
      </c>
      <c r="I258" s="46" t="s">
        <v>840</v>
      </c>
      <c r="J258" s="25" t="s">
        <v>840</v>
      </c>
      <c r="K258" s="46" t="s">
        <v>840</v>
      </c>
      <c r="L258" s="46" t="s">
        <v>840</v>
      </c>
      <c r="M258" s="48" t="s">
        <v>840</v>
      </c>
      <c r="N258" s="46" t="s">
        <v>840</v>
      </c>
      <c r="O258" s="25">
        <v>2.299471286553</v>
      </c>
      <c r="P258" s="46" t="s">
        <v>840</v>
      </c>
      <c r="Q258" s="46" t="s">
        <v>840</v>
      </c>
      <c r="R258" s="48" t="s">
        <v>840</v>
      </c>
      <c r="S258" s="46" t="s">
        <v>840</v>
      </c>
      <c r="T258" s="25">
        <v>2.299471286553</v>
      </c>
      <c r="U258" s="46" t="s">
        <v>840</v>
      </c>
      <c r="V258" s="46" t="s">
        <v>840</v>
      </c>
      <c r="W258" s="48" t="s">
        <v>840</v>
      </c>
    </row>
    <row r="259" spans="1:23" x14ac:dyDescent="0.2">
      <c r="A259" s="44" t="s">
        <v>535</v>
      </c>
      <c r="B259" s="45" t="s">
        <v>534</v>
      </c>
      <c r="C259" s="25">
        <f t="shared" si="3"/>
        <v>1.414665738938</v>
      </c>
      <c r="D259" s="25">
        <v>0.109148917747</v>
      </c>
      <c r="E259" s="25">
        <v>1.305516821191</v>
      </c>
      <c r="F259" s="25">
        <v>-4.1260806670179999</v>
      </c>
      <c r="G259" s="25">
        <v>1.2076030596016749</v>
      </c>
      <c r="H259" s="48">
        <v>0.5</v>
      </c>
      <c r="I259" s="46" t="s">
        <v>840</v>
      </c>
      <c r="J259" s="25">
        <v>0.109148917747</v>
      </c>
      <c r="K259" s="46" t="s">
        <v>840</v>
      </c>
      <c r="L259" s="46" t="s">
        <v>840</v>
      </c>
      <c r="M259" s="48" t="s">
        <v>840</v>
      </c>
      <c r="N259" s="46" t="s">
        <v>840</v>
      </c>
      <c r="O259" s="25">
        <v>1.305516821191</v>
      </c>
      <c r="P259" s="46" t="s">
        <v>840</v>
      </c>
      <c r="Q259" s="46" t="s">
        <v>840</v>
      </c>
      <c r="R259" s="48" t="s">
        <v>840</v>
      </c>
      <c r="S259" s="46" t="s">
        <v>840</v>
      </c>
      <c r="T259" s="25">
        <v>1.414665738938</v>
      </c>
      <c r="U259" s="46" t="s">
        <v>840</v>
      </c>
      <c r="V259" s="46" t="s">
        <v>840</v>
      </c>
      <c r="W259" s="48" t="s">
        <v>840</v>
      </c>
    </row>
    <row r="260" spans="1:23" x14ac:dyDescent="0.2">
      <c r="A260" s="44" t="s">
        <v>537</v>
      </c>
      <c r="B260" s="45" t="s">
        <v>536</v>
      </c>
      <c r="C260" s="25">
        <f t="shared" si="3"/>
        <v>21.759199385958002</v>
      </c>
      <c r="D260" s="25" t="s">
        <v>840</v>
      </c>
      <c r="E260" s="25">
        <v>21.759199385958002</v>
      </c>
      <c r="F260" s="25">
        <v>-4.7896718604910005</v>
      </c>
      <c r="G260" s="25">
        <v>20.127259432011154</v>
      </c>
      <c r="H260" s="48">
        <v>0.18040999999999999</v>
      </c>
      <c r="I260" s="46" t="s">
        <v>840</v>
      </c>
      <c r="J260" s="25" t="s">
        <v>840</v>
      </c>
      <c r="K260" s="46" t="s">
        <v>840</v>
      </c>
      <c r="L260" s="46" t="s">
        <v>840</v>
      </c>
      <c r="M260" s="48" t="s">
        <v>840</v>
      </c>
      <c r="N260" s="46">
        <v>7.8812412913499994</v>
      </c>
      <c r="O260" s="25">
        <v>13.877958094607999</v>
      </c>
      <c r="P260" s="46" t="s">
        <v>840</v>
      </c>
      <c r="Q260" s="46" t="s">
        <v>840</v>
      </c>
      <c r="R260" s="48" t="s">
        <v>840</v>
      </c>
      <c r="S260" s="46">
        <v>7.8812412913499994</v>
      </c>
      <c r="T260" s="25">
        <v>13.877958094607999</v>
      </c>
      <c r="U260" s="46" t="s">
        <v>840</v>
      </c>
      <c r="V260" s="46" t="s">
        <v>840</v>
      </c>
      <c r="W260" s="48" t="s">
        <v>840</v>
      </c>
    </row>
    <row r="261" spans="1:23" x14ac:dyDescent="0.2">
      <c r="A261" s="44" t="s">
        <v>539</v>
      </c>
      <c r="B261" s="45" t="s">
        <v>538</v>
      </c>
      <c r="C261" s="25">
        <f t="shared" si="3"/>
        <v>1.464724205747</v>
      </c>
      <c r="D261" s="25">
        <v>1.4755678710000001E-2</v>
      </c>
      <c r="E261" s="25">
        <v>1.449968527037</v>
      </c>
      <c r="F261" s="25">
        <v>-3.8754377016010002</v>
      </c>
      <c r="G261" s="25">
        <v>1.3412208875092251</v>
      </c>
      <c r="H261" s="48">
        <v>0.5</v>
      </c>
      <c r="I261" s="46" t="s">
        <v>840</v>
      </c>
      <c r="J261" s="25">
        <v>1.4755678710000001E-2</v>
      </c>
      <c r="K261" s="46" t="s">
        <v>840</v>
      </c>
      <c r="L261" s="46" t="s">
        <v>840</v>
      </c>
      <c r="M261" s="48" t="s">
        <v>840</v>
      </c>
      <c r="N261" s="46" t="s">
        <v>840</v>
      </c>
      <c r="O261" s="25">
        <v>1.449968527037</v>
      </c>
      <c r="P261" s="46" t="s">
        <v>840</v>
      </c>
      <c r="Q261" s="46" t="s">
        <v>840</v>
      </c>
      <c r="R261" s="48" t="s">
        <v>840</v>
      </c>
      <c r="S261" s="46" t="s">
        <v>840</v>
      </c>
      <c r="T261" s="25">
        <v>1.464724205747</v>
      </c>
      <c r="U261" s="46" t="s">
        <v>840</v>
      </c>
      <c r="V261" s="46" t="s">
        <v>840</v>
      </c>
      <c r="W261" s="48" t="s">
        <v>840</v>
      </c>
    </row>
    <row r="262" spans="1:23" x14ac:dyDescent="0.2">
      <c r="A262" s="44" t="s">
        <v>541</v>
      </c>
      <c r="B262" s="45" t="s">
        <v>540</v>
      </c>
      <c r="C262" s="25">
        <f t="shared" si="3"/>
        <v>82.553504061710996</v>
      </c>
      <c r="D262" s="25">
        <v>23.410140859320997</v>
      </c>
      <c r="E262" s="25">
        <v>59.143363202389999</v>
      </c>
      <c r="F262" s="25">
        <v>31.104046615260998</v>
      </c>
      <c r="G262" s="25">
        <v>54.707610962210751</v>
      </c>
      <c r="H262" s="48">
        <v>0</v>
      </c>
      <c r="I262" s="46">
        <v>21.680302296160999</v>
      </c>
      <c r="J262" s="25">
        <v>1.72983856316</v>
      </c>
      <c r="K262" s="46" t="s">
        <v>840</v>
      </c>
      <c r="L262" s="46" t="s">
        <v>840</v>
      </c>
      <c r="M262" s="48" t="s">
        <v>840</v>
      </c>
      <c r="N262" s="46">
        <v>50.947894428796999</v>
      </c>
      <c r="O262" s="25">
        <v>8.1954687735929994</v>
      </c>
      <c r="P262" s="46" t="s">
        <v>840</v>
      </c>
      <c r="Q262" s="46" t="s">
        <v>840</v>
      </c>
      <c r="R262" s="48" t="s">
        <v>840</v>
      </c>
      <c r="S262" s="46">
        <v>72.628196724958002</v>
      </c>
      <c r="T262" s="25">
        <v>9.9253073367529989</v>
      </c>
      <c r="U262" s="46" t="s">
        <v>840</v>
      </c>
      <c r="V262" s="46" t="s">
        <v>840</v>
      </c>
      <c r="W262" s="48" t="s">
        <v>840</v>
      </c>
    </row>
    <row r="263" spans="1:23" x14ac:dyDescent="0.2">
      <c r="A263" s="44" t="s">
        <v>543</v>
      </c>
      <c r="B263" s="45" t="s">
        <v>542</v>
      </c>
      <c r="C263" s="25">
        <f t="shared" si="3"/>
        <v>1.6750912698890001</v>
      </c>
      <c r="D263" s="25" t="s">
        <v>840</v>
      </c>
      <c r="E263" s="25">
        <v>1.6750912698890001</v>
      </c>
      <c r="F263" s="25">
        <v>-4.8986759405360001</v>
      </c>
      <c r="G263" s="25">
        <v>1.5494594246473252</v>
      </c>
      <c r="H263" s="48">
        <v>0.5</v>
      </c>
      <c r="I263" s="46" t="s">
        <v>840</v>
      </c>
      <c r="J263" s="25" t="s">
        <v>840</v>
      </c>
      <c r="K263" s="46" t="s">
        <v>840</v>
      </c>
      <c r="L263" s="46" t="s">
        <v>840</v>
      </c>
      <c r="M263" s="48" t="s">
        <v>840</v>
      </c>
      <c r="N263" s="46" t="s">
        <v>840</v>
      </c>
      <c r="O263" s="25">
        <v>1.6750912698890001</v>
      </c>
      <c r="P263" s="46" t="s">
        <v>840</v>
      </c>
      <c r="Q263" s="46" t="s">
        <v>840</v>
      </c>
      <c r="R263" s="48" t="s">
        <v>840</v>
      </c>
      <c r="S263" s="46" t="s">
        <v>840</v>
      </c>
      <c r="T263" s="25">
        <v>1.6750912698890001</v>
      </c>
      <c r="U263" s="46" t="s">
        <v>840</v>
      </c>
      <c r="V263" s="46" t="s">
        <v>840</v>
      </c>
      <c r="W263" s="48" t="s">
        <v>840</v>
      </c>
    </row>
    <row r="264" spans="1:23" x14ac:dyDescent="0.2">
      <c r="A264" s="44" t="s">
        <v>545</v>
      </c>
      <c r="B264" s="45" t="s">
        <v>544</v>
      </c>
      <c r="C264" s="25">
        <f t="shared" ref="C264:C327" si="4">IF(D264&lt;&gt;"",D264+E264,E264)</f>
        <v>2.2903773370430001</v>
      </c>
      <c r="D264" s="25">
        <v>0.18947393125200002</v>
      </c>
      <c r="E264" s="25">
        <v>2.1009034057910001</v>
      </c>
      <c r="F264" s="25">
        <v>-2.7004839012640001</v>
      </c>
      <c r="G264" s="25">
        <v>1.943335650356675</v>
      </c>
      <c r="H264" s="48">
        <v>0.5</v>
      </c>
      <c r="I264" s="46" t="s">
        <v>840</v>
      </c>
      <c r="J264" s="25">
        <v>0.18947393125200002</v>
      </c>
      <c r="K264" s="46" t="s">
        <v>840</v>
      </c>
      <c r="L264" s="46" t="s">
        <v>840</v>
      </c>
      <c r="M264" s="48" t="s">
        <v>840</v>
      </c>
      <c r="N264" s="46" t="s">
        <v>840</v>
      </c>
      <c r="O264" s="25">
        <v>2.1009034057910001</v>
      </c>
      <c r="P264" s="46" t="s">
        <v>840</v>
      </c>
      <c r="Q264" s="46" t="s">
        <v>840</v>
      </c>
      <c r="R264" s="48" t="s">
        <v>840</v>
      </c>
      <c r="S264" s="46" t="s">
        <v>840</v>
      </c>
      <c r="T264" s="25">
        <v>2.2903773370430001</v>
      </c>
      <c r="U264" s="46" t="s">
        <v>840</v>
      </c>
      <c r="V264" s="46" t="s">
        <v>840</v>
      </c>
      <c r="W264" s="48" t="s">
        <v>840</v>
      </c>
    </row>
    <row r="265" spans="1:23" x14ac:dyDescent="0.2">
      <c r="A265" s="44" t="s">
        <v>547</v>
      </c>
      <c r="B265" s="45" t="s">
        <v>546</v>
      </c>
      <c r="C265" s="25">
        <f t="shared" si="4"/>
        <v>2.3621900642159996</v>
      </c>
      <c r="D265" s="25">
        <v>7.2506719028000002E-2</v>
      </c>
      <c r="E265" s="25">
        <v>2.2896833451879997</v>
      </c>
      <c r="F265" s="25">
        <v>-4.9370178830449998</v>
      </c>
      <c r="G265" s="25">
        <v>2.1179570942988999</v>
      </c>
      <c r="H265" s="48">
        <v>0.5</v>
      </c>
      <c r="I265" s="46" t="s">
        <v>840</v>
      </c>
      <c r="J265" s="25">
        <v>7.2506719028000002E-2</v>
      </c>
      <c r="K265" s="46" t="s">
        <v>840</v>
      </c>
      <c r="L265" s="46" t="s">
        <v>840</v>
      </c>
      <c r="M265" s="48" t="s">
        <v>840</v>
      </c>
      <c r="N265" s="46" t="s">
        <v>840</v>
      </c>
      <c r="O265" s="25">
        <v>2.2896833451879997</v>
      </c>
      <c r="P265" s="46" t="s">
        <v>840</v>
      </c>
      <c r="Q265" s="46" t="s">
        <v>840</v>
      </c>
      <c r="R265" s="48" t="s">
        <v>840</v>
      </c>
      <c r="S265" s="46" t="s">
        <v>840</v>
      </c>
      <c r="T265" s="25">
        <v>2.3621900642159996</v>
      </c>
      <c r="U265" s="46" t="s">
        <v>840</v>
      </c>
      <c r="V265" s="46" t="s">
        <v>840</v>
      </c>
      <c r="W265" s="48" t="s">
        <v>840</v>
      </c>
    </row>
    <row r="266" spans="1:23" x14ac:dyDescent="0.2">
      <c r="A266" s="44" t="s">
        <v>549</v>
      </c>
      <c r="B266" s="45" t="s">
        <v>548</v>
      </c>
      <c r="C266" s="25">
        <f t="shared" si="4"/>
        <v>83.805979704056</v>
      </c>
      <c r="D266" s="25">
        <v>21.922972789633999</v>
      </c>
      <c r="E266" s="25">
        <v>61.883006914421998</v>
      </c>
      <c r="F266" s="25">
        <v>28.582706152316998</v>
      </c>
      <c r="G266" s="25">
        <v>57.241781395840356</v>
      </c>
      <c r="H266" s="48">
        <v>0</v>
      </c>
      <c r="I266" s="46">
        <v>20.547807264495997</v>
      </c>
      <c r="J266" s="25">
        <v>1.375165525139</v>
      </c>
      <c r="K266" s="46" t="s">
        <v>840</v>
      </c>
      <c r="L266" s="46" t="s">
        <v>840</v>
      </c>
      <c r="M266" s="48" t="s">
        <v>840</v>
      </c>
      <c r="N266" s="46">
        <v>53.869898723150996</v>
      </c>
      <c r="O266" s="25">
        <v>8.0131081912709998</v>
      </c>
      <c r="P266" s="46" t="s">
        <v>840</v>
      </c>
      <c r="Q266" s="46" t="s">
        <v>840</v>
      </c>
      <c r="R266" s="48" t="s">
        <v>840</v>
      </c>
      <c r="S266" s="46">
        <v>74.417705987646997</v>
      </c>
      <c r="T266" s="25">
        <v>9.3882737164099996</v>
      </c>
      <c r="U266" s="46" t="s">
        <v>840</v>
      </c>
      <c r="V266" s="46" t="s">
        <v>840</v>
      </c>
      <c r="W266" s="48" t="s">
        <v>840</v>
      </c>
    </row>
    <row r="267" spans="1:23" x14ac:dyDescent="0.2">
      <c r="A267" s="44" t="s">
        <v>551</v>
      </c>
      <c r="B267" s="45" t="s">
        <v>550</v>
      </c>
      <c r="C267" s="25">
        <f t="shared" si="4"/>
        <v>2.479912196685</v>
      </c>
      <c r="D267" s="25">
        <v>0.152680778731</v>
      </c>
      <c r="E267" s="25">
        <v>2.3272314179540001</v>
      </c>
      <c r="F267" s="25">
        <v>-12.875061859011</v>
      </c>
      <c r="G267" s="25">
        <v>2.1526890616074503</v>
      </c>
      <c r="H267" s="48">
        <v>0.5</v>
      </c>
      <c r="I267" s="46" t="s">
        <v>840</v>
      </c>
      <c r="J267" s="25">
        <v>0.152680778731</v>
      </c>
      <c r="K267" s="46" t="s">
        <v>840</v>
      </c>
      <c r="L267" s="46" t="s">
        <v>840</v>
      </c>
      <c r="M267" s="48" t="s">
        <v>840</v>
      </c>
      <c r="N267" s="46" t="s">
        <v>840</v>
      </c>
      <c r="O267" s="25">
        <v>2.3272314179540001</v>
      </c>
      <c r="P267" s="46" t="s">
        <v>840</v>
      </c>
      <c r="Q267" s="46" t="s">
        <v>840</v>
      </c>
      <c r="R267" s="48" t="s">
        <v>840</v>
      </c>
      <c r="S267" s="46" t="s">
        <v>840</v>
      </c>
      <c r="T267" s="25">
        <v>2.479912196685</v>
      </c>
      <c r="U267" s="46" t="s">
        <v>840</v>
      </c>
      <c r="V267" s="46" t="s">
        <v>840</v>
      </c>
      <c r="W267" s="48" t="s">
        <v>840</v>
      </c>
    </row>
    <row r="268" spans="1:23" x14ac:dyDescent="0.2">
      <c r="A268" s="44" t="s">
        <v>553</v>
      </c>
      <c r="B268" s="45" t="s">
        <v>552</v>
      </c>
      <c r="C268" s="25">
        <f t="shared" si="4"/>
        <v>1.79712810898</v>
      </c>
      <c r="D268" s="25">
        <v>1.0514402031E-2</v>
      </c>
      <c r="E268" s="25">
        <v>1.786613706949</v>
      </c>
      <c r="F268" s="25">
        <v>-19.364011020470002</v>
      </c>
      <c r="G268" s="25">
        <v>1.6526176789278251</v>
      </c>
      <c r="H268" s="48">
        <v>0.5</v>
      </c>
      <c r="I268" s="46" t="s">
        <v>840</v>
      </c>
      <c r="J268" s="25">
        <v>1.0514402031E-2</v>
      </c>
      <c r="K268" s="46" t="s">
        <v>840</v>
      </c>
      <c r="L268" s="46" t="s">
        <v>840</v>
      </c>
      <c r="M268" s="48" t="s">
        <v>840</v>
      </c>
      <c r="N268" s="46" t="s">
        <v>840</v>
      </c>
      <c r="O268" s="25">
        <v>1.786613706949</v>
      </c>
      <c r="P268" s="46" t="s">
        <v>840</v>
      </c>
      <c r="Q268" s="46" t="s">
        <v>840</v>
      </c>
      <c r="R268" s="48" t="s">
        <v>840</v>
      </c>
      <c r="S268" s="46" t="s">
        <v>840</v>
      </c>
      <c r="T268" s="25">
        <v>1.79712810898</v>
      </c>
      <c r="U268" s="46" t="s">
        <v>840</v>
      </c>
      <c r="V268" s="46" t="s">
        <v>840</v>
      </c>
      <c r="W268" s="48" t="s">
        <v>840</v>
      </c>
    </row>
    <row r="269" spans="1:23" x14ac:dyDescent="0.2">
      <c r="A269" s="44" t="s">
        <v>555</v>
      </c>
      <c r="B269" s="45" t="s">
        <v>554</v>
      </c>
      <c r="C269" s="25">
        <f t="shared" si="4"/>
        <v>2.4282198526959999</v>
      </c>
      <c r="D269" s="25">
        <v>0.12994049768800001</v>
      </c>
      <c r="E269" s="25">
        <v>2.2982793550079998</v>
      </c>
      <c r="F269" s="25">
        <v>-8.0990873197919999</v>
      </c>
      <c r="G269" s="25">
        <v>2.1259084033823998</v>
      </c>
      <c r="H269" s="48">
        <v>0.5</v>
      </c>
      <c r="I269" s="46" t="s">
        <v>840</v>
      </c>
      <c r="J269" s="25">
        <v>0.12994049768800001</v>
      </c>
      <c r="K269" s="46" t="s">
        <v>840</v>
      </c>
      <c r="L269" s="46" t="s">
        <v>840</v>
      </c>
      <c r="M269" s="48" t="s">
        <v>840</v>
      </c>
      <c r="N269" s="46" t="s">
        <v>840</v>
      </c>
      <c r="O269" s="25">
        <v>2.2982793550079998</v>
      </c>
      <c r="P269" s="46" t="s">
        <v>840</v>
      </c>
      <c r="Q269" s="46" t="s">
        <v>840</v>
      </c>
      <c r="R269" s="48" t="s">
        <v>840</v>
      </c>
      <c r="S269" s="46" t="s">
        <v>840</v>
      </c>
      <c r="T269" s="25">
        <v>2.4282198526959999</v>
      </c>
      <c r="U269" s="46" t="s">
        <v>840</v>
      </c>
      <c r="V269" s="46" t="s">
        <v>840</v>
      </c>
      <c r="W269" s="48" t="s">
        <v>840</v>
      </c>
    </row>
    <row r="270" spans="1:23" x14ac:dyDescent="0.2">
      <c r="A270" s="44" t="s">
        <v>557</v>
      </c>
      <c r="B270" s="45" t="s">
        <v>556</v>
      </c>
      <c r="C270" s="25">
        <f t="shared" si="4"/>
        <v>2.4845949692259999</v>
      </c>
      <c r="D270" s="25">
        <v>0.18958034007800001</v>
      </c>
      <c r="E270" s="25">
        <v>2.295014629148</v>
      </c>
      <c r="F270" s="25">
        <v>-15.940094939603998</v>
      </c>
      <c r="G270" s="25">
        <v>2.1228885319619</v>
      </c>
      <c r="H270" s="48">
        <v>0.5</v>
      </c>
      <c r="I270" s="46" t="s">
        <v>840</v>
      </c>
      <c r="J270" s="25">
        <v>0.18958034007800001</v>
      </c>
      <c r="K270" s="46" t="s">
        <v>840</v>
      </c>
      <c r="L270" s="46" t="s">
        <v>840</v>
      </c>
      <c r="M270" s="48" t="s">
        <v>840</v>
      </c>
      <c r="N270" s="46" t="s">
        <v>840</v>
      </c>
      <c r="O270" s="25">
        <v>2.295014629148</v>
      </c>
      <c r="P270" s="46" t="s">
        <v>840</v>
      </c>
      <c r="Q270" s="46" t="s">
        <v>840</v>
      </c>
      <c r="R270" s="48" t="s">
        <v>840</v>
      </c>
      <c r="S270" s="46" t="s">
        <v>840</v>
      </c>
      <c r="T270" s="25">
        <v>2.4845949692259999</v>
      </c>
      <c r="U270" s="46" t="s">
        <v>840</v>
      </c>
      <c r="V270" s="46" t="s">
        <v>840</v>
      </c>
      <c r="W270" s="48" t="s">
        <v>840</v>
      </c>
    </row>
    <row r="271" spans="1:23" x14ac:dyDescent="0.2">
      <c r="A271" s="44" t="s">
        <v>559</v>
      </c>
      <c r="B271" s="45" t="s">
        <v>558</v>
      </c>
      <c r="C271" s="25">
        <f t="shared" si="4"/>
        <v>4.2937041229980002</v>
      </c>
      <c r="D271" s="25" t="s">
        <v>840</v>
      </c>
      <c r="E271" s="25">
        <v>4.2937041229980002</v>
      </c>
      <c r="F271" s="25">
        <v>-1.0423955113429999</v>
      </c>
      <c r="G271" s="25">
        <v>3.9716763137731501</v>
      </c>
      <c r="H271" s="48">
        <v>0.19534799999999999</v>
      </c>
      <c r="I271" s="46" t="s">
        <v>840</v>
      </c>
      <c r="J271" s="25" t="s">
        <v>840</v>
      </c>
      <c r="K271" s="46" t="s">
        <v>840</v>
      </c>
      <c r="L271" s="46" t="s">
        <v>840</v>
      </c>
      <c r="M271" s="48" t="s">
        <v>840</v>
      </c>
      <c r="N271" s="46">
        <v>3.2817255532280001</v>
      </c>
      <c r="O271" s="25">
        <v>1.0119785697699999</v>
      </c>
      <c r="P271" s="46" t="s">
        <v>840</v>
      </c>
      <c r="Q271" s="46" t="s">
        <v>840</v>
      </c>
      <c r="R271" s="48" t="s">
        <v>840</v>
      </c>
      <c r="S271" s="46">
        <v>3.2817255532280001</v>
      </c>
      <c r="T271" s="25">
        <v>1.0119785697699999</v>
      </c>
      <c r="U271" s="46" t="s">
        <v>840</v>
      </c>
      <c r="V271" s="46" t="s">
        <v>840</v>
      </c>
      <c r="W271" s="48" t="s">
        <v>840</v>
      </c>
    </row>
    <row r="272" spans="1:23" x14ac:dyDescent="0.2">
      <c r="A272" s="44" t="s">
        <v>561</v>
      </c>
      <c r="B272" s="45" t="s">
        <v>560</v>
      </c>
      <c r="C272" s="25">
        <f t="shared" si="4"/>
        <v>1.7225249231100002</v>
      </c>
      <c r="D272" s="25">
        <v>0.14302357087699999</v>
      </c>
      <c r="E272" s="25">
        <v>1.5795013522330001</v>
      </c>
      <c r="F272" s="25">
        <v>-5.5492125365469995</v>
      </c>
      <c r="G272" s="25">
        <v>1.4610387508155251</v>
      </c>
      <c r="H272" s="48">
        <v>0.5</v>
      </c>
      <c r="I272" s="46" t="s">
        <v>840</v>
      </c>
      <c r="J272" s="25">
        <v>0.14302357087699999</v>
      </c>
      <c r="K272" s="46" t="s">
        <v>840</v>
      </c>
      <c r="L272" s="46" t="s">
        <v>840</v>
      </c>
      <c r="M272" s="48" t="s">
        <v>840</v>
      </c>
      <c r="N272" s="46" t="s">
        <v>840</v>
      </c>
      <c r="O272" s="25">
        <v>1.5795013522330001</v>
      </c>
      <c r="P272" s="46" t="s">
        <v>840</v>
      </c>
      <c r="Q272" s="46" t="s">
        <v>840</v>
      </c>
      <c r="R272" s="48" t="s">
        <v>840</v>
      </c>
      <c r="S272" s="46" t="s">
        <v>840</v>
      </c>
      <c r="T272" s="25">
        <v>1.7225249231100002</v>
      </c>
      <c r="U272" s="46" t="s">
        <v>840</v>
      </c>
      <c r="V272" s="46" t="s">
        <v>840</v>
      </c>
      <c r="W272" s="48" t="s">
        <v>840</v>
      </c>
    </row>
    <row r="273" spans="1:23" x14ac:dyDescent="0.2">
      <c r="A273" s="44" t="s">
        <v>563</v>
      </c>
      <c r="B273" s="45" t="s">
        <v>562</v>
      </c>
      <c r="C273" s="25">
        <f t="shared" si="4"/>
        <v>98.101207701258005</v>
      </c>
      <c r="D273" s="25">
        <v>28.089791531360998</v>
      </c>
      <c r="E273" s="25">
        <v>70.011416169897004</v>
      </c>
      <c r="F273" s="25">
        <v>32.873692158509002</v>
      </c>
      <c r="G273" s="25">
        <v>64.76055995715474</v>
      </c>
      <c r="H273" s="48">
        <v>0</v>
      </c>
      <c r="I273" s="46">
        <v>25.856987969005999</v>
      </c>
      <c r="J273" s="25">
        <v>2.232803562355</v>
      </c>
      <c r="K273" s="46" t="s">
        <v>840</v>
      </c>
      <c r="L273" s="46" t="s">
        <v>840</v>
      </c>
      <c r="M273" s="48" t="s">
        <v>840</v>
      </c>
      <c r="N273" s="46">
        <v>60.212605244829994</v>
      </c>
      <c r="O273" s="25">
        <v>9.7988109250670004</v>
      </c>
      <c r="P273" s="46" t="s">
        <v>840</v>
      </c>
      <c r="Q273" s="46" t="s">
        <v>840</v>
      </c>
      <c r="R273" s="48" t="s">
        <v>840</v>
      </c>
      <c r="S273" s="46">
        <v>86.069593213835986</v>
      </c>
      <c r="T273" s="25">
        <v>12.031614487422001</v>
      </c>
      <c r="U273" s="46" t="s">
        <v>840</v>
      </c>
      <c r="V273" s="46" t="s">
        <v>840</v>
      </c>
      <c r="W273" s="48" t="s">
        <v>840</v>
      </c>
    </row>
    <row r="274" spans="1:23" x14ac:dyDescent="0.2">
      <c r="A274" s="44" t="s">
        <v>565</v>
      </c>
      <c r="B274" s="45" t="s">
        <v>564</v>
      </c>
      <c r="C274" s="25">
        <f t="shared" si="4"/>
        <v>141.61173356134299</v>
      </c>
      <c r="D274" s="25">
        <v>43.523043838216999</v>
      </c>
      <c r="E274" s="25">
        <v>98.088689723125995</v>
      </c>
      <c r="F274" s="25">
        <v>53.313669611563</v>
      </c>
      <c r="G274" s="25">
        <v>90.732037993891552</v>
      </c>
      <c r="H274" s="48">
        <v>0</v>
      </c>
      <c r="I274" s="46">
        <v>40.099302129008002</v>
      </c>
      <c r="J274" s="25">
        <v>3.423741709208</v>
      </c>
      <c r="K274" s="46" t="s">
        <v>840</v>
      </c>
      <c r="L274" s="46" t="s">
        <v>840</v>
      </c>
      <c r="M274" s="48" t="s">
        <v>840</v>
      </c>
      <c r="N274" s="46">
        <v>85.274008922665999</v>
      </c>
      <c r="O274" s="25">
        <v>12.81468080046</v>
      </c>
      <c r="P274" s="46" t="s">
        <v>840</v>
      </c>
      <c r="Q274" s="46" t="s">
        <v>840</v>
      </c>
      <c r="R274" s="48" t="s">
        <v>840</v>
      </c>
      <c r="S274" s="46">
        <v>125.37331105167399</v>
      </c>
      <c r="T274" s="25">
        <v>16.238422509667998</v>
      </c>
      <c r="U274" s="46" t="s">
        <v>840</v>
      </c>
      <c r="V274" s="46" t="s">
        <v>840</v>
      </c>
      <c r="W274" s="48" t="s">
        <v>840</v>
      </c>
    </row>
    <row r="275" spans="1:23" x14ac:dyDescent="0.2">
      <c r="A275" s="44" t="s">
        <v>567</v>
      </c>
      <c r="B275" s="45" t="s">
        <v>566</v>
      </c>
      <c r="C275" s="25">
        <f t="shared" si="4"/>
        <v>4.8038138852999994</v>
      </c>
      <c r="D275" s="25">
        <v>0.67241797475699994</v>
      </c>
      <c r="E275" s="25">
        <v>4.1313959105429996</v>
      </c>
      <c r="F275" s="25">
        <v>-10.193915200919001</v>
      </c>
      <c r="G275" s="25">
        <v>3.8215412172522751</v>
      </c>
      <c r="H275" s="48">
        <v>0.5</v>
      </c>
      <c r="I275" s="46" t="s">
        <v>840</v>
      </c>
      <c r="J275" s="25">
        <v>0.67241797475699994</v>
      </c>
      <c r="K275" s="46" t="s">
        <v>840</v>
      </c>
      <c r="L275" s="46" t="s">
        <v>840</v>
      </c>
      <c r="M275" s="48" t="s">
        <v>840</v>
      </c>
      <c r="N275" s="46" t="s">
        <v>840</v>
      </c>
      <c r="O275" s="25">
        <v>4.1313959105429996</v>
      </c>
      <c r="P275" s="46" t="s">
        <v>840</v>
      </c>
      <c r="Q275" s="46" t="s">
        <v>840</v>
      </c>
      <c r="R275" s="48" t="s">
        <v>840</v>
      </c>
      <c r="S275" s="46" t="s">
        <v>840</v>
      </c>
      <c r="T275" s="25">
        <v>4.8038138852999994</v>
      </c>
      <c r="U275" s="46" t="s">
        <v>840</v>
      </c>
      <c r="V275" s="46" t="s">
        <v>840</v>
      </c>
      <c r="W275" s="48" t="s">
        <v>840</v>
      </c>
    </row>
    <row r="276" spans="1:23" x14ac:dyDescent="0.2">
      <c r="A276" s="44" t="s">
        <v>569</v>
      </c>
      <c r="B276" s="45" t="s">
        <v>568</v>
      </c>
      <c r="C276" s="25">
        <f t="shared" si="4"/>
        <v>3.9158343920150003</v>
      </c>
      <c r="D276" s="25">
        <v>0.49118396235</v>
      </c>
      <c r="E276" s="25">
        <v>3.4246504296650002</v>
      </c>
      <c r="F276" s="25">
        <v>-10.548455989572</v>
      </c>
      <c r="G276" s="25">
        <v>3.1678016474401254</v>
      </c>
      <c r="H276" s="48">
        <v>0.5</v>
      </c>
      <c r="I276" s="46" t="s">
        <v>840</v>
      </c>
      <c r="J276" s="25">
        <v>0.49118396235</v>
      </c>
      <c r="K276" s="46" t="s">
        <v>840</v>
      </c>
      <c r="L276" s="46" t="s">
        <v>840</v>
      </c>
      <c r="M276" s="48" t="s">
        <v>840</v>
      </c>
      <c r="N276" s="46" t="s">
        <v>840</v>
      </c>
      <c r="O276" s="25">
        <v>3.4246504296650002</v>
      </c>
      <c r="P276" s="46" t="s">
        <v>840</v>
      </c>
      <c r="Q276" s="46" t="s">
        <v>840</v>
      </c>
      <c r="R276" s="48" t="s">
        <v>840</v>
      </c>
      <c r="S276" s="46" t="s">
        <v>840</v>
      </c>
      <c r="T276" s="25">
        <v>3.9158343920150003</v>
      </c>
      <c r="U276" s="46" t="s">
        <v>840</v>
      </c>
      <c r="V276" s="46" t="s">
        <v>840</v>
      </c>
      <c r="W276" s="48" t="s">
        <v>840</v>
      </c>
    </row>
    <row r="277" spans="1:23" x14ac:dyDescent="0.2">
      <c r="A277" s="44" t="s">
        <v>571</v>
      </c>
      <c r="B277" s="45" t="s">
        <v>570</v>
      </c>
      <c r="C277" s="25">
        <f t="shared" si="4"/>
        <v>82.035839452488005</v>
      </c>
      <c r="D277" s="25">
        <v>19.439720088944</v>
      </c>
      <c r="E277" s="25">
        <v>62.596119363544005</v>
      </c>
      <c r="F277" s="25">
        <v>28.29195702262</v>
      </c>
      <c r="G277" s="25">
        <v>57.901410411278206</v>
      </c>
      <c r="H277" s="48">
        <v>0</v>
      </c>
      <c r="I277" s="46">
        <v>18.177591433663</v>
      </c>
      <c r="J277" s="25">
        <v>1.262128655281</v>
      </c>
      <c r="K277" s="46" t="s">
        <v>840</v>
      </c>
      <c r="L277" s="46" t="s">
        <v>840</v>
      </c>
      <c r="M277" s="48" t="s">
        <v>840</v>
      </c>
      <c r="N277" s="46">
        <v>52.866477364266004</v>
      </c>
      <c r="O277" s="25">
        <v>9.7296419992779999</v>
      </c>
      <c r="P277" s="46" t="s">
        <v>840</v>
      </c>
      <c r="Q277" s="46" t="s">
        <v>840</v>
      </c>
      <c r="R277" s="48" t="s">
        <v>840</v>
      </c>
      <c r="S277" s="46">
        <v>71.044068797929</v>
      </c>
      <c r="T277" s="25">
        <v>10.991770654559</v>
      </c>
      <c r="U277" s="46" t="s">
        <v>840</v>
      </c>
      <c r="V277" s="46" t="s">
        <v>840</v>
      </c>
      <c r="W277" s="48" t="s">
        <v>840</v>
      </c>
    </row>
    <row r="278" spans="1:23" x14ac:dyDescent="0.2">
      <c r="A278" s="44" t="s">
        <v>573</v>
      </c>
      <c r="B278" s="45" t="s">
        <v>572</v>
      </c>
      <c r="C278" s="25">
        <f t="shared" si="4"/>
        <v>2.6352196095119997</v>
      </c>
      <c r="D278" s="25">
        <v>0.26521299188500003</v>
      </c>
      <c r="E278" s="25">
        <v>2.3700066176269998</v>
      </c>
      <c r="F278" s="25">
        <v>-13.457723724696999</v>
      </c>
      <c r="G278" s="25">
        <v>2.1922561213049749</v>
      </c>
      <c r="H278" s="48">
        <v>0.5</v>
      </c>
      <c r="I278" s="46" t="s">
        <v>840</v>
      </c>
      <c r="J278" s="25">
        <v>0.26521299188500003</v>
      </c>
      <c r="K278" s="46" t="s">
        <v>840</v>
      </c>
      <c r="L278" s="46" t="s">
        <v>840</v>
      </c>
      <c r="M278" s="48" t="s">
        <v>840</v>
      </c>
      <c r="N278" s="46" t="s">
        <v>840</v>
      </c>
      <c r="O278" s="25">
        <v>2.3700066176269998</v>
      </c>
      <c r="P278" s="46" t="s">
        <v>840</v>
      </c>
      <c r="Q278" s="46" t="s">
        <v>840</v>
      </c>
      <c r="R278" s="48" t="s">
        <v>840</v>
      </c>
      <c r="S278" s="46" t="s">
        <v>840</v>
      </c>
      <c r="T278" s="25">
        <v>2.6352196095119997</v>
      </c>
      <c r="U278" s="46" t="s">
        <v>840</v>
      </c>
      <c r="V278" s="46" t="s">
        <v>840</v>
      </c>
      <c r="W278" s="48" t="s">
        <v>840</v>
      </c>
    </row>
    <row r="279" spans="1:23" x14ac:dyDescent="0.2">
      <c r="A279" s="44" t="s">
        <v>575</v>
      </c>
      <c r="B279" s="45" t="s">
        <v>574</v>
      </c>
      <c r="C279" s="25">
        <f t="shared" si="4"/>
        <v>2.2210912124790001</v>
      </c>
      <c r="D279" s="25" t="s">
        <v>840</v>
      </c>
      <c r="E279" s="25">
        <v>2.2210912124790001</v>
      </c>
      <c r="F279" s="25">
        <v>-12.182783611679001</v>
      </c>
      <c r="G279" s="25">
        <v>2.0545093715430753</v>
      </c>
      <c r="H279" s="48">
        <v>0.5</v>
      </c>
      <c r="I279" s="46" t="s">
        <v>840</v>
      </c>
      <c r="J279" s="25" t="s">
        <v>840</v>
      </c>
      <c r="K279" s="46" t="s">
        <v>840</v>
      </c>
      <c r="L279" s="46" t="s">
        <v>840</v>
      </c>
      <c r="M279" s="48" t="s">
        <v>840</v>
      </c>
      <c r="N279" s="46" t="s">
        <v>840</v>
      </c>
      <c r="O279" s="25">
        <v>2.2210912124790001</v>
      </c>
      <c r="P279" s="46" t="s">
        <v>840</v>
      </c>
      <c r="Q279" s="46" t="s">
        <v>840</v>
      </c>
      <c r="R279" s="48" t="s">
        <v>840</v>
      </c>
      <c r="S279" s="46" t="s">
        <v>840</v>
      </c>
      <c r="T279" s="25">
        <v>2.2210912124790001</v>
      </c>
      <c r="U279" s="46" t="s">
        <v>840</v>
      </c>
      <c r="V279" s="46" t="s">
        <v>840</v>
      </c>
      <c r="W279" s="48" t="s">
        <v>840</v>
      </c>
    </row>
    <row r="280" spans="1:23" x14ac:dyDescent="0.2">
      <c r="A280" s="44" t="s">
        <v>577</v>
      </c>
      <c r="B280" s="45" t="s">
        <v>576</v>
      </c>
      <c r="C280" s="25">
        <f t="shared" si="4"/>
        <v>191.96426563516002</v>
      </c>
      <c r="D280" s="25">
        <v>52.415268153204003</v>
      </c>
      <c r="E280" s="25">
        <v>139.54899748195601</v>
      </c>
      <c r="F280" s="25">
        <v>40.856899287208996</v>
      </c>
      <c r="G280" s="25">
        <v>129.08282267080932</v>
      </c>
      <c r="H280" s="48">
        <v>0</v>
      </c>
      <c r="I280" s="46">
        <v>48.243028302199001</v>
      </c>
      <c r="J280" s="25">
        <v>4.1722398510050001</v>
      </c>
      <c r="K280" s="46" t="s">
        <v>840</v>
      </c>
      <c r="L280" s="46" t="s">
        <v>840</v>
      </c>
      <c r="M280" s="48" t="s">
        <v>840</v>
      </c>
      <c r="N280" s="46">
        <v>119.334002124243</v>
      </c>
      <c r="O280" s="25">
        <v>20.214995357713001</v>
      </c>
      <c r="P280" s="46" t="s">
        <v>840</v>
      </c>
      <c r="Q280" s="46" t="s">
        <v>840</v>
      </c>
      <c r="R280" s="48" t="s">
        <v>840</v>
      </c>
      <c r="S280" s="46">
        <v>167.57703042644201</v>
      </c>
      <c r="T280" s="25">
        <v>24.387235208718</v>
      </c>
      <c r="U280" s="46" t="s">
        <v>840</v>
      </c>
      <c r="V280" s="46" t="s">
        <v>840</v>
      </c>
      <c r="W280" s="48" t="s">
        <v>840</v>
      </c>
    </row>
    <row r="281" spans="1:23" x14ac:dyDescent="0.2">
      <c r="A281" s="44" t="s">
        <v>579</v>
      </c>
      <c r="B281" s="45" t="s">
        <v>578</v>
      </c>
      <c r="C281" s="25">
        <f t="shared" si="4"/>
        <v>3.9029865981159997</v>
      </c>
      <c r="D281" s="25">
        <v>0.30513500493000001</v>
      </c>
      <c r="E281" s="25">
        <v>3.5978515931859998</v>
      </c>
      <c r="F281" s="25">
        <v>-6.2852310920779999</v>
      </c>
      <c r="G281" s="25">
        <v>3.32801272369705</v>
      </c>
      <c r="H281" s="48">
        <v>0.5</v>
      </c>
      <c r="I281" s="46" t="s">
        <v>840</v>
      </c>
      <c r="J281" s="25">
        <v>0.30513500493000001</v>
      </c>
      <c r="K281" s="46" t="s">
        <v>840</v>
      </c>
      <c r="L281" s="46" t="s">
        <v>840</v>
      </c>
      <c r="M281" s="48" t="s">
        <v>840</v>
      </c>
      <c r="N281" s="46" t="s">
        <v>840</v>
      </c>
      <c r="O281" s="25">
        <v>3.5978515931859998</v>
      </c>
      <c r="P281" s="46" t="s">
        <v>840</v>
      </c>
      <c r="Q281" s="46" t="s">
        <v>840</v>
      </c>
      <c r="R281" s="48" t="s">
        <v>840</v>
      </c>
      <c r="S281" s="46" t="s">
        <v>840</v>
      </c>
      <c r="T281" s="25">
        <v>3.9029865981159997</v>
      </c>
      <c r="U281" s="46" t="s">
        <v>840</v>
      </c>
      <c r="V281" s="46" t="s">
        <v>840</v>
      </c>
      <c r="W281" s="48" t="s">
        <v>840</v>
      </c>
    </row>
    <row r="282" spans="1:23" x14ac:dyDescent="0.2">
      <c r="A282" s="44" t="s">
        <v>581</v>
      </c>
      <c r="B282" s="45" t="s">
        <v>580</v>
      </c>
      <c r="C282" s="25">
        <f t="shared" si="4"/>
        <v>62.537630936966011</v>
      </c>
      <c r="D282" s="25">
        <v>13.301165917003001</v>
      </c>
      <c r="E282" s="25">
        <v>49.236465019963006</v>
      </c>
      <c r="F282" s="25">
        <v>9.7864714546520002</v>
      </c>
      <c r="G282" s="25">
        <v>45.54373014346578</v>
      </c>
      <c r="H282" s="48">
        <v>0</v>
      </c>
      <c r="I282" s="46">
        <v>12.825889252641</v>
      </c>
      <c r="J282" s="25">
        <v>0.475276664362</v>
      </c>
      <c r="K282" s="46" t="s">
        <v>840</v>
      </c>
      <c r="L282" s="46" t="s">
        <v>840</v>
      </c>
      <c r="M282" s="48" t="s">
        <v>840</v>
      </c>
      <c r="N282" s="46">
        <v>40.864393391949996</v>
      </c>
      <c r="O282" s="25">
        <v>8.3720716280129999</v>
      </c>
      <c r="P282" s="46" t="s">
        <v>840</v>
      </c>
      <c r="Q282" s="46" t="s">
        <v>840</v>
      </c>
      <c r="R282" s="48" t="s">
        <v>840</v>
      </c>
      <c r="S282" s="46">
        <v>53.690282644590994</v>
      </c>
      <c r="T282" s="25">
        <v>8.8473482923749991</v>
      </c>
      <c r="U282" s="46" t="s">
        <v>840</v>
      </c>
      <c r="V282" s="46" t="s">
        <v>840</v>
      </c>
      <c r="W282" s="48" t="s">
        <v>840</v>
      </c>
    </row>
    <row r="283" spans="1:23" x14ac:dyDescent="0.2">
      <c r="A283" s="44" t="s">
        <v>583</v>
      </c>
      <c r="B283" s="45" t="s">
        <v>832</v>
      </c>
      <c r="C283" s="25">
        <f t="shared" si="4"/>
        <v>5.3404999220730005</v>
      </c>
      <c r="D283" s="25">
        <v>1.560553656787</v>
      </c>
      <c r="E283" s="25">
        <v>3.7799462652860001</v>
      </c>
      <c r="F283" s="25">
        <v>2.3018005210609997</v>
      </c>
      <c r="G283" s="25">
        <v>3.4964502953895504</v>
      </c>
      <c r="H283" s="48">
        <v>0</v>
      </c>
      <c r="I283" s="46" t="s">
        <v>840</v>
      </c>
      <c r="J283" s="25" t="s">
        <v>840</v>
      </c>
      <c r="K283" s="46">
        <v>1.560553656787</v>
      </c>
      <c r="L283" s="46" t="s">
        <v>840</v>
      </c>
      <c r="M283" s="48" t="s">
        <v>840</v>
      </c>
      <c r="N283" s="46" t="s">
        <v>840</v>
      </c>
      <c r="O283" s="25" t="s">
        <v>840</v>
      </c>
      <c r="P283" s="46">
        <v>3.7799462652860001</v>
      </c>
      <c r="Q283" s="46" t="s">
        <v>840</v>
      </c>
      <c r="R283" s="48" t="s">
        <v>840</v>
      </c>
      <c r="S283" s="46" t="s">
        <v>840</v>
      </c>
      <c r="T283" s="25" t="s">
        <v>840</v>
      </c>
      <c r="U283" s="46">
        <v>5.3404999220730005</v>
      </c>
      <c r="V283" s="46" t="s">
        <v>840</v>
      </c>
      <c r="W283" s="48" t="s">
        <v>840</v>
      </c>
    </row>
    <row r="284" spans="1:23" x14ac:dyDescent="0.2">
      <c r="A284" s="44" t="s">
        <v>585</v>
      </c>
      <c r="B284" s="45" t="s">
        <v>584</v>
      </c>
      <c r="C284" s="25">
        <f t="shared" si="4"/>
        <v>38.869079982857997</v>
      </c>
      <c r="D284" s="25">
        <v>9.6804037322620005</v>
      </c>
      <c r="E284" s="25">
        <v>29.188676250596</v>
      </c>
      <c r="F284" s="25">
        <v>-19.383198166930001</v>
      </c>
      <c r="G284" s="25">
        <v>26.999525531801304</v>
      </c>
      <c r="H284" s="48">
        <v>0.39906199999999997</v>
      </c>
      <c r="I284" s="46">
        <v>8.7490848428899994</v>
      </c>
      <c r="J284" s="25">
        <v>0.93131888937100005</v>
      </c>
      <c r="K284" s="46" t="s">
        <v>840</v>
      </c>
      <c r="L284" s="46" t="s">
        <v>840</v>
      </c>
      <c r="M284" s="48" t="s">
        <v>840</v>
      </c>
      <c r="N284" s="46">
        <v>23.037868023621002</v>
      </c>
      <c r="O284" s="25">
        <v>6.1508082269740001</v>
      </c>
      <c r="P284" s="46" t="s">
        <v>840</v>
      </c>
      <c r="Q284" s="46" t="s">
        <v>840</v>
      </c>
      <c r="R284" s="48" t="s">
        <v>840</v>
      </c>
      <c r="S284" s="46">
        <v>31.786952866511001</v>
      </c>
      <c r="T284" s="25">
        <v>7.0821271163450001</v>
      </c>
      <c r="U284" s="46" t="s">
        <v>840</v>
      </c>
      <c r="V284" s="46" t="s">
        <v>840</v>
      </c>
      <c r="W284" s="48" t="s">
        <v>840</v>
      </c>
    </row>
    <row r="285" spans="1:23" x14ac:dyDescent="0.2">
      <c r="A285" s="44" t="s">
        <v>587</v>
      </c>
      <c r="B285" s="45" t="s">
        <v>586</v>
      </c>
      <c r="C285" s="25">
        <f t="shared" si="4"/>
        <v>36.339934654303995</v>
      </c>
      <c r="D285" s="25">
        <v>7.2169704396499998</v>
      </c>
      <c r="E285" s="25">
        <v>29.122964214653997</v>
      </c>
      <c r="F285" s="25">
        <v>-19.797203494401998</v>
      </c>
      <c r="G285" s="25">
        <v>26.938741898554952</v>
      </c>
      <c r="H285" s="48">
        <v>0.40468399999999999</v>
      </c>
      <c r="I285" s="46">
        <v>7.2368542883120002</v>
      </c>
      <c r="J285" s="25">
        <v>-1.9883848661999999E-2</v>
      </c>
      <c r="K285" s="46" t="s">
        <v>840</v>
      </c>
      <c r="L285" s="46" t="s">
        <v>840</v>
      </c>
      <c r="M285" s="48" t="s">
        <v>840</v>
      </c>
      <c r="N285" s="46">
        <v>24.797856120921001</v>
      </c>
      <c r="O285" s="25">
        <v>4.3251080937329993</v>
      </c>
      <c r="P285" s="46" t="s">
        <v>840</v>
      </c>
      <c r="Q285" s="46" t="s">
        <v>840</v>
      </c>
      <c r="R285" s="48" t="s">
        <v>840</v>
      </c>
      <c r="S285" s="46">
        <v>32.034710409233</v>
      </c>
      <c r="T285" s="25">
        <v>4.305224245070999</v>
      </c>
      <c r="U285" s="46" t="s">
        <v>840</v>
      </c>
      <c r="V285" s="46" t="s">
        <v>840</v>
      </c>
      <c r="W285" s="48" t="s">
        <v>840</v>
      </c>
    </row>
    <row r="286" spans="1:23" x14ac:dyDescent="0.2">
      <c r="A286" s="44" t="s">
        <v>589</v>
      </c>
      <c r="B286" s="45" t="s">
        <v>588</v>
      </c>
      <c r="C286" s="25">
        <f t="shared" si="4"/>
        <v>81.919506450304993</v>
      </c>
      <c r="D286" s="25">
        <v>16.082058921611001</v>
      </c>
      <c r="E286" s="25">
        <v>65.837447528694</v>
      </c>
      <c r="F286" s="25">
        <v>50.845121884765994</v>
      </c>
      <c r="G286" s="25">
        <v>60.899638964041948</v>
      </c>
      <c r="H286" s="48">
        <v>0</v>
      </c>
      <c r="I286" s="46">
        <v>16.082058921611001</v>
      </c>
      <c r="J286" s="25" t="s">
        <v>840</v>
      </c>
      <c r="K286" s="46" t="s">
        <v>840</v>
      </c>
      <c r="L286" s="46" t="s">
        <v>840</v>
      </c>
      <c r="M286" s="48" t="s">
        <v>840</v>
      </c>
      <c r="N286" s="46">
        <v>65.837447528694</v>
      </c>
      <c r="O286" s="25" t="s">
        <v>840</v>
      </c>
      <c r="P286" s="46" t="s">
        <v>840</v>
      </c>
      <c r="Q286" s="46" t="s">
        <v>840</v>
      </c>
      <c r="R286" s="48" t="s">
        <v>840</v>
      </c>
      <c r="S286" s="46">
        <v>81.919506450304993</v>
      </c>
      <c r="T286" s="25" t="s">
        <v>840</v>
      </c>
      <c r="U286" s="46" t="s">
        <v>840</v>
      </c>
      <c r="V286" s="46" t="s">
        <v>840</v>
      </c>
      <c r="W286" s="48" t="s">
        <v>840</v>
      </c>
    </row>
    <row r="287" spans="1:23" x14ac:dyDescent="0.2">
      <c r="A287" s="44" t="s">
        <v>591</v>
      </c>
      <c r="B287" s="45" t="s">
        <v>590</v>
      </c>
      <c r="C287" s="25">
        <f t="shared" si="4"/>
        <v>1.065784004747</v>
      </c>
      <c r="D287" s="25" t="s">
        <v>840</v>
      </c>
      <c r="E287" s="25">
        <v>1.065784004747</v>
      </c>
      <c r="F287" s="25">
        <v>-11.023165332511001</v>
      </c>
      <c r="G287" s="25">
        <v>0.98585020439097504</v>
      </c>
      <c r="H287" s="48">
        <v>0.5</v>
      </c>
      <c r="I287" s="46" t="s">
        <v>840</v>
      </c>
      <c r="J287" s="25" t="s">
        <v>840</v>
      </c>
      <c r="K287" s="46" t="s">
        <v>840</v>
      </c>
      <c r="L287" s="46" t="s">
        <v>840</v>
      </c>
      <c r="M287" s="48" t="s">
        <v>840</v>
      </c>
      <c r="N287" s="46" t="s">
        <v>840</v>
      </c>
      <c r="O287" s="25">
        <v>1.065784004747</v>
      </c>
      <c r="P287" s="46" t="s">
        <v>840</v>
      </c>
      <c r="Q287" s="46" t="s">
        <v>840</v>
      </c>
      <c r="R287" s="48" t="s">
        <v>840</v>
      </c>
      <c r="S287" s="46" t="s">
        <v>840</v>
      </c>
      <c r="T287" s="25">
        <v>1.065784004747</v>
      </c>
      <c r="U287" s="46" t="s">
        <v>840</v>
      </c>
      <c r="V287" s="46" t="s">
        <v>840</v>
      </c>
      <c r="W287" s="48" t="s">
        <v>840</v>
      </c>
    </row>
    <row r="288" spans="1:23" x14ac:dyDescent="0.2">
      <c r="A288" s="44" t="s">
        <v>593</v>
      </c>
      <c r="B288" s="45" t="s">
        <v>592</v>
      </c>
      <c r="C288" s="25">
        <f t="shared" si="4"/>
        <v>2.5516299068269999</v>
      </c>
      <c r="D288" s="25" t="s">
        <v>840</v>
      </c>
      <c r="E288" s="25">
        <v>2.5516299068269999</v>
      </c>
      <c r="F288" s="25">
        <v>-25.535954017342998</v>
      </c>
      <c r="G288" s="25">
        <v>2.3602576638149748</v>
      </c>
      <c r="H288" s="48">
        <v>0.5</v>
      </c>
      <c r="I288" s="46" t="s">
        <v>840</v>
      </c>
      <c r="J288" s="25" t="s">
        <v>840</v>
      </c>
      <c r="K288" s="46" t="s">
        <v>840</v>
      </c>
      <c r="L288" s="46" t="s">
        <v>840</v>
      </c>
      <c r="M288" s="48" t="s">
        <v>840</v>
      </c>
      <c r="N288" s="46" t="s">
        <v>840</v>
      </c>
      <c r="O288" s="25">
        <v>2.5516299068269999</v>
      </c>
      <c r="P288" s="46" t="s">
        <v>840</v>
      </c>
      <c r="Q288" s="46" t="s">
        <v>840</v>
      </c>
      <c r="R288" s="48" t="s">
        <v>840</v>
      </c>
      <c r="S288" s="46" t="s">
        <v>840</v>
      </c>
      <c r="T288" s="25">
        <v>2.5516299068269999</v>
      </c>
      <c r="U288" s="46" t="s">
        <v>840</v>
      </c>
      <c r="V288" s="46" t="s">
        <v>840</v>
      </c>
      <c r="W288" s="48" t="s">
        <v>840</v>
      </c>
    </row>
    <row r="289" spans="1:23" x14ac:dyDescent="0.2">
      <c r="A289" s="44" t="s">
        <v>595</v>
      </c>
      <c r="B289" s="45" t="s">
        <v>594</v>
      </c>
      <c r="C289" s="25">
        <f t="shared" si="4"/>
        <v>2.7710935545820004</v>
      </c>
      <c r="D289" s="25">
        <v>0.33836724794199996</v>
      </c>
      <c r="E289" s="25">
        <v>2.4327263066400002</v>
      </c>
      <c r="F289" s="25">
        <v>-6.3929438241180003</v>
      </c>
      <c r="G289" s="25">
        <v>2.2502718336420005</v>
      </c>
      <c r="H289" s="48">
        <v>0.5</v>
      </c>
      <c r="I289" s="46" t="s">
        <v>840</v>
      </c>
      <c r="J289" s="25">
        <v>0.33836724794199996</v>
      </c>
      <c r="K289" s="46" t="s">
        <v>840</v>
      </c>
      <c r="L289" s="46" t="s">
        <v>840</v>
      </c>
      <c r="M289" s="48" t="s">
        <v>840</v>
      </c>
      <c r="N289" s="46" t="s">
        <v>840</v>
      </c>
      <c r="O289" s="25">
        <v>2.4327263066400002</v>
      </c>
      <c r="P289" s="46" t="s">
        <v>840</v>
      </c>
      <c r="Q289" s="46" t="s">
        <v>840</v>
      </c>
      <c r="R289" s="48" t="s">
        <v>840</v>
      </c>
      <c r="S289" s="46" t="s">
        <v>840</v>
      </c>
      <c r="T289" s="25">
        <v>2.7710935545820004</v>
      </c>
      <c r="U289" s="46" t="s">
        <v>840</v>
      </c>
      <c r="V289" s="46" t="s">
        <v>840</v>
      </c>
      <c r="W289" s="48" t="s">
        <v>840</v>
      </c>
    </row>
    <row r="290" spans="1:23" x14ac:dyDescent="0.2">
      <c r="A290" s="44" t="s">
        <v>597</v>
      </c>
      <c r="B290" s="45" t="s">
        <v>596</v>
      </c>
      <c r="C290" s="25">
        <f t="shared" si="4"/>
        <v>46.205493712512002</v>
      </c>
      <c r="D290" s="25">
        <v>9.8987001339069991</v>
      </c>
      <c r="E290" s="25">
        <v>36.306793578605003</v>
      </c>
      <c r="F290" s="25">
        <v>-25.873971724457</v>
      </c>
      <c r="G290" s="25">
        <v>33.583784060209631</v>
      </c>
      <c r="H290" s="48">
        <v>0.41610900000000001</v>
      </c>
      <c r="I290" s="46">
        <v>10.534463515578</v>
      </c>
      <c r="J290" s="25">
        <v>-0.63576338167099999</v>
      </c>
      <c r="K290" s="46" t="s">
        <v>840</v>
      </c>
      <c r="L290" s="46" t="s">
        <v>840</v>
      </c>
      <c r="M290" s="48" t="s">
        <v>840</v>
      </c>
      <c r="N290" s="46">
        <v>30.241800996519</v>
      </c>
      <c r="O290" s="25">
        <v>6.064992582086</v>
      </c>
      <c r="P290" s="46" t="s">
        <v>840</v>
      </c>
      <c r="Q290" s="46" t="s">
        <v>840</v>
      </c>
      <c r="R290" s="48" t="s">
        <v>840</v>
      </c>
      <c r="S290" s="46">
        <v>40.776264512097001</v>
      </c>
      <c r="T290" s="25">
        <v>5.4292292004149996</v>
      </c>
      <c r="U290" s="46" t="s">
        <v>840</v>
      </c>
      <c r="V290" s="46" t="s">
        <v>840</v>
      </c>
      <c r="W290" s="48" t="s">
        <v>840</v>
      </c>
    </row>
    <row r="291" spans="1:23" x14ac:dyDescent="0.2">
      <c r="A291" s="44" t="s">
        <v>599</v>
      </c>
      <c r="B291" s="45" t="s">
        <v>598</v>
      </c>
      <c r="C291" s="25">
        <f t="shared" si="4"/>
        <v>1.8587667020399998</v>
      </c>
      <c r="D291" s="25" t="s">
        <v>840</v>
      </c>
      <c r="E291" s="25">
        <v>1.8587667020399998</v>
      </c>
      <c r="F291" s="25">
        <v>-11.728491276611001</v>
      </c>
      <c r="G291" s="25">
        <v>1.7193591993869999</v>
      </c>
      <c r="H291" s="48">
        <v>0.5</v>
      </c>
      <c r="I291" s="46" t="s">
        <v>840</v>
      </c>
      <c r="J291" s="25" t="s">
        <v>840</v>
      </c>
      <c r="K291" s="46" t="s">
        <v>840</v>
      </c>
      <c r="L291" s="46" t="s">
        <v>840</v>
      </c>
      <c r="M291" s="48" t="s">
        <v>840</v>
      </c>
      <c r="N291" s="46" t="s">
        <v>840</v>
      </c>
      <c r="O291" s="25">
        <v>1.8587667020399998</v>
      </c>
      <c r="P291" s="46" t="s">
        <v>840</v>
      </c>
      <c r="Q291" s="46" t="s">
        <v>840</v>
      </c>
      <c r="R291" s="48" t="s">
        <v>840</v>
      </c>
      <c r="S291" s="46" t="s">
        <v>840</v>
      </c>
      <c r="T291" s="25">
        <v>1.8587667020399998</v>
      </c>
      <c r="U291" s="46" t="s">
        <v>840</v>
      </c>
      <c r="V291" s="46" t="s">
        <v>840</v>
      </c>
      <c r="W291" s="48" t="s">
        <v>840</v>
      </c>
    </row>
    <row r="292" spans="1:23" x14ac:dyDescent="0.2">
      <c r="A292" s="44" t="s">
        <v>601</v>
      </c>
      <c r="B292" s="45" t="s">
        <v>600</v>
      </c>
      <c r="C292" s="25">
        <f t="shared" si="4"/>
        <v>3.9182938648750003</v>
      </c>
      <c r="D292" s="25">
        <v>0.69329465443899996</v>
      </c>
      <c r="E292" s="25">
        <v>3.2249992104360001</v>
      </c>
      <c r="F292" s="25">
        <v>-5.3390595564960002</v>
      </c>
      <c r="G292" s="25">
        <v>2.9831242696533002</v>
      </c>
      <c r="H292" s="48">
        <v>0.5</v>
      </c>
      <c r="I292" s="46" t="s">
        <v>840</v>
      </c>
      <c r="J292" s="25">
        <v>0.69329465443899996</v>
      </c>
      <c r="K292" s="46" t="s">
        <v>840</v>
      </c>
      <c r="L292" s="46" t="s">
        <v>840</v>
      </c>
      <c r="M292" s="48" t="s">
        <v>840</v>
      </c>
      <c r="N292" s="46" t="s">
        <v>840</v>
      </c>
      <c r="O292" s="25">
        <v>3.2249992104360001</v>
      </c>
      <c r="P292" s="46" t="s">
        <v>840</v>
      </c>
      <c r="Q292" s="46" t="s">
        <v>840</v>
      </c>
      <c r="R292" s="48" t="s">
        <v>840</v>
      </c>
      <c r="S292" s="46" t="s">
        <v>840</v>
      </c>
      <c r="T292" s="25">
        <v>3.9182938648750003</v>
      </c>
      <c r="U292" s="46" t="s">
        <v>840</v>
      </c>
      <c r="V292" s="46" t="s">
        <v>840</v>
      </c>
      <c r="W292" s="48" t="s">
        <v>840</v>
      </c>
    </row>
    <row r="293" spans="1:23" x14ac:dyDescent="0.2">
      <c r="A293" s="44" t="s">
        <v>603</v>
      </c>
      <c r="B293" s="45" t="s">
        <v>602</v>
      </c>
      <c r="C293" s="25">
        <f t="shared" si="4"/>
        <v>4.0293092870530005</v>
      </c>
      <c r="D293" s="25">
        <v>0.49246518862499999</v>
      </c>
      <c r="E293" s="25">
        <v>3.5368440984280003</v>
      </c>
      <c r="F293" s="25">
        <v>-12.832094290939999</v>
      </c>
      <c r="G293" s="25">
        <v>3.2715807910459005</v>
      </c>
      <c r="H293" s="48">
        <v>0.5</v>
      </c>
      <c r="I293" s="46" t="s">
        <v>840</v>
      </c>
      <c r="J293" s="25">
        <v>0.49246518862499999</v>
      </c>
      <c r="K293" s="46" t="s">
        <v>840</v>
      </c>
      <c r="L293" s="46" t="s">
        <v>840</v>
      </c>
      <c r="M293" s="48" t="s">
        <v>840</v>
      </c>
      <c r="N293" s="46" t="s">
        <v>840</v>
      </c>
      <c r="O293" s="25">
        <v>3.5368440984280003</v>
      </c>
      <c r="P293" s="46" t="s">
        <v>840</v>
      </c>
      <c r="Q293" s="46" t="s">
        <v>840</v>
      </c>
      <c r="R293" s="48" t="s">
        <v>840</v>
      </c>
      <c r="S293" s="46" t="s">
        <v>840</v>
      </c>
      <c r="T293" s="25">
        <v>4.0293092870530005</v>
      </c>
      <c r="U293" s="46" t="s">
        <v>840</v>
      </c>
      <c r="V293" s="46" t="s">
        <v>840</v>
      </c>
      <c r="W293" s="48" t="s">
        <v>840</v>
      </c>
    </row>
    <row r="294" spans="1:23" x14ac:dyDescent="0.2">
      <c r="A294" s="44" t="s">
        <v>605</v>
      </c>
      <c r="B294" s="45" t="s">
        <v>604</v>
      </c>
      <c r="C294" s="25">
        <f t="shared" si="4"/>
        <v>2.167979219972</v>
      </c>
      <c r="D294" s="25" t="s">
        <v>840</v>
      </c>
      <c r="E294" s="25">
        <v>2.167979219972</v>
      </c>
      <c r="F294" s="25">
        <v>-14.664883513626</v>
      </c>
      <c r="G294" s="25">
        <v>2.0053807784741</v>
      </c>
      <c r="H294" s="48">
        <v>0.5</v>
      </c>
      <c r="I294" s="46" t="s">
        <v>840</v>
      </c>
      <c r="J294" s="25" t="s">
        <v>840</v>
      </c>
      <c r="K294" s="46" t="s">
        <v>840</v>
      </c>
      <c r="L294" s="46" t="s">
        <v>840</v>
      </c>
      <c r="M294" s="48" t="s">
        <v>840</v>
      </c>
      <c r="N294" s="46" t="s">
        <v>840</v>
      </c>
      <c r="O294" s="25">
        <v>2.167979219972</v>
      </c>
      <c r="P294" s="46" t="s">
        <v>840</v>
      </c>
      <c r="Q294" s="46" t="s">
        <v>840</v>
      </c>
      <c r="R294" s="48" t="s">
        <v>840</v>
      </c>
      <c r="S294" s="46" t="s">
        <v>840</v>
      </c>
      <c r="T294" s="25">
        <v>2.167979219972</v>
      </c>
      <c r="U294" s="46" t="s">
        <v>840</v>
      </c>
      <c r="V294" s="46" t="s">
        <v>840</v>
      </c>
      <c r="W294" s="48" t="s">
        <v>840</v>
      </c>
    </row>
    <row r="295" spans="1:23" x14ac:dyDescent="0.2">
      <c r="A295" s="44" t="s">
        <v>607</v>
      </c>
      <c r="B295" s="45" t="s">
        <v>606</v>
      </c>
      <c r="C295" s="25">
        <f t="shared" si="4"/>
        <v>3.4255800592700001</v>
      </c>
      <c r="D295" s="25">
        <v>0.41678138837700002</v>
      </c>
      <c r="E295" s="25">
        <v>3.0087986708929999</v>
      </c>
      <c r="F295" s="25">
        <v>-7.9115094557000001</v>
      </c>
      <c r="G295" s="25">
        <v>2.7831387705760249</v>
      </c>
      <c r="H295" s="48">
        <v>0.5</v>
      </c>
      <c r="I295" s="46" t="s">
        <v>840</v>
      </c>
      <c r="J295" s="25">
        <v>0.41678138837700002</v>
      </c>
      <c r="K295" s="46" t="s">
        <v>840</v>
      </c>
      <c r="L295" s="46" t="s">
        <v>840</v>
      </c>
      <c r="M295" s="48" t="s">
        <v>840</v>
      </c>
      <c r="N295" s="46" t="s">
        <v>840</v>
      </c>
      <c r="O295" s="25">
        <v>3.0087986708929999</v>
      </c>
      <c r="P295" s="46" t="s">
        <v>840</v>
      </c>
      <c r="Q295" s="46" t="s">
        <v>840</v>
      </c>
      <c r="R295" s="48" t="s">
        <v>840</v>
      </c>
      <c r="S295" s="46" t="s">
        <v>840</v>
      </c>
      <c r="T295" s="25">
        <v>3.4255800592700001</v>
      </c>
      <c r="U295" s="46" t="s">
        <v>840</v>
      </c>
      <c r="V295" s="46" t="s">
        <v>840</v>
      </c>
      <c r="W295" s="48" t="s">
        <v>840</v>
      </c>
    </row>
    <row r="296" spans="1:23" x14ac:dyDescent="0.2">
      <c r="A296" s="44" t="s">
        <v>609</v>
      </c>
      <c r="B296" s="45" t="s">
        <v>608</v>
      </c>
      <c r="C296" s="25">
        <f t="shared" si="4"/>
        <v>1.8177587770249999</v>
      </c>
      <c r="D296" s="25" t="s">
        <v>840</v>
      </c>
      <c r="E296" s="25">
        <v>1.8177587770249999</v>
      </c>
      <c r="F296" s="25">
        <v>-6.2957302980350001</v>
      </c>
      <c r="G296" s="25">
        <v>1.6814268687481251</v>
      </c>
      <c r="H296" s="48">
        <v>0.5</v>
      </c>
      <c r="I296" s="46" t="s">
        <v>840</v>
      </c>
      <c r="J296" s="25" t="s">
        <v>840</v>
      </c>
      <c r="K296" s="46" t="s">
        <v>840</v>
      </c>
      <c r="L296" s="46" t="s">
        <v>840</v>
      </c>
      <c r="M296" s="48" t="s">
        <v>840</v>
      </c>
      <c r="N296" s="46" t="s">
        <v>840</v>
      </c>
      <c r="O296" s="25">
        <v>1.8177587770249999</v>
      </c>
      <c r="P296" s="46" t="s">
        <v>840</v>
      </c>
      <c r="Q296" s="46" t="s">
        <v>840</v>
      </c>
      <c r="R296" s="48" t="s">
        <v>840</v>
      </c>
      <c r="S296" s="46" t="s">
        <v>840</v>
      </c>
      <c r="T296" s="25">
        <v>1.8177587770249999</v>
      </c>
      <c r="U296" s="46" t="s">
        <v>840</v>
      </c>
      <c r="V296" s="46" t="s">
        <v>840</v>
      </c>
      <c r="W296" s="48" t="s">
        <v>840</v>
      </c>
    </row>
    <row r="297" spans="1:23" x14ac:dyDescent="0.2">
      <c r="A297" s="44" t="s">
        <v>611</v>
      </c>
      <c r="B297" s="45" t="s">
        <v>610</v>
      </c>
      <c r="C297" s="25">
        <f t="shared" si="4"/>
        <v>2.7028678860199995</v>
      </c>
      <c r="D297" s="25">
        <v>0.19197973820699998</v>
      </c>
      <c r="E297" s="25">
        <v>2.5108881478129996</v>
      </c>
      <c r="F297" s="25">
        <v>-15.763811829963</v>
      </c>
      <c r="G297" s="25">
        <v>2.3225715367270245</v>
      </c>
      <c r="H297" s="48">
        <v>0.5</v>
      </c>
      <c r="I297" s="46" t="s">
        <v>840</v>
      </c>
      <c r="J297" s="25">
        <v>0.19197973820699998</v>
      </c>
      <c r="K297" s="46" t="s">
        <v>840</v>
      </c>
      <c r="L297" s="46" t="s">
        <v>840</v>
      </c>
      <c r="M297" s="48" t="s">
        <v>840</v>
      </c>
      <c r="N297" s="46" t="s">
        <v>840</v>
      </c>
      <c r="O297" s="25">
        <v>2.5108881478129996</v>
      </c>
      <c r="P297" s="46" t="s">
        <v>840</v>
      </c>
      <c r="Q297" s="46" t="s">
        <v>840</v>
      </c>
      <c r="R297" s="48" t="s">
        <v>840</v>
      </c>
      <c r="S297" s="46" t="s">
        <v>840</v>
      </c>
      <c r="T297" s="25">
        <v>2.7028678860199995</v>
      </c>
      <c r="U297" s="46" t="s">
        <v>840</v>
      </c>
      <c r="V297" s="46" t="s">
        <v>840</v>
      </c>
      <c r="W297" s="48" t="s">
        <v>840</v>
      </c>
    </row>
    <row r="298" spans="1:23" x14ac:dyDescent="0.2">
      <c r="A298" s="44" t="s">
        <v>613</v>
      </c>
      <c r="B298" s="45" t="s">
        <v>612</v>
      </c>
      <c r="C298" s="25">
        <f t="shared" si="4"/>
        <v>2.2617711319980001</v>
      </c>
      <c r="D298" s="25" t="s">
        <v>840</v>
      </c>
      <c r="E298" s="25">
        <v>2.2617711319980001</v>
      </c>
      <c r="F298" s="25">
        <v>-10.063224760361999</v>
      </c>
      <c r="G298" s="25">
        <v>2.0921382970981504</v>
      </c>
      <c r="H298" s="48">
        <v>0.5</v>
      </c>
      <c r="I298" s="46" t="s">
        <v>840</v>
      </c>
      <c r="J298" s="25" t="s">
        <v>840</v>
      </c>
      <c r="K298" s="46" t="s">
        <v>840</v>
      </c>
      <c r="L298" s="46" t="s">
        <v>840</v>
      </c>
      <c r="M298" s="48" t="s">
        <v>840</v>
      </c>
      <c r="N298" s="46" t="s">
        <v>840</v>
      </c>
      <c r="O298" s="25">
        <v>2.2617711319980001</v>
      </c>
      <c r="P298" s="46" t="s">
        <v>840</v>
      </c>
      <c r="Q298" s="46" t="s">
        <v>840</v>
      </c>
      <c r="R298" s="48" t="s">
        <v>840</v>
      </c>
      <c r="S298" s="46" t="s">
        <v>840</v>
      </c>
      <c r="T298" s="25">
        <v>2.2617711319980001</v>
      </c>
      <c r="U298" s="46" t="s">
        <v>840</v>
      </c>
      <c r="V298" s="46" t="s">
        <v>840</v>
      </c>
      <c r="W298" s="48" t="s">
        <v>840</v>
      </c>
    </row>
    <row r="299" spans="1:23" x14ac:dyDescent="0.2">
      <c r="A299" s="44" t="s">
        <v>615</v>
      </c>
      <c r="B299" s="45" t="s">
        <v>614</v>
      </c>
      <c r="C299" s="25">
        <f t="shared" si="4"/>
        <v>3.80378996494</v>
      </c>
      <c r="D299" s="25">
        <v>0.26890446592</v>
      </c>
      <c r="E299" s="25">
        <v>3.53488549902</v>
      </c>
      <c r="F299" s="25">
        <v>-13.561503789006</v>
      </c>
      <c r="G299" s="25">
        <v>3.2697690865935005</v>
      </c>
      <c r="H299" s="48">
        <v>0.5</v>
      </c>
      <c r="I299" s="46" t="s">
        <v>840</v>
      </c>
      <c r="J299" s="25">
        <v>0.26890446592</v>
      </c>
      <c r="K299" s="46" t="s">
        <v>840</v>
      </c>
      <c r="L299" s="46" t="s">
        <v>840</v>
      </c>
      <c r="M299" s="48" t="s">
        <v>840</v>
      </c>
      <c r="N299" s="46" t="s">
        <v>840</v>
      </c>
      <c r="O299" s="25">
        <v>3.53488549902</v>
      </c>
      <c r="P299" s="46" t="s">
        <v>840</v>
      </c>
      <c r="Q299" s="46" t="s">
        <v>840</v>
      </c>
      <c r="R299" s="48" t="s">
        <v>840</v>
      </c>
      <c r="S299" s="46" t="s">
        <v>840</v>
      </c>
      <c r="T299" s="25">
        <v>3.80378996494</v>
      </c>
      <c r="U299" s="46" t="s">
        <v>840</v>
      </c>
      <c r="V299" s="46" t="s">
        <v>840</v>
      </c>
      <c r="W299" s="48" t="s">
        <v>840</v>
      </c>
    </row>
    <row r="300" spans="1:23" x14ac:dyDescent="0.2">
      <c r="A300" s="44" t="s">
        <v>617</v>
      </c>
      <c r="B300" s="45" t="s">
        <v>616</v>
      </c>
      <c r="C300" s="25">
        <f t="shared" si="4"/>
        <v>2.6728132903039996</v>
      </c>
      <c r="D300" s="25">
        <v>0.40970024100899999</v>
      </c>
      <c r="E300" s="25">
        <v>2.2631130492949998</v>
      </c>
      <c r="F300" s="25">
        <v>-5.635391917133</v>
      </c>
      <c r="G300" s="25">
        <v>2.0933795705978748</v>
      </c>
      <c r="H300" s="48">
        <v>0.5</v>
      </c>
      <c r="I300" s="46" t="s">
        <v>840</v>
      </c>
      <c r="J300" s="25">
        <v>0.40970024100899999</v>
      </c>
      <c r="K300" s="46" t="s">
        <v>840</v>
      </c>
      <c r="L300" s="46" t="s">
        <v>840</v>
      </c>
      <c r="M300" s="48" t="s">
        <v>840</v>
      </c>
      <c r="N300" s="46" t="s">
        <v>840</v>
      </c>
      <c r="O300" s="25">
        <v>2.2631130492949998</v>
      </c>
      <c r="P300" s="46" t="s">
        <v>840</v>
      </c>
      <c r="Q300" s="46" t="s">
        <v>840</v>
      </c>
      <c r="R300" s="48" t="s">
        <v>840</v>
      </c>
      <c r="S300" s="46" t="s">
        <v>840</v>
      </c>
      <c r="T300" s="25">
        <v>2.6728132903039996</v>
      </c>
      <c r="U300" s="46" t="s">
        <v>840</v>
      </c>
      <c r="V300" s="46" t="s">
        <v>840</v>
      </c>
      <c r="W300" s="48" t="s">
        <v>840</v>
      </c>
    </row>
    <row r="301" spans="1:23" x14ac:dyDescent="0.2">
      <c r="A301" s="44" t="s">
        <v>619</v>
      </c>
      <c r="B301" s="45" t="s">
        <v>618</v>
      </c>
      <c r="C301" s="25">
        <f t="shared" si="4"/>
        <v>67.371475765001009</v>
      </c>
      <c r="D301" s="25">
        <v>19.695759179533002</v>
      </c>
      <c r="E301" s="25">
        <v>47.675716585468003</v>
      </c>
      <c r="F301" s="25">
        <v>33.673390656915998</v>
      </c>
      <c r="G301" s="25">
        <v>44.100037841557906</v>
      </c>
      <c r="H301" s="48">
        <v>0</v>
      </c>
      <c r="I301" s="46">
        <v>18.270497485484999</v>
      </c>
      <c r="J301" s="25">
        <v>1.4252616940489999</v>
      </c>
      <c r="K301" s="46" t="s">
        <v>840</v>
      </c>
      <c r="L301" s="46" t="s">
        <v>840</v>
      </c>
      <c r="M301" s="48" t="s">
        <v>840</v>
      </c>
      <c r="N301" s="46">
        <v>41.511580233941004</v>
      </c>
      <c r="O301" s="25">
        <v>6.1641363515269996</v>
      </c>
      <c r="P301" s="46" t="s">
        <v>840</v>
      </c>
      <c r="Q301" s="46" t="s">
        <v>840</v>
      </c>
      <c r="R301" s="48" t="s">
        <v>840</v>
      </c>
      <c r="S301" s="46">
        <v>59.782077719425999</v>
      </c>
      <c r="T301" s="25">
        <v>7.5893980455759991</v>
      </c>
      <c r="U301" s="46" t="s">
        <v>840</v>
      </c>
      <c r="V301" s="46" t="s">
        <v>840</v>
      </c>
      <c r="W301" s="48" t="s">
        <v>840</v>
      </c>
    </row>
    <row r="302" spans="1:23" x14ac:dyDescent="0.2">
      <c r="A302" s="44" t="s">
        <v>621</v>
      </c>
      <c r="B302" s="45" t="s">
        <v>620</v>
      </c>
      <c r="C302" s="25">
        <f t="shared" si="4"/>
        <v>24.223488621081003</v>
      </c>
      <c r="D302" s="25">
        <v>9.1147078887140012</v>
      </c>
      <c r="E302" s="25">
        <v>15.108780732367</v>
      </c>
      <c r="F302" s="25">
        <v>11.12246645063</v>
      </c>
      <c r="G302" s="25">
        <v>13.975622177439476</v>
      </c>
      <c r="H302" s="48">
        <v>0</v>
      </c>
      <c r="I302" s="46" t="s">
        <v>840</v>
      </c>
      <c r="J302" s="25" t="s">
        <v>840</v>
      </c>
      <c r="K302" s="46">
        <v>9.1147078887140012</v>
      </c>
      <c r="L302" s="46" t="s">
        <v>840</v>
      </c>
      <c r="M302" s="48" t="s">
        <v>840</v>
      </c>
      <c r="N302" s="46" t="s">
        <v>840</v>
      </c>
      <c r="O302" s="25" t="s">
        <v>840</v>
      </c>
      <c r="P302" s="46">
        <v>15.108780732367</v>
      </c>
      <c r="Q302" s="46" t="s">
        <v>840</v>
      </c>
      <c r="R302" s="48" t="s">
        <v>840</v>
      </c>
      <c r="S302" s="46" t="s">
        <v>840</v>
      </c>
      <c r="T302" s="25" t="s">
        <v>840</v>
      </c>
      <c r="U302" s="46">
        <v>24.223488621081003</v>
      </c>
      <c r="V302" s="46" t="s">
        <v>840</v>
      </c>
      <c r="W302" s="48" t="s">
        <v>840</v>
      </c>
    </row>
    <row r="303" spans="1:23" x14ac:dyDescent="0.2">
      <c r="A303" s="44" t="s">
        <v>623</v>
      </c>
      <c r="B303" s="45" t="s">
        <v>622</v>
      </c>
      <c r="C303" s="25">
        <f t="shared" si="4"/>
        <v>70.414697899963997</v>
      </c>
      <c r="D303" s="25">
        <v>17.057695915947999</v>
      </c>
      <c r="E303" s="25">
        <v>53.357001984016001</v>
      </c>
      <c r="F303" s="25">
        <v>3.90509982824</v>
      </c>
      <c r="G303" s="25">
        <v>49.3552268352148</v>
      </c>
      <c r="H303" s="48">
        <v>0</v>
      </c>
      <c r="I303" s="46">
        <v>15.621031513781</v>
      </c>
      <c r="J303" s="25">
        <v>1.4366644021670001</v>
      </c>
      <c r="K303" s="46" t="s">
        <v>840</v>
      </c>
      <c r="L303" s="46" t="s">
        <v>840</v>
      </c>
      <c r="M303" s="48" t="s">
        <v>840</v>
      </c>
      <c r="N303" s="46">
        <v>43.750448081616995</v>
      </c>
      <c r="O303" s="25">
        <v>9.6065539023979998</v>
      </c>
      <c r="P303" s="46" t="s">
        <v>840</v>
      </c>
      <c r="Q303" s="46" t="s">
        <v>840</v>
      </c>
      <c r="R303" s="48" t="s">
        <v>840</v>
      </c>
      <c r="S303" s="46">
        <v>59.371479595397993</v>
      </c>
      <c r="T303" s="25">
        <v>11.043218304565</v>
      </c>
      <c r="U303" s="46" t="s">
        <v>840</v>
      </c>
      <c r="V303" s="46" t="s">
        <v>840</v>
      </c>
      <c r="W303" s="48" t="s">
        <v>840</v>
      </c>
    </row>
    <row r="304" spans="1:23" x14ac:dyDescent="0.2">
      <c r="A304" s="44" t="s">
        <v>625</v>
      </c>
      <c r="B304" s="45" t="s">
        <v>624</v>
      </c>
      <c r="C304" s="25">
        <f t="shared" si="4"/>
        <v>44.338866379401004</v>
      </c>
      <c r="D304" s="25">
        <v>10.318019471705</v>
      </c>
      <c r="E304" s="25">
        <v>34.020846907696004</v>
      </c>
      <c r="F304" s="25">
        <v>12.060529089700001</v>
      </c>
      <c r="G304" s="25">
        <v>31.469283389618802</v>
      </c>
      <c r="H304" s="48">
        <v>0</v>
      </c>
      <c r="I304" s="46">
        <v>9.8064099518219994</v>
      </c>
      <c r="J304" s="25">
        <v>0.51160951988199999</v>
      </c>
      <c r="K304" s="46" t="s">
        <v>840</v>
      </c>
      <c r="L304" s="46" t="s">
        <v>840</v>
      </c>
      <c r="M304" s="48" t="s">
        <v>840</v>
      </c>
      <c r="N304" s="46">
        <v>28.63578303637</v>
      </c>
      <c r="O304" s="25">
        <v>5.3850638713260004</v>
      </c>
      <c r="P304" s="46" t="s">
        <v>840</v>
      </c>
      <c r="Q304" s="46" t="s">
        <v>840</v>
      </c>
      <c r="R304" s="48" t="s">
        <v>840</v>
      </c>
      <c r="S304" s="46">
        <v>38.442192988191998</v>
      </c>
      <c r="T304" s="25">
        <v>5.896673391208</v>
      </c>
      <c r="U304" s="46" t="s">
        <v>840</v>
      </c>
      <c r="V304" s="46" t="s">
        <v>840</v>
      </c>
      <c r="W304" s="48" t="s">
        <v>840</v>
      </c>
    </row>
    <row r="305" spans="1:23" x14ac:dyDescent="0.2">
      <c r="A305" s="44" t="s">
        <v>627</v>
      </c>
      <c r="B305" s="45" t="s">
        <v>626</v>
      </c>
      <c r="C305" s="25">
        <f t="shared" si="4"/>
        <v>158.67081610906899</v>
      </c>
      <c r="D305" s="25">
        <v>46.983113845261997</v>
      </c>
      <c r="E305" s="25">
        <v>111.687702263807</v>
      </c>
      <c r="F305" s="25">
        <v>34.990378223770996</v>
      </c>
      <c r="G305" s="25">
        <v>103.31112459402148</v>
      </c>
      <c r="H305" s="48">
        <v>0</v>
      </c>
      <c r="I305" s="46">
        <v>38.750513126469997</v>
      </c>
      <c r="J305" s="25">
        <v>8.2326007187929999</v>
      </c>
      <c r="K305" s="46" t="s">
        <v>840</v>
      </c>
      <c r="L305" s="46" t="s">
        <v>840</v>
      </c>
      <c r="M305" s="48" t="s">
        <v>840</v>
      </c>
      <c r="N305" s="46">
        <v>83.085241805986996</v>
      </c>
      <c r="O305" s="25">
        <v>28.602460457821</v>
      </c>
      <c r="P305" s="46" t="s">
        <v>840</v>
      </c>
      <c r="Q305" s="46" t="s">
        <v>840</v>
      </c>
      <c r="R305" s="48" t="s">
        <v>840</v>
      </c>
      <c r="S305" s="46">
        <v>121.83575493245699</v>
      </c>
      <c r="T305" s="25">
        <v>36.835061176613998</v>
      </c>
      <c r="U305" s="46" t="s">
        <v>840</v>
      </c>
      <c r="V305" s="46" t="s">
        <v>840</v>
      </c>
      <c r="W305" s="48" t="s">
        <v>840</v>
      </c>
    </row>
    <row r="306" spans="1:23" x14ac:dyDescent="0.2">
      <c r="A306" s="44" t="s">
        <v>629</v>
      </c>
      <c r="B306" s="45" t="s">
        <v>628</v>
      </c>
      <c r="C306" s="25">
        <f t="shared" si="4"/>
        <v>1.85926174226</v>
      </c>
      <c r="D306" s="25" t="s">
        <v>840</v>
      </c>
      <c r="E306" s="25">
        <v>1.85926174226</v>
      </c>
      <c r="F306" s="25">
        <v>-15.483755014987999</v>
      </c>
      <c r="G306" s="25">
        <v>1.7198171115904999</v>
      </c>
      <c r="H306" s="48">
        <v>0.5</v>
      </c>
      <c r="I306" s="46" t="s">
        <v>840</v>
      </c>
      <c r="J306" s="25" t="s">
        <v>840</v>
      </c>
      <c r="K306" s="46" t="s">
        <v>840</v>
      </c>
      <c r="L306" s="46" t="s">
        <v>840</v>
      </c>
      <c r="M306" s="48" t="s">
        <v>840</v>
      </c>
      <c r="N306" s="46" t="s">
        <v>840</v>
      </c>
      <c r="O306" s="25">
        <v>1.85926174226</v>
      </c>
      <c r="P306" s="46" t="s">
        <v>840</v>
      </c>
      <c r="Q306" s="46" t="s">
        <v>840</v>
      </c>
      <c r="R306" s="48" t="s">
        <v>840</v>
      </c>
      <c r="S306" s="46" t="s">
        <v>840</v>
      </c>
      <c r="T306" s="25">
        <v>1.85926174226</v>
      </c>
      <c r="U306" s="46" t="s">
        <v>840</v>
      </c>
      <c r="V306" s="46" t="s">
        <v>840</v>
      </c>
      <c r="W306" s="48" t="s">
        <v>840</v>
      </c>
    </row>
    <row r="307" spans="1:23" x14ac:dyDescent="0.2">
      <c r="A307" s="44" t="s">
        <v>631</v>
      </c>
      <c r="B307" s="45" t="s">
        <v>630</v>
      </c>
      <c r="C307" s="25">
        <f t="shared" si="4"/>
        <v>2.4339348751759999</v>
      </c>
      <c r="D307" s="25" t="s">
        <v>840</v>
      </c>
      <c r="E307" s="25">
        <v>2.4339348751759999</v>
      </c>
      <c r="F307" s="25">
        <v>-22.290190185539</v>
      </c>
      <c r="G307" s="25">
        <v>2.2513897595378003</v>
      </c>
      <c r="H307" s="48">
        <v>0.5</v>
      </c>
      <c r="I307" s="46" t="s">
        <v>840</v>
      </c>
      <c r="J307" s="25" t="s">
        <v>840</v>
      </c>
      <c r="K307" s="46" t="s">
        <v>840</v>
      </c>
      <c r="L307" s="46" t="s">
        <v>840</v>
      </c>
      <c r="M307" s="48" t="s">
        <v>840</v>
      </c>
      <c r="N307" s="46" t="s">
        <v>840</v>
      </c>
      <c r="O307" s="25">
        <v>2.4339348751759999</v>
      </c>
      <c r="P307" s="46" t="s">
        <v>840</v>
      </c>
      <c r="Q307" s="46" t="s">
        <v>840</v>
      </c>
      <c r="R307" s="48" t="s">
        <v>840</v>
      </c>
      <c r="S307" s="46" t="s">
        <v>840</v>
      </c>
      <c r="T307" s="25">
        <v>2.4339348751759999</v>
      </c>
      <c r="U307" s="46" t="s">
        <v>840</v>
      </c>
      <c r="V307" s="46" t="s">
        <v>840</v>
      </c>
      <c r="W307" s="48" t="s">
        <v>840</v>
      </c>
    </row>
    <row r="308" spans="1:23" x14ac:dyDescent="0.2">
      <c r="A308" s="44" t="s">
        <v>633</v>
      </c>
      <c r="B308" s="45" t="s">
        <v>632</v>
      </c>
      <c r="C308" s="25">
        <f t="shared" si="4"/>
        <v>2.5724420318619998</v>
      </c>
      <c r="D308" s="25">
        <v>0.14372748641400002</v>
      </c>
      <c r="E308" s="25">
        <v>2.4287145454479999</v>
      </c>
      <c r="F308" s="25">
        <v>-15.109581670342001</v>
      </c>
      <c r="G308" s="25">
        <v>2.2465609545394001</v>
      </c>
      <c r="H308" s="48">
        <v>0.5</v>
      </c>
      <c r="I308" s="46" t="s">
        <v>840</v>
      </c>
      <c r="J308" s="25">
        <v>0.14372748641400002</v>
      </c>
      <c r="K308" s="46" t="s">
        <v>840</v>
      </c>
      <c r="L308" s="46" t="s">
        <v>840</v>
      </c>
      <c r="M308" s="48" t="s">
        <v>840</v>
      </c>
      <c r="N308" s="46" t="s">
        <v>840</v>
      </c>
      <c r="O308" s="25">
        <v>2.4287145454479999</v>
      </c>
      <c r="P308" s="46" t="s">
        <v>840</v>
      </c>
      <c r="Q308" s="46" t="s">
        <v>840</v>
      </c>
      <c r="R308" s="48" t="s">
        <v>840</v>
      </c>
      <c r="S308" s="46" t="s">
        <v>840</v>
      </c>
      <c r="T308" s="25">
        <v>2.5724420318619998</v>
      </c>
      <c r="U308" s="46" t="s">
        <v>840</v>
      </c>
      <c r="V308" s="46" t="s">
        <v>840</v>
      </c>
      <c r="W308" s="48" t="s">
        <v>840</v>
      </c>
    </row>
    <row r="309" spans="1:23" x14ac:dyDescent="0.2">
      <c r="A309" s="44" t="s">
        <v>635</v>
      </c>
      <c r="B309" s="45" t="s">
        <v>634</v>
      </c>
      <c r="C309" s="25">
        <f t="shared" si="4"/>
        <v>60.212709753035</v>
      </c>
      <c r="D309" s="25">
        <v>15.660163349063</v>
      </c>
      <c r="E309" s="25">
        <v>44.552546403972002</v>
      </c>
      <c r="F309" s="25">
        <v>22.033591253663001</v>
      </c>
      <c r="G309" s="25">
        <v>41.211105423674098</v>
      </c>
      <c r="H309" s="48">
        <v>0</v>
      </c>
      <c r="I309" s="46">
        <v>14.571573438574999</v>
      </c>
      <c r="J309" s="25">
        <v>1.0885899104879999</v>
      </c>
      <c r="K309" s="46" t="s">
        <v>840</v>
      </c>
      <c r="L309" s="46" t="s">
        <v>840</v>
      </c>
      <c r="M309" s="48" t="s">
        <v>840</v>
      </c>
      <c r="N309" s="46">
        <v>38.421995375471006</v>
      </c>
      <c r="O309" s="25">
        <v>6.1305510285010003</v>
      </c>
      <c r="P309" s="46" t="s">
        <v>840</v>
      </c>
      <c r="Q309" s="46" t="s">
        <v>840</v>
      </c>
      <c r="R309" s="48" t="s">
        <v>840</v>
      </c>
      <c r="S309" s="46">
        <v>52.993568814046007</v>
      </c>
      <c r="T309" s="25">
        <v>7.2191409389889998</v>
      </c>
      <c r="U309" s="46" t="s">
        <v>840</v>
      </c>
      <c r="V309" s="46" t="s">
        <v>840</v>
      </c>
      <c r="W309" s="48" t="s">
        <v>840</v>
      </c>
    </row>
    <row r="310" spans="1:23" x14ac:dyDescent="0.2">
      <c r="A310" s="44" t="s">
        <v>637</v>
      </c>
      <c r="B310" s="45" t="s">
        <v>636</v>
      </c>
      <c r="C310" s="25">
        <f t="shared" si="4"/>
        <v>2.9308219577159997</v>
      </c>
      <c r="D310" s="25">
        <v>0.20832491605699999</v>
      </c>
      <c r="E310" s="25">
        <v>2.722497041659</v>
      </c>
      <c r="F310" s="25">
        <v>-13.905777177188</v>
      </c>
      <c r="G310" s="25">
        <v>2.5183097635345746</v>
      </c>
      <c r="H310" s="48">
        <v>0.5</v>
      </c>
      <c r="I310" s="46" t="s">
        <v>840</v>
      </c>
      <c r="J310" s="25">
        <v>0.20832491605699999</v>
      </c>
      <c r="K310" s="46" t="s">
        <v>840</v>
      </c>
      <c r="L310" s="46" t="s">
        <v>840</v>
      </c>
      <c r="M310" s="48" t="s">
        <v>840</v>
      </c>
      <c r="N310" s="46" t="s">
        <v>840</v>
      </c>
      <c r="O310" s="25">
        <v>2.722497041659</v>
      </c>
      <c r="P310" s="46" t="s">
        <v>840</v>
      </c>
      <c r="Q310" s="46" t="s">
        <v>840</v>
      </c>
      <c r="R310" s="48" t="s">
        <v>840</v>
      </c>
      <c r="S310" s="46" t="s">
        <v>840</v>
      </c>
      <c r="T310" s="25">
        <v>2.9308219577159997</v>
      </c>
      <c r="U310" s="46" t="s">
        <v>840</v>
      </c>
      <c r="V310" s="46" t="s">
        <v>840</v>
      </c>
      <c r="W310" s="48" t="s">
        <v>840</v>
      </c>
    </row>
    <row r="311" spans="1:23" x14ac:dyDescent="0.2">
      <c r="A311" s="44" t="s">
        <v>639</v>
      </c>
      <c r="B311" s="45" t="s">
        <v>638</v>
      </c>
      <c r="C311" s="25">
        <f t="shared" si="4"/>
        <v>123.055260943223</v>
      </c>
      <c r="D311" s="25">
        <v>25.514980459594998</v>
      </c>
      <c r="E311" s="25">
        <v>97.54028048362801</v>
      </c>
      <c r="F311" s="25">
        <v>73.985948438266988</v>
      </c>
      <c r="G311" s="25">
        <v>90.224759447355908</v>
      </c>
      <c r="H311" s="48">
        <v>0</v>
      </c>
      <c r="I311" s="46">
        <v>25.514980459594998</v>
      </c>
      <c r="J311" s="25" t="s">
        <v>840</v>
      </c>
      <c r="K311" s="46" t="s">
        <v>840</v>
      </c>
      <c r="L311" s="46" t="s">
        <v>840</v>
      </c>
      <c r="M311" s="48" t="s">
        <v>840</v>
      </c>
      <c r="N311" s="46">
        <v>97.54028048362801</v>
      </c>
      <c r="O311" s="25" t="s">
        <v>840</v>
      </c>
      <c r="P311" s="46" t="s">
        <v>840</v>
      </c>
      <c r="Q311" s="46" t="s">
        <v>840</v>
      </c>
      <c r="R311" s="48" t="s">
        <v>840</v>
      </c>
      <c r="S311" s="46">
        <v>123.055260943223</v>
      </c>
      <c r="T311" s="25" t="s">
        <v>840</v>
      </c>
      <c r="U311" s="46" t="s">
        <v>840</v>
      </c>
      <c r="V311" s="46" t="s">
        <v>840</v>
      </c>
      <c r="W311" s="48" t="s">
        <v>840</v>
      </c>
    </row>
    <row r="312" spans="1:23" x14ac:dyDescent="0.2">
      <c r="A312" s="44" t="s">
        <v>641</v>
      </c>
      <c r="B312" s="45" t="s">
        <v>833</v>
      </c>
      <c r="C312" s="25">
        <f t="shared" si="4"/>
        <v>14.527035623395999</v>
      </c>
      <c r="D312" s="25">
        <v>5.2553735996839999</v>
      </c>
      <c r="E312" s="25">
        <v>9.2716620237120004</v>
      </c>
      <c r="F312" s="25">
        <v>5.8222739737259994</v>
      </c>
      <c r="G312" s="25">
        <v>8.5762873719335992</v>
      </c>
      <c r="H312" s="48">
        <v>0</v>
      </c>
      <c r="I312" s="46" t="s">
        <v>840</v>
      </c>
      <c r="J312" s="25" t="s">
        <v>840</v>
      </c>
      <c r="K312" s="46">
        <v>5.2553735996839999</v>
      </c>
      <c r="L312" s="46" t="s">
        <v>840</v>
      </c>
      <c r="M312" s="48" t="s">
        <v>840</v>
      </c>
      <c r="N312" s="46" t="s">
        <v>840</v>
      </c>
      <c r="O312" s="25" t="s">
        <v>840</v>
      </c>
      <c r="P312" s="46">
        <v>9.2716620237120004</v>
      </c>
      <c r="Q312" s="46" t="s">
        <v>840</v>
      </c>
      <c r="R312" s="48" t="s">
        <v>840</v>
      </c>
      <c r="S312" s="46" t="s">
        <v>840</v>
      </c>
      <c r="T312" s="25" t="s">
        <v>840</v>
      </c>
      <c r="U312" s="46">
        <v>14.527035623395999</v>
      </c>
      <c r="V312" s="46" t="s">
        <v>840</v>
      </c>
      <c r="W312" s="48" t="s">
        <v>840</v>
      </c>
    </row>
    <row r="313" spans="1:23" x14ac:dyDescent="0.2">
      <c r="A313" s="44" t="s">
        <v>643</v>
      </c>
      <c r="B313" s="45" t="s">
        <v>642</v>
      </c>
      <c r="C313" s="25">
        <f t="shared" si="4"/>
        <v>2.8747918693110002</v>
      </c>
      <c r="D313" s="25">
        <v>0.34700199516899999</v>
      </c>
      <c r="E313" s="25">
        <v>2.527789874142</v>
      </c>
      <c r="F313" s="25">
        <v>-5.3284155809009999</v>
      </c>
      <c r="G313" s="25">
        <v>2.3382056335813499</v>
      </c>
      <c r="H313" s="48">
        <v>0.5</v>
      </c>
      <c r="I313" s="46" t="s">
        <v>840</v>
      </c>
      <c r="J313" s="25">
        <v>0.34700199516899999</v>
      </c>
      <c r="K313" s="46" t="s">
        <v>840</v>
      </c>
      <c r="L313" s="46" t="s">
        <v>840</v>
      </c>
      <c r="M313" s="48" t="s">
        <v>840</v>
      </c>
      <c r="N313" s="46" t="s">
        <v>840</v>
      </c>
      <c r="O313" s="25">
        <v>2.527789874142</v>
      </c>
      <c r="P313" s="46" t="s">
        <v>840</v>
      </c>
      <c r="Q313" s="46" t="s">
        <v>840</v>
      </c>
      <c r="R313" s="48" t="s">
        <v>840</v>
      </c>
      <c r="S313" s="46" t="s">
        <v>840</v>
      </c>
      <c r="T313" s="25">
        <v>2.8747918693110002</v>
      </c>
      <c r="U313" s="46" t="s">
        <v>840</v>
      </c>
      <c r="V313" s="46" t="s">
        <v>840</v>
      </c>
      <c r="W313" s="48" t="s">
        <v>840</v>
      </c>
    </row>
    <row r="314" spans="1:23" x14ac:dyDescent="0.2">
      <c r="A314" s="44" t="s">
        <v>645</v>
      </c>
      <c r="B314" s="45" t="s">
        <v>644</v>
      </c>
      <c r="C314" s="25">
        <f t="shared" si="4"/>
        <v>2.8308362729040004</v>
      </c>
      <c r="D314" s="25">
        <v>0.35122991815500004</v>
      </c>
      <c r="E314" s="25">
        <v>2.4796063547490004</v>
      </c>
      <c r="F314" s="25">
        <v>-14.767024718242</v>
      </c>
      <c r="G314" s="25">
        <v>2.2936358781428252</v>
      </c>
      <c r="H314" s="48">
        <v>0.5</v>
      </c>
      <c r="I314" s="46" t="s">
        <v>840</v>
      </c>
      <c r="J314" s="25">
        <v>0.35122991815500004</v>
      </c>
      <c r="K314" s="46" t="s">
        <v>840</v>
      </c>
      <c r="L314" s="46" t="s">
        <v>840</v>
      </c>
      <c r="M314" s="48" t="s">
        <v>840</v>
      </c>
      <c r="N314" s="46" t="s">
        <v>840</v>
      </c>
      <c r="O314" s="25">
        <v>2.4796063547490004</v>
      </c>
      <c r="P314" s="46" t="s">
        <v>840</v>
      </c>
      <c r="Q314" s="46" t="s">
        <v>840</v>
      </c>
      <c r="R314" s="48" t="s">
        <v>840</v>
      </c>
      <c r="S314" s="46" t="s">
        <v>840</v>
      </c>
      <c r="T314" s="25">
        <v>2.8308362729040004</v>
      </c>
      <c r="U314" s="46" t="s">
        <v>840</v>
      </c>
      <c r="V314" s="46" t="s">
        <v>840</v>
      </c>
      <c r="W314" s="48" t="s">
        <v>840</v>
      </c>
    </row>
    <row r="315" spans="1:23" x14ac:dyDescent="0.2">
      <c r="A315" s="44" t="s">
        <v>647</v>
      </c>
      <c r="B315" s="45" t="s">
        <v>646</v>
      </c>
      <c r="C315" s="25">
        <f t="shared" si="4"/>
        <v>56.426042723872996</v>
      </c>
      <c r="D315" s="25">
        <v>10.239570542847</v>
      </c>
      <c r="E315" s="25">
        <v>46.186472181025998</v>
      </c>
      <c r="F315" s="25">
        <v>5.5619010632909998</v>
      </c>
      <c r="G315" s="25">
        <v>42.722486767449048</v>
      </c>
      <c r="H315" s="48">
        <v>0</v>
      </c>
      <c r="I315" s="46">
        <v>10.305855326074001</v>
      </c>
      <c r="J315" s="25">
        <v>-6.6284783227000002E-2</v>
      </c>
      <c r="K315" s="46" t="s">
        <v>840</v>
      </c>
      <c r="L315" s="46" t="s">
        <v>840</v>
      </c>
      <c r="M315" s="48" t="s">
        <v>840</v>
      </c>
      <c r="N315" s="46">
        <v>39.008282880546005</v>
      </c>
      <c r="O315" s="25">
        <v>7.1781893004799997</v>
      </c>
      <c r="P315" s="46" t="s">
        <v>840</v>
      </c>
      <c r="Q315" s="46" t="s">
        <v>840</v>
      </c>
      <c r="R315" s="48" t="s">
        <v>840</v>
      </c>
      <c r="S315" s="46">
        <v>49.314138206620008</v>
      </c>
      <c r="T315" s="25">
        <v>7.1119045172529995</v>
      </c>
      <c r="U315" s="46" t="s">
        <v>840</v>
      </c>
      <c r="V315" s="46" t="s">
        <v>840</v>
      </c>
      <c r="W315" s="48" t="s">
        <v>840</v>
      </c>
    </row>
    <row r="316" spans="1:23" x14ac:dyDescent="0.2">
      <c r="A316" s="44" t="s">
        <v>649</v>
      </c>
      <c r="B316" s="45" t="s">
        <v>648</v>
      </c>
      <c r="C316" s="25">
        <f t="shared" si="4"/>
        <v>48.078051013486998</v>
      </c>
      <c r="D316" s="25">
        <v>9.8395207495060006</v>
      </c>
      <c r="E316" s="25">
        <v>38.238530263980998</v>
      </c>
      <c r="F316" s="25">
        <v>1.6861382182519999</v>
      </c>
      <c r="G316" s="25">
        <v>35.370640494182425</v>
      </c>
      <c r="H316" s="48">
        <v>0</v>
      </c>
      <c r="I316" s="46">
        <v>9.3078442294309998</v>
      </c>
      <c r="J316" s="25">
        <v>0.53167652007499999</v>
      </c>
      <c r="K316" s="46" t="s">
        <v>840</v>
      </c>
      <c r="L316" s="46" t="s">
        <v>840</v>
      </c>
      <c r="M316" s="48" t="s">
        <v>840</v>
      </c>
      <c r="N316" s="46">
        <v>32.078725931347996</v>
      </c>
      <c r="O316" s="25">
        <v>6.1598043326319996</v>
      </c>
      <c r="P316" s="46" t="s">
        <v>840</v>
      </c>
      <c r="Q316" s="46" t="s">
        <v>840</v>
      </c>
      <c r="R316" s="48" t="s">
        <v>840</v>
      </c>
      <c r="S316" s="46">
        <v>41.386570160778994</v>
      </c>
      <c r="T316" s="25">
        <v>6.6914808527069995</v>
      </c>
      <c r="U316" s="46" t="s">
        <v>840</v>
      </c>
      <c r="V316" s="46" t="s">
        <v>840</v>
      </c>
      <c r="W316" s="48" t="s">
        <v>840</v>
      </c>
    </row>
    <row r="317" spans="1:23" x14ac:dyDescent="0.2">
      <c r="A317" s="44" t="s">
        <v>651</v>
      </c>
      <c r="B317" s="45" t="s">
        <v>650</v>
      </c>
      <c r="C317" s="25">
        <f t="shared" si="4"/>
        <v>100.64626185230499</v>
      </c>
      <c r="D317" s="25">
        <v>30.408053055463999</v>
      </c>
      <c r="E317" s="25">
        <v>70.238208796840993</v>
      </c>
      <c r="F317" s="25">
        <v>29.449291626131004</v>
      </c>
      <c r="G317" s="25">
        <v>64.970343137077933</v>
      </c>
      <c r="H317" s="48">
        <v>0</v>
      </c>
      <c r="I317" s="46">
        <v>27.987395933428001</v>
      </c>
      <c r="J317" s="25">
        <v>2.4206571220359998</v>
      </c>
      <c r="K317" s="46" t="s">
        <v>840</v>
      </c>
      <c r="L317" s="46" t="s">
        <v>840</v>
      </c>
      <c r="M317" s="48" t="s">
        <v>840</v>
      </c>
      <c r="N317" s="46">
        <v>60.791040518876002</v>
      </c>
      <c r="O317" s="25">
        <v>9.4471682779649999</v>
      </c>
      <c r="P317" s="46" t="s">
        <v>840</v>
      </c>
      <c r="Q317" s="46" t="s">
        <v>840</v>
      </c>
      <c r="R317" s="48" t="s">
        <v>840</v>
      </c>
      <c r="S317" s="46">
        <v>88.778436452304007</v>
      </c>
      <c r="T317" s="25">
        <v>11.867825400000999</v>
      </c>
      <c r="U317" s="46" t="s">
        <v>840</v>
      </c>
      <c r="V317" s="46" t="s">
        <v>840</v>
      </c>
      <c r="W317" s="48" t="s">
        <v>840</v>
      </c>
    </row>
    <row r="318" spans="1:23" x14ac:dyDescent="0.2">
      <c r="A318" s="44" t="s">
        <v>653</v>
      </c>
      <c r="B318" s="45" t="s">
        <v>652</v>
      </c>
      <c r="C318" s="25">
        <f t="shared" si="4"/>
        <v>2.4928056933550002</v>
      </c>
      <c r="D318" s="25">
        <v>0.111545236536</v>
      </c>
      <c r="E318" s="25">
        <v>2.3812604568190001</v>
      </c>
      <c r="F318" s="25">
        <v>-18.523541918210999</v>
      </c>
      <c r="G318" s="25">
        <v>2.2026659225575753</v>
      </c>
      <c r="H318" s="48">
        <v>0.5</v>
      </c>
      <c r="I318" s="46" t="s">
        <v>840</v>
      </c>
      <c r="J318" s="25">
        <v>0.111545236536</v>
      </c>
      <c r="K318" s="46" t="s">
        <v>840</v>
      </c>
      <c r="L318" s="46" t="s">
        <v>840</v>
      </c>
      <c r="M318" s="48" t="s">
        <v>840</v>
      </c>
      <c r="N318" s="46" t="s">
        <v>840</v>
      </c>
      <c r="O318" s="25">
        <v>2.3812604568190001</v>
      </c>
      <c r="P318" s="46" t="s">
        <v>840</v>
      </c>
      <c r="Q318" s="46" t="s">
        <v>840</v>
      </c>
      <c r="R318" s="48" t="s">
        <v>840</v>
      </c>
      <c r="S318" s="46" t="s">
        <v>840</v>
      </c>
      <c r="T318" s="25">
        <v>2.4928056933550002</v>
      </c>
      <c r="U318" s="46" t="s">
        <v>840</v>
      </c>
      <c r="V318" s="46" t="s">
        <v>840</v>
      </c>
      <c r="W318" s="48" t="s">
        <v>840</v>
      </c>
    </row>
    <row r="319" spans="1:23" x14ac:dyDescent="0.2">
      <c r="A319" s="44" t="s">
        <v>655</v>
      </c>
      <c r="B319" s="45" t="s">
        <v>654</v>
      </c>
      <c r="C319" s="25">
        <f t="shared" si="4"/>
        <v>2.3810223322310002</v>
      </c>
      <c r="D319" s="25" t="s">
        <v>840</v>
      </c>
      <c r="E319" s="25">
        <v>2.3810223322310002</v>
      </c>
      <c r="F319" s="25">
        <v>-7.6326557025169999</v>
      </c>
      <c r="G319" s="25">
        <v>2.202445657313675</v>
      </c>
      <c r="H319" s="48">
        <v>0.5</v>
      </c>
      <c r="I319" s="46" t="s">
        <v>840</v>
      </c>
      <c r="J319" s="25" t="s">
        <v>840</v>
      </c>
      <c r="K319" s="46" t="s">
        <v>840</v>
      </c>
      <c r="L319" s="46" t="s">
        <v>840</v>
      </c>
      <c r="M319" s="48" t="s">
        <v>840</v>
      </c>
      <c r="N319" s="46" t="s">
        <v>840</v>
      </c>
      <c r="O319" s="25">
        <v>2.3810223322310002</v>
      </c>
      <c r="P319" s="46" t="s">
        <v>840</v>
      </c>
      <c r="Q319" s="46" t="s">
        <v>840</v>
      </c>
      <c r="R319" s="48" t="s">
        <v>840</v>
      </c>
      <c r="S319" s="46" t="s">
        <v>840</v>
      </c>
      <c r="T319" s="25">
        <v>2.3810223322310002</v>
      </c>
      <c r="U319" s="46" t="s">
        <v>840</v>
      </c>
      <c r="V319" s="46" t="s">
        <v>840</v>
      </c>
      <c r="W319" s="48" t="s">
        <v>840</v>
      </c>
    </row>
    <row r="320" spans="1:23" x14ac:dyDescent="0.2">
      <c r="A320" s="44" t="s">
        <v>657</v>
      </c>
      <c r="B320" s="45" t="s">
        <v>656</v>
      </c>
      <c r="C320" s="25">
        <f t="shared" si="4"/>
        <v>129.453014108194</v>
      </c>
      <c r="D320" s="25">
        <v>30.454575487574999</v>
      </c>
      <c r="E320" s="25">
        <v>98.998438620618998</v>
      </c>
      <c r="F320" s="25">
        <v>75.280503814294988</v>
      </c>
      <c r="G320" s="25">
        <v>91.573555724072577</v>
      </c>
      <c r="H320" s="48">
        <v>0</v>
      </c>
      <c r="I320" s="46">
        <v>27.500945712774001</v>
      </c>
      <c r="J320" s="25" t="s">
        <v>840</v>
      </c>
      <c r="K320" s="46">
        <v>2.9536297748010001</v>
      </c>
      <c r="L320" s="46" t="s">
        <v>840</v>
      </c>
      <c r="M320" s="48" t="s">
        <v>840</v>
      </c>
      <c r="N320" s="46">
        <v>93.732390700090008</v>
      </c>
      <c r="O320" s="25" t="s">
        <v>840</v>
      </c>
      <c r="P320" s="46">
        <v>5.2660479205290001</v>
      </c>
      <c r="Q320" s="46" t="s">
        <v>840</v>
      </c>
      <c r="R320" s="48" t="s">
        <v>840</v>
      </c>
      <c r="S320" s="46">
        <v>121.23333641286401</v>
      </c>
      <c r="T320" s="25" t="s">
        <v>840</v>
      </c>
      <c r="U320" s="46">
        <v>8.2196776953300006</v>
      </c>
      <c r="V320" s="46" t="s">
        <v>840</v>
      </c>
      <c r="W320" s="48" t="s">
        <v>840</v>
      </c>
    </row>
    <row r="321" spans="1:23" x14ac:dyDescent="0.2">
      <c r="A321" s="44" t="s">
        <v>659</v>
      </c>
      <c r="B321" s="45" t="s">
        <v>658</v>
      </c>
      <c r="C321" s="25">
        <f t="shared" si="4"/>
        <v>2.9445332312039998</v>
      </c>
      <c r="D321" s="25">
        <v>0.16759370354899999</v>
      </c>
      <c r="E321" s="25">
        <v>2.7769395276549997</v>
      </c>
      <c r="F321" s="25">
        <v>-15.290254325344</v>
      </c>
      <c r="G321" s="25">
        <v>2.5686690630808751</v>
      </c>
      <c r="H321" s="48">
        <v>0.5</v>
      </c>
      <c r="I321" s="46" t="s">
        <v>840</v>
      </c>
      <c r="J321" s="25">
        <v>0.16759370354899999</v>
      </c>
      <c r="K321" s="46" t="s">
        <v>840</v>
      </c>
      <c r="L321" s="46" t="s">
        <v>840</v>
      </c>
      <c r="M321" s="48" t="s">
        <v>840</v>
      </c>
      <c r="N321" s="46" t="s">
        <v>840</v>
      </c>
      <c r="O321" s="25">
        <v>2.7769395276549997</v>
      </c>
      <c r="P321" s="46" t="s">
        <v>840</v>
      </c>
      <c r="Q321" s="46" t="s">
        <v>840</v>
      </c>
      <c r="R321" s="48" t="s">
        <v>840</v>
      </c>
      <c r="S321" s="46" t="s">
        <v>840</v>
      </c>
      <c r="T321" s="25">
        <v>2.9445332312039998</v>
      </c>
      <c r="U321" s="46" t="s">
        <v>840</v>
      </c>
      <c r="V321" s="46" t="s">
        <v>840</v>
      </c>
      <c r="W321" s="48" t="s">
        <v>840</v>
      </c>
    </row>
    <row r="322" spans="1:23" x14ac:dyDescent="0.2">
      <c r="A322" s="44" t="s">
        <v>661</v>
      </c>
      <c r="B322" s="45" t="s">
        <v>660</v>
      </c>
      <c r="C322" s="25">
        <f t="shared" si="4"/>
        <v>118.92752005200299</v>
      </c>
      <c r="D322" s="25">
        <v>36.156881073845994</v>
      </c>
      <c r="E322" s="25">
        <v>82.770638978156995</v>
      </c>
      <c r="F322" s="25">
        <v>42.008459235922004</v>
      </c>
      <c r="G322" s="25">
        <v>76.562841054795214</v>
      </c>
      <c r="H322" s="48">
        <v>0</v>
      </c>
      <c r="I322" s="46">
        <v>33.357994913246998</v>
      </c>
      <c r="J322" s="25">
        <v>2.7988861605989999</v>
      </c>
      <c r="K322" s="46" t="s">
        <v>840</v>
      </c>
      <c r="L322" s="46" t="s">
        <v>840</v>
      </c>
      <c r="M322" s="48" t="s">
        <v>840</v>
      </c>
      <c r="N322" s="46">
        <v>71.482764432750002</v>
      </c>
      <c r="O322" s="25">
        <v>11.287874545407002</v>
      </c>
      <c r="P322" s="46" t="s">
        <v>840</v>
      </c>
      <c r="Q322" s="46" t="s">
        <v>840</v>
      </c>
      <c r="R322" s="48" t="s">
        <v>840</v>
      </c>
      <c r="S322" s="46">
        <v>104.840759345997</v>
      </c>
      <c r="T322" s="25">
        <v>14.086760706006002</v>
      </c>
      <c r="U322" s="46" t="s">
        <v>840</v>
      </c>
      <c r="V322" s="46" t="s">
        <v>840</v>
      </c>
      <c r="W322" s="48" t="s">
        <v>840</v>
      </c>
    </row>
    <row r="323" spans="1:23" x14ac:dyDescent="0.2">
      <c r="A323" s="44" t="s">
        <v>663</v>
      </c>
      <c r="B323" s="45" t="s">
        <v>662</v>
      </c>
      <c r="C323" s="25">
        <f t="shared" si="4"/>
        <v>115.419865451443</v>
      </c>
      <c r="D323" s="25">
        <v>4.4526779615649996</v>
      </c>
      <c r="E323" s="25">
        <v>110.967187489878</v>
      </c>
      <c r="F323" s="25">
        <v>60.435429387957996</v>
      </c>
      <c r="G323" s="25">
        <v>102.64464842813716</v>
      </c>
      <c r="H323" s="48">
        <v>0</v>
      </c>
      <c r="I323" s="46">
        <v>4.7319304690070005</v>
      </c>
      <c r="J323" s="25" t="s">
        <v>840</v>
      </c>
      <c r="K323" s="46">
        <v>-0.27925250744299995</v>
      </c>
      <c r="L323" s="46" t="s">
        <v>840</v>
      </c>
      <c r="M323" s="48" t="s">
        <v>840</v>
      </c>
      <c r="N323" s="46">
        <v>99.716132102312002</v>
      </c>
      <c r="O323" s="25" t="s">
        <v>840</v>
      </c>
      <c r="P323" s="46">
        <v>11.251055387566</v>
      </c>
      <c r="Q323" s="46" t="s">
        <v>840</v>
      </c>
      <c r="R323" s="48" t="s">
        <v>840</v>
      </c>
      <c r="S323" s="46">
        <v>104.448062571319</v>
      </c>
      <c r="T323" s="25" t="s">
        <v>840</v>
      </c>
      <c r="U323" s="46">
        <v>10.971802880123001</v>
      </c>
      <c r="V323" s="46" t="s">
        <v>840</v>
      </c>
      <c r="W323" s="48" t="s">
        <v>840</v>
      </c>
    </row>
    <row r="324" spans="1:23" x14ac:dyDescent="0.2">
      <c r="A324" s="44" t="s">
        <v>665</v>
      </c>
      <c r="B324" s="45" t="s">
        <v>664</v>
      </c>
      <c r="C324" s="25">
        <f t="shared" si="4"/>
        <v>1.511785347382</v>
      </c>
      <c r="D324" s="25" t="s">
        <v>840</v>
      </c>
      <c r="E324" s="25">
        <v>1.511785347382</v>
      </c>
      <c r="F324" s="25">
        <v>-12.308832583026</v>
      </c>
      <c r="G324" s="25">
        <v>1.3984014463283501</v>
      </c>
      <c r="H324" s="48">
        <v>0.5</v>
      </c>
      <c r="I324" s="46" t="s">
        <v>840</v>
      </c>
      <c r="J324" s="25" t="s">
        <v>840</v>
      </c>
      <c r="K324" s="46" t="s">
        <v>840</v>
      </c>
      <c r="L324" s="46" t="s">
        <v>840</v>
      </c>
      <c r="M324" s="48" t="s">
        <v>840</v>
      </c>
      <c r="N324" s="46" t="s">
        <v>840</v>
      </c>
      <c r="O324" s="25">
        <v>1.511785347382</v>
      </c>
      <c r="P324" s="46" t="s">
        <v>840</v>
      </c>
      <c r="Q324" s="46" t="s">
        <v>840</v>
      </c>
      <c r="R324" s="48" t="s">
        <v>840</v>
      </c>
      <c r="S324" s="46" t="s">
        <v>840</v>
      </c>
      <c r="T324" s="25">
        <v>1.511785347382</v>
      </c>
      <c r="U324" s="46" t="s">
        <v>840</v>
      </c>
      <c r="V324" s="46" t="s">
        <v>840</v>
      </c>
      <c r="W324" s="48" t="s">
        <v>840</v>
      </c>
    </row>
    <row r="325" spans="1:23" x14ac:dyDescent="0.2">
      <c r="A325" s="44" t="s">
        <v>667</v>
      </c>
      <c r="B325" s="45" t="s">
        <v>666</v>
      </c>
      <c r="C325" s="25">
        <f t="shared" si="4"/>
        <v>46.857380438928999</v>
      </c>
      <c r="D325" s="25">
        <v>11.754272680756999</v>
      </c>
      <c r="E325" s="25">
        <v>35.103107758172001</v>
      </c>
      <c r="F325" s="25">
        <v>18.694680205598001</v>
      </c>
      <c r="G325" s="25">
        <v>32.470374676309099</v>
      </c>
      <c r="H325" s="48">
        <v>0</v>
      </c>
      <c r="I325" s="46">
        <v>12.049092485527</v>
      </c>
      <c r="J325" s="25">
        <v>-0.29481980476999997</v>
      </c>
      <c r="K325" s="46" t="s">
        <v>840</v>
      </c>
      <c r="L325" s="46" t="s">
        <v>840</v>
      </c>
      <c r="M325" s="48" t="s">
        <v>840</v>
      </c>
      <c r="N325" s="46">
        <v>28.131085697288</v>
      </c>
      <c r="O325" s="25">
        <v>6.9720220608829999</v>
      </c>
      <c r="P325" s="46" t="s">
        <v>840</v>
      </c>
      <c r="Q325" s="46" t="s">
        <v>840</v>
      </c>
      <c r="R325" s="48" t="s">
        <v>840</v>
      </c>
      <c r="S325" s="46">
        <v>40.180178182814998</v>
      </c>
      <c r="T325" s="25">
        <v>6.6772022561129996</v>
      </c>
      <c r="U325" s="46" t="s">
        <v>840</v>
      </c>
      <c r="V325" s="46" t="s">
        <v>840</v>
      </c>
      <c r="W325" s="48" t="s">
        <v>840</v>
      </c>
    </row>
    <row r="326" spans="1:23" x14ac:dyDescent="0.2">
      <c r="A326" s="44" t="s">
        <v>669</v>
      </c>
      <c r="B326" s="45" t="s">
        <v>668</v>
      </c>
      <c r="C326" s="25">
        <f t="shared" si="4"/>
        <v>4.8421937433400002</v>
      </c>
      <c r="D326" s="25">
        <v>0.70670941053899994</v>
      </c>
      <c r="E326" s="25">
        <v>4.135484332801</v>
      </c>
      <c r="F326" s="25">
        <v>-11.222791162059</v>
      </c>
      <c r="G326" s="25">
        <v>3.8253230078409253</v>
      </c>
      <c r="H326" s="48">
        <v>0.5</v>
      </c>
      <c r="I326" s="46" t="s">
        <v>840</v>
      </c>
      <c r="J326" s="25">
        <v>0.70670941053899994</v>
      </c>
      <c r="K326" s="46" t="s">
        <v>840</v>
      </c>
      <c r="L326" s="46" t="s">
        <v>840</v>
      </c>
      <c r="M326" s="48" t="s">
        <v>840</v>
      </c>
      <c r="N326" s="46" t="s">
        <v>840</v>
      </c>
      <c r="O326" s="25">
        <v>4.135484332801</v>
      </c>
      <c r="P326" s="46" t="s">
        <v>840</v>
      </c>
      <c r="Q326" s="46" t="s">
        <v>840</v>
      </c>
      <c r="R326" s="48" t="s">
        <v>840</v>
      </c>
      <c r="S326" s="46" t="s">
        <v>840</v>
      </c>
      <c r="T326" s="25">
        <v>4.8421937433400002</v>
      </c>
      <c r="U326" s="46" t="s">
        <v>840</v>
      </c>
      <c r="V326" s="46" t="s">
        <v>840</v>
      </c>
      <c r="W326" s="48" t="s">
        <v>840</v>
      </c>
    </row>
    <row r="327" spans="1:23" x14ac:dyDescent="0.2">
      <c r="A327" s="44" t="s">
        <v>671</v>
      </c>
      <c r="B327" s="45" t="s">
        <v>670</v>
      </c>
      <c r="C327" s="25">
        <f t="shared" si="4"/>
        <v>40.074717605551001</v>
      </c>
      <c r="D327" s="25">
        <v>8.9494557654570013</v>
      </c>
      <c r="E327" s="25">
        <v>31.125261840094002</v>
      </c>
      <c r="F327" s="25">
        <v>-16.483251653310003</v>
      </c>
      <c r="G327" s="25">
        <v>28.79086720208695</v>
      </c>
      <c r="H327" s="48">
        <v>0.346225</v>
      </c>
      <c r="I327" s="46">
        <v>8.9347075120449997</v>
      </c>
      <c r="J327" s="25">
        <v>1.4748253411999999E-2</v>
      </c>
      <c r="K327" s="46" t="s">
        <v>840</v>
      </c>
      <c r="L327" s="46" t="s">
        <v>840</v>
      </c>
      <c r="M327" s="48" t="s">
        <v>840</v>
      </c>
      <c r="N327" s="46">
        <v>24.771739400458998</v>
      </c>
      <c r="O327" s="25">
        <v>6.3535224396350003</v>
      </c>
      <c r="P327" s="46" t="s">
        <v>840</v>
      </c>
      <c r="Q327" s="46" t="s">
        <v>840</v>
      </c>
      <c r="R327" s="48" t="s">
        <v>840</v>
      </c>
      <c r="S327" s="46">
        <v>33.706446912503999</v>
      </c>
      <c r="T327" s="25">
        <v>6.3682706930470001</v>
      </c>
      <c r="U327" s="46" t="s">
        <v>840</v>
      </c>
      <c r="V327" s="46" t="s">
        <v>840</v>
      </c>
      <c r="W327" s="48" t="s">
        <v>840</v>
      </c>
    </row>
    <row r="328" spans="1:23" x14ac:dyDescent="0.2">
      <c r="A328" s="44" t="s">
        <v>673</v>
      </c>
      <c r="B328" s="45" t="s">
        <v>672</v>
      </c>
      <c r="C328" s="25">
        <f t="shared" ref="C328:C389" si="5">IF(D328&lt;&gt;"",D328+E328,E328)</f>
        <v>73.637906073937003</v>
      </c>
      <c r="D328" s="25">
        <v>19.371400348237</v>
      </c>
      <c r="E328" s="25">
        <v>54.2665057257</v>
      </c>
      <c r="F328" s="25">
        <v>28.875580250755998</v>
      </c>
      <c r="G328" s="25">
        <v>50.196517796272502</v>
      </c>
      <c r="H328" s="48">
        <v>0</v>
      </c>
      <c r="I328" s="46">
        <v>17.976961887338</v>
      </c>
      <c r="J328" s="25">
        <v>1.3944384608990001</v>
      </c>
      <c r="K328" s="46" t="s">
        <v>840</v>
      </c>
      <c r="L328" s="46" t="s">
        <v>840</v>
      </c>
      <c r="M328" s="48" t="s">
        <v>840</v>
      </c>
      <c r="N328" s="46">
        <v>46.343555875059003</v>
      </c>
      <c r="O328" s="25">
        <v>7.9229498506410003</v>
      </c>
      <c r="P328" s="46" t="s">
        <v>840</v>
      </c>
      <c r="Q328" s="46" t="s">
        <v>840</v>
      </c>
      <c r="R328" s="48" t="s">
        <v>840</v>
      </c>
      <c r="S328" s="46">
        <v>64.320517762397003</v>
      </c>
      <c r="T328" s="25">
        <v>9.3173883115400002</v>
      </c>
      <c r="U328" s="46" t="s">
        <v>840</v>
      </c>
      <c r="V328" s="46" t="s">
        <v>840</v>
      </c>
      <c r="W328" s="48" t="s">
        <v>840</v>
      </c>
    </row>
    <row r="329" spans="1:23" x14ac:dyDescent="0.2">
      <c r="A329" s="44" t="s">
        <v>675</v>
      </c>
      <c r="B329" s="45" t="s">
        <v>674</v>
      </c>
      <c r="C329" s="25">
        <f t="shared" si="5"/>
        <v>2.7480799652769998</v>
      </c>
      <c r="D329" s="25">
        <v>0.49396420321599999</v>
      </c>
      <c r="E329" s="25">
        <v>2.2541157620609997</v>
      </c>
      <c r="F329" s="25">
        <v>-10.106732681824001</v>
      </c>
      <c r="G329" s="25">
        <v>2.085057079906425</v>
      </c>
      <c r="H329" s="48">
        <v>0.5</v>
      </c>
      <c r="I329" s="46" t="s">
        <v>840</v>
      </c>
      <c r="J329" s="25">
        <v>0.49396420321599999</v>
      </c>
      <c r="K329" s="46" t="s">
        <v>840</v>
      </c>
      <c r="L329" s="46" t="s">
        <v>840</v>
      </c>
      <c r="M329" s="48" t="s">
        <v>840</v>
      </c>
      <c r="N329" s="46" t="s">
        <v>840</v>
      </c>
      <c r="O329" s="25">
        <v>2.2541157620609997</v>
      </c>
      <c r="P329" s="46" t="s">
        <v>840</v>
      </c>
      <c r="Q329" s="46" t="s">
        <v>840</v>
      </c>
      <c r="R329" s="48" t="s">
        <v>840</v>
      </c>
      <c r="S329" s="46" t="s">
        <v>840</v>
      </c>
      <c r="T329" s="25">
        <v>2.7480799652769998</v>
      </c>
      <c r="U329" s="46" t="s">
        <v>840</v>
      </c>
      <c r="V329" s="46" t="s">
        <v>840</v>
      </c>
      <c r="W329" s="48" t="s">
        <v>840</v>
      </c>
    </row>
    <row r="330" spans="1:23" x14ac:dyDescent="0.2">
      <c r="A330" s="44" t="s">
        <v>677</v>
      </c>
      <c r="B330" s="45" t="s">
        <v>676</v>
      </c>
      <c r="C330" s="25">
        <f t="shared" si="5"/>
        <v>1.4065033788030001</v>
      </c>
      <c r="D330" s="25" t="s">
        <v>840</v>
      </c>
      <c r="E330" s="25">
        <v>1.4065033788030001</v>
      </c>
      <c r="F330" s="25">
        <v>-7.4283639945010007</v>
      </c>
      <c r="G330" s="25">
        <v>1.3010156253927752</v>
      </c>
      <c r="H330" s="48">
        <v>0.5</v>
      </c>
      <c r="I330" s="46" t="s">
        <v>840</v>
      </c>
      <c r="J330" s="25" t="s">
        <v>840</v>
      </c>
      <c r="K330" s="46" t="s">
        <v>840</v>
      </c>
      <c r="L330" s="46" t="s">
        <v>840</v>
      </c>
      <c r="M330" s="48" t="s">
        <v>840</v>
      </c>
      <c r="N330" s="46" t="s">
        <v>840</v>
      </c>
      <c r="O330" s="25">
        <v>1.4065033788030001</v>
      </c>
      <c r="P330" s="46" t="s">
        <v>840</v>
      </c>
      <c r="Q330" s="46" t="s">
        <v>840</v>
      </c>
      <c r="R330" s="48" t="s">
        <v>840</v>
      </c>
      <c r="S330" s="46" t="s">
        <v>840</v>
      </c>
      <c r="T330" s="25">
        <v>1.4065033788030001</v>
      </c>
      <c r="U330" s="46" t="s">
        <v>840</v>
      </c>
      <c r="V330" s="46" t="s">
        <v>840</v>
      </c>
      <c r="W330" s="48" t="s">
        <v>840</v>
      </c>
    </row>
    <row r="331" spans="1:23" x14ac:dyDescent="0.2">
      <c r="A331" s="44" t="s">
        <v>679</v>
      </c>
      <c r="B331" s="45" t="s">
        <v>678</v>
      </c>
      <c r="C331" s="25">
        <f t="shared" si="5"/>
        <v>2.8901883403260005</v>
      </c>
      <c r="D331" s="25">
        <v>0.279788461667</v>
      </c>
      <c r="E331" s="25">
        <v>2.6103998786590004</v>
      </c>
      <c r="F331" s="25">
        <v>-12.656708098708</v>
      </c>
      <c r="G331" s="25">
        <v>2.4146198877595753</v>
      </c>
      <c r="H331" s="48">
        <v>0.5</v>
      </c>
      <c r="I331" s="46" t="s">
        <v>840</v>
      </c>
      <c r="J331" s="25">
        <v>0.279788461667</v>
      </c>
      <c r="K331" s="46" t="s">
        <v>840</v>
      </c>
      <c r="L331" s="46" t="s">
        <v>840</v>
      </c>
      <c r="M331" s="48" t="s">
        <v>840</v>
      </c>
      <c r="N331" s="46" t="s">
        <v>840</v>
      </c>
      <c r="O331" s="25">
        <v>2.6103998786590004</v>
      </c>
      <c r="P331" s="46" t="s">
        <v>840</v>
      </c>
      <c r="Q331" s="46" t="s">
        <v>840</v>
      </c>
      <c r="R331" s="48" t="s">
        <v>840</v>
      </c>
      <c r="S331" s="46" t="s">
        <v>840</v>
      </c>
      <c r="T331" s="25">
        <v>2.8901883403260005</v>
      </c>
      <c r="U331" s="46" t="s">
        <v>840</v>
      </c>
      <c r="V331" s="46" t="s">
        <v>840</v>
      </c>
      <c r="W331" s="48" t="s">
        <v>840</v>
      </c>
    </row>
    <row r="332" spans="1:23" x14ac:dyDescent="0.2">
      <c r="A332" s="44" t="s">
        <v>681</v>
      </c>
      <c r="B332" s="45" t="s">
        <v>680</v>
      </c>
      <c r="C332" s="25">
        <f t="shared" si="5"/>
        <v>3.6531193779139999</v>
      </c>
      <c r="D332" s="25">
        <v>0.38179744680099997</v>
      </c>
      <c r="E332" s="25">
        <v>3.271321931113</v>
      </c>
      <c r="F332" s="25">
        <v>-8.7694381035210007</v>
      </c>
      <c r="G332" s="25">
        <v>3.0259727862795249</v>
      </c>
      <c r="H332" s="48">
        <v>0.5</v>
      </c>
      <c r="I332" s="46" t="s">
        <v>840</v>
      </c>
      <c r="J332" s="25">
        <v>0.38179744680099997</v>
      </c>
      <c r="K332" s="46" t="s">
        <v>840</v>
      </c>
      <c r="L332" s="46" t="s">
        <v>840</v>
      </c>
      <c r="M332" s="48" t="s">
        <v>840</v>
      </c>
      <c r="N332" s="46" t="s">
        <v>840</v>
      </c>
      <c r="O332" s="25">
        <v>3.271321931113</v>
      </c>
      <c r="P332" s="46" t="s">
        <v>840</v>
      </c>
      <c r="Q332" s="46" t="s">
        <v>840</v>
      </c>
      <c r="R332" s="48" t="s">
        <v>840</v>
      </c>
      <c r="S332" s="46" t="s">
        <v>840</v>
      </c>
      <c r="T332" s="25">
        <v>3.6531193779139999</v>
      </c>
      <c r="U332" s="46" t="s">
        <v>840</v>
      </c>
      <c r="V332" s="46" t="s">
        <v>840</v>
      </c>
      <c r="W332" s="48" t="s">
        <v>840</v>
      </c>
    </row>
    <row r="333" spans="1:23" x14ac:dyDescent="0.2">
      <c r="A333" s="44" t="s">
        <v>683</v>
      </c>
      <c r="B333" s="45" t="s">
        <v>682</v>
      </c>
      <c r="C333" s="25">
        <f t="shared" si="5"/>
        <v>51.489807868779003</v>
      </c>
      <c r="D333" s="25">
        <v>14.147394730482999</v>
      </c>
      <c r="E333" s="25">
        <v>37.342413138296003</v>
      </c>
      <c r="F333" s="25">
        <v>4.5048691116450001</v>
      </c>
      <c r="G333" s="25">
        <v>34.5417321529238</v>
      </c>
      <c r="H333" s="48">
        <v>0</v>
      </c>
      <c r="I333" s="46">
        <v>13.306004829097001</v>
      </c>
      <c r="J333" s="25">
        <v>0.84138990138699998</v>
      </c>
      <c r="K333" s="46" t="s">
        <v>840</v>
      </c>
      <c r="L333" s="46" t="s">
        <v>840</v>
      </c>
      <c r="M333" s="48" t="s">
        <v>840</v>
      </c>
      <c r="N333" s="46">
        <v>32.498008335050997</v>
      </c>
      <c r="O333" s="25">
        <v>4.8444048032459994</v>
      </c>
      <c r="P333" s="46" t="s">
        <v>840</v>
      </c>
      <c r="Q333" s="46" t="s">
        <v>840</v>
      </c>
      <c r="R333" s="48" t="s">
        <v>840</v>
      </c>
      <c r="S333" s="46">
        <v>45.804013164147996</v>
      </c>
      <c r="T333" s="25">
        <v>5.6857947046329995</v>
      </c>
      <c r="U333" s="46" t="s">
        <v>840</v>
      </c>
      <c r="V333" s="46" t="s">
        <v>840</v>
      </c>
      <c r="W333" s="48" t="s">
        <v>840</v>
      </c>
    </row>
    <row r="334" spans="1:23" x14ac:dyDescent="0.2">
      <c r="A334" s="44" t="s">
        <v>685</v>
      </c>
      <c r="B334" s="45" t="s">
        <v>684</v>
      </c>
      <c r="C334" s="25">
        <f t="shared" si="5"/>
        <v>5.9464621752620008</v>
      </c>
      <c r="D334" s="25">
        <v>1.0701001343159999</v>
      </c>
      <c r="E334" s="25">
        <v>4.8763620409460007</v>
      </c>
      <c r="F334" s="25">
        <v>-5.3203100436129995</v>
      </c>
      <c r="G334" s="25">
        <v>4.5106348878750504</v>
      </c>
      <c r="H334" s="48">
        <v>0.5</v>
      </c>
      <c r="I334" s="46" t="s">
        <v>840</v>
      </c>
      <c r="J334" s="25">
        <v>1.0701001343159999</v>
      </c>
      <c r="K334" s="46" t="s">
        <v>840</v>
      </c>
      <c r="L334" s="46" t="s">
        <v>840</v>
      </c>
      <c r="M334" s="48" t="s">
        <v>840</v>
      </c>
      <c r="N334" s="46" t="s">
        <v>840</v>
      </c>
      <c r="O334" s="25">
        <v>4.8763620409460007</v>
      </c>
      <c r="P334" s="46" t="s">
        <v>840</v>
      </c>
      <c r="Q334" s="46" t="s">
        <v>840</v>
      </c>
      <c r="R334" s="48" t="s">
        <v>840</v>
      </c>
      <c r="S334" s="46" t="s">
        <v>840</v>
      </c>
      <c r="T334" s="25">
        <v>5.9464621752620008</v>
      </c>
      <c r="U334" s="46" t="s">
        <v>840</v>
      </c>
      <c r="V334" s="46" t="s">
        <v>840</v>
      </c>
      <c r="W334" s="48" t="s">
        <v>840</v>
      </c>
    </row>
    <row r="335" spans="1:23" x14ac:dyDescent="0.2">
      <c r="A335" s="44" t="s">
        <v>687</v>
      </c>
      <c r="B335" s="45" t="s">
        <v>686</v>
      </c>
      <c r="C335" s="25">
        <f t="shared" si="5"/>
        <v>2.3513267733589998</v>
      </c>
      <c r="D335" s="25">
        <v>5.5979683852999999E-2</v>
      </c>
      <c r="E335" s="25">
        <v>2.295347089506</v>
      </c>
      <c r="F335" s="25">
        <v>-16.58655998479</v>
      </c>
      <c r="G335" s="25">
        <v>2.12319605779305</v>
      </c>
      <c r="H335" s="48">
        <v>0.5</v>
      </c>
      <c r="I335" s="46" t="s">
        <v>840</v>
      </c>
      <c r="J335" s="25">
        <v>5.5979683852999999E-2</v>
      </c>
      <c r="K335" s="46" t="s">
        <v>840</v>
      </c>
      <c r="L335" s="46" t="s">
        <v>840</v>
      </c>
      <c r="M335" s="48" t="s">
        <v>840</v>
      </c>
      <c r="N335" s="46" t="s">
        <v>840</v>
      </c>
      <c r="O335" s="25">
        <v>2.295347089506</v>
      </c>
      <c r="P335" s="46" t="s">
        <v>840</v>
      </c>
      <c r="Q335" s="46" t="s">
        <v>840</v>
      </c>
      <c r="R335" s="48" t="s">
        <v>840</v>
      </c>
      <c r="S335" s="46" t="s">
        <v>840</v>
      </c>
      <c r="T335" s="25">
        <v>2.3513267733589998</v>
      </c>
      <c r="U335" s="46" t="s">
        <v>840</v>
      </c>
      <c r="V335" s="46" t="s">
        <v>840</v>
      </c>
      <c r="W335" s="48" t="s">
        <v>840</v>
      </c>
    </row>
    <row r="336" spans="1:23" x14ac:dyDescent="0.2">
      <c r="A336" s="44" t="s">
        <v>689</v>
      </c>
      <c r="B336" s="45" t="s">
        <v>688</v>
      </c>
      <c r="C336" s="25">
        <f t="shared" si="5"/>
        <v>2.062235601367</v>
      </c>
      <c r="D336" s="25">
        <v>0.28262730503400002</v>
      </c>
      <c r="E336" s="25">
        <v>1.779608296333</v>
      </c>
      <c r="F336" s="25">
        <v>-12.719882750582</v>
      </c>
      <c r="G336" s="25">
        <v>1.6461376741080251</v>
      </c>
      <c r="H336" s="48">
        <v>0.5</v>
      </c>
      <c r="I336" s="46" t="s">
        <v>840</v>
      </c>
      <c r="J336" s="25">
        <v>0.28262730503400002</v>
      </c>
      <c r="K336" s="46" t="s">
        <v>840</v>
      </c>
      <c r="L336" s="46" t="s">
        <v>840</v>
      </c>
      <c r="M336" s="48" t="s">
        <v>840</v>
      </c>
      <c r="N336" s="46" t="s">
        <v>840</v>
      </c>
      <c r="O336" s="25">
        <v>1.779608296333</v>
      </c>
      <c r="P336" s="46" t="s">
        <v>840</v>
      </c>
      <c r="Q336" s="46" t="s">
        <v>840</v>
      </c>
      <c r="R336" s="48" t="s">
        <v>840</v>
      </c>
      <c r="S336" s="46" t="s">
        <v>840</v>
      </c>
      <c r="T336" s="25">
        <v>2.062235601367</v>
      </c>
      <c r="U336" s="46" t="s">
        <v>840</v>
      </c>
      <c r="V336" s="46" t="s">
        <v>840</v>
      </c>
      <c r="W336" s="48" t="s">
        <v>840</v>
      </c>
    </row>
    <row r="337" spans="1:23" x14ac:dyDescent="0.2">
      <c r="A337" s="44" t="s">
        <v>691</v>
      </c>
      <c r="B337" s="45" t="s">
        <v>690</v>
      </c>
      <c r="C337" s="25">
        <f t="shared" si="5"/>
        <v>5.6803469013710002</v>
      </c>
      <c r="D337" s="25">
        <v>0.80887155926699994</v>
      </c>
      <c r="E337" s="25">
        <v>4.8714753421040005</v>
      </c>
      <c r="F337" s="25">
        <v>-8.2377993186640008</v>
      </c>
      <c r="G337" s="25">
        <v>4.5061146914462</v>
      </c>
      <c r="H337" s="48">
        <v>0.5</v>
      </c>
      <c r="I337" s="46" t="s">
        <v>840</v>
      </c>
      <c r="J337" s="25">
        <v>0.80887155926699994</v>
      </c>
      <c r="K337" s="46" t="s">
        <v>840</v>
      </c>
      <c r="L337" s="46" t="s">
        <v>840</v>
      </c>
      <c r="M337" s="48" t="s">
        <v>840</v>
      </c>
      <c r="N337" s="46" t="s">
        <v>840</v>
      </c>
      <c r="O337" s="25">
        <v>4.8714753421040005</v>
      </c>
      <c r="P337" s="46" t="s">
        <v>840</v>
      </c>
      <c r="Q337" s="46" t="s">
        <v>840</v>
      </c>
      <c r="R337" s="48" t="s">
        <v>840</v>
      </c>
      <c r="S337" s="46" t="s">
        <v>840</v>
      </c>
      <c r="T337" s="25">
        <v>5.6803469013710002</v>
      </c>
      <c r="U337" s="46" t="s">
        <v>840</v>
      </c>
      <c r="V337" s="46" t="s">
        <v>840</v>
      </c>
      <c r="W337" s="48" t="s">
        <v>840</v>
      </c>
    </row>
    <row r="338" spans="1:23" x14ac:dyDescent="0.2">
      <c r="A338" s="44" t="s">
        <v>693</v>
      </c>
      <c r="B338" s="45" t="s">
        <v>692</v>
      </c>
      <c r="C338" s="25">
        <f t="shared" si="5"/>
        <v>1.9346039919669999</v>
      </c>
      <c r="D338" s="25">
        <v>1.1791581549000001E-2</v>
      </c>
      <c r="E338" s="25">
        <v>1.922812410418</v>
      </c>
      <c r="F338" s="25">
        <v>-8.3115674244310007</v>
      </c>
      <c r="G338" s="25">
        <v>1.7786014796366501</v>
      </c>
      <c r="H338" s="48">
        <v>0.5</v>
      </c>
      <c r="I338" s="46" t="s">
        <v>840</v>
      </c>
      <c r="J338" s="25">
        <v>1.1791581549000001E-2</v>
      </c>
      <c r="K338" s="46" t="s">
        <v>840</v>
      </c>
      <c r="L338" s="46" t="s">
        <v>840</v>
      </c>
      <c r="M338" s="48" t="s">
        <v>840</v>
      </c>
      <c r="N338" s="46" t="s">
        <v>840</v>
      </c>
      <c r="O338" s="25">
        <v>1.922812410418</v>
      </c>
      <c r="P338" s="46" t="s">
        <v>840</v>
      </c>
      <c r="Q338" s="46" t="s">
        <v>840</v>
      </c>
      <c r="R338" s="48" t="s">
        <v>840</v>
      </c>
      <c r="S338" s="46" t="s">
        <v>840</v>
      </c>
      <c r="T338" s="25">
        <v>1.9346039919669999</v>
      </c>
      <c r="U338" s="46" t="s">
        <v>840</v>
      </c>
      <c r="V338" s="46" t="s">
        <v>840</v>
      </c>
      <c r="W338" s="48" t="s">
        <v>840</v>
      </c>
    </row>
    <row r="339" spans="1:23" x14ac:dyDescent="0.2">
      <c r="A339" s="44" t="s">
        <v>695</v>
      </c>
      <c r="B339" s="45" t="s">
        <v>694</v>
      </c>
      <c r="C339" s="25">
        <f t="shared" si="5"/>
        <v>42.706300072543996</v>
      </c>
      <c r="D339" s="25">
        <v>10.697580067714</v>
      </c>
      <c r="E339" s="25">
        <v>32.008720004829996</v>
      </c>
      <c r="F339" s="25">
        <v>-19.569349960469999</v>
      </c>
      <c r="G339" s="25">
        <v>29.608066004467751</v>
      </c>
      <c r="H339" s="48">
        <v>0.37941200000000003</v>
      </c>
      <c r="I339" s="46">
        <v>10.013994679838</v>
      </c>
      <c r="J339" s="25">
        <v>0.68358538787599998</v>
      </c>
      <c r="K339" s="46" t="s">
        <v>840</v>
      </c>
      <c r="L339" s="46" t="s">
        <v>840</v>
      </c>
      <c r="M339" s="48" t="s">
        <v>840</v>
      </c>
      <c r="N339" s="46">
        <v>26.610022862748</v>
      </c>
      <c r="O339" s="25">
        <v>5.3986971420819998</v>
      </c>
      <c r="P339" s="46" t="s">
        <v>840</v>
      </c>
      <c r="Q339" s="46" t="s">
        <v>840</v>
      </c>
      <c r="R339" s="48" t="s">
        <v>840</v>
      </c>
      <c r="S339" s="46">
        <v>36.624017542586003</v>
      </c>
      <c r="T339" s="25">
        <v>6.0822825299579995</v>
      </c>
      <c r="U339" s="46" t="s">
        <v>840</v>
      </c>
      <c r="V339" s="46" t="s">
        <v>840</v>
      </c>
      <c r="W339" s="48" t="s">
        <v>840</v>
      </c>
    </row>
    <row r="340" spans="1:23" x14ac:dyDescent="0.2">
      <c r="A340" s="44" t="s">
        <v>697</v>
      </c>
      <c r="B340" s="45" t="s">
        <v>696</v>
      </c>
      <c r="C340" s="25">
        <f t="shared" si="5"/>
        <v>2.2186876016389996</v>
      </c>
      <c r="D340" s="25" t="s">
        <v>840</v>
      </c>
      <c r="E340" s="25">
        <v>2.2186876016389996</v>
      </c>
      <c r="F340" s="25">
        <v>-20.613142517065</v>
      </c>
      <c r="G340" s="25">
        <v>2.0522860315160747</v>
      </c>
      <c r="H340" s="48">
        <v>0.5</v>
      </c>
      <c r="I340" s="46" t="s">
        <v>840</v>
      </c>
      <c r="J340" s="25" t="s">
        <v>840</v>
      </c>
      <c r="K340" s="46" t="s">
        <v>840</v>
      </c>
      <c r="L340" s="46" t="s">
        <v>840</v>
      </c>
      <c r="M340" s="48" t="s">
        <v>840</v>
      </c>
      <c r="N340" s="46" t="s">
        <v>840</v>
      </c>
      <c r="O340" s="25">
        <v>2.2186876016389996</v>
      </c>
      <c r="P340" s="46" t="s">
        <v>840</v>
      </c>
      <c r="Q340" s="46" t="s">
        <v>840</v>
      </c>
      <c r="R340" s="48" t="s">
        <v>840</v>
      </c>
      <c r="S340" s="46" t="s">
        <v>840</v>
      </c>
      <c r="T340" s="25">
        <v>2.2186876016389996</v>
      </c>
      <c r="U340" s="46" t="s">
        <v>840</v>
      </c>
      <c r="V340" s="46" t="s">
        <v>840</v>
      </c>
      <c r="W340" s="48" t="s">
        <v>840</v>
      </c>
    </row>
    <row r="341" spans="1:23" x14ac:dyDescent="0.2">
      <c r="A341" s="44" t="s">
        <v>699</v>
      </c>
      <c r="B341" s="45" t="s">
        <v>698</v>
      </c>
      <c r="C341" s="25">
        <f t="shared" si="5"/>
        <v>41.676342590391002</v>
      </c>
      <c r="D341" s="25">
        <v>10.310112872357999</v>
      </c>
      <c r="E341" s="25">
        <v>31.366229718033001</v>
      </c>
      <c r="F341" s="25">
        <v>14.447634365627</v>
      </c>
      <c r="G341" s="25">
        <v>29.013762489180529</v>
      </c>
      <c r="H341" s="48">
        <v>0</v>
      </c>
      <c r="I341" s="46">
        <v>9.6141724230310004</v>
      </c>
      <c r="J341" s="25">
        <v>0.69594044932699994</v>
      </c>
      <c r="K341" s="46" t="s">
        <v>840</v>
      </c>
      <c r="L341" s="46" t="s">
        <v>840</v>
      </c>
      <c r="M341" s="48" t="s">
        <v>840</v>
      </c>
      <c r="N341" s="46">
        <v>27.340072521294999</v>
      </c>
      <c r="O341" s="25">
        <v>4.0261571967379997</v>
      </c>
      <c r="P341" s="46" t="s">
        <v>840</v>
      </c>
      <c r="Q341" s="46" t="s">
        <v>840</v>
      </c>
      <c r="R341" s="48" t="s">
        <v>840</v>
      </c>
      <c r="S341" s="46">
        <v>36.954244944326</v>
      </c>
      <c r="T341" s="25">
        <v>4.7220976460649995</v>
      </c>
      <c r="U341" s="46" t="s">
        <v>840</v>
      </c>
      <c r="V341" s="46" t="s">
        <v>840</v>
      </c>
      <c r="W341" s="48" t="s">
        <v>840</v>
      </c>
    </row>
    <row r="342" spans="1:23" x14ac:dyDescent="0.2">
      <c r="A342" s="44" t="s">
        <v>701</v>
      </c>
      <c r="B342" s="45" t="s">
        <v>700</v>
      </c>
      <c r="C342" s="25">
        <f t="shared" si="5"/>
        <v>2.7341637511930004</v>
      </c>
      <c r="D342" s="25">
        <v>0.43953295281999999</v>
      </c>
      <c r="E342" s="25">
        <v>2.2946307983730003</v>
      </c>
      <c r="F342" s="25">
        <v>-2.3100708602849997</v>
      </c>
      <c r="G342" s="25">
        <v>2.1225334884950251</v>
      </c>
      <c r="H342" s="48">
        <v>0.5</v>
      </c>
      <c r="I342" s="46" t="s">
        <v>840</v>
      </c>
      <c r="J342" s="25">
        <v>0.43953295281999999</v>
      </c>
      <c r="K342" s="46" t="s">
        <v>840</v>
      </c>
      <c r="L342" s="46" t="s">
        <v>840</v>
      </c>
      <c r="M342" s="48" t="s">
        <v>840</v>
      </c>
      <c r="N342" s="46" t="s">
        <v>840</v>
      </c>
      <c r="O342" s="25">
        <v>2.2946307983730003</v>
      </c>
      <c r="P342" s="46" t="s">
        <v>840</v>
      </c>
      <c r="Q342" s="46" t="s">
        <v>840</v>
      </c>
      <c r="R342" s="48" t="s">
        <v>840</v>
      </c>
      <c r="S342" s="46" t="s">
        <v>840</v>
      </c>
      <c r="T342" s="25">
        <v>2.7341637511930004</v>
      </c>
      <c r="U342" s="46" t="s">
        <v>840</v>
      </c>
      <c r="V342" s="46" t="s">
        <v>840</v>
      </c>
      <c r="W342" s="48" t="s">
        <v>840</v>
      </c>
    </row>
    <row r="343" spans="1:23" x14ac:dyDescent="0.2">
      <c r="A343" s="44" t="s">
        <v>703</v>
      </c>
      <c r="B343" s="45" t="s">
        <v>702</v>
      </c>
      <c r="C343" s="25">
        <f t="shared" si="5"/>
        <v>151.29244052965899</v>
      </c>
      <c r="D343" s="25">
        <v>43.795125858928003</v>
      </c>
      <c r="E343" s="25">
        <v>107.49731467073099</v>
      </c>
      <c r="F343" s="25">
        <v>-5.8887904070309993</v>
      </c>
      <c r="G343" s="25">
        <v>99.435016070426173</v>
      </c>
      <c r="H343" s="48">
        <v>5.1936000000000003E-2</v>
      </c>
      <c r="I343" s="46">
        <v>34.253587944275999</v>
      </c>
      <c r="J343" s="25">
        <v>9.5415379146510002</v>
      </c>
      <c r="K343" s="46" t="s">
        <v>840</v>
      </c>
      <c r="L343" s="46" t="s">
        <v>840</v>
      </c>
      <c r="M343" s="48" t="s">
        <v>840</v>
      </c>
      <c r="N343" s="46">
        <v>75.714077041631995</v>
      </c>
      <c r="O343" s="25">
        <v>31.783237629097997</v>
      </c>
      <c r="P343" s="46" t="s">
        <v>840</v>
      </c>
      <c r="Q343" s="46" t="s">
        <v>840</v>
      </c>
      <c r="R343" s="48" t="s">
        <v>840</v>
      </c>
      <c r="S343" s="46">
        <v>109.96766498590799</v>
      </c>
      <c r="T343" s="25">
        <v>41.324775543748999</v>
      </c>
      <c r="U343" s="46" t="s">
        <v>840</v>
      </c>
      <c r="V343" s="46" t="s">
        <v>840</v>
      </c>
      <c r="W343" s="48" t="s">
        <v>840</v>
      </c>
    </row>
    <row r="344" spans="1:23" x14ac:dyDescent="0.2">
      <c r="A344" s="44" t="s">
        <v>705</v>
      </c>
      <c r="B344" s="45" t="s">
        <v>704</v>
      </c>
      <c r="C344" s="25">
        <f t="shared" si="5"/>
        <v>45.406753171085001</v>
      </c>
      <c r="D344" s="25">
        <v>10.302852816826999</v>
      </c>
      <c r="E344" s="25">
        <v>35.103900354258002</v>
      </c>
      <c r="F344" s="25">
        <v>-36.113639440256996</v>
      </c>
      <c r="G344" s="25">
        <v>32.471107827688655</v>
      </c>
      <c r="H344" s="48">
        <v>0.5</v>
      </c>
      <c r="I344" s="46">
        <v>9.9170994186499986</v>
      </c>
      <c r="J344" s="25">
        <v>0.38575339817599996</v>
      </c>
      <c r="K344" s="46" t="s">
        <v>840</v>
      </c>
      <c r="L344" s="46" t="s">
        <v>840</v>
      </c>
      <c r="M344" s="48" t="s">
        <v>840</v>
      </c>
      <c r="N344" s="46">
        <v>29.087254816043998</v>
      </c>
      <c r="O344" s="25">
        <v>6.0166455382140001</v>
      </c>
      <c r="P344" s="46" t="s">
        <v>840</v>
      </c>
      <c r="Q344" s="46" t="s">
        <v>840</v>
      </c>
      <c r="R344" s="48" t="s">
        <v>840</v>
      </c>
      <c r="S344" s="46">
        <v>39.004354234693999</v>
      </c>
      <c r="T344" s="25">
        <v>6.40239893639</v>
      </c>
      <c r="U344" s="46" t="s">
        <v>840</v>
      </c>
      <c r="V344" s="46" t="s">
        <v>840</v>
      </c>
      <c r="W344" s="48" t="s">
        <v>840</v>
      </c>
    </row>
    <row r="345" spans="1:23" x14ac:dyDescent="0.2">
      <c r="A345" s="44" t="s">
        <v>707</v>
      </c>
      <c r="B345" s="45" t="s">
        <v>706</v>
      </c>
      <c r="C345" s="25">
        <f t="shared" si="5"/>
        <v>2.2889877024869998</v>
      </c>
      <c r="D345" s="25" t="s">
        <v>840</v>
      </c>
      <c r="E345" s="25">
        <v>2.2889877024869998</v>
      </c>
      <c r="F345" s="25">
        <v>-17.906806891887001</v>
      </c>
      <c r="G345" s="25">
        <v>2.1173136248004747</v>
      </c>
      <c r="H345" s="48">
        <v>0.5</v>
      </c>
      <c r="I345" s="46" t="s">
        <v>840</v>
      </c>
      <c r="J345" s="25" t="s">
        <v>840</v>
      </c>
      <c r="K345" s="46" t="s">
        <v>840</v>
      </c>
      <c r="L345" s="46" t="s">
        <v>840</v>
      </c>
      <c r="M345" s="48" t="s">
        <v>840</v>
      </c>
      <c r="N345" s="46" t="s">
        <v>840</v>
      </c>
      <c r="O345" s="25">
        <v>2.2889877024869998</v>
      </c>
      <c r="P345" s="46" t="s">
        <v>840</v>
      </c>
      <c r="Q345" s="46" t="s">
        <v>840</v>
      </c>
      <c r="R345" s="48" t="s">
        <v>840</v>
      </c>
      <c r="S345" s="46" t="s">
        <v>840</v>
      </c>
      <c r="T345" s="25">
        <v>2.2889877024869998</v>
      </c>
      <c r="U345" s="46" t="s">
        <v>840</v>
      </c>
      <c r="V345" s="46" t="s">
        <v>840</v>
      </c>
      <c r="W345" s="48" t="s">
        <v>840</v>
      </c>
    </row>
    <row r="346" spans="1:23" x14ac:dyDescent="0.2">
      <c r="A346" s="44" t="s">
        <v>709</v>
      </c>
      <c r="B346" s="45" t="s">
        <v>708</v>
      </c>
      <c r="C346" s="25">
        <f t="shared" si="5"/>
        <v>24.604408215679999</v>
      </c>
      <c r="D346" s="25">
        <v>9.6201529877419993</v>
      </c>
      <c r="E346" s="25">
        <v>14.984255227938</v>
      </c>
      <c r="F346" s="25">
        <v>11.031682173677</v>
      </c>
      <c r="G346" s="25">
        <v>13.86043608584265</v>
      </c>
      <c r="H346" s="48">
        <v>0</v>
      </c>
      <c r="I346" s="46" t="s">
        <v>840</v>
      </c>
      <c r="J346" s="25" t="s">
        <v>840</v>
      </c>
      <c r="K346" s="46">
        <v>9.6201529877419993</v>
      </c>
      <c r="L346" s="46" t="s">
        <v>840</v>
      </c>
      <c r="M346" s="48" t="s">
        <v>840</v>
      </c>
      <c r="N346" s="46" t="s">
        <v>840</v>
      </c>
      <c r="O346" s="25" t="s">
        <v>840</v>
      </c>
      <c r="P346" s="46">
        <v>14.984255227938</v>
      </c>
      <c r="Q346" s="46" t="s">
        <v>840</v>
      </c>
      <c r="R346" s="48" t="s">
        <v>840</v>
      </c>
      <c r="S346" s="46" t="s">
        <v>840</v>
      </c>
      <c r="T346" s="25" t="s">
        <v>840</v>
      </c>
      <c r="U346" s="46">
        <v>24.604408215679999</v>
      </c>
      <c r="V346" s="46" t="s">
        <v>840</v>
      </c>
      <c r="W346" s="48" t="s">
        <v>840</v>
      </c>
    </row>
    <row r="347" spans="1:23" x14ac:dyDescent="0.2">
      <c r="A347" s="44" t="s">
        <v>711</v>
      </c>
      <c r="B347" s="45" t="s">
        <v>710</v>
      </c>
      <c r="C347" s="25">
        <f t="shared" si="5"/>
        <v>1.496261547976</v>
      </c>
      <c r="D347" s="25" t="s">
        <v>840</v>
      </c>
      <c r="E347" s="25">
        <v>1.496261547976</v>
      </c>
      <c r="F347" s="25">
        <v>-14.777771762363001</v>
      </c>
      <c r="G347" s="25">
        <v>1.3840419318778001</v>
      </c>
      <c r="H347" s="48">
        <v>0.5</v>
      </c>
      <c r="I347" s="46" t="s">
        <v>840</v>
      </c>
      <c r="J347" s="25" t="s">
        <v>840</v>
      </c>
      <c r="K347" s="46" t="s">
        <v>840</v>
      </c>
      <c r="L347" s="46" t="s">
        <v>840</v>
      </c>
      <c r="M347" s="48" t="s">
        <v>840</v>
      </c>
      <c r="N347" s="46" t="s">
        <v>840</v>
      </c>
      <c r="O347" s="25">
        <v>1.496261547976</v>
      </c>
      <c r="P347" s="46" t="s">
        <v>840</v>
      </c>
      <c r="Q347" s="46" t="s">
        <v>840</v>
      </c>
      <c r="R347" s="48" t="s">
        <v>840</v>
      </c>
      <c r="S347" s="46" t="s">
        <v>840</v>
      </c>
      <c r="T347" s="25">
        <v>1.496261547976</v>
      </c>
      <c r="U347" s="46" t="s">
        <v>840</v>
      </c>
      <c r="V347" s="46" t="s">
        <v>840</v>
      </c>
      <c r="W347" s="48" t="s">
        <v>840</v>
      </c>
    </row>
    <row r="348" spans="1:23" x14ac:dyDescent="0.2">
      <c r="A348" s="44" t="s">
        <v>713</v>
      </c>
      <c r="B348" s="45" t="s">
        <v>712</v>
      </c>
      <c r="C348" s="25">
        <f t="shared" si="5"/>
        <v>2.4493130070210003</v>
      </c>
      <c r="D348" s="25">
        <v>0.16479494241300002</v>
      </c>
      <c r="E348" s="25">
        <v>2.2845180646080001</v>
      </c>
      <c r="F348" s="25">
        <v>-20.24607130235</v>
      </c>
      <c r="G348" s="25">
        <v>2.1131792097624005</v>
      </c>
      <c r="H348" s="48">
        <v>0.5</v>
      </c>
      <c r="I348" s="46" t="s">
        <v>840</v>
      </c>
      <c r="J348" s="25">
        <v>0.16479494241300002</v>
      </c>
      <c r="K348" s="46" t="s">
        <v>840</v>
      </c>
      <c r="L348" s="46" t="s">
        <v>840</v>
      </c>
      <c r="M348" s="48" t="s">
        <v>840</v>
      </c>
      <c r="N348" s="46" t="s">
        <v>840</v>
      </c>
      <c r="O348" s="25">
        <v>2.2845180646080001</v>
      </c>
      <c r="P348" s="46" t="s">
        <v>840</v>
      </c>
      <c r="Q348" s="46" t="s">
        <v>840</v>
      </c>
      <c r="R348" s="48" t="s">
        <v>840</v>
      </c>
      <c r="S348" s="46" t="s">
        <v>840</v>
      </c>
      <c r="T348" s="25">
        <v>2.4493130070210003</v>
      </c>
      <c r="U348" s="46" t="s">
        <v>840</v>
      </c>
      <c r="V348" s="46" t="s">
        <v>840</v>
      </c>
      <c r="W348" s="48" t="s">
        <v>840</v>
      </c>
    </row>
    <row r="349" spans="1:23" x14ac:dyDescent="0.2">
      <c r="A349" s="44" t="s">
        <v>715</v>
      </c>
      <c r="B349" s="45" t="s">
        <v>714</v>
      </c>
      <c r="C349" s="25">
        <f t="shared" si="5"/>
        <v>91.880425338655002</v>
      </c>
      <c r="D349" s="25">
        <v>22.348765497965999</v>
      </c>
      <c r="E349" s="25">
        <v>69.531659840689002</v>
      </c>
      <c r="F349" s="25">
        <v>13.463076590891999</v>
      </c>
      <c r="G349" s="25">
        <v>64.316785352637325</v>
      </c>
      <c r="H349" s="48">
        <v>0</v>
      </c>
      <c r="I349" s="46">
        <v>21.154008099523999</v>
      </c>
      <c r="J349" s="25">
        <v>1.1947573984419999</v>
      </c>
      <c r="K349" s="46" t="s">
        <v>840</v>
      </c>
      <c r="L349" s="46" t="s">
        <v>840</v>
      </c>
      <c r="M349" s="48" t="s">
        <v>840</v>
      </c>
      <c r="N349" s="46">
        <v>59.809575270737</v>
      </c>
      <c r="O349" s="25">
        <v>9.722084569953001</v>
      </c>
      <c r="P349" s="46" t="s">
        <v>840</v>
      </c>
      <c r="Q349" s="46" t="s">
        <v>840</v>
      </c>
      <c r="R349" s="48" t="s">
        <v>840</v>
      </c>
      <c r="S349" s="46">
        <v>80.963583370261006</v>
      </c>
      <c r="T349" s="25">
        <v>10.916841968395001</v>
      </c>
      <c r="U349" s="46" t="s">
        <v>840</v>
      </c>
      <c r="V349" s="46" t="s">
        <v>840</v>
      </c>
      <c r="W349" s="48" t="s">
        <v>840</v>
      </c>
    </row>
    <row r="350" spans="1:23" x14ac:dyDescent="0.2">
      <c r="A350" s="44" t="s">
        <v>717</v>
      </c>
      <c r="B350" s="45" t="s">
        <v>716</v>
      </c>
      <c r="C350" s="25">
        <f t="shared" si="5"/>
        <v>97.750486058017998</v>
      </c>
      <c r="D350" s="25">
        <v>25.68666279096</v>
      </c>
      <c r="E350" s="25">
        <v>72.063823267057998</v>
      </c>
      <c r="F350" s="25">
        <v>35.789327301104002</v>
      </c>
      <c r="G350" s="25">
        <v>66.659036522028657</v>
      </c>
      <c r="H350" s="48">
        <v>0</v>
      </c>
      <c r="I350" s="46">
        <v>23.896790763758997</v>
      </c>
      <c r="J350" s="25">
        <v>1.7898720272009998</v>
      </c>
      <c r="K350" s="46" t="s">
        <v>840</v>
      </c>
      <c r="L350" s="46" t="s">
        <v>840</v>
      </c>
      <c r="M350" s="48" t="s">
        <v>840</v>
      </c>
      <c r="N350" s="46">
        <v>62.128568191886998</v>
      </c>
      <c r="O350" s="25">
        <v>9.9352550751709998</v>
      </c>
      <c r="P350" s="46" t="s">
        <v>840</v>
      </c>
      <c r="Q350" s="46" t="s">
        <v>840</v>
      </c>
      <c r="R350" s="48" t="s">
        <v>840</v>
      </c>
      <c r="S350" s="46">
        <v>86.025358955645999</v>
      </c>
      <c r="T350" s="25">
        <v>11.725127102371999</v>
      </c>
      <c r="U350" s="46" t="s">
        <v>840</v>
      </c>
      <c r="V350" s="46" t="s">
        <v>840</v>
      </c>
      <c r="W350" s="48" t="s">
        <v>840</v>
      </c>
    </row>
    <row r="351" spans="1:23" x14ac:dyDescent="0.2">
      <c r="A351" s="44" t="s">
        <v>719</v>
      </c>
      <c r="B351" s="45" t="s">
        <v>718</v>
      </c>
      <c r="C351" s="25">
        <f t="shared" si="5"/>
        <v>93.677534210988</v>
      </c>
      <c r="D351" s="25">
        <v>26.053177672341</v>
      </c>
      <c r="E351" s="25">
        <v>67.624356538646992</v>
      </c>
      <c r="F351" s="25">
        <v>46.072590543724999</v>
      </c>
      <c r="G351" s="25">
        <v>62.552529798248479</v>
      </c>
      <c r="H351" s="48">
        <v>0</v>
      </c>
      <c r="I351" s="46">
        <v>22.919023538407998</v>
      </c>
      <c r="J351" s="25">
        <v>3.1341541339329999</v>
      </c>
      <c r="K351" s="46" t="s">
        <v>840</v>
      </c>
      <c r="L351" s="46" t="s">
        <v>840</v>
      </c>
      <c r="M351" s="48" t="s">
        <v>840</v>
      </c>
      <c r="N351" s="46">
        <v>53.414234830542</v>
      </c>
      <c r="O351" s="25">
        <v>14.210121708106</v>
      </c>
      <c r="P351" s="46" t="s">
        <v>840</v>
      </c>
      <c r="Q351" s="46" t="s">
        <v>840</v>
      </c>
      <c r="R351" s="48" t="s">
        <v>840</v>
      </c>
      <c r="S351" s="46">
        <v>76.333258368949998</v>
      </c>
      <c r="T351" s="25">
        <v>17.344275842039</v>
      </c>
      <c r="U351" s="46" t="s">
        <v>840</v>
      </c>
      <c r="V351" s="46" t="s">
        <v>840</v>
      </c>
      <c r="W351" s="48" t="s">
        <v>840</v>
      </c>
    </row>
    <row r="352" spans="1:23" x14ac:dyDescent="0.2">
      <c r="A352" s="44" t="s">
        <v>721</v>
      </c>
      <c r="B352" s="45" t="s">
        <v>720</v>
      </c>
      <c r="C352" s="25">
        <f t="shared" si="5"/>
        <v>101.429151026626</v>
      </c>
      <c r="D352" s="25">
        <v>30.185433334920997</v>
      </c>
      <c r="E352" s="25">
        <v>71.243717691705001</v>
      </c>
      <c r="F352" s="25">
        <v>35.649535231354001</v>
      </c>
      <c r="G352" s="25">
        <v>65.900438864827137</v>
      </c>
      <c r="H352" s="48">
        <v>0</v>
      </c>
      <c r="I352" s="46">
        <v>23.226091362934</v>
      </c>
      <c r="J352" s="25">
        <v>6.9593419719869996</v>
      </c>
      <c r="K352" s="46" t="s">
        <v>840</v>
      </c>
      <c r="L352" s="46" t="s">
        <v>840</v>
      </c>
      <c r="M352" s="48" t="s">
        <v>840</v>
      </c>
      <c r="N352" s="46">
        <v>46.206278158762004</v>
      </c>
      <c r="O352" s="25">
        <v>25.037439532944003</v>
      </c>
      <c r="P352" s="46" t="s">
        <v>840</v>
      </c>
      <c r="Q352" s="46" t="s">
        <v>840</v>
      </c>
      <c r="R352" s="48" t="s">
        <v>840</v>
      </c>
      <c r="S352" s="46">
        <v>69.432369521696003</v>
      </c>
      <c r="T352" s="25">
        <v>31.996781504931</v>
      </c>
      <c r="U352" s="46" t="s">
        <v>840</v>
      </c>
      <c r="V352" s="46" t="s">
        <v>840</v>
      </c>
      <c r="W352" s="48" t="s">
        <v>840</v>
      </c>
    </row>
    <row r="353" spans="1:23" x14ac:dyDescent="0.2">
      <c r="A353" s="44" t="s">
        <v>723</v>
      </c>
      <c r="B353" s="45" t="s">
        <v>722</v>
      </c>
      <c r="C353" s="25">
        <f t="shared" si="5"/>
        <v>36.013424404185997</v>
      </c>
      <c r="D353" s="25">
        <v>5.8138421770510007</v>
      </c>
      <c r="E353" s="25">
        <v>30.199582227135</v>
      </c>
      <c r="F353" s="25">
        <v>-16.750230655669</v>
      </c>
      <c r="G353" s="25">
        <v>27.934613560099873</v>
      </c>
      <c r="H353" s="48">
        <v>0.356769</v>
      </c>
      <c r="I353" s="46">
        <v>6.1164656629360001</v>
      </c>
      <c r="J353" s="25">
        <v>-0.30262348588499999</v>
      </c>
      <c r="K353" s="46" t="s">
        <v>840</v>
      </c>
      <c r="L353" s="46" t="s">
        <v>840</v>
      </c>
      <c r="M353" s="48" t="s">
        <v>840</v>
      </c>
      <c r="N353" s="46">
        <v>24.965332208161001</v>
      </c>
      <c r="O353" s="25">
        <v>5.2342500189739996</v>
      </c>
      <c r="P353" s="46" t="s">
        <v>840</v>
      </c>
      <c r="Q353" s="46" t="s">
        <v>840</v>
      </c>
      <c r="R353" s="48" t="s">
        <v>840</v>
      </c>
      <c r="S353" s="46">
        <v>31.081797871097002</v>
      </c>
      <c r="T353" s="25">
        <v>4.9316265330889992</v>
      </c>
      <c r="U353" s="46" t="s">
        <v>840</v>
      </c>
      <c r="V353" s="46" t="s">
        <v>840</v>
      </c>
      <c r="W353" s="48" t="s">
        <v>840</v>
      </c>
    </row>
    <row r="354" spans="1:23" x14ac:dyDescent="0.2">
      <c r="A354" s="44" t="s">
        <v>725</v>
      </c>
      <c r="B354" s="45" t="s">
        <v>724</v>
      </c>
      <c r="C354" s="25">
        <f t="shared" si="5"/>
        <v>3.6292173011699997</v>
      </c>
      <c r="D354" s="25">
        <v>0.30673630163900001</v>
      </c>
      <c r="E354" s="25">
        <v>3.3224809995309998</v>
      </c>
      <c r="F354" s="25">
        <v>-22.355671597413</v>
      </c>
      <c r="G354" s="25">
        <v>3.0732949245661749</v>
      </c>
      <c r="H354" s="48">
        <v>0.5</v>
      </c>
      <c r="I354" s="46" t="s">
        <v>840</v>
      </c>
      <c r="J354" s="25">
        <v>0.30673630163900001</v>
      </c>
      <c r="K354" s="46" t="s">
        <v>840</v>
      </c>
      <c r="L354" s="46" t="s">
        <v>840</v>
      </c>
      <c r="M354" s="48" t="s">
        <v>840</v>
      </c>
      <c r="N354" s="46" t="s">
        <v>840</v>
      </c>
      <c r="O354" s="25">
        <v>3.3224809995309998</v>
      </c>
      <c r="P354" s="46" t="s">
        <v>840</v>
      </c>
      <c r="Q354" s="46" t="s">
        <v>840</v>
      </c>
      <c r="R354" s="48" t="s">
        <v>840</v>
      </c>
      <c r="S354" s="46" t="s">
        <v>840</v>
      </c>
      <c r="T354" s="25">
        <v>3.6292173011699997</v>
      </c>
      <c r="U354" s="46" t="s">
        <v>840</v>
      </c>
      <c r="V354" s="46" t="s">
        <v>840</v>
      </c>
      <c r="W354" s="48" t="s">
        <v>840</v>
      </c>
    </row>
    <row r="355" spans="1:23" x14ac:dyDescent="0.2">
      <c r="A355" s="44" t="s">
        <v>727</v>
      </c>
      <c r="B355" s="45" t="s">
        <v>726</v>
      </c>
      <c r="C355" s="25">
        <f t="shared" si="5"/>
        <v>71.472496833936006</v>
      </c>
      <c r="D355" s="25">
        <v>9.6895430313839999</v>
      </c>
      <c r="E355" s="25">
        <v>61.782953802552001</v>
      </c>
      <c r="F355" s="25">
        <v>38.989792864471006</v>
      </c>
      <c r="G355" s="25">
        <v>57.149232267360603</v>
      </c>
      <c r="H355" s="48">
        <v>0</v>
      </c>
      <c r="I355" s="46">
        <v>8.0960499209810006</v>
      </c>
      <c r="J355" s="25" t="s">
        <v>840</v>
      </c>
      <c r="K355" s="46">
        <v>1.5934931104029999</v>
      </c>
      <c r="L355" s="46" t="s">
        <v>840</v>
      </c>
      <c r="M355" s="48" t="s">
        <v>840</v>
      </c>
      <c r="N355" s="46">
        <v>57.702537270074998</v>
      </c>
      <c r="O355" s="25" t="s">
        <v>840</v>
      </c>
      <c r="P355" s="46">
        <v>4.0804165324759998</v>
      </c>
      <c r="Q355" s="46" t="s">
        <v>840</v>
      </c>
      <c r="R355" s="48" t="s">
        <v>840</v>
      </c>
      <c r="S355" s="46">
        <v>65.798587191056001</v>
      </c>
      <c r="T355" s="25" t="s">
        <v>840</v>
      </c>
      <c r="U355" s="46">
        <v>5.6739096428789999</v>
      </c>
      <c r="V355" s="46" t="s">
        <v>840</v>
      </c>
      <c r="W355" s="48" t="s">
        <v>840</v>
      </c>
    </row>
    <row r="356" spans="1:23" x14ac:dyDescent="0.2">
      <c r="A356" s="44" t="s">
        <v>729</v>
      </c>
      <c r="B356" s="45" t="s">
        <v>728</v>
      </c>
      <c r="C356" s="25">
        <f t="shared" si="5"/>
        <v>2.8509668000209998</v>
      </c>
      <c r="D356" s="25">
        <v>0.114298875933</v>
      </c>
      <c r="E356" s="25">
        <v>2.7366679240879996</v>
      </c>
      <c r="F356" s="25">
        <v>-22.832810860628001</v>
      </c>
      <c r="G356" s="25">
        <v>2.5314178297813998</v>
      </c>
      <c r="H356" s="48">
        <v>0.5</v>
      </c>
      <c r="I356" s="46" t="s">
        <v>840</v>
      </c>
      <c r="J356" s="25">
        <v>0.114298875933</v>
      </c>
      <c r="K356" s="46" t="s">
        <v>840</v>
      </c>
      <c r="L356" s="46" t="s">
        <v>840</v>
      </c>
      <c r="M356" s="48" t="s">
        <v>840</v>
      </c>
      <c r="N356" s="46" t="s">
        <v>840</v>
      </c>
      <c r="O356" s="25">
        <v>2.7366679240879996</v>
      </c>
      <c r="P356" s="46" t="s">
        <v>840</v>
      </c>
      <c r="Q356" s="46" t="s">
        <v>840</v>
      </c>
      <c r="R356" s="48" t="s">
        <v>840</v>
      </c>
      <c r="S356" s="46" t="s">
        <v>840</v>
      </c>
      <c r="T356" s="25">
        <v>2.8509668000209998</v>
      </c>
      <c r="U356" s="46" t="s">
        <v>840</v>
      </c>
      <c r="V356" s="46" t="s">
        <v>840</v>
      </c>
      <c r="W356" s="48" t="s">
        <v>840</v>
      </c>
    </row>
    <row r="357" spans="1:23" x14ac:dyDescent="0.2">
      <c r="A357" s="44" t="s">
        <v>731</v>
      </c>
      <c r="B357" s="45" t="s">
        <v>730</v>
      </c>
      <c r="C357" s="25">
        <f t="shared" si="5"/>
        <v>4.7341093756439996</v>
      </c>
      <c r="D357" s="25">
        <v>0.835979373282</v>
      </c>
      <c r="E357" s="25">
        <v>3.898130002362</v>
      </c>
      <c r="F357" s="25">
        <v>-7.2155354477999998</v>
      </c>
      <c r="G357" s="25">
        <v>3.60577025218485</v>
      </c>
      <c r="H357" s="48">
        <v>0.5</v>
      </c>
      <c r="I357" s="46" t="s">
        <v>840</v>
      </c>
      <c r="J357" s="25">
        <v>0.835979373282</v>
      </c>
      <c r="K357" s="46" t="s">
        <v>840</v>
      </c>
      <c r="L357" s="46" t="s">
        <v>840</v>
      </c>
      <c r="M357" s="48" t="s">
        <v>840</v>
      </c>
      <c r="N357" s="46" t="s">
        <v>840</v>
      </c>
      <c r="O357" s="25">
        <v>3.898130002362</v>
      </c>
      <c r="P357" s="46" t="s">
        <v>840</v>
      </c>
      <c r="Q357" s="46" t="s">
        <v>840</v>
      </c>
      <c r="R357" s="48" t="s">
        <v>840</v>
      </c>
      <c r="S357" s="46" t="s">
        <v>840</v>
      </c>
      <c r="T357" s="25">
        <v>4.7341093756439996</v>
      </c>
      <c r="U357" s="46" t="s">
        <v>840</v>
      </c>
      <c r="V357" s="46" t="s">
        <v>840</v>
      </c>
      <c r="W357" s="48" t="s">
        <v>840</v>
      </c>
    </row>
    <row r="358" spans="1:23" x14ac:dyDescent="0.2">
      <c r="A358" s="44" t="s">
        <v>733</v>
      </c>
      <c r="B358" s="45" t="s">
        <v>732</v>
      </c>
      <c r="C358" s="25">
        <f t="shared" si="5"/>
        <v>1.930374058378</v>
      </c>
      <c r="D358" s="25" t="s">
        <v>840</v>
      </c>
      <c r="E358" s="25">
        <v>1.930374058378</v>
      </c>
      <c r="F358" s="25">
        <v>-13.952974075739</v>
      </c>
      <c r="G358" s="25">
        <v>1.7855960039996499</v>
      </c>
      <c r="H358" s="48">
        <v>0.5</v>
      </c>
      <c r="I358" s="46" t="s">
        <v>840</v>
      </c>
      <c r="J358" s="25" t="s">
        <v>840</v>
      </c>
      <c r="K358" s="46" t="s">
        <v>840</v>
      </c>
      <c r="L358" s="46" t="s">
        <v>840</v>
      </c>
      <c r="M358" s="48" t="s">
        <v>840</v>
      </c>
      <c r="N358" s="46" t="s">
        <v>840</v>
      </c>
      <c r="O358" s="25">
        <v>1.930374058378</v>
      </c>
      <c r="P358" s="46" t="s">
        <v>840</v>
      </c>
      <c r="Q358" s="46" t="s">
        <v>840</v>
      </c>
      <c r="R358" s="48" t="s">
        <v>840</v>
      </c>
      <c r="S358" s="46" t="s">
        <v>840</v>
      </c>
      <c r="T358" s="25">
        <v>1.930374058378</v>
      </c>
      <c r="U358" s="46" t="s">
        <v>840</v>
      </c>
      <c r="V358" s="46" t="s">
        <v>840</v>
      </c>
      <c r="W358" s="48" t="s">
        <v>840</v>
      </c>
    </row>
    <row r="359" spans="1:23" x14ac:dyDescent="0.2">
      <c r="A359" s="44" t="s">
        <v>735</v>
      </c>
      <c r="B359" s="45" t="s">
        <v>734</v>
      </c>
      <c r="C359" s="25">
        <f t="shared" si="5"/>
        <v>2.846313337462</v>
      </c>
      <c r="D359" s="25" t="s">
        <v>840</v>
      </c>
      <c r="E359" s="25">
        <v>2.846313337462</v>
      </c>
      <c r="F359" s="25">
        <v>-9.5364004191820015</v>
      </c>
      <c r="G359" s="25">
        <v>2.6328398371523503</v>
      </c>
      <c r="H359" s="48">
        <v>0.5</v>
      </c>
      <c r="I359" s="46" t="s">
        <v>840</v>
      </c>
      <c r="J359" s="25" t="s">
        <v>840</v>
      </c>
      <c r="K359" s="46" t="s">
        <v>840</v>
      </c>
      <c r="L359" s="46" t="s">
        <v>840</v>
      </c>
      <c r="M359" s="48" t="s">
        <v>840</v>
      </c>
      <c r="N359" s="46" t="s">
        <v>840</v>
      </c>
      <c r="O359" s="25">
        <v>2.846313337462</v>
      </c>
      <c r="P359" s="46" t="s">
        <v>840</v>
      </c>
      <c r="Q359" s="46" t="s">
        <v>840</v>
      </c>
      <c r="R359" s="48" t="s">
        <v>840</v>
      </c>
      <c r="S359" s="46" t="s">
        <v>840</v>
      </c>
      <c r="T359" s="25">
        <v>2.846313337462</v>
      </c>
      <c r="U359" s="46" t="s">
        <v>840</v>
      </c>
      <c r="V359" s="46" t="s">
        <v>840</v>
      </c>
      <c r="W359" s="48" t="s">
        <v>840</v>
      </c>
    </row>
    <row r="360" spans="1:23" x14ac:dyDescent="0.2">
      <c r="A360" s="44" t="s">
        <v>737</v>
      </c>
      <c r="B360" s="45" t="s">
        <v>736</v>
      </c>
      <c r="C360" s="25">
        <f t="shared" si="5"/>
        <v>2.8638810347890002</v>
      </c>
      <c r="D360" s="25">
        <v>0.53076795874399996</v>
      </c>
      <c r="E360" s="25">
        <v>2.3331130760450001</v>
      </c>
      <c r="F360" s="25">
        <v>-7.737068502074</v>
      </c>
      <c r="G360" s="25">
        <v>2.1581295953416251</v>
      </c>
      <c r="H360" s="48">
        <v>0.5</v>
      </c>
      <c r="I360" s="46" t="s">
        <v>840</v>
      </c>
      <c r="J360" s="25">
        <v>0.53076795874399996</v>
      </c>
      <c r="K360" s="46" t="s">
        <v>840</v>
      </c>
      <c r="L360" s="46" t="s">
        <v>840</v>
      </c>
      <c r="M360" s="48" t="s">
        <v>840</v>
      </c>
      <c r="N360" s="46" t="s">
        <v>840</v>
      </c>
      <c r="O360" s="25">
        <v>2.3331130760450001</v>
      </c>
      <c r="P360" s="46" t="s">
        <v>840</v>
      </c>
      <c r="Q360" s="46" t="s">
        <v>840</v>
      </c>
      <c r="R360" s="48" t="s">
        <v>840</v>
      </c>
      <c r="S360" s="46" t="s">
        <v>840</v>
      </c>
      <c r="T360" s="25">
        <v>2.8638810347890002</v>
      </c>
      <c r="U360" s="46" t="s">
        <v>840</v>
      </c>
      <c r="V360" s="46" t="s">
        <v>840</v>
      </c>
      <c r="W360" s="48" t="s">
        <v>840</v>
      </c>
    </row>
    <row r="361" spans="1:23" x14ac:dyDescent="0.2">
      <c r="A361" s="44" t="s">
        <v>739</v>
      </c>
      <c r="B361" s="45" t="s">
        <v>738</v>
      </c>
      <c r="C361" s="25">
        <f t="shared" si="5"/>
        <v>2.9100533508530004</v>
      </c>
      <c r="D361" s="25">
        <v>0.10418435949600001</v>
      </c>
      <c r="E361" s="25">
        <v>2.8058689913570003</v>
      </c>
      <c r="F361" s="25">
        <v>-19.773767287505002</v>
      </c>
      <c r="G361" s="25">
        <v>2.5954288170052249</v>
      </c>
      <c r="H361" s="48">
        <v>0.5</v>
      </c>
      <c r="I361" s="46" t="s">
        <v>840</v>
      </c>
      <c r="J361" s="25">
        <v>0.10418435949600001</v>
      </c>
      <c r="K361" s="46" t="s">
        <v>840</v>
      </c>
      <c r="L361" s="46" t="s">
        <v>840</v>
      </c>
      <c r="M361" s="48" t="s">
        <v>840</v>
      </c>
      <c r="N361" s="46" t="s">
        <v>840</v>
      </c>
      <c r="O361" s="25">
        <v>2.8058689913570003</v>
      </c>
      <c r="P361" s="46" t="s">
        <v>840</v>
      </c>
      <c r="Q361" s="46" t="s">
        <v>840</v>
      </c>
      <c r="R361" s="48" t="s">
        <v>840</v>
      </c>
      <c r="S361" s="46" t="s">
        <v>840</v>
      </c>
      <c r="T361" s="25">
        <v>2.9100533508530004</v>
      </c>
      <c r="U361" s="46" t="s">
        <v>840</v>
      </c>
      <c r="V361" s="46" t="s">
        <v>840</v>
      </c>
      <c r="W361" s="48" t="s">
        <v>840</v>
      </c>
    </row>
    <row r="362" spans="1:23" x14ac:dyDescent="0.2">
      <c r="A362" s="44" t="s">
        <v>741</v>
      </c>
      <c r="B362" s="45" t="s">
        <v>740</v>
      </c>
      <c r="C362" s="25">
        <f t="shared" si="5"/>
        <v>17.567586301776</v>
      </c>
      <c r="D362" s="25">
        <v>0.11995483121600001</v>
      </c>
      <c r="E362" s="25">
        <v>17.447631470560001</v>
      </c>
      <c r="F362" s="25">
        <v>-21.431871654242002</v>
      </c>
      <c r="G362" s="25">
        <v>16.139059110268001</v>
      </c>
      <c r="H362" s="48">
        <v>0.5</v>
      </c>
      <c r="I362" s="46">
        <v>1.6022273363790001</v>
      </c>
      <c r="J362" s="25">
        <v>-1.4822725051629999</v>
      </c>
      <c r="K362" s="46" t="s">
        <v>840</v>
      </c>
      <c r="L362" s="46" t="s">
        <v>840</v>
      </c>
      <c r="M362" s="48" t="s">
        <v>840</v>
      </c>
      <c r="N362" s="46">
        <v>13.038338291696</v>
      </c>
      <c r="O362" s="25">
        <v>4.4092931788629999</v>
      </c>
      <c r="P362" s="46" t="s">
        <v>840</v>
      </c>
      <c r="Q362" s="46" t="s">
        <v>840</v>
      </c>
      <c r="R362" s="48" t="s">
        <v>840</v>
      </c>
      <c r="S362" s="46">
        <v>14.640565628075001</v>
      </c>
      <c r="T362" s="25">
        <v>2.9270206737</v>
      </c>
      <c r="U362" s="46" t="s">
        <v>840</v>
      </c>
      <c r="V362" s="46" t="s">
        <v>840</v>
      </c>
      <c r="W362" s="48" t="s">
        <v>840</v>
      </c>
    </row>
    <row r="363" spans="1:23" x14ac:dyDescent="0.2">
      <c r="A363" s="44" t="s">
        <v>743</v>
      </c>
      <c r="B363" s="45" t="s">
        <v>742</v>
      </c>
      <c r="C363" s="25">
        <f t="shared" si="5"/>
        <v>1.588485562355</v>
      </c>
      <c r="D363" s="25" t="s">
        <v>840</v>
      </c>
      <c r="E363" s="25">
        <v>1.588485562355</v>
      </c>
      <c r="F363" s="25">
        <v>-3.0609938772579999</v>
      </c>
      <c r="G363" s="25">
        <v>1.4693491451783751</v>
      </c>
      <c r="H363" s="48">
        <v>0.5</v>
      </c>
      <c r="I363" s="46" t="s">
        <v>840</v>
      </c>
      <c r="J363" s="25" t="s">
        <v>840</v>
      </c>
      <c r="K363" s="46" t="s">
        <v>840</v>
      </c>
      <c r="L363" s="46" t="s">
        <v>840</v>
      </c>
      <c r="M363" s="48" t="s">
        <v>840</v>
      </c>
      <c r="N363" s="46" t="s">
        <v>840</v>
      </c>
      <c r="O363" s="25">
        <v>1.588485562355</v>
      </c>
      <c r="P363" s="46" t="s">
        <v>840</v>
      </c>
      <c r="Q363" s="46" t="s">
        <v>840</v>
      </c>
      <c r="R363" s="48" t="s">
        <v>840</v>
      </c>
      <c r="S363" s="46" t="s">
        <v>840</v>
      </c>
      <c r="T363" s="25">
        <v>1.588485562355</v>
      </c>
      <c r="U363" s="46" t="s">
        <v>840</v>
      </c>
      <c r="V363" s="46" t="s">
        <v>840</v>
      </c>
      <c r="W363" s="48" t="s">
        <v>840</v>
      </c>
    </row>
    <row r="364" spans="1:23" x14ac:dyDescent="0.2">
      <c r="A364" s="44" t="s">
        <v>745</v>
      </c>
      <c r="B364" s="45" t="s">
        <v>744</v>
      </c>
      <c r="C364" s="25">
        <f t="shared" si="5"/>
        <v>3.125480024512</v>
      </c>
      <c r="D364" s="25">
        <v>0.30734451382799999</v>
      </c>
      <c r="E364" s="25">
        <v>2.8181355106839998</v>
      </c>
      <c r="F364" s="25">
        <v>-10.094282725740001</v>
      </c>
      <c r="G364" s="25">
        <v>2.6067753473827002</v>
      </c>
      <c r="H364" s="48">
        <v>0.5</v>
      </c>
      <c r="I364" s="46" t="s">
        <v>840</v>
      </c>
      <c r="J364" s="25">
        <v>0.30734451382799999</v>
      </c>
      <c r="K364" s="46" t="s">
        <v>840</v>
      </c>
      <c r="L364" s="46" t="s">
        <v>840</v>
      </c>
      <c r="M364" s="48" t="s">
        <v>840</v>
      </c>
      <c r="N364" s="46" t="s">
        <v>840</v>
      </c>
      <c r="O364" s="25">
        <v>2.8181355106839998</v>
      </c>
      <c r="P364" s="46" t="s">
        <v>840</v>
      </c>
      <c r="Q364" s="46" t="s">
        <v>840</v>
      </c>
      <c r="R364" s="48" t="s">
        <v>840</v>
      </c>
      <c r="S364" s="46" t="s">
        <v>840</v>
      </c>
      <c r="T364" s="25">
        <v>3.125480024512</v>
      </c>
      <c r="U364" s="46" t="s">
        <v>840</v>
      </c>
      <c r="V364" s="46" t="s">
        <v>840</v>
      </c>
      <c r="W364" s="48" t="s">
        <v>840</v>
      </c>
    </row>
    <row r="365" spans="1:23" x14ac:dyDescent="0.2">
      <c r="A365" s="44" t="s">
        <v>747</v>
      </c>
      <c r="B365" s="45" t="s">
        <v>746</v>
      </c>
      <c r="C365" s="25">
        <f t="shared" si="5"/>
        <v>3.6285902728959996</v>
      </c>
      <c r="D365" s="25">
        <v>0.43347601997199997</v>
      </c>
      <c r="E365" s="25">
        <v>3.1951142529239998</v>
      </c>
      <c r="F365" s="25">
        <v>-8.4916030952669992</v>
      </c>
      <c r="G365" s="25">
        <v>2.9554806839547001</v>
      </c>
      <c r="H365" s="48">
        <v>0.5</v>
      </c>
      <c r="I365" s="46" t="s">
        <v>840</v>
      </c>
      <c r="J365" s="25">
        <v>0.43347601997199997</v>
      </c>
      <c r="K365" s="46" t="s">
        <v>840</v>
      </c>
      <c r="L365" s="46" t="s">
        <v>840</v>
      </c>
      <c r="M365" s="48" t="s">
        <v>840</v>
      </c>
      <c r="N365" s="46" t="s">
        <v>840</v>
      </c>
      <c r="O365" s="25">
        <v>3.1951142529239998</v>
      </c>
      <c r="P365" s="46" t="s">
        <v>840</v>
      </c>
      <c r="Q365" s="46" t="s">
        <v>840</v>
      </c>
      <c r="R365" s="48" t="s">
        <v>840</v>
      </c>
      <c r="S365" s="46" t="s">
        <v>840</v>
      </c>
      <c r="T365" s="25">
        <v>3.6285902728959996</v>
      </c>
      <c r="U365" s="46" t="s">
        <v>840</v>
      </c>
      <c r="V365" s="46" t="s">
        <v>840</v>
      </c>
      <c r="W365" s="48" t="s">
        <v>840</v>
      </c>
    </row>
    <row r="366" spans="1:23" x14ac:dyDescent="0.2">
      <c r="A366" s="44" t="s">
        <v>749</v>
      </c>
      <c r="B366" s="45" t="s">
        <v>748</v>
      </c>
      <c r="C366" s="25">
        <f t="shared" si="5"/>
        <v>3.2843595746740002</v>
      </c>
      <c r="D366" s="25">
        <v>0.37074643403099999</v>
      </c>
      <c r="E366" s="25">
        <v>2.9136131406430001</v>
      </c>
      <c r="F366" s="25">
        <v>-3.4975398287799999</v>
      </c>
      <c r="G366" s="25">
        <v>2.6950921550947755</v>
      </c>
      <c r="H366" s="48">
        <v>0.5</v>
      </c>
      <c r="I366" s="46" t="s">
        <v>840</v>
      </c>
      <c r="J366" s="25">
        <v>0.37074643403099999</v>
      </c>
      <c r="K366" s="46" t="s">
        <v>840</v>
      </c>
      <c r="L366" s="46" t="s">
        <v>840</v>
      </c>
      <c r="M366" s="48" t="s">
        <v>840</v>
      </c>
      <c r="N366" s="46" t="s">
        <v>840</v>
      </c>
      <c r="O366" s="25">
        <v>2.9136131406430001</v>
      </c>
      <c r="P366" s="46" t="s">
        <v>840</v>
      </c>
      <c r="Q366" s="46" t="s">
        <v>840</v>
      </c>
      <c r="R366" s="48" t="s">
        <v>840</v>
      </c>
      <c r="S366" s="46" t="s">
        <v>840</v>
      </c>
      <c r="T366" s="25">
        <v>3.2843595746740002</v>
      </c>
      <c r="U366" s="46" t="s">
        <v>840</v>
      </c>
      <c r="V366" s="46" t="s">
        <v>840</v>
      </c>
      <c r="W366" s="48" t="s">
        <v>840</v>
      </c>
    </row>
    <row r="367" spans="1:23" x14ac:dyDescent="0.2">
      <c r="A367" s="44" t="s">
        <v>751</v>
      </c>
      <c r="B367" s="45" t="s">
        <v>750</v>
      </c>
      <c r="C367" s="25">
        <f t="shared" si="5"/>
        <v>53.097048572039995</v>
      </c>
      <c r="D367" s="25">
        <v>20.582370269657002</v>
      </c>
      <c r="E367" s="25">
        <v>32.514678302382997</v>
      </c>
      <c r="F367" s="25">
        <v>23.004147048309999</v>
      </c>
      <c r="G367" s="25">
        <v>30.076077429704274</v>
      </c>
      <c r="H367" s="48">
        <v>0</v>
      </c>
      <c r="I367" s="46" t="s">
        <v>840</v>
      </c>
      <c r="J367" s="25" t="s">
        <v>840</v>
      </c>
      <c r="K367" s="46">
        <v>20.582370269657002</v>
      </c>
      <c r="L367" s="46" t="s">
        <v>840</v>
      </c>
      <c r="M367" s="48" t="s">
        <v>840</v>
      </c>
      <c r="N367" s="46" t="s">
        <v>840</v>
      </c>
      <c r="O367" s="25" t="s">
        <v>840</v>
      </c>
      <c r="P367" s="46">
        <v>32.514678302382997</v>
      </c>
      <c r="Q367" s="46" t="s">
        <v>840</v>
      </c>
      <c r="R367" s="48" t="s">
        <v>840</v>
      </c>
      <c r="S367" s="46" t="s">
        <v>840</v>
      </c>
      <c r="T367" s="25" t="s">
        <v>840</v>
      </c>
      <c r="U367" s="46">
        <v>53.097048572039995</v>
      </c>
      <c r="V367" s="46" t="s">
        <v>840</v>
      </c>
      <c r="W367" s="48" t="s">
        <v>840</v>
      </c>
    </row>
    <row r="368" spans="1:23" x14ac:dyDescent="0.2">
      <c r="A368" s="44" t="s">
        <v>753</v>
      </c>
      <c r="B368" s="45" t="s">
        <v>752</v>
      </c>
      <c r="C368" s="25">
        <f t="shared" si="5"/>
        <v>2.4411517400269998</v>
      </c>
      <c r="D368" s="25">
        <v>0.372528554442</v>
      </c>
      <c r="E368" s="25">
        <v>2.0686231855849999</v>
      </c>
      <c r="F368" s="25">
        <v>-11.601485896982</v>
      </c>
      <c r="G368" s="25">
        <v>1.9134764466661252</v>
      </c>
      <c r="H368" s="48">
        <v>0.5</v>
      </c>
      <c r="I368" s="46" t="s">
        <v>840</v>
      </c>
      <c r="J368" s="25">
        <v>0.372528554442</v>
      </c>
      <c r="K368" s="46" t="s">
        <v>840</v>
      </c>
      <c r="L368" s="46" t="s">
        <v>840</v>
      </c>
      <c r="M368" s="48" t="s">
        <v>840</v>
      </c>
      <c r="N368" s="46" t="s">
        <v>840</v>
      </c>
      <c r="O368" s="25">
        <v>2.0686231855849999</v>
      </c>
      <c r="P368" s="46" t="s">
        <v>840</v>
      </c>
      <c r="Q368" s="46" t="s">
        <v>840</v>
      </c>
      <c r="R368" s="48" t="s">
        <v>840</v>
      </c>
      <c r="S368" s="46" t="s">
        <v>840</v>
      </c>
      <c r="T368" s="25">
        <v>2.4411517400269998</v>
      </c>
      <c r="U368" s="46" t="s">
        <v>840</v>
      </c>
      <c r="V368" s="46" t="s">
        <v>840</v>
      </c>
      <c r="W368" s="48" t="s">
        <v>840</v>
      </c>
    </row>
    <row r="369" spans="1:23" x14ac:dyDescent="0.2">
      <c r="A369" s="44" t="s">
        <v>755</v>
      </c>
      <c r="B369" s="45" t="s">
        <v>754</v>
      </c>
      <c r="C369" s="25">
        <f t="shared" si="5"/>
        <v>1.3294942686040001</v>
      </c>
      <c r="D369" s="25">
        <v>0.17019293025999999</v>
      </c>
      <c r="E369" s="25">
        <v>1.1593013383440001</v>
      </c>
      <c r="F369" s="25">
        <v>-6.2532821608160001</v>
      </c>
      <c r="G369" s="25">
        <v>1.0723537379682002</v>
      </c>
      <c r="H369" s="48">
        <v>0.5</v>
      </c>
      <c r="I369" s="46" t="s">
        <v>840</v>
      </c>
      <c r="J369" s="25">
        <v>0.17019293025999999</v>
      </c>
      <c r="K369" s="46" t="s">
        <v>840</v>
      </c>
      <c r="L369" s="46" t="s">
        <v>840</v>
      </c>
      <c r="M369" s="48" t="s">
        <v>840</v>
      </c>
      <c r="N369" s="46" t="s">
        <v>840</v>
      </c>
      <c r="O369" s="25">
        <v>1.1593013383440001</v>
      </c>
      <c r="P369" s="46" t="s">
        <v>840</v>
      </c>
      <c r="Q369" s="46" t="s">
        <v>840</v>
      </c>
      <c r="R369" s="48" t="s">
        <v>840</v>
      </c>
      <c r="S369" s="46" t="s">
        <v>840</v>
      </c>
      <c r="T369" s="25">
        <v>1.3294942686040001</v>
      </c>
      <c r="U369" s="46" t="s">
        <v>840</v>
      </c>
      <c r="V369" s="46" t="s">
        <v>840</v>
      </c>
      <c r="W369" s="48" t="s">
        <v>840</v>
      </c>
    </row>
    <row r="370" spans="1:23" x14ac:dyDescent="0.2">
      <c r="A370" s="44" t="s">
        <v>757</v>
      </c>
      <c r="B370" s="45" t="s">
        <v>756</v>
      </c>
      <c r="C370" s="25">
        <f t="shared" si="5"/>
        <v>88.518856602566999</v>
      </c>
      <c r="D370" s="25">
        <v>12.122186075030999</v>
      </c>
      <c r="E370" s="25">
        <v>76.396670527536003</v>
      </c>
      <c r="F370" s="25">
        <v>44.008359687237999</v>
      </c>
      <c r="G370" s="25">
        <v>70.666920237970814</v>
      </c>
      <c r="H370" s="48">
        <v>0</v>
      </c>
      <c r="I370" s="46">
        <v>10.035821969173</v>
      </c>
      <c r="J370" s="25" t="s">
        <v>840</v>
      </c>
      <c r="K370" s="46">
        <v>2.0863641058579998</v>
      </c>
      <c r="L370" s="46" t="s">
        <v>840</v>
      </c>
      <c r="M370" s="48" t="s">
        <v>840</v>
      </c>
      <c r="N370" s="46">
        <v>71.057937244661005</v>
      </c>
      <c r="O370" s="25" t="s">
        <v>840</v>
      </c>
      <c r="P370" s="46">
        <v>5.3387332828740002</v>
      </c>
      <c r="Q370" s="46" t="s">
        <v>840</v>
      </c>
      <c r="R370" s="48" t="s">
        <v>840</v>
      </c>
      <c r="S370" s="46">
        <v>81.093759213834005</v>
      </c>
      <c r="T370" s="25" t="s">
        <v>840</v>
      </c>
      <c r="U370" s="46">
        <v>7.4250973887320004</v>
      </c>
      <c r="V370" s="46" t="s">
        <v>840</v>
      </c>
      <c r="W370" s="48" t="s">
        <v>840</v>
      </c>
    </row>
    <row r="371" spans="1:23" x14ac:dyDescent="0.2">
      <c r="A371" s="44" t="s">
        <v>759</v>
      </c>
      <c r="B371" s="45" t="s">
        <v>758</v>
      </c>
      <c r="C371" s="25">
        <f t="shared" si="5"/>
        <v>38.513032802030999</v>
      </c>
      <c r="D371" s="25">
        <v>14.669803942600002</v>
      </c>
      <c r="E371" s="25">
        <v>23.843228859430997</v>
      </c>
      <c r="F371" s="25">
        <v>16.293090813165001</v>
      </c>
      <c r="G371" s="25">
        <v>22.054986694973675</v>
      </c>
      <c r="H371" s="48">
        <v>0</v>
      </c>
      <c r="I371" s="46" t="s">
        <v>840</v>
      </c>
      <c r="J371" s="25" t="s">
        <v>840</v>
      </c>
      <c r="K371" s="46">
        <v>14.669803942600002</v>
      </c>
      <c r="L371" s="46" t="s">
        <v>840</v>
      </c>
      <c r="M371" s="48" t="s">
        <v>840</v>
      </c>
      <c r="N371" s="46" t="s">
        <v>840</v>
      </c>
      <c r="O371" s="25" t="s">
        <v>840</v>
      </c>
      <c r="P371" s="46">
        <v>23.843228859430997</v>
      </c>
      <c r="Q371" s="46" t="s">
        <v>840</v>
      </c>
      <c r="R371" s="48" t="s">
        <v>840</v>
      </c>
      <c r="S371" s="46" t="s">
        <v>840</v>
      </c>
      <c r="T371" s="25" t="s">
        <v>840</v>
      </c>
      <c r="U371" s="46">
        <v>38.513032802030999</v>
      </c>
      <c r="V371" s="46" t="s">
        <v>840</v>
      </c>
      <c r="W371" s="48" t="s">
        <v>840</v>
      </c>
    </row>
    <row r="372" spans="1:23" x14ac:dyDescent="0.2">
      <c r="A372" s="44" t="s">
        <v>761</v>
      </c>
      <c r="B372" s="45" t="s">
        <v>760</v>
      </c>
      <c r="C372" s="25">
        <f t="shared" si="5"/>
        <v>125.21879780841499</v>
      </c>
      <c r="D372" s="25">
        <v>38.098078819847998</v>
      </c>
      <c r="E372" s="25">
        <v>87.120718988566992</v>
      </c>
      <c r="F372" s="25">
        <v>-555.77497765530507</v>
      </c>
      <c r="G372" s="25">
        <v>80.586665064424466</v>
      </c>
      <c r="H372" s="48">
        <v>0.5</v>
      </c>
      <c r="I372" s="46">
        <v>25.472018532442998</v>
      </c>
      <c r="J372" s="25">
        <v>12.626060287404998</v>
      </c>
      <c r="K372" s="46" t="s">
        <v>840</v>
      </c>
      <c r="L372" s="46" t="s">
        <v>840</v>
      </c>
      <c r="M372" s="48" t="s">
        <v>840</v>
      </c>
      <c r="N372" s="46">
        <v>51.422490475837002</v>
      </c>
      <c r="O372" s="25">
        <v>35.698228512728996</v>
      </c>
      <c r="P372" s="46" t="s">
        <v>840</v>
      </c>
      <c r="Q372" s="46" t="s">
        <v>840</v>
      </c>
      <c r="R372" s="48" t="s">
        <v>840</v>
      </c>
      <c r="S372" s="46">
        <v>76.894509008279996</v>
      </c>
      <c r="T372" s="25">
        <v>48.324288800133992</v>
      </c>
      <c r="U372" s="46" t="s">
        <v>840</v>
      </c>
      <c r="V372" s="46" t="s">
        <v>840</v>
      </c>
      <c r="W372" s="48" t="s">
        <v>840</v>
      </c>
    </row>
    <row r="373" spans="1:23" x14ac:dyDescent="0.2">
      <c r="A373" s="44" t="s">
        <v>763</v>
      </c>
      <c r="B373" s="45" t="s">
        <v>762</v>
      </c>
      <c r="C373" s="25">
        <f t="shared" si="5"/>
        <v>1.96562602591</v>
      </c>
      <c r="D373" s="25" t="s">
        <v>840</v>
      </c>
      <c r="E373" s="25">
        <v>1.96562602591</v>
      </c>
      <c r="F373" s="25">
        <v>-4.7065412178870005</v>
      </c>
      <c r="G373" s="25">
        <v>1.8182040739667502</v>
      </c>
      <c r="H373" s="48">
        <v>0.5</v>
      </c>
      <c r="I373" s="46" t="s">
        <v>840</v>
      </c>
      <c r="J373" s="25" t="s">
        <v>840</v>
      </c>
      <c r="K373" s="46" t="s">
        <v>840</v>
      </c>
      <c r="L373" s="46" t="s">
        <v>840</v>
      </c>
      <c r="M373" s="48" t="s">
        <v>840</v>
      </c>
      <c r="N373" s="46" t="s">
        <v>840</v>
      </c>
      <c r="O373" s="25">
        <v>1.96562602591</v>
      </c>
      <c r="P373" s="46" t="s">
        <v>840</v>
      </c>
      <c r="Q373" s="46" t="s">
        <v>840</v>
      </c>
      <c r="R373" s="48" t="s">
        <v>840</v>
      </c>
      <c r="S373" s="46" t="s">
        <v>840</v>
      </c>
      <c r="T373" s="25">
        <v>1.96562602591</v>
      </c>
      <c r="U373" s="46" t="s">
        <v>840</v>
      </c>
      <c r="V373" s="46" t="s">
        <v>840</v>
      </c>
      <c r="W373" s="48" t="s">
        <v>840</v>
      </c>
    </row>
    <row r="374" spans="1:23" x14ac:dyDescent="0.2">
      <c r="A374" s="44" t="s">
        <v>765</v>
      </c>
      <c r="B374" s="45" t="s">
        <v>764</v>
      </c>
      <c r="C374" s="25">
        <f t="shared" si="5"/>
        <v>91.917681901652003</v>
      </c>
      <c r="D374" s="25">
        <v>23.871864285097001</v>
      </c>
      <c r="E374" s="25">
        <v>68.045817616554999</v>
      </c>
      <c r="F374" s="25">
        <v>31.255779100561998</v>
      </c>
      <c r="G374" s="25">
        <v>62.942381295313382</v>
      </c>
      <c r="H374" s="48">
        <v>0</v>
      </c>
      <c r="I374" s="46">
        <v>22.185696187851001</v>
      </c>
      <c r="J374" s="25">
        <v>1.6861680972450002</v>
      </c>
      <c r="K374" s="46" t="s">
        <v>840</v>
      </c>
      <c r="L374" s="46" t="s">
        <v>840</v>
      </c>
      <c r="M374" s="48" t="s">
        <v>840</v>
      </c>
      <c r="N374" s="46">
        <v>57.619772343431002</v>
      </c>
      <c r="O374" s="25">
        <v>10.426045273124</v>
      </c>
      <c r="P374" s="46" t="s">
        <v>840</v>
      </c>
      <c r="Q374" s="46" t="s">
        <v>840</v>
      </c>
      <c r="R374" s="48" t="s">
        <v>840</v>
      </c>
      <c r="S374" s="46">
        <v>79.805468531282003</v>
      </c>
      <c r="T374" s="25">
        <v>12.112213370369</v>
      </c>
      <c r="U374" s="46" t="s">
        <v>840</v>
      </c>
      <c r="V374" s="46" t="s">
        <v>840</v>
      </c>
      <c r="W374" s="48" t="s">
        <v>840</v>
      </c>
    </row>
    <row r="375" spans="1:23" x14ac:dyDescent="0.2">
      <c r="A375" s="44" t="s">
        <v>767</v>
      </c>
      <c r="B375" s="45" t="s">
        <v>766</v>
      </c>
      <c r="C375" s="25">
        <f t="shared" si="5"/>
        <v>63.846665744636994</v>
      </c>
      <c r="D375" s="25">
        <v>8.046086799047</v>
      </c>
      <c r="E375" s="25">
        <v>55.800578945589997</v>
      </c>
      <c r="F375" s="25">
        <v>-14.081286081951999</v>
      </c>
      <c r="G375" s="25">
        <v>51.615535524670747</v>
      </c>
      <c r="H375" s="48">
        <v>0.20150100000000001</v>
      </c>
      <c r="I375" s="46">
        <v>9.5755166238770002</v>
      </c>
      <c r="J375" s="25">
        <v>-1.52942982483</v>
      </c>
      <c r="K375" s="46" t="s">
        <v>840</v>
      </c>
      <c r="L375" s="46" t="s">
        <v>840</v>
      </c>
      <c r="M375" s="48" t="s">
        <v>840</v>
      </c>
      <c r="N375" s="46">
        <v>45.093098298881003</v>
      </c>
      <c r="O375" s="25">
        <v>10.707480646709001</v>
      </c>
      <c r="P375" s="46" t="s">
        <v>840</v>
      </c>
      <c r="Q375" s="46" t="s">
        <v>840</v>
      </c>
      <c r="R375" s="48" t="s">
        <v>840</v>
      </c>
      <c r="S375" s="46">
        <v>54.668614922758003</v>
      </c>
      <c r="T375" s="25">
        <v>9.1780508218790011</v>
      </c>
      <c r="U375" s="46" t="s">
        <v>840</v>
      </c>
      <c r="V375" s="46" t="s">
        <v>840</v>
      </c>
      <c r="W375" s="48" t="s">
        <v>840</v>
      </c>
    </row>
    <row r="376" spans="1:23" x14ac:dyDescent="0.2">
      <c r="A376" s="44" t="s">
        <v>769</v>
      </c>
      <c r="B376" s="45" t="s">
        <v>768</v>
      </c>
      <c r="C376" s="25">
        <f t="shared" si="5"/>
        <v>2.1571287246539996</v>
      </c>
      <c r="D376" s="25">
        <v>7.5610773069999995E-3</v>
      </c>
      <c r="E376" s="25">
        <v>2.1495676473469998</v>
      </c>
      <c r="F376" s="25">
        <v>-19.673889573223999</v>
      </c>
      <c r="G376" s="25">
        <v>1.9883500737959749</v>
      </c>
      <c r="H376" s="48">
        <v>0.5</v>
      </c>
      <c r="I376" s="46" t="s">
        <v>840</v>
      </c>
      <c r="J376" s="25">
        <v>7.5610773069999995E-3</v>
      </c>
      <c r="K376" s="46" t="s">
        <v>840</v>
      </c>
      <c r="L376" s="46" t="s">
        <v>840</v>
      </c>
      <c r="M376" s="48" t="s">
        <v>840</v>
      </c>
      <c r="N376" s="46" t="s">
        <v>840</v>
      </c>
      <c r="O376" s="25">
        <v>2.1495676473469998</v>
      </c>
      <c r="P376" s="46" t="s">
        <v>840</v>
      </c>
      <c r="Q376" s="46" t="s">
        <v>840</v>
      </c>
      <c r="R376" s="48" t="s">
        <v>840</v>
      </c>
      <c r="S376" s="46" t="s">
        <v>840</v>
      </c>
      <c r="T376" s="25">
        <v>2.1571287246539996</v>
      </c>
      <c r="U376" s="46" t="s">
        <v>840</v>
      </c>
      <c r="V376" s="46" t="s">
        <v>840</v>
      </c>
      <c r="W376" s="48" t="s">
        <v>840</v>
      </c>
    </row>
    <row r="377" spans="1:23" x14ac:dyDescent="0.2">
      <c r="A377" s="44" t="s">
        <v>771</v>
      </c>
      <c r="B377" s="45" t="s">
        <v>770</v>
      </c>
      <c r="C377" s="25">
        <f t="shared" si="5"/>
        <v>12.819531123261999</v>
      </c>
      <c r="D377" s="25">
        <v>0.551195596949</v>
      </c>
      <c r="E377" s="25">
        <v>12.268335526312999</v>
      </c>
      <c r="F377" s="25">
        <v>-31.362285758783003</v>
      </c>
      <c r="G377" s="25">
        <v>11.348210361839525</v>
      </c>
      <c r="H377" s="48">
        <v>0.5</v>
      </c>
      <c r="I377" s="46">
        <v>2.2883189688619998</v>
      </c>
      <c r="J377" s="25">
        <v>-1.7371233719129999</v>
      </c>
      <c r="K377" s="46" t="s">
        <v>840</v>
      </c>
      <c r="L377" s="46" t="s">
        <v>840</v>
      </c>
      <c r="M377" s="48" t="s">
        <v>840</v>
      </c>
      <c r="N377" s="46">
        <v>8.2217973999670004</v>
      </c>
      <c r="O377" s="25">
        <v>4.0465381263460003</v>
      </c>
      <c r="P377" s="46" t="s">
        <v>840</v>
      </c>
      <c r="Q377" s="46" t="s">
        <v>840</v>
      </c>
      <c r="R377" s="48" t="s">
        <v>840</v>
      </c>
      <c r="S377" s="46">
        <v>10.510116368828999</v>
      </c>
      <c r="T377" s="25">
        <v>2.3094147544330004</v>
      </c>
      <c r="U377" s="46" t="s">
        <v>840</v>
      </c>
      <c r="V377" s="46" t="s">
        <v>840</v>
      </c>
      <c r="W377" s="48" t="s">
        <v>840</v>
      </c>
    </row>
    <row r="378" spans="1:23" x14ac:dyDescent="0.2">
      <c r="A378" s="44" t="s">
        <v>773</v>
      </c>
      <c r="B378" s="45" t="s">
        <v>772</v>
      </c>
      <c r="C378" s="25">
        <f t="shared" si="5"/>
        <v>106.317121892724</v>
      </c>
      <c r="D378" s="25">
        <v>27.796665780958001</v>
      </c>
      <c r="E378" s="25">
        <v>78.520456111765995</v>
      </c>
      <c r="F378" s="25">
        <v>46.537405538828999</v>
      </c>
      <c r="G378" s="25">
        <v>72.631421903383554</v>
      </c>
      <c r="H378" s="48">
        <v>0</v>
      </c>
      <c r="I378" s="46">
        <v>25.924469967194</v>
      </c>
      <c r="J378" s="25">
        <v>1.872195813764</v>
      </c>
      <c r="K378" s="46" t="s">
        <v>840</v>
      </c>
      <c r="L378" s="46" t="s">
        <v>840</v>
      </c>
      <c r="M378" s="48" t="s">
        <v>840</v>
      </c>
      <c r="N378" s="46">
        <v>67.565739837134004</v>
      </c>
      <c r="O378" s="25">
        <v>10.954716274632</v>
      </c>
      <c r="P378" s="46" t="s">
        <v>840</v>
      </c>
      <c r="Q378" s="46" t="s">
        <v>840</v>
      </c>
      <c r="R378" s="48" t="s">
        <v>840</v>
      </c>
      <c r="S378" s="46">
        <v>93.490209804328003</v>
      </c>
      <c r="T378" s="25">
        <v>12.826912088396</v>
      </c>
      <c r="U378" s="46" t="s">
        <v>840</v>
      </c>
      <c r="V378" s="46" t="s">
        <v>840</v>
      </c>
      <c r="W378" s="48" t="s">
        <v>840</v>
      </c>
    </row>
    <row r="379" spans="1:23" x14ac:dyDescent="0.2">
      <c r="A379" s="44" t="s">
        <v>775</v>
      </c>
      <c r="B379" s="45" t="s">
        <v>774</v>
      </c>
      <c r="C379" s="25">
        <f t="shared" si="5"/>
        <v>2.0575923769369999</v>
      </c>
      <c r="D379" s="25" t="s">
        <v>840</v>
      </c>
      <c r="E379" s="25">
        <v>2.0575923769369999</v>
      </c>
      <c r="F379" s="25">
        <v>-15.782030057949999</v>
      </c>
      <c r="G379" s="25">
        <v>1.903272948666725</v>
      </c>
      <c r="H379" s="48">
        <v>0.5</v>
      </c>
      <c r="I379" s="46" t="s">
        <v>840</v>
      </c>
      <c r="J379" s="25" t="s">
        <v>840</v>
      </c>
      <c r="K379" s="46" t="s">
        <v>840</v>
      </c>
      <c r="L379" s="46" t="s">
        <v>840</v>
      </c>
      <c r="M379" s="48" t="s">
        <v>840</v>
      </c>
      <c r="N379" s="46" t="s">
        <v>840</v>
      </c>
      <c r="O379" s="25">
        <v>2.0575923769369999</v>
      </c>
      <c r="P379" s="46" t="s">
        <v>840</v>
      </c>
      <c r="Q379" s="46" t="s">
        <v>840</v>
      </c>
      <c r="R379" s="48" t="s">
        <v>840</v>
      </c>
      <c r="S379" s="46" t="s">
        <v>840</v>
      </c>
      <c r="T379" s="25">
        <v>2.0575923769369999</v>
      </c>
      <c r="U379" s="46" t="s">
        <v>840</v>
      </c>
      <c r="V379" s="46" t="s">
        <v>840</v>
      </c>
      <c r="W379" s="48" t="s">
        <v>840</v>
      </c>
    </row>
    <row r="380" spans="1:23" x14ac:dyDescent="0.2">
      <c r="A380" s="44" t="s">
        <v>777</v>
      </c>
      <c r="B380" s="45" t="s">
        <v>776</v>
      </c>
      <c r="C380" s="25">
        <f t="shared" si="5"/>
        <v>13.611761180482</v>
      </c>
      <c r="D380" s="25" t="s">
        <v>840</v>
      </c>
      <c r="E380" s="25">
        <v>13.611761180482</v>
      </c>
      <c r="F380" s="25">
        <v>-17.611857540747003</v>
      </c>
      <c r="G380" s="25">
        <v>12.590879091945851</v>
      </c>
      <c r="H380" s="48">
        <v>0.5</v>
      </c>
      <c r="I380" s="46" t="s">
        <v>840</v>
      </c>
      <c r="J380" s="25" t="s">
        <v>840</v>
      </c>
      <c r="K380" s="46" t="s">
        <v>840</v>
      </c>
      <c r="L380" s="46" t="s">
        <v>840</v>
      </c>
      <c r="M380" s="48" t="s">
        <v>840</v>
      </c>
      <c r="N380" s="46">
        <v>6.4997816165640003</v>
      </c>
      <c r="O380" s="25">
        <v>7.1119795639180001</v>
      </c>
      <c r="P380" s="46" t="s">
        <v>840</v>
      </c>
      <c r="Q380" s="46" t="s">
        <v>840</v>
      </c>
      <c r="R380" s="48" t="s">
        <v>840</v>
      </c>
      <c r="S380" s="46">
        <v>6.4997816165640003</v>
      </c>
      <c r="T380" s="25">
        <v>7.1119795639180001</v>
      </c>
      <c r="U380" s="46" t="s">
        <v>840</v>
      </c>
      <c r="V380" s="46" t="s">
        <v>840</v>
      </c>
      <c r="W380" s="48" t="s">
        <v>840</v>
      </c>
    </row>
    <row r="381" spans="1:23" x14ac:dyDescent="0.2">
      <c r="A381" s="44" t="s">
        <v>779</v>
      </c>
      <c r="B381" s="45" t="s">
        <v>778</v>
      </c>
      <c r="C381" s="25">
        <f t="shared" si="5"/>
        <v>107.097034851014</v>
      </c>
      <c r="D381" s="25">
        <v>30.297897393541998</v>
      </c>
      <c r="E381" s="25">
        <v>76.799137457472</v>
      </c>
      <c r="F381" s="25">
        <v>40.684587714020999</v>
      </c>
      <c r="G381" s="25">
        <v>71.039202148161607</v>
      </c>
      <c r="H381" s="48">
        <v>0</v>
      </c>
      <c r="I381" s="46">
        <v>28.103348972585998</v>
      </c>
      <c r="J381" s="25">
        <v>2.194548420956</v>
      </c>
      <c r="K381" s="46" t="s">
        <v>840</v>
      </c>
      <c r="L381" s="46" t="s">
        <v>840</v>
      </c>
      <c r="M381" s="48" t="s">
        <v>840</v>
      </c>
      <c r="N381" s="46">
        <v>66.530481374456002</v>
      </c>
      <c r="O381" s="25">
        <v>10.268656083017001</v>
      </c>
      <c r="P381" s="46" t="s">
        <v>840</v>
      </c>
      <c r="Q381" s="46" t="s">
        <v>840</v>
      </c>
      <c r="R381" s="48" t="s">
        <v>840</v>
      </c>
      <c r="S381" s="46">
        <v>94.633830347041993</v>
      </c>
      <c r="T381" s="25">
        <v>12.463204503973001</v>
      </c>
      <c r="U381" s="46" t="s">
        <v>840</v>
      </c>
      <c r="V381" s="46" t="s">
        <v>840</v>
      </c>
      <c r="W381" s="48" t="s">
        <v>840</v>
      </c>
    </row>
    <row r="382" spans="1:23" x14ac:dyDescent="0.2">
      <c r="A382" s="44" t="s">
        <v>781</v>
      </c>
      <c r="B382" s="45" t="s">
        <v>780</v>
      </c>
      <c r="C382" s="25">
        <f t="shared" si="5"/>
        <v>2.826768717597</v>
      </c>
      <c r="D382" s="25">
        <v>0.30597016691000001</v>
      </c>
      <c r="E382" s="25">
        <v>2.5207985506870001</v>
      </c>
      <c r="F382" s="25">
        <v>-12.907847252285</v>
      </c>
      <c r="G382" s="25">
        <v>2.3317386593854752</v>
      </c>
      <c r="H382" s="48">
        <v>0.5</v>
      </c>
      <c r="I382" s="46" t="s">
        <v>840</v>
      </c>
      <c r="J382" s="25">
        <v>0.30597016691000001</v>
      </c>
      <c r="K382" s="46" t="s">
        <v>840</v>
      </c>
      <c r="L382" s="46" t="s">
        <v>840</v>
      </c>
      <c r="M382" s="48" t="s">
        <v>840</v>
      </c>
      <c r="N382" s="46" t="s">
        <v>840</v>
      </c>
      <c r="O382" s="25">
        <v>2.5207985506870001</v>
      </c>
      <c r="P382" s="46" t="s">
        <v>840</v>
      </c>
      <c r="Q382" s="46" t="s">
        <v>840</v>
      </c>
      <c r="R382" s="48" t="s">
        <v>840</v>
      </c>
      <c r="S382" s="46" t="s">
        <v>840</v>
      </c>
      <c r="T382" s="25">
        <v>2.826768717597</v>
      </c>
      <c r="U382" s="46" t="s">
        <v>840</v>
      </c>
      <c r="V382" s="46" t="s">
        <v>840</v>
      </c>
      <c r="W382" s="48" t="s">
        <v>840</v>
      </c>
    </row>
    <row r="383" spans="1:23" x14ac:dyDescent="0.2">
      <c r="A383" s="44" t="s">
        <v>783</v>
      </c>
      <c r="B383" s="45" t="s">
        <v>782</v>
      </c>
      <c r="C383" s="25">
        <f t="shared" si="5"/>
        <v>70.632888380038992</v>
      </c>
      <c r="D383" s="25">
        <v>9.4355195056669992</v>
      </c>
      <c r="E383" s="25">
        <v>61.197368874371996</v>
      </c>
      <c r="F383" s="25">
        <v>45.220254364513004</v>
      </c>
      <c r="G383" s="25">
        <v>56.607566208794104</v>
      </c>
      <c r="H383" s="48">
        <v>0</v>
      </c>
      <c r="I383" s="46">
        <v>9.4355195056669992</v>
      </c>
      <c r="J383" s="25" t="s">
        <v>840</v>
      </c>
      <c r="K383" s="46" t="s">
        <v>840</v>
      </c>
      <c r="L383" s="46" t="s">
        <v>840</v>
      </c>
      <c r="M383" s="48" t="s">
        <v>840</v>
      </c>
      <c r="N383" s="46">
        <v>61.197368874371996</v>
      </c>
      <c r="O383" s="25" t="s">
        <v>840</v>
      </c>
      <c r="P383" s="46" t="s">
        <v>840</v>
      </c>
      <c r="Q383" s="46" t="s">
        <v>840</v>
      </c>
      <c r="R383" s="48" t="s">
        <v>840</v>
      </c>
      <c r="S383" s="46">
        <v>70.632888380038992</v>
      </c>
      <c r="T383" s="25" t="s">
        <v>840</v>
      </c>
      <c r="U383" s="46" t="s">
        <v>840</v>
      </c>
      <c r="V383" s="46" t="s">
        <v>840</v>
      </c>
      <c r="W383" s="48" t="s">
        <v>840</v>
      </c>
    </row>
    <row r="384" spans="1:23" x14ac:dyDescent="0.2">
      <c r="A384" s="44" t="s">
        <v>785</v>
      </c>
      <c r="B384" s="45" t="s">
        <v>784</v>
      </c>
      <c r="C384" s="25">
        <f t="shared" si="5"/>
        <v>2.6030656866109996</v>
      </c>
      <c r="D384" s="25">
        <v>7.6800591169999995E-3</v>
      </c>
      <c r="E384" s="25">
        <v>2.5953856274939997</v>
      </c>
      <c r="F384" s="25">
        <v>-9.8472135009039992</v>
      </c>
      <c r="G384" s="25">
        <v>2.4007317054319497</v>
      </c>
      <c r="H384" s="48">
        <v>0.5</v>
      </c>
      <c r="I384" s="46" t="s">
        <v>840</v>
      </c>
      <c r="J384" s="25">
        <v>7.6800591169999995E-3</v>
      </c>
      <c r="K384" s="46" t="s">
        <v>840</v>
      </c>
      <c r="L384" s="46" t="s">
        <v>840</v>
      </c>
      <c r="M384" s="48" t="s">
        <v>840</v>
      </c>
      <c r="N384" s="46" t="s">
        <v>840</v>
      </c>
      <c r="O384" s="25">
        <v>2.5953856274939997</v>
      </c>
      <c r="P384" s="46" t="s">
        <v>840</v>
      </c>
      <c r="Q384" s="46" t="s">
        <v>840</v>
      </c>
      <c r="R384" s="48" t="s">
        <v>840</v>
      </c>
      <c r="S384" s="46" t="s">
        <v>840</v>
      </c>
      <c r="T384" s="25">
        <v>2.6030656866109996</v>
      </c>
      <c r="U384" s="46" t="s">
        <v>840</v>
      </c>
      <c r="V384" s="46" t="s">
        <v>840</v>
      </c>
      <c r="W384" s="48" t="s">
        <v>840</v>
      </c>
    </row>
    <row r="385" spans="1:23" x14ac:dyDescent="0.2">
      <c r="A385" s="44" t="s">
        <v>787</v>
      </c>
      <c r="B385" s="45" t="s">
        <v>786</v>
      </c>
      <c r="C385" s="25">
        <f t="shared" si="5"/>
        <v>2.7675612194779999</v>
      </c>
      <c r="D385" s="25">
        <v>0.21101990294799999</v>
      </c>
      <c r="E385" s="25">
        <v>2.5565413165300002</v>
      </c>
      <c r="F385" s="25">
        <v>-12.983171942230999</v>
      </c>
      <c r="G385" s="25">
        <v>2.3648007177902501</v>
      </c>
      <c r="H385" s="48">
        <v>0.5</v>
      </c>
      <c r="I385" s="46" t="s">
        <v>840</v>
      </c>
      <c r="J385" s="25">
        <v>0.21101990294799999</v>
      </c>
      <c r="K385" s="46" t="s">
        <v>840</v>
      </c>
      <c r="L385" s="46" t="s">
        <v>840</v>
      </c>
      <c r="M385" s="48" t="s">
        <v>840</v>
      </c>
      <c r="N385" s="46" t="s">
        <v>840</v>
      </c>
      <c r="O385" s="25">
        <v>2.5565413165300002</v>
      </c>
      <c r="P385" s="46" t="s">
        <v>840</v>
      </c>
      <c r="Q385" s="46" t="s">
        <v>840</v>
      </c>
      <c r="R385" s="48" t="s">
        <v>840</v>
      </c>
      <c r="S385" s="46" t="s">
        <v>840</v>
      </c>
      <c r="T385" s="25">
        <v>2.7675612194779999</v>
      </c>
      <c r="U385" s="46" t="s">
        <v>840</v>
      </c>
      <c r="V385" s="46" t="s">
        <v>840</v>
      </c>
      <c r="W385" s="48" t="s">
        <v>840</v>
      </c>
    </row>
    <row r="386" spans="1:23" x14ac:dyDescent="0.2">
      <c r="A386" s="44" t="s">
        <v>789</v>
      </c>
      <c r="B386" s="45" t="s">
        <v>788</v>
      </c>
      <c r="C386" s="25">
        <f t="shared" si="5"/>
        <v>3.3421585579589999</v>
      </c>
      <c r="D386" s="25">
        <v>0.11669392475599999</v>
      </c>
      <c r="E386" s="25">
        <v>3.2254646332029999</v>
      </c>
      <c r="F386" s="25">
        <v>-24.386270210755999</v>
      </c>
      <c r="G386" s="25">
        <v>2.9835547857127747</v>
      </c>
      <c r="H386" s="48">
        <v>0.5</v>
      </c>
      <c r="I386" s="46" t="s">
        <v>840</v>
      </c>
      <c r="J386" s="25">
        <v>0.11669392475599999</v>
      </c>
      <c r="K386" s="46" t="s">
        <v>840</v>
      </c>
      <c r="L386" s="46" t="s">
        <v>840</v>
      </c>
      <c r="M386" s="48" t="s">
        <v>840</v>
      </c>
      <c r="N386" s="46" t="s">
        <v>840</v>
      </c>
      <c r="O386" s="25">
        <v>3.2254646332029999</v>
      </c>
      <c r="P386" s="46" t="s">
        <v>840</v>
      </c>
      <c r="Q386" s="46" t="s">
        <v>840</v>
      </c>
      <c r="R386" s="48" t="s">
        <v>840</v>
      </c>
      <c r="S386" s="46" t="s">
        <v>840</v>
      </c>
      <c r="T386" s="25">
        <v>3.3421585579589999</v>
      </c>
      <c r="U386" s="46" t="s">
        <v>840</v>
      </c>
      <c r="V386" s="46" t="s">
        <v>840</v>
      </c>
      <c r="W386" s="48" t="s">
        <v>840</v>
      </c>
    </row>
    <row r="387" spans="1:23" x14ac:dyDescent="0.2">
      <c r="A387" s="44" t="s">
        <v>791</v>
      </c>
      <c r="B387" s="45" t="s">
        <v>790</v>
      </c>
      <c r="C387" s="25">
        <f t="shared" si="5"/>
        <v>3.75184530728</v>
      </c>
      <c r="D387" s="25">
        <v>0.46561262461899999</v>
      </c>
      <c r="E387" s="25">
        <v>3.2862326826610002</v>
      </c>
      <c r="F387" s="25">
        <v>-6.612475578093</v>
      </c>
      <c r="G387" s="25">
        <v>3.0397652314614252</v>
      </c>
      <c r="H387" s="48">
        <v>0.5</v>
      </c>
      <c r="I387" s="46" t="s">
        <v>840</v>
      </c>
      <c r="J387" s="25">
        <v>0.46561262461899999</v>
      </c>
      <c r="K387" s="46" t="s">
        <v>840</v>
      </c>
      <c r="L387" s="46" t="s">
        <v>840</v>
      </c>
      <c r="M387" s="48" t="s">
        <v>840</v>
      </c>
      <c r="N387" s="46" t="s">
        <v>840</v>
      </c>
      <c r="O387" s="25">
        <v>3.2862326826610002</v>
      </c>
      <c r="P387" s="46" t="s">
        <v>840</v>
      </c>
      <c r="Q387" s="46" t="s">
        <v>840</v>
      </c>
      <c r="R387" s="48" t="s">
        <v>840</v>
      </c>
      <c r="S387" s="46" t="s">
        <v>840</v>
      </c>
      <c r="T387" s="25">
        <v>3.75184530728</v>
      </c>
      <c r="U387" s="46" t="s">
        <v>840</v>
      </c>
      <c r="V387" s="46" t="s">
        <v>840</v>
      </c>
      <c r="W387" s="48" t="s">
        <v>840</v>
      </c>
    </row>
    <row r="388" spans="1:23" x14ac:dyDescent="0.2">
      <c r="A388" s="44" t="s">
        <v>793</v>
      </c>
      <c r="B388" s="45" t="s">
        <v>792</v>
      </c>
      <c r="C388" s="25">
        <f t="shared" si="5"/>
        <v>2.8412905630820005</v>
      </c>
      <c r="D388" s="25">
        <v>0.100683124675</v>
      </c>
      <c r="E388" s="25">
        <v>2.7406074384070003</v>
      </c>
      <c r="F388" s="25">
        <v>-8.1803150204889992</v>
      </c>
      <c r="G388" s="25">
        <v>2.5350618805264751</v>
      </c>
      <c r="H388" s="48">
        <v>0.5</v>
      </c>
      <c r="I388" s="46" t="s">
        <v>840</v>
      </c>
      <c r="J388" s="25">
        <v>0.100683124675</v>
      </c>
      <c r="K388" s="46" t="s">
        <v>840</v>
      </c>
      <c r="L388" s="46" t="s">
        <v>840</v>
      </c>
      <c r="M388" s="48" t="s">
        <v>840</v>
      </c>
      <c r="N388" s="46" t="s">
        <v>840</v>
      </c>
      <c r="O388" s="25">
        <v>2.7406074384070003</v>
      </c>
      <c r="P388" s="46" t="s">
        <v>840</v>
      </c>
      <c r="Q388" s="46" t="s">
        <v>840</v>
      </c>
      <c r="R388" s="48" t="s">
        <v>840</v>
      </c>
      <c r="S388" s="46" t="s">
        <v>840</v>
      </c>
      <c r="T388" s="25">
        <v>2.8412905630820005</v>
      </c>
      <c r="U388" s="46" t="s">
        <v>840</v>
      </c>
      <c r="V388" s="46" t="s">
        <v>840</v>
      </c>
      <c r="W388" s="48" t="s">
        <v>840</v>
      </c>
    </row>
    <row r="389" spans="1:23" x14ac:dyDescent="0.2">
      <c r="A389" s="44" t="s">
        <v>795</v>
      </c>
      <c r="B389" s="45" t="s">
        <v>794</v>
      </c>
      <c r="C389" s="25">
        <f t="shared" si="5"/>
        <v>30.172415966534999</v>
      </c>
      <c r="D389" s="25">
        <v>4.5756922149250006</v>
      </c>
      <c r="E389" s="25">
        <v>25.59672375161</v>
      </c>
      <c r="F389" s="25">
        <v>-21.034191960976003</v>
      </c>
      <c r="G389" s="25">
        <v>23.676969470239253</v>
      </c>
      <c r="H389" s="48">
        <v>0.45107799999999998</v>
      </c>
      <c r="I389" s="46">
        <v>4.934399792722</v>
      </c>
      <c r="J389" s="25">
        <v>-0.35870757779700002</v>
      </c>
      <c r="K389" s="46" t="s">
        <v>840</v>
      </c>
      <c r="L389" s="46" t="s">
        <v>840</v>
      </c>
      <c r="M389" s="48" t="s">
        <v>840</v>
      </c>
      <c r="N389" s="46">
        <v>20.111455867570999</v>
      </c>
      <c r="O389" s="25">
        <v>5.4852678840389997</v>
      </c>
      <c r="P389" s="46" t="s">
        <v>840</v>
      </c>
      <c r="Q389" s="46" t="s">
        <v>840</v>
      </c>
      <c r="R389" s="48" t="s">
        <v>840</v>
      </c>
      <c r="S389" s="46">
        <v>25.045855660293</v>
      </c>
      <c r="T389" s="25">
        <v>5.1265603062419993</v>
      </c>
      <c r="U389" s="46" t="s">
        <v>840</v>
      </c>
      <c r="V389" s="46" t="s">
        <v>840</v>
      </c>
      <c r="W389" s="48" t="s">
        <v>840</v>
      </c>
    </row>
    <row r="391" spans="1:23" x14ac:dyDescent="0.2">
      <c r="C391" s="28"/>
    </row>
  </sheetData>
  <mergeCells count="3">
    <mergeCell ref="I3:M3"/>
    <mergeCell ref="N3:R3"/>
    <mergeCell ref="S3:W3"/>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E391"/>
  <sheetViews>
    <sheetView workbookViewId="0">
      <pane xSplit="2" ySplit="4" topLeftCell="M5" activePane="bottomRight" state="frozen"/>
      <selection activeCell="V7" sqref="V7"/>
      <selection pane="topRight" activeCell="V7" sqref="V7"/>
      <selection pane="bottomLeft" activeCell="V7" sqref="V7"/>
      <selection pane="bottomRight" activeCell="Y17" sqref="Y17"/>
    </sheetView>
  </sheetViews>
  <sheetFormatPr defaultRowHeight="15" x14ac:dyDescent="0.2"/>
  <cols>
    <col min="1" max="1" width="0" style="1" hidden="1" customWidth="1"/>
    <col min="2" max="2" width="30.77734375" style="18" customWidth="1"/>
    <col min="3" max="23" width="10.77734375" style="25" customWidth="1"/>
    <col min="24" max="24" width="9" style="7" bestFit="1" customWidth="1"/>
    <col min="25" max="25" width="8.88671875" style="1"/>
    <col min="26" max="27" width="8.88671875" style="1" bestFit="1" customWidth="1"/>
    <col min="28" max="16384" width="8.88671875" style="1"/>
  </cols>
  <sheetData>
    <row r="1" spans="1:31" x14ac:dyDescent="0.2">
      <c r="B1" s="24" t="s">
        <v>836</v>
      </c>
      <c r="D1" s="26"/>
      <c r="E1" s="26"/>
      <c r="I1" s="27"/>
      <c r="J1" s="27"/>
      <c r="K1" s="27"/>
      <c r="L1" s="27"/>
      <c r="M1" s="27"/>
      <c r="N1" s="27"/>
      <c r="O1" s="27"/>
      <c r="P1" s="27"/>
      <c r="Q1" s="27"/>
      <c r="R1" s="27"/>
      <c r="S1" s="27"/>
      <c r="T1" s="27"/>
      <c r="U1" s="27"/>
      <c r="V1" s="27"/>
      <c r="W1" s="27"/>
      <c r="X1" s="26"/>
      <c r="Y1" s="18"/>
      <c r="Z1" s="18"/>
      <c r="AA1" s="18"/>
      <c r="AB1" s="18"/>
      <c r="AC1" s="18"/>
      <c r="AD1" s="18"/>
      <c r="AE1" s="18"/>
    </row>
    <row r="2" spans="1:31" ht="15.75" thickBot="1" x14ac:dyDescent="0.25">
      <c r="B2" s="24"/>
      <c r="C2" s="28"/>
      <c r="D2" s="28"/>
      <c r="E2" s="28"/>
      <c r="F2" s="28"/>
      <c r="G2" s="28"/>
      <c r="H2" s="28"/>
      <c r="I2" s="28"/>
      <c r="J2" s="28"/>
      <c r="K2" s="28"/>
      <c r="L2" s="28"/>
      <c r="M2" s="28"/>
      <c r="N2" s="28"/>
      <c r="O2" s="28"/>
      <c r="P2" s="28"/>
      <c r="Q2" s="28"/>
      <c r="R2" s="28"/>
      <c r="S2" s="28"/>
      <c r="T2" s="28"/>
      <c r="U2" s="28"/>
      <c r="V2" s="28"/>
      <c r="W2" s="28"/>
    </row>
    <row r="3" spans="1:31" x14ac:dyDescent="0.2">
      <c r="A3" s="29"/>
      <c r="B3" s="30"/>
      <c r="C3" s="31"/>
      <c r="D3" s="31"/>
      <c r="E3" s="31"/>
      <c r="F3" s="31"/>
      <c r="G3" s="31"/>
      <c r="H3" s="31"/>
      <c r="I3" s="70" t="s">
        <v>797</v>
      </c>
      <c r="J3" s="71"/>
      <c r="K3" s="71"/>
      <c r="L3" s="71"/>
      <c r="M3" s="72"/>
      <c r="N3" s="70" t="s">
        <v>798</v>
      </c>
      <c r="O3" s="71"/>
      <c r="P3" s="71"/>
      <c r="Q3" s="71"/>
      <c r="R3" s="72"/>
      <c r="S3" s="71" t="s">
        <v>837</v>
      </c>
      <c r="T3" s="71"/>
      <c r="U3" s="71"/>
      <c r="V3" s="71"/>
      <c r="W3" s="71"/>
      <c r="X3" s="49"/>
    </row>
    <row r="4" spans="1:31" ht="61.5" customHeight="1" thickBot="1" x14ac:dyDescent="0.25">
      <c r="A4" s="32" t="s">
        <v>800</v>
      </c>
      <c r="B4" s="33" t="s">
        <v>801</v>
      </c>
      <c r="C4" s="34" t="s">
        <v>838</v>
      </c>
      <c r="D4" s="34" t="s">
        <v>17</v>
      </c>
      <c r="E4" s="34" t="s">
        <v>20</v>
      </c>
      <c r="F4" s="34" t="s">
        <v>802</v>
      </c>
      <c r="G4" s="34" t="s">
        <v>29</v>
      </c>
      <c r="H4" s="34" t="s">
        <v>803</v>
      </c>
      <c r="I4" s="35" t="s">
        <v>804</v>
      </c>
      <c r="J4" s="36" t="s">
        <v>805</v>
      </c>
      <c r="K4" s="36" t="s">
        <v>806</v>
      </c>
      <c r="L4" s="36" t="s">
        <v>807</v>
      </c>
      <c r="M4" s="37" t="s">
        <v>808</v>
      </c>
      <c r="N4" s="35" t="s">
        <v>804</v>
      </c>
      <c r="O4" s="36" t="s">
        <v>805</v>
      </c>
      <c r="P4" s="36" t="s">
        <v>806</v>
      </c>
      <c r="Q4" s="36" t="s">
        <v>807</v>
      </c>
      <c r="R4" s="37" t="s">
        <v>808</v>
      </c>
      <c r="S4" s="36" t="s">
        <v>804</v>
      </c>
      <c r="T4" s="36" t="s">
        <v>805</v>
      </c>
      <c r="U4" s="36" t="s">
        <v>806</v>
      </c>
      <c r="V4" s="36" t="s">
        <v>807</v>
      </c>
      <c r="W4" s="36" t="s">
        <v>808</v>
      </c>
      <c r="X4" s="50" t="s">
        <v>839</v>
      </c>
    </row>
    <row r="5" spans="1:31" x14ac:dyDescent="0.2">
      <c r="A5" s="13"/>
      <c r="B5" s="39"/>
      <c r="C5" s="40"/>
      <c r="D5" s="40"/>
      <c r="E5" s="40"/>
      <c r="F5" s="40"/>
      <c r="G5" s="40"/>
      <c r="H5" s="51"/>
      <c r="I5" s="42"/>
      <c r="J5" s="42"/>
      <c r="K5" s="42"/>
      <c r="L5" s="42"/>
      <c r="M5" s="43"/>
      <c r="N5" s="41"/>
      <c r="O5" s="42"/>
      <c r="P5" s="42"/>
      <c r="Q5" s="42"/>
      <c r="R5" s="43"/>
      <c r="S5" s="40"/>
      <c r="T5" s="40"/>
      <c r="U5" s="40"/>
      <c r="V5" s="40"/>
      <c r="W5" s="40"/>
      <c r="X5" s="52"/>
    </row>
    <row r="6" spans="1:31" x14ac:dyDescent="0.2">
      <c r="A6" s="44" t="s">
        <v>4</v>
      </c>
      <c r="B6" s="45" t="s">
        <v>809</v>
      </c>
      <c r="C6" s="46">
        <v>14584.285119456714</v>
      </c>
      <c r="D6" s="46">
        <v>2283.9503327138855</v>
      </c>
      <c r="E6" s="46">
        <v>12453.213489708318</v>
      </c>
      <c r="H6" s="48"/>
      <c r="I6" s="46">
        <v>1861.3458900251126</v>
      </c>
      <c r="J6" s="46">
        <v>85.661208733326021</v>
      </c>
      <c r="K6" s="46">
        <v>285.38104577350992</v>
      </c>
      <c r="L6" s="46">
        <v>20.647927247258998</v>
      </c>
      <c r="M6" s="48">
        <v>29.140588903809999</v>
      </c>
      <c r="N6" s="47">
        <v>8909.8220645095353</v>
      </c>
      <c r="O6" s="46">
        <v>2014.1992357913396</v>
      </c>
      <c r="P6" s="46">
        <v>580.65819473353201</v>
      </c>
      <c r="Q6" s="46">
        <v>939.43609102977803</v>
      </c>
      <c r="R6" s="48">
        <v>7.5762400632090001</v>
      </c>
      <c r="S6" s="47">
        <v>10721.601943688724</v>
      </c>
      <c r="T6" s="46">
        <v>1994.1838133395481</v>
      </c>
      <c r="U6" s="46">
        <v>868.40317957259401</v>
      </c>
      <c r="V6" s="46">
        <v>960.08401827703699</v>
      </c>
      <c r="W6" s="48">
        <v>36.716828967017996</v>
      </c>
      <c r="X6" s="53">
        <v>-152.87870296549104</v>
      </c>
      <c r="Z6" s="7"/>
      <c r="AA6" s="7"/>
    </row>
    <row r="7" spans="1:31" x14ac:dyDescent="0.2">
      <c r="A7" s="44" t="s">
        <v>10</v>
      </c>
      <c r="B7" s="45" t="s">
        <v>9</v>
      </c>
      <c r="C7" s="25">
        <f>IF(D7="",E7+X7,D7+E7)</f>
        <v>1.397463663536</v>
      </c>
      <c r="D7" s="25" t="s">
        <v>840</v>
      </c>
      <c r="E7" s="25">
        <v>1.763971236208</v>
      </c>
      <c r="F7" s="25">
        <v>-4.9608107670999999</v>
      </c>
      <c r="G7" s="25">
        <v>1.6316733934924001</v>
      </c>
      <c r="H7" s="48">
        <v>0.5</v>
      </c>
      <c r="I7" s="46" t="s">
        <v>840</v>
      </c>
      <c r="J7" s="25" t="s">
        <v>840</v>
      </c>
      <c r="K7" s="46" t="s">
        <v>840</v>
      </c>
      <c r="L7" s="46" t="s">
        <v>840</v>
      </c>
      <c r="M7" s="48" t="s">
        <v>840</v>
      </c>
      <c r="N7" s="46" t="s">
        <v>840</v>
      </c>
      <c r="O7" s="25">
        <v>1.763971236208</v>
      </c>
      <c r="P7" s="46" t="s">
        <v>840</v>
      </c>
      <c r="Q7" s="46" t="s">
        <v>840</v>
      </c>
      <c r="R7" s="48" t="s">
        <v>840</v>
      </c>
      <c r="S7" s="46" t="s">
        <v>840</v>
      </c>
      <c r="T7" s="25">
        <v>1.397463663536</v>
      </c>
      <c r="U7" s="46" t="s">
        <v>840</v>
      </c>
      <c r="V7" s="46" t="s">
        <v>840</v>
      </c>
      <c r="W7" s="48" t="s">
        <v>840</v>
      </c>
      <c r="X7" s="53">
        <v>-0.36650757267199996</v>
      </c>
      <c r="Y7" s="7"/>
      <c r="Z7" s="7"/>
      <c r="AA7" s="7"/>
    </row>
    <row r="8" spans="1:31" x14ac:dyDescent="0.2">
      <c r="A8" s="44" t="s">
        <v>13</v>
      </c>
      <c r="B8" s="45" t="s">
        <v>12</v>
      </c>
      <c r="C8" s="25">
        <f t="shared" ref="C8:C71" si="0">IF(D8="",E8+X8,D8+E8)</f>
        <v>3.8452072440359997</v>
      </c>
      <c r="D8" s="25">
        <v>0.196186848198</v>
      </c>
      <c r="E8" s="25">
        <v>3.6490203958379999</v>
      </c>
      <c r="F8" s="25">
        <v>-7.4084946053719998</v>
      </c>
      <c r="G8" s="25">
        <v>3.3753438661501503</v>
      </c>
      <c r="H8" s="48">
        <v>0.5</v>
      </c>
      <c r="I8" s="46" t="s">
        <v>840</v>
      </c>
      <c r="J8" s="25">
        <v>0.196186848198</v>
      </c>
      <c r="K8" s="46" t="s">
        <v>840</v>
      </c>
      <c r="L8" s="46" t="s">
        <v>840</v>
      </c>
      <c r="M8" s="48" t="s">
        <v>840</v>
      </c>
      <c r="N8" s="46" t="s">
        <v>840</v>
      </c>
      <c r="O8" s="25">
        <v>3.6490203958379999</v>
      </c>
      <c r="P8" s="46" t="s">
        <v>840</v>
      </c>
      <c r="Q8" s="46" t="s">
        <v>840</v>
      </c>
      <c r="R8" s="48" t="s">
        <v>840</v>
      </c>
      <c r="S8" s="46" t="s">
        <v>840</v>
      </c>
      <c r="T8" s="25">
        <v>3.8452072440359997</v>
      </c>
      <c r="U8" s="46" t="s">
        <v>840</v>
      </c>
      <c r="V8" s="46" t="s">
        <v>840</v>
      </c>
      <c r="W8" s="48" t="s">
        <v>840</v>
      </c>
      <c r="X8" s="53" t="s">
        <v>840</v>
      </c>
      <c r="Y8" s="7"/>
      <c r="Z8" s="7"/>
    </row>
    <row r="9" spans="1:31" x14ac:dyDescent="0.2">
      <c r="A9" s="44" t="s">
        <v>16</v>
      </c>
      <c r="B9" s="45" t="s">
        <v>15</v>
      </c>
      <c r="C9" s="25">
        <f t="shared" si="0"/>
        <v>3.2211487426619998</v>
      </c>
      <c r="D9" s="25">
        <v>4.6128387599999997E-3</v>
      </c>
      <c r="E9" s="25">
        <v>3.2165359039019998</v>
      </c>
      <c r="F9" s="25">
        <v>-9.209406954636</v>
      </c>
      <c r="G9" s="25">
        <v>2.9752957111093501</v>
      </c>
      <c r="H9" s="48">
        <v>0.5</v>
      </c>
      <c r="I9" s="46" t="s">
        <v>840</v>
      </c>
      <c r="J9" s="25">
        <v>4.6128387599999997E-3</v>
      </c>
      <c r="K9" s="46" t="s">
        <v>840</v>
      </c>
      <c r="L9" s="46" t="s">
        <v>840</v>
      </c>
      <c r="M9" s="48" t="s">
        <v>840</v>
      </c>
      <c r="N9" s="46" t="s">
        <v>840</v>
      </c>
      <c r="O9" s="25">
        <v>3.2165359039019998</v>
      </c>
      <c r="P9" s="46" t="s">
        <v>840</v>
      </c>
      <c r="Q9" s="46" t="s">
        <v>840</v>
      </c>
      <c r="R9" s="48" t="s">
        <v>840</v>
      </c>
      <c r="S9" s="46" t="s">
        <v>840</v>
      </c>
      <c r="T9" s="25">
        <v>3.2211487426619998</v>
      </c>
      <c r="U9" s="46" t="s">
        <v>840</v>
      </c>
      <c r="V9" s="46" t="s">
        <v>840</v>
      </c>
      <c r="W9" s="48" t="s">
        <v>840</v>
      </c>
      <c r="X9" s="53" t="s">
        <v>840</v>
      </c>
      <c r="Y9" s="7"/>
    </row>
    <row r="10" spans="1:31" x14ac:dyDescent="0.2">
      <c r="A10" s="44" t="s">
        <v>19</v>
      </c>
      <c r="B10" s="45" t="s">
        <v>18</v>
      </c>
      <c r="C10" s="25">
        <f t="shared" si="0"/>
        <v>3.234193126314</v>
      </c>
      <c r="D10" s="25" t="s">
        <v>840</v>
      </c>
      <c r="E10" s="25">
        <v>3.662085282509</v>
      </c>
      <c r="F10" s="25">
        <v>-9.2859686073380008</v>
      </c>
      <c r="G10" s="25">
        <v>3.3874288863208251</v>
      </c>
      <c r="H10" s="48">
        <v>0.5</v>
      </c>
      <c r="I10" s="46" t="s">
        <v>840</v>
      </c>
      <c r="J10" s="25" t="s">
        <v>840</v>
      </c>
      <c r="K10" s="46" t="s">
        <v>840</v>
      </c>
      <c r="L10" s="46" t="s">
        <v>840</v>
      </c>
      <c r="M10" s="48" t="s">
        <v>840</v>
      </c>
      <c r="N10" s="46" t="s">
        <v>840</v>
      </c>
      <c r="O10" s="25">
        <v>3.662085282509</v>
      </c>
      <c r="P10" s="46" t="s">
        <v>840</v>
      </c>
      <c r="Q10" s="46" t="s">
        <v>840</v>
      </c>
      <c r="R10" s="48" t="s">
        <v>840</v>
      </c>
      <c r="S10" s="46" t="s">
        <v>840</v>
      </c>
      <c r="T10" s="25">
        <v>3.234193126314</v>
      </c>
      <c r="U10" s="46" t="s">
        <v>840</v>
      </c>
      <c r="V10" s="46" t="s">
        <v>840</v>
      </c>
      <c r="W10" s="48" t="s">
        <v>840</v>
      </c>
      <c r="X10" s="53">
        <v>-0.42789215619499998</v>
      </c>
      <c r="Y10" s="7"/>
    </row>
    <row r="11" spans="1:31" x14ac:dyDescent="0.2">
      <c r="A11" s="44" t="s">
        <v>22</v>
      </c>
      <c r="B11" s="45" t="s">
        <v>21</v>
      </c>
      <c r="C11" s="25">
        <f t="shared" si="0"/>
        <v>4.0719581971349994</v>
      </c>
      <c r="D11" s="25">
        <v>0.19373958699499999</v>
      </c>
      <c r="E11" s="25">
        <v>3.8782186101399998</v>
      </c>
      <c r="F11" s="25">
        <v>-9.7130320797390013</v>
      </c>
      <c r="G11" s="25">
        <v>3.5873522143795</v>
      </c>
      <c r="H11" s="48">
        <v>0.5</v>
      </c>
      <c r="I11" s="46" t="s">
        <v>840</v>
      </c>
      <c r="J11" s="25">
        <v>0.19373958699499999</v>
      </c>
      <c r="K11" s="46" t="s">
        <v>840</v>
      </c>
      <c r="L11" s="46" t="s">
        <v>840</v>
      </c>
      <c r="M11" s="48" t="s">
        <v>840</v>
      </c>
      <c r="N11" s="46" t="s">
        <v>840</v>
      </c>
      <c r="O11" s="25">
        <v>3.8782186101399998</v>
      </c>
      <c r="P11" s="46" t="s">
        <v>840</v>
      </c>
      <c r="Q11" s="46" t="s">
        <v>840</v>
      </c>
      <c r="R11" s="48" t="s">
        <v>840</v>
      </c>
      <c r="S11" s="46" t="s">
        <v>840</v>
      </c>
      <c r="T11" s="25">
        <v>4.0719581971349994</v>
      </c>
      <c r="U11" s="46" t="s">
        <v>840</v>
      </c>
      <c r="V11" s="46" t="s">
        <v>840</v>
      </c>
      <c r="W11" s="48" t="s">
        <v>840</v>
      </c>
      <c r="X11" s="53" t="s">
        <v>840</v>
      </c>
      <c r="Y11" s="7"/>
    </row>
    <row r="12" spans="1:31" x14ac:dyDescent="0.2">
      <c r="A12" s="44" t="s">
        <v>25</v>
      </c>
      <c r="B12" s="45" t="s">
        <v>24</v>
      </c>
      <c r="C12" s="25">
        <f t="shared" si="0"/>
        <v>2.6357262512829998</v>
      </c>
      <c r="D12" s="25" t="s">
        <v>840</v>
      </c>
      <c r="E12" s="25">
        <v>2.8724466860839999</v>
      </c>
      <c r="F12" s="25">
        <v>-16.313832440645001</v>
      </c>
      <c r="G12" s="25">
        <v>2.6570131846277003</v>
      </c>
      <c r="H12" s="48">
        <v>0.5</v>
      </c>
      <c r="I12" s="46" t="s">
        <v>840</v>
      </c>
      <c r="J12" s="25" t="s">
        <v>840</v>
      </c>
      <c r="K12" s="46" t="s">
        <v>840</v>
      </c>
      <c r="L12" s="46" t="s">
        <v>840</v>
      </c>
      <c r="M12" s="48" t="s">
        <v>840</v>
      </c>
      <c r="N12" s="46" t="s">
        <v>840</v>
      </c>
      <c r="O12" s="25">
        <v>2.8724466860839999</v>
      </c>
      <c r="P12" s="46" t="s">
        <v>840</v>
      </c>
      <c r="Q12" s="46" t="s">
        <v>840</v>
      </c>
      <c r="R12" s="48" t="s">
        <v>840</v>
      </c>
      <c r="S12" s="46" t="s">
        <v>840</v>
      </c>
      <c r="T12" s="25">
        <v>2.6357262512829998</v>
      </c>
      <c r="U12" s="46" t="s">
        <v>840</v>
      </c>
      <c r="V12" s="46" t="s">
        <v>840</v>
      </c>
      <c r="W12" s="48" t="s">
        <v>840</v>
      </c>
      <c r="X12" s="53">
        <v>-0.236720434801</v>
      </c>
      <c r="Y12" s="7"/>
    </row>
    <row r="13" spans="1:31" x14ac:dyDescent="0.2">
      <c r="A13" s="44" t="s">
        <v>28</v>
      </c>
      <c r="B13" s="45" t="s">
        <v>810</v>
      </c>
      <c r="C13" s="25">
        <f t="shared" si="0"/>
        <v>15.921625485052001</v>
      </c>
      <c r="D13" s="25">
        <v>5.033920875632</v>
      </c>
      <c r="E13" s="25">
        <v>10.88770460942</v>
      </c>
      <c r="F13" s="25">
        <v>6.1439783135949995</v>
      </c>
      <c r="G13" s="25">
        <v>10.071126763713499</v>
      </c>
      <c r="H13" s="48">
        <v>0</v>
      </c>
      <c r="I13" s="46" t="s">
        <v>840</v>
      </c>
      <c r="J13" s="25" t="s">
        <v>840</v>
      </c>
      <c r="K13" s="46">
        <v>5.033920875632</v>
      </c>
      <c r="L13" s="46" t="s">
        <v>840</v>
      </c>
      <c r="M13" s="48" t="s">
        <v>840</v>
      </c>
      <c r="N13" s="46" t="s">
        <v>840</v>
      </c>
      <c r="O13" s="25" t="s">
        <v>840</v>
      </c>
      <c r="P13" s="46">
        <v>10.88770460942</v>
      </c>
      <c r="Q13" s="46" t="s">
        <v>840</v>
      </c>
      <c r="R13" s="48" t="s">
        <v>840</v>
      </c>
      <c r="S13" s="46" t="s">
        <v>840</v>
      </c>
      <c r="T13" s="25" t="s">
        <v>840</v>
      </c>
      <c r="U13" s="46">
        <v>15.921625485052001</v>
      </c>
      <c r="V13" s="46" t="s">
        <v>840</v>
      </c>
      <c r="W13" s="48" t="s">
        <v>840</v>
      </c>
      <c r="X13" s="53" t="s">
        <v>840</v>
      </c>
      <c r="Y13" s="7"/>
    </row>
    <row r="14" spans="1:31" x14ac:dyDescent="0.2">
      <c r="A14" s="44" t="s">
        <v>31</v>
      </c>
      <c r="B14" s="45" t="s">
        <v>30</v>
      </c>
      <c r="C14" s="25">
        <f t="shared" si="0"/>
        <v>3.2884239026430002</v>
      </c>
      <c r="D14" s="25" t="s">
        <v>840</v>
      </c>
      <c r="E14" s="25">
        <v>3.9757949135710002</v>
      </c>
      <c r="F14" s="25">
        <v>-16.55527081875</v>
      </c>
      <c r="G14" s="25">
        <v>3.6776102950531753</v>
      </c>
      <c r="H14" s="48">
        <v>0.5</v>
      </c>
      <c r="I14" s="46" t="s">
        <v>840</v>
      </c>
      <c r="J14" s="25" t="s">
        <v>840</v>
      </c>
      <c r="K14" s="46" t="s">
        <v>840</v>
      </c>
      <c r="L14" s="46" t="s">
        <v>840</v>
      </c>
      <c r="M14" s="48" t="s">
        <v>840</v>
      </c>
      <c r="N14" s="46" t="s">
        <v>840</v>
      </c>
      <c r="O14" s="25">
        <v>3.9757949135710002</v>
      </c>
      <c r="P14" s="46" t="s">
        <v>840</v>
      </c>
      <c r="Q14" s="46" t="s">
        <v>840</v>
      </c>
      <c r="R14" s="48" t="s">
        <v>840</v>
      </c>
      <c r="S14" s="46" t="s">
        <v>840</v>
      </c>
      <c r="T14" s="25">
        <v>3.2884239026430002</v>
      </c>
      <c r="U14" s="46" t="s">
        <v>840</v>
      </c>
      <c r="V14" s="46" t="s">
        <v>840</v>
      </c>
      <c r="W14" s="48" t="s">
        <v>840</v>
      </c>
      <c r="X14" s="53">
        <v>-0.68737101092800001</v>
      </c>
      <c r="Y14" s="7"/>
    </row>
    <row r="15" spans="1:31" x14ac:dyDescent="0.2">
      <c r="A15" s="44" t="s">
        <v>34</v>
      </c>
      <c r="B15" s="45" t="s">
        <v>33</v>
      </c>
      <c r="C15" s="25">
        <f t="shared" si="0"/>
        <v>2.004085840798</v>
      </c>
      <c r="D15" s="25" t="s">
        <v>840</v>
      </c>
      <c r="E15" s="25">
        <v>2.1348457019759999</v>
      </c>
      <c r="F15" s="25">
        <v>-7.178333850284</v>
      </c>
      <c r="G15" s="25">
        <v>1.9747322743278</v>
      </c>
      <c r="H15" s="48">
        <v>0.5</v>
      </c>
      <c r="I15" s="46" t="s">
        <v>840</v>
      </c>
      <c r="J15" s="25" t="s">
        <v>840</v>
      </c>
      <c r="K15" s="46" t="s">
        <v>840</v>
      </c>
      <c r="L15" s="46" t="s">
        <v>840</v>
      </c>
      <c r="M15" s="48" t="s">
        <v>840</v>
      </c>
      <c r="N15" s="46" t="s">
        <v>840</v>
      </c>
      <c r="O15" s="25">
        <v>2.1348457019759999</v>
      </c>
      <c r="P15" s="46" t="s">
        <v>840</v>
      </c>
      <c r="Q15" s="46" t="s">
        <v>840</v>
      </c>
      <c r="R15" s="48" t="s">
        <v>840</v>
      </c>
      <c r="S15" s="46" t="s">
        <v>840</v>
      </c>
      <c r="T15" s="25">
        <v>2.004085840798</v>
      </c>
      <c r="U15" s="46" t="s">
        <v>840</v>
      </c>
      <c r="V15" s="46" t="s">
        <v>840</v>
      </c>
      <c r="W15" s="48" t="s">
        <v>840</v>
      </c>
      <c r="X15" s="53">
        <v>-0.13075986117800001</v>
      </c>
      <c r="Y15" s="7"/>
    </row>
    <row r="16" spans="1:31" x14ac:dyDescent="0.2">
      <c r="A16" s="44" t="s">
        <v>36</v>
      </c>
      <c r="B16" s="45" t="s">
        <v>35</v>
      </c>
      <c r="C16" s="25">
        <f t="shared" si="0"/>
        <v>75.325427943880001</v>
      </c>
      <c r="D16" s="25">
        <v>17.730489712216002</v>
      </c>
      <c r="E16" s="25">
        <v>57.594938231664003</v>
      </c>
      <c r="F16" s="25">
        <v>38.943685462490997</v>
      </c>
      <c r="G16" s="25">
        <v>53.2753178642892</v>
      </c>
      <c r="H16" s="48">
        <v>0</v>
      </c>
      <c r="I16" s="46">
        <v>16.283624746045</v>
      </c>
      <c r="J16" s="25">
        <v>1.446864966171</v>
      </c>
      <c r="K16" s="46" t="s">
        <v>840</v>
      </c>
      <c r="L16" s="46" t="s">
        <v>840</v>
      </c>
      <c r="M16" s="48" t="s">
        <v>840</v>
      </c>
      <c r="N16" s="46">
        <v>47.930690550947006</v>
      </c>
      <c r="O16" s="25">
        <v>9.6642476807170006</v>
      </c>
      <c r="P16" s="46" t="s">
        <v>840</v>
      </c>
      <c r="Q16" s="46" t="s">
        <v>840</v>
      </c>
      <c r="R16" s="48" t="s">
        <v>840</v>
      </c>
      <c r="S16" s="46">
        <v>64.214315296991998</v>
      </c>
      <c r="T16" s="25">
        <v>11.111112646888001</v>
      </c>
      <c r="U16" s="46" t="s">
        <v>840</v>
      </c>
      <c r="V16" s="46" t="s">
        <v>840</v>
      </c>
      <c r="W16" s="48" t="s">
        <v>840</v>
      </c>
      <c r="X16" s="53" t="s">
        <v>840</v>
      </c>
      <c r="Y16" s="7"/>
    </row>
    <row r="17" spans="1:25" x14ac:dyDescent="0.2">
      <c r="A17" s="44" t="s">
        <v>38</v>
      </c>
      <c r="B17" s="45" t="s">
        <v>37</v>
      </c>
      <c r="C17" s="25">
        <f t="shared" si="0"/>
        <v>64.807577177257002</v>
      </c>
      <c r="D17" s="25">
        <v>6.182479586755</v>
      </c>
      <c r="E17" s="25">
        <v>58.625097590502001</v>
      </c>
      <c r="F17" s="25">
        <v>19.627293404271001</v>
      </c>
      <c r="G17" s="25">
        <v>54.228215271214353</v>
      </c>
      <c r="H17" s="48">
        <v>0</v>
      </c>
      <c r="I17" s="46">
        <v>8.5850067493209998</v>
      </c>
      <c r="J17" s="25">
        <v>-2.4025271625660003</v>
      </c>
      <c r="K17" s="46" t="s">
        <v>840</v>
      </c>
      <c r="L17" s="46" t="s">
        <v>840</v>
      </c>
      <c r="M17" s="48" t="s">
        <v>840</v>
      </c>
      <c r="N17" s="46">
        <v>44.859560552173001</v>
      </c>
      <c r="O17" s="25">
        <v>13.765537038328999</v>
      </c>
      <c r="P17" s="46" t="s">
        <v>840</v>
      </c>
      <c r="Q17" s="46" t="s">
        <v>840</v>
      </c>
      <c r="R17" s="48" t="s">
        <v>840</v>
      </c>
      <c r="S17" s="46">
        <v>53.444567301494004</v>
      </c>
      <c r="T17" s="25">
        <v>11.363009875763002</v>
      </c>
      <c r="U17" s="46" t="s">
        <v>840</v>
      </c>
      <c r="V17" s="46" t="s">
        <v>840</v>
      </c>
      <c r="W17" s="48" t="s">
        <v>840</v>
      </c>
      <c r="X17" s="53" t="s">
        <v>840</v>
      </c>
      <c r="Y17" s="7"/>
    </row>
    <row r="18" spans="1:25" x14ac:dyDescent="0.2">
      <c r="A18" s="44" t="s">
        <v>40</v>
      </c>
      <c r="B18" s="45" t="s">
        <v>39</v>
      </c>
      <c r="C18" s="25">
        <f t="shared" si="0"/>
        <v>69.578519864259007</v>
      </c>
      <c r="D18" s="25">
        <v>12.746403150544001</v>
      </c>
      <c r="E18" s="25">
        <v>56.832116713715003</v>
      </c>
      <c r="F18" s="25">
        <v>32.432007279244999</v>
      </c>
      <c r="G18" s="25">
        <v>52.569707960186378</v>
      </c>
      <c r="H18" s="48">
        <v>0</v>
      </c>
      <c r="I18" s="46">
        <v>12.494638846118999</v>
      </c>
      <c r="J18" s="25">
        <v>0.25176430442500003</v>
      </c>
      <c r="K18" s="46" t="s">
        <v>840</v>
      </c>
      <c r="L18" s="46" t="s">
        <v>840</v>
      </c>
      <c r="M18" s="48" t="s">
        <v>840</v>
      </c>
      <c r="N18" s="46">
        <v>49.688628574578004</v>
      </c>
      <c r="O18" s="25">
        <v>7.1434881391370002</v>
      </c>
      <c r="P18" s="46" t="s">
        <v>840</v>
      </c>
      <c r="Q18" s="46" t="s">
        <v>840</v>
      </c>
      <c r="R18" s="48" t="s">
        <v>840</v>
      </c>
      <c r="S18" s="46">
        <v>62.183267420697007</v>
      </c>
      <c r="T18" s="25">
        <v>7.3952524435619997</v>
      </c>
      <c r="U18" s="46" t="s">
        <v>840</v>
      </c>
      <c r="V18" s="46" t="s">
        <v>840</v>
      </c>
      <c r="W18" s="48" t="s">
        <v>840</v>
      </c>
      <c r="X18" s="53" t="s">
        <v>840</v>
      </c>
      <c r="Y18" s="7"/>
    </row>
    <row r="19" spans="1:25" x14ac:dyDescent="0.2">
      <c r="A19" s="44" t="s">
        <v>43</v>
      </c>
      <c r="B19" s="45" t="s">
        <v>42</v>
      </c>
      <c r="C19" s="25">
        <f t="shared" si="0"/>
        <v>4.3757102673960002</v>
      </c>
      <c r="D19" s="25">
        <v>1.2518709238300001</v>
      </c>
      <c r="E19" s="25">
        <v>3.1238393435659999</v>
      </c>
      <c r="F19" s="25">
        <v>-5.2192640008479998</v>
      </c>
      <c r="G19" s="25">
        <v>2.8895513927985501</v>
      </c>
      <c r="H19" s="48">
        <v>0.5</v>
      </c>
      <c r="I19" s="46" t="s">
        <v>840</v>
      </c>
      <c r="J19" s="25">
        <v>1.2518709238300001</v>
      </c>
      <c r="K19" s="46" t="s">
        <v>840</v>
      </c>
      <c r="L19" s="46" t="s">
        <v>840</v>
      </c>
      <c r="M19" s="48" t="s">
        <v>840</v>
      </c>
      <c r="N19" s="46" t="s">
        <v>840</v>
      </c>
      <c r="O19" s="25">
        <v>3.1238393435659999</v>
      </c>
      <c r="P19" s="46" t="s">
        <v>840</v>
      </c>
      <c r="Q19" s="46" t="s">
        <v>840</v>
      </c>
      <c r="R19" s="48" t="s">
        <v>840</v>
      </c>
      <c r="S19" s="46" t="s">
        <v>840</v>
      </c>
      <c r="T19" s="25">
        <v>4.3757102673960002</v>
      </c>
      <c r="U19" s="46" t="s">
        <v>840</v>
      </c>
      <c r="V19" s="46" t="s">
        <v>840</v>
      </c>
      <c r="W19" s="48" t="s">
        <v>840</v>
      </c>
      <c r="X19" s="53" t="s">
        <v>840</v>
      </c>
      <c r="Y19" s="7"/>
    </row>
    <row r="20" spans="1:25" x14ac:dyDescent="0.2">
      <c r="A20" s="44" t="s">
        <v>45</v>
      </c>
      <c r="B20" s="45" t="s">
        <v>44</v>
      </c>
      <c r="C20" s="25">
        <f t="shared" si="0"/>
        <v>4.9971474296959997</v>
      </c>
      <c r="D20" s="25" t="s">
        <v>840</v>
      </c>
      <c r="E20" s="25">
        <v>5.6912039462389998</v>
      </c>
      <c r="F20" s="25">
        <v>-26.346951334793999</v>
      </c>
      <c r="G20" s="25">
        <v>5.2643636502710756</v>
      </c>
      <c r="H20" s="48">
        <v>0.5</v>
      </c>
      <c r="I20" s="46" t="s">
        <v>840</v>
      </c>
      <c r="J20" s="25" t="s">
        <v>840</v>
      </c>
      <c r="K20" s="46" t="s">
        <v>840</v>
      </c>
      <c r="L20" s="46" t="s">
        <v>840</v>
      </c>
      <c r="M20" s="48" t="s">
        <v>840</v>
      </c>
      <c r="N20" s="46" t="s">
        <v>840</v>
      </c>
      <c r="O20" s="25">
        <v>5.6912039462389998</v>
      </c>
      <c r="P20" s="46" t="s">
        <v>840</v>
      </c>
      <c r="Q20" s="46" t="s">
        <v>840</v>
      </c>
      <c r="R20" s="48" t="s">
        <v>840</v>
      </c>
      <c r="S20" s="46" t="s">
        <v>840</v>
      </c>
      <c r="T20" s="25">
        <v>4.9971474296959997</v>
      </c>
      <c r="U20" s="46" t="s">
        <v>840</v>
      </c>
      <c r="V20" s="46" t="s">
        <v>840</v>
      </c>
      <c r="W20" s="48" t="s">
        <v>840</v>
      </c>
      <c r="X20" s="53">
        <v>-0.69405651654300005</v>
      </c>
      <c r="Y20" s="7"/>
    </row>
    <row r="21" spans="1:25" x14ac:dyDescent="0.2">
      <c r="A21" s="44" t="s">
        <v>48</v>
      </c>
      <c r="B21" s="45" t="s">
        <v>47</v>
      </c>
      <c r="C21" s="25">
        <f t="shared" si="0"/>
        <v>2.8753007454300001</v>
      </c>
      <c r="D21" s="25" t="s">
        <v>840</v>
      </c>
      <c r="E21" s="25">
        <v>3.0466815752460001</v>
      </c>
      <c r="F21" s="25">
        <v>-27.219326466965001</v>
      </c>
      <c r="G21" s="25">
        <v>2.8181804571025504</v>
      </c>
      <c r="H21" s="48">
        <v>0.5</v>
      </c>
      <c r="I21" s="46" t="s">
        <v>840</v>
      </c>
      <c r="J21" s="25" t="s">
        <v>840</v>
      </c>
      <c r="K21" s="46" t="s">
        <v>840</v>
      </c>
      <c r="L21" s="46" t="s">
        <v>840</v>
      </c>
      <c r="M21" s="48" t="s">
        <v>840</v>
      </c>
      <c r="N21" s="46" t="s">
        <v>840</v>
      </c>
      <c r="O21" s="25">
        <v>3.0466815752460001</v>
      </c>
      <c r="P21" s="46" t="s">
        <v>840</v>
      </c>
      <c r="Q21" s="46" t="s">
        <v>840</v>
      </c>
      <c r="R21" s="48" t="s">
        <v>840</v>
      </c>
      <c r="S21" s="46" t="s">
        <v>840</v>
      </c>
      <c r="T21" s="25">
        <v>2.8753007454300001</v>
      </c>
      <c r="U21" s="46" t="s">
        <v>840</v>
      </c>
      <c r="V21" s="46" t="s">
        <v>840</v>
      </c>
      <c r="W21" s="48" t="s">
        <v>840</v>
      </c>
      <c r="X21" s="53">
        <v>-0.171380829816</v>
      </c>
      <c r="Y21" s="7"/>
    </row>
    <row r="22" spans="1:25" x14ac:dyDescent="0.2">
      <c r="A22" s="44" t="s">
        <v>50</v>
      </c>
      <c r="B22" s="45" t="s">
        <v>49</v>
      </c>
      <c r="C22" s="25">
        <f t="shared" si="0"/>
        <v>4.2728258742929999</v>
      </c>
      <c r="D22" s="25">
        <v>0.223898763403</v>
      </c>
      <c r="E22" s="25">
        <v>4.0489271108900002</v>
      </c>
      <c r="F22" s="25">
        <v>-13.243734755610001</v>
      </c>
      <c r="G22" s="25">
        <v>3.7452575775732506</v>
      </c>
      <c r="H22" s="48">
        <v>0.5</v>
      </c>
      <c r="I22" s="46" t="s">
        <v>840</v>
      </c>
      <c r="J22" s="25">
        <v>0.223898763403</v>
      </c>
      <c r="K22" s="46" t="s">
        <v>840</v>
      </c>
      <c r="L22" s="46" t="s">
        <v>840</v>
      </c>
      <c r="M22" s="48" t="s">
        <v>840</v>
      </c>
      <c r="N22" s="46" t="s">
        <v>840</v>
      </c>
      <c r="O22" s="25">
        <v>4.0489271108900002</v>
      </c>
      <c r="P22" s="46" t="s">
        <v>840</v>
      </c>
      <c r="Q22" s="46" t="s">
        <v>840</v>
      </c>
      <c r="R22" s="48" t="s">
        <v>840</v>
      </c>
      <c r="S22" s="46" t="s">
        <v>840</v>
      </c>
      <c r="T22" s="25">
        <v>4.2728258742929999</v>
      </c>
      <c r="U22" s="46" t="s">
        <v>840</v>
      </c>
      <c r="V22" s="46" t="s">
        <v>840</v>
      </c>
      <c r="W22" s="48" t="s">
        <v>840</v>
      </c>
      <c r="X22" s="53" t="s">
        <v>840</v>
      </c>
      <c r="Y22" s="7"/>
    </row>
    <row r="23" spans="1:25" x14ac:dyDescent="0.2">
      <c r="A23" s="44" t="s">
        <v>53</v>
      </c>
      <c r="B23" s="45" t="s">
        <v>52</v>
      </c>
      <c r="C23" s="25">
        <f t="shared" si="0"/>
        <v>24.133741458514997</v>
      </c>
      <c r="D23" s="25">
        <v>0.48771781031799999</v>
      </c>
      <c r="E23" s="25">
        <v>23.646023648196998</v>
      </c>
      <c r="F23" s="25">
        <v>-9.5177664136689994</v>
      </c>
      <c r="G23" s="25">
        <v>21.872571874582224</v>
      </c>
      <c r="H23" s="48">
        <v>0.286993</v>
      </c>
      <c r="I23" s="46">
        <v>1.69095954316</v>
      </c>
      <c r="J23" s="25">
        <v>-1.203241732842</v>
      </c>
      <c r="K23" s="46" t="s">
        <v>840</v>
      </c>
      <c r="L23" s="46" t="s">
        <v>840</v>
      </c>
      <c r="M23" s="48" t="s">
        <v>840</v>
      </c>
      <c r="N23" s="46">
        <v>19.088358330043</v>
      </c>
      <c r="O23" s="25">
        <v>4.5576653181540001</v>
      </c>
      <c r="P23" s="46" t="s">
        <v>840</v>
      </c>
      <c r="Q23" s="46" t="s">
        <v>840</v>
      </c>
      <c r="R23" s="48" t="s">
        <v>840</v>
      </c>
      <c r="S23" s="46">
        <v>20.779317873202999</v>
      </c>
      <c r="T23" s="25">
        <v>3.3544235853119999</v>
      </c>
      <c r="U23" s="46" t="s">
        <v>840</v>
      </c>
      <c r="V23" s="46" t="s">
        <v>840</v>
      </c>
      <c r="W23" s="48" t="s">
        <v>840</v>
      </c>
      <c r="X23" s="53" t="s">
        <v>840</v>
      </c>
      <c r="Y23" s="7"/>
    </row>
    <row r="24" spans="1:25" x14ac:dyDescent="0.2">
      <c r="A24" s="44" t="s">
        <v>56</v>
      </c>
      <c r="B24" s="45" t="s">
        <v>55</v>
      </c>
      <c r="C24" s="25">
        <f t="shared" si="0"/>
        <v>37.848271294925993</v>
      </c>
      <c r="D24" s="25">
        <v>5.7668473011739998</v>
      </c>
      <c r="E24" s="25">
        <v>32.081423993751997</v>
      </c>
      <c r="F24" s="25">
        <v>2.3137314651710001</v>
      </c>
      <c r="G24" s="25">
        <v>29.6753171942206</v>
      </c>
      <c r="H24" s="48">
        <v>0</v>
      </c>
      <c r="I24" s="46">
        <v>6.5701346650700003</v>
      </c>
      <c r="J24" s="25">
        <v>-0.80328736389599997</v>
      </c>
      <c r="K24" s="46" t="s">
        <v>840</v>
      </c>
      <c r="L24" s="46" t="s">
        <v>840</v>
      </c>
      <c r="M24" s="48" t="s">
        <v>840</v>
      </c>
      <c r="N24" s="46">
        <v>26.274850110100999</v>
      </c>
      <c r="O24" s="25">
        <v>5.8065738836510006</v>
      </c>
      <c r="P24" s="46" t="s">
        <v>840</v>
      </c>
      <c r="Q24" s="46" t="s">
        <v>840</v>
      </c>
      <c r="R24" s="48" t="s">
        <v>840</v>
      </c>
      <c r="S24" s="46">
        <v>32.844984775171</v>
      </c>
      <c r="T24" s="25">
        <v>5.0032865197550001</v>
      </c>
      <c r="U24" s="46" t="s">
        <v>840</v>
      </c>
      <c r="V24" s="46" t="s">
        <v>840</v>
      </c>
      <c r="W24" s="48" t="s">
        <v>840</v>
      </c>
      <c r="X24" s="53" t="s">
        <v>840</v>
      </c>
      <c r="Y24" s="7"/>
    </row>
    <row r="25" spans="1:25" x14ac:dyDescent="0.2">
      <c r="A25" s="44" t="s">
        <v>59</v>
      </c>
      <c r="B25" s="45" t="s">
        <v>811</v>
      </c>
      <c r="C25" s="25">
        <f t="shared" si="0"/>
        <v>8.404786369839</v>
      </c>
      <c r="D25" s="25">
        <v>2.4735209712200001</v>
      </c>
      <c r="E25" s="25">
        <v>5.9312653986189998</v>
      </c>
      <c r="F25" s="25">
        <v>3.8085256923570001</v>
      </c>
      <c r="G25" s="25">
        <v>5.4864204937225747</v>
      </c>
      <c r="H25" s="48">
        <v>0</v>
      </c>
      <c r="I25" s="46" t="s">
        <v>840</v>
      </c>
      <c r="J25" s="25" t="s">
        <v>840</v>
      </c>
      <c r="K25" s="46">
        <v>2.4735209712200001</v>
      </c>
      <c r="L25" s="46" t="s">
        <v>840</v>
      </c>
      <c r="M25" s="48" t="s">
        <v>840</v>
      </c>
      <c r="N25" s="46" t="s">
        <v>840</v>
      </c>
      <c r="O25" s="25" t="s">
        <v>840</v>
      </c>
      <c r="P25" s="46">
        <v>5.9312653986189998</v>
      </c>
      <c r="Q25" s="46" t="s">
        <v>840</v>
      </c>
      <c r="R25" s="48" t="s">
        <v>840</v>
      </c>
      <c r="S25" s="46" t="s">
        <v>840</v>
      </c>
      <c r="T25" s="25" t="s">
        <v>840</v>
      </c>
      <c r="U25" s="46">
        <v>8.404786369839</v>
      </c>
      <c r="V25" s="46" t="s">
        <v>840</v>
      </c>
      <c r="W25" s="48" t="s">
        <v>840</v>
      </c>
      <c r="X25" s="53" t="s">
        <v>840</v>
      </c>
      <c r="Y25" s="7"/>
    </row>
    <row r="26" spans="1:25" x14ac:dyDescent="0.2">
      <c r="A26" s="44" t="s">
        <v>62</v>
      </c>
      <c r="B26" s="45" t="s">
        <v>812</v>
      </c>
      <c r="C26" s="25">
        <f t="shared" si="0"/>
        <v>10.143386921529</v>
      </c>
      <c r="D26" s="25">
        <v>3.0290363784650003</v>
      </c>
      <c r="E26" s="25">
        <v>7.1143505430639999</v>
      </c>
      <c r="F26" s="25">
        <v>1.9105235790490001</v>
      </c>
      <c r="G26" s="25">
        <v>6.5807742523342005</v>
      </c>
      <c r="H26" s="48">
        <v>0</v>
      </c>
      <c r="I26" s="46" t="s">
        <v>840</v>
      </c>
      <c r="J26" s="25" t="s">
        <v>840</v>
      </c>
      <c r="K26" s="46">
        <v>3.0290363784650003</v>
      </c>
      <c r="L26" s="46" t="s">
        <v>840</v>
      </c>
      <c r="M26" s="48" t="s">
        <v>840</v>
      </c>
      <c r="N26" s="46" t="s">
        <v>840</v>
      </c>
      <c r="O26" s="25" t="s">
        <v>840</v>
      </c>
      <c r="P26" s="46">
        <v>7.1143505430639999</v>
      </c>
      <c r="Q26" s="46" t="s">
        <v>840</v>
      </c>
      <c r="R26" s="48" t="s">
        <v>840</v>
      </c>
      <c r="S26" s="46" t="s">
        <v>840</v>
      </c>
      <c r="T26" s="25" t="s">
        <v>840</v>
      </c>
      <c r="U26" s="46">
        <v>10.143386921529</v>
      </c>
      <c r="V26" s="46" t="s">
        <v>840</v>
      </c>
      <c r="W26" s="48" t="s">
        <v>840</v>
      </c>
      <c r="X26" s="53" t="s">
        <v>840</v>
      </c>
      <c r="Y26" s="7"/>
    </row>
    <row r="27" spans="1:25" x14ac:dyDescent="0.2">
      <c r="A27" s="44" t="s">
        <v>65</v>
      </c>
      <c r="B27" s="45" t="s">
        <v>64</v>
      </c>
      <c r="C27" s="25">
        <f t="shared" si="0"/>
        <v>39.835520214259994</v>
      </c>
      <c r="D27" s="25">
        <v>3.2496876936050003</v>
      </c>
      <c r="E27" s="25">
        <v>36.585832520654996</v>
      </c>
      <c r="F27" s="25">
        <v>16.811236681556998</v>
      </c>
      <c r="G27" s="25">
        <v>33.841895081605877</v>
      </c>
      <c r="H27" s="48">
        <v>0</v>
      </c>
      <c r="I27" s="46">
        <v>4.4301525600349994</v>
      </c>
      <c r="J27" s="25">
        <v>-1.180464866431</v>
      </c>
      <c r="K27" s="46" t="s">
        <v>840</v>
      </c>
      <c r="L27" s="46" t="s">
        <v>840</v>
      </c>
      <c r="M27" s="48" t="s">
        <v>840</v>
      </c>
      <c r="N27" s="46">
        <v>29.091803845733001</v>
      </c>
      <c r="O27" s="25">
        <v>7.4940286749219993</v>
      </c>
      <c r="P27" s="46" t="s">
        <v>840</v>
      </c>
      <c r="Q27" s="46" t="s">
        <v>840</v>
      </c>
      <c r="R27" s="48" t="s">
        <v>840</v>
      </c>
      <c r="S27" s="46">
        <v>33.521956405768002</v>
      </c>
      <c r="T27" s="25">
        <v>6.3135638084909997</v>
      </c>
      <c r="U27" s="46" t="s">
        <v>840</v>
      </c>
      <c r="V27" s="46" t="s">
        <v>840</v>
      </c>
      <c r="W27" s="48" t="s">
        <v>840</v>
      </c>
      <c r="X27" s="53" t="s">
        <v>840</v>
      </c>
      <c r="Y27" s="7"/>
    </row>
    <row r="28" spans="1:25" x14ac:dyDescent="0.2">
      <c r="A28" s="44" t="s">
        <v>67</v>
      </c>
      <c r="B28" s="45" t="s">
        <v>66</v>
      </c>
      <c r="C28" s="25">
        <f t="shared" si="0"/>
        <v>467.310118346933</v>
      </c>
      <c r="D28" s="25">
        <v>109.742747019573</v>
      </c>
      <c r="E28" s="25">
        <v>357.56737132735998</v>
      </c>
      <c r="F28" s="25">
        <v>151.86807875889502</v>
      </c>
      <c r="G28" s="25">
        <v>330.74981847780799</v>
      </c>
      <c r="H28" s="48">
        <v>0</v>
      </c>
      <c r="I28" s="46">
        <v>102.453220277668</v>
      </c>
      <c r="J28" s="25">
        <v>7.2895267419050001</v>
      </c>
      <c r="K28" s="46" t="s">
        <v>840</v>
      </c>
      <c r="L28" s="46" t="s">
        <v>840</v>
      </c>
      <c r="M28" s="48" t="s">
        <v>840</v>
      </c>
      <c r="N28" s="46">
        <v>304.94744740332004</v>
      </c>
      <c r="O28" s="25">
        <v>52.619923924039</v>
      </c>
      <c r="P28" s="46" t="s">
        <v>840</v>
      </c>
      <c r="Q28" s="46" t="s">
        <v>840</v>
      </c>
      <c r="R28" s="48" t="s">
        <v>840</v>
      </c>
      <c r="S28" s="46">
        <v>407.40066768098905</v>
      </c>
      <c r="T28" s="25">
        <v>59.909450665945002</v>
      </c>
      <c r="U28" s="46" t="s">
        <v>840</v>
      </c>
      <c r="V28" s="46" t="s">
        <v>840</v>
      </c>
      <c r="W28" s="48" t="s">
        <v>840</v>
      </c>
      <c r="X28" s="53" t="s">
        <v>840</v>
      </c>
      <c r="Y28" s="7"/>
    </row>
    <row r="29" spans="1:25" x14ac:dyDescent="0.2">
      <c r="A29" s="44" t="s">
        <v>69</v>
      </c>
      <c r="B29" s="45" t="s">
        <v>68</v>
      </c>
      <c r="C29" s="25">
        <f t="shared" si="0"/>
        <v>2.058180125691</v>
      </c>
      <c r="D29" s="25" t="s">
        <v>840</v>
      </c>
      <c r="E29" s="25">
        <v>2.2262227049850001</v>
      </c>
      <c r="F29" s="25">
        <v>-14.6238084838</v>
      </c>
      <c r="G29" s="25">
        <v>2.0592560021111255</v>
      </c>
      <c r="H29" s="48">
        <v>0.5</v>
      </c>
      <c r="I29" s="46" t="s">
        <v>840</v>
      </c>
      <c r="J29" s="25" t="s">
        <v>840</v>
      </c>
      <c r="K29" s="46" t="s">
        <v>840</v>
      </c>
      <c r="L29" s="46" t="s">
        <v>840</v>
      </c>
      <c r="M29" s="48" t="s">
        <v>840</v>
      </c>
      <c r="N29" s="46" t="s">
        <v>840</v>
      </c>
      <c r="O29" s="25">
        <v>2.2262227049850001</v>
      </c>
      <c r="P29" s="46" t="s">
        <v>840</v>
      </c>
      <c r="Q29" s="46" t="s">
        <v>840</v>
      </c>
      <c r="R29" s="48" t="s">
        <v>840</v>
      </c>
      <c r="S29" s="46" t="s">
        <v>840</v>
      </c>
      <c r="T29" s="25">
        <v>2.058180125691</v>
      </c>
      <c r="U29" s="46" t="s">
        <v>840</v>
      </c>
      <c r="V29" s="46" t="s">
        <v>840</v>
      </c>
      <c r="W29" s="48" t="s">
        <v>840</v>
      </c>
      <c r="X29" s="53">
        <v>-0.16804257929399999</v>
      </c>
      <c r="Y29" s="7"/>
    </row>
    <row r="30" spans="1:25" x14ac:dyDescent="0.2">
      <c r="A30" s="44" t="s">
        <v>71</v>
      </c>
      <c r="B30" s="45" t="s">
        <v>70</v>
      </c>
      <c r="C30" s="25">
        <f t="shared" si="0"/>
        <v>57.79157089679201</v>
      </c>
      <c r="D30" s="25">
        <v>13.305642326587002</v>
      </c>
      <c r="E30" s="25">
        <v>44.485928570205004</v>
      </c>
      <c r="F30" s="25">
        <v>24.073253473308998</v>
      </c>
      <c r="G30" s="25">
        <v>41.149483927439633</v>
      </c>
      <c r="H30" s="48">
        <v>0</v>
      </c>
      <c r="I30" s="46">
        <v>12.444115259914</v>
      </c>
      <c r="J30" s="25">
        <v>0.86152706667299994</v>
      </c>
      <c r="K30" s="46" t="s">
        <v>840</v>
      </c>
      <c r="L30" s="46" t="s">
        <v>840</v>
      </c>
      <c r="M30" s="48" t="s">
        <v>840</v>
      </c>
      <c r="N30" s="46">
        <v>37.054796251189998</v>
      </c>
      <c r="O30" s="25">
        <v>7.431132319015</v>
      </c>
      <c r="P30" s="46" t="s">
        <v>840</v>
      </c>
      <c r="Q30" s="46" t="s">
        <v>840</v>
      </c>
      <c r="R30" s="48" t="s">
        <v>840</v>
      </c>
      <c r="S30" s="46">
        <v>49.498911511104005</v>
      </c>
      <c r="T30" s="25">
        <v>8.2926593856880011</v>
      </c>
      <c r="U30" s="46" t="s">
        <v>840</v>
      </c>
      <c r="V30" s="46" t="s">
        <v>840</v>
      </c>
      <c r="W30" s="48" t="s">
        <v>840</v>
      </c>
      <c r="X30" s="53" t="s">
        <v>840</v>
      </c>
      <c r="Y30" s="7"/>
    </row>
    <row r="31" spans="1:25" x14ac:dyDescent="0.2">
      <c r="A31" s="44" t="s">
        <v>74</v>
      </c>
      <c r="B31" s="45" t="s">
        <v>73</v>
      </c>
      <c r="C31" s="25">
        <f t="shared" si="0"/>
        <v>63.008837510287002</v>
      </c>
      <c r="D31" s="25">
        <v>14.789150707713</v>
      </c>
      <c r="E31" s="25">
        <v>48.219686802574003</v>
      </c>
      <c r="F31" s="25">
        <v>24.432734957893</v>
      </c>
      <c r="G31" s="25">
        <v>44.60321029238095</v>
      </c>
      <c r="H31" s="48">
        <v>0</v>
      </c>
      <c r="I31" s="46">
        <v>13.776165552270001</v>
      </c>
      <c r="J31" s="25">
        <v>1.0129851554430001</v>
      </c>
      <c r="K31" s="46" t="s">
        <v>840</v>
      </c>
      <c r="L31" s="46" t="s">
        <v>840</v>
      </c>
      <c r="M31" s="48" t="s">
        <v>840</v>
      </c>
      <c r="N31" s="46">
        <v>41.119249319411004</v>
      </c>
      <c r="O31" s="25">
        <v>7.1004374831629997</v>
      </c>
      <c r="P31" s="46" t="s">
        <v>840</v>
      </c>
      <c r="Q31" s="46" t="s">
        <v>840</v>
      </c>
      <c r="R31" s="48" t="s">
        <v>840</v>
      </c>
      <c r="S31" s="46">
        <v>54.895414871679996</v>
      </c>
      <c r="T31" s="25">
        <v>8.113422638606</v>
      </c>
      <c r="U31" s="46" t="s">
        <v>840</v>
      </c>
      <c r="V31" s="46" t="s">
        <v>840</v>
      </c>
      <c r="W31" s="48" t="s">
        <v>840</v>
      </c>
      <c r="X31" s="53" t="s">
        <v>840</v>
      </c>
      <c r="Y31" s="7"/>
    </row>
    <row r="32" spans="1:25" x14ac:dyDescent="0.2">
      <c r="A32" s="44" t="s">
        <v>76</v>
      </c>
      <c r="B32" s="45" t="s">
        <v>75</v>
      </c>
      <c r="C32" s="25">
        <f t="shared" si="0"/>
        <v>4.0904295554159997</v>
      </c>
      <c r="D32" s="25">
        <v>1.1692898759049999</v>
      </c>
      <c r="E32" s="25">
        <v>2.9211396795110001</v>
      </c>
      <c r="F32" s="25">
        <v>-5.723202520319</v>
      </c>
      <c r="G32" s="25">
        <v>2.7020542035476751</v>
      </c>
      <c r="H32" s="48">
        <v>0.5</v>
      </c>
      <c r="I32" s="46" t="s">
        <v>840</v>
      </c>
      <c r="J32" s="25">
        <v>1.1692898759049999</v>
      </c>
      <c r="K32" s="46" t="s">
        <v>840</v>
      </c>
      <c r="L32" s="46" t="s">
        <v>840</v>
      </c>
      <c r="M32" s="48" t="s">
        <v>840</v>
      </c>
      <c r="N32" s="46" t="s">
        <v>840</v>
      </c>
      <c r="O32" s="25">
        <v>2.9211396795110001</v>
      </c>
      <c r="P32" s="46" t="s">
        <v>840</v>
      </c>
      <c r="Q32" s="46" t="s">
        <v>840</v>
      </c>
      <c r="R32" s="48" t="s">
        <v>840</v>
      </c>
      <c r="S32" s="46" t="s">
        <v>840</v>
      </c>
      <c r="T32" s="25">
        <v>4.0904295554159997</v>
      </c>
      <c r="U32" s="46" t="s">
        <v>840</v>
      </c>
      <c r="V32" s="46" t="s">
        <v>840</v>
      </c>
      <c r="W32" s="48" t="s">
        <v>840</v>
      </c>
      <c r="X32" s="53" t="s">
        <v>840</v>
      </c>
      <c r="Y32" s="7"/>
    </row>
    <row r="33" spans="1:25" x14ac:dyDescent="0.2">
      <c r="A33" s="44" t="s">
        <v>78</v>
      </c>
      <c r="B33" s="45" t="s">
        <v>77</v>
      </c>
      <c r="C33" s="25">
        <f t="shared" si="0"/>
        <v>83.788725608261004</v>
      </c>
      <c r="D33" s="25">
        <v>15.753129156796001</v>
      </c>
      <c r="E33" s="25">
        <v>68.035596451464997</v>
      </c>
      <c r="F33" s="25">
        <v>26.400267208509</v>
      </c>
      <c r="G33" s="25">
        <v>62.93292671760512</v>
      </c>
      <c r="H33" s="48">
        <v>0</v>
      </c>
      <c r="I33" s="46">
        <v>15.450922744090001</v>
      </c>
      <c r="J33" s="25">
        <v>0.30220641270599996</v>
      </c>
      <c r="K33" s="46" t="s">
        <v>840</v>
      </c>
      <c r="L33" s="46" t="s">
        <v>840</v>
      </c>
      <c r="M33" s="48" t="s">
        <v>840</v>
      </c>
      <c r="N33" s="46">
        <v>57.862764500320004</v>
      </c>
      <c r="O33" s="25">
        <v>10.172831951145001</v>
      </c>
      <c r="P33" s="46" t="s">
        <v>840</v>
      </c>
      <c r="Q33" s="46" t="s">
        <v>840</v>
      </c>
      <c r="R33" s="48" t="s">
        <v>840</v>
      </c>
      <c r="S33" s="46">
        <v>73.313687244409991</v>
      </c>
      <c r="T33" s="25">
        <v>10.475038363850999</v>
      </c>
      <c r="U33" s="46" t="s">
        <v>840</v>
      </c>
      <c r="V33" s="46" t="s">
        <v>840</v>
      </c>
      <c r="W33" s="48" t="s">
        <v>840</v>
      </c>
      <c r="X33" s="53" t="s">
        <v>840</v>
      </c>
      <c r="Y33" s="7"/>
    </row>
    <row r="34" spans="1:25" x14ac:dyDescent="0.2">
      <c r="A34" s="44" t="s">
        <v>80</v>
      </c>
      <c r="B34" s="45" t="s">
        <v>79</v>
      </c>
      <c r="C34" s="25">
        <f t="shared" si="0"/>
        <v>3.0405794879620003</v>
      </c>
      <c r="D34" s="25">
        <v>0.34246888289900002</v>
      </c>
      <c r="E34" s="25">
        <v>2.6981106050630004</v>
      </c>
      <c r="F34" s="25">
        <v>-5.1628028109210007</v>
      </c>
      <c r="G34" s="25">
        <v>2.4957523096832754</v>
      </c>
      <c r="H34" s="48">
        <v>0.5</v>
      </c>
      <c r="I34" s="46" t="s">
        <v>840</v>
      </c>
      <c r="J34" s="25">
        <v>0.34246888289900002</v>
      </c>
      <c r="K34" s="46" t="s">
        <v>840</v>
      </c>
      <c r="L34" s="46" t="s">
        <v>840</v>
      </c>
      <c r="M34" s="48" t="s">
        <v>840</v>
      </c>
      <c r="N34" s="46" t="s">
        <v>840</v>
      </c>
      <c r="O34" s="25">
        <v>2.6981106050630004</v>
      </c>
      <c r="P34" s="46" t="s">
        <v>840</v>
      </c>
      <c r="Q34" s="46" t="s">
        <v>840</v>
      </c>
      <c r="R34" s="48" t="s">
        <v>840</v>
      </c>
      <c r="S34" s="46" t="s">
        <v>840</v>
      </c>
      <c r="T34" s="25">
        <v>3.0405794879620003</v>
      </c>
      <c r="U34" s="46" t="s">
        <v>840</v>
      </c>
      <c r="V34" s="46" t="s">
        <v>840</v>
      </c>
      <c r="W34" s="48" t="s">
        <v>840</v>
      </c>
      <c r="X34" s="53" t="s">
        <v>840</v>
      </c>
      <c r="Y34" s="7"/>
    </row>
    <row r="35" spans="1:25" x14ac:dyDescent="0.2">
      <c r="A35" s="44" t="s">
        <v>82</v>
      </c>
      <c r="B35" s="45" t="s">
        <v>81</v>
      </c>
      <c r="C35" s="25">
        <f t="shared" si="0"/>
        <v>34.507222872629001</v>
      </c>
      <c r="D35" s="25">
        <v>2.9571321161190003</v>
      </c>
      <c r="E35" s="25">
        <v>31.550090756510002</v>
      </c>
      <c r="F35" s="25">
        <v>-0.99343834461399994</v>
      </c>
      <c r="G35" s="25">
        <v>29.183833949771749</v>
      </c>
      <c r="H35" s="48">
        <v>3.0526000000000001E-2</v>
      </c>
      <c r="I35" s="46">
        <v>3.5077600538590001</v>
      </c>
      <c r="J35" s="25">
        <v>-0.55062793774099994</v>
      </c>
      <c r="K35" s="46" t="s">
        <v>840</v>
      </c>
      <c r="L35" s="46" t="s">
        <v>840</v>
      </c>
      <c r="M35" s="48" t="s">
        <v>840</v>
      </c>
      <c r="N35" s="46">
        <v>25.068179210120999</v>
      </c>
      <c r="O35" s="25">
        <v>6.4819115463889991</v>
      </c>
      <c r="P35" s="46" t="s">
        <v>840</v>
      </c>
      <c r="Q35" s="46" t="s">
        <v>840</v>
      </c>
      <c r="R35" s="48" t="s">
        <v>840</v>
      </c>
      <c r="S35" s="46">
        <v>28.575939263980001</v>
      </c>
      <c r="T35" s="25">
        <v>5.9312836086489993</v>
      </c>
      <c r="U35" s="46" t="s">
        <v>840</v>
      </c>
      <c r="V35" s="46" t="s">
        <v>840</v>
      </c>
      <c r="W35" s="48" t="s">
        <v>840</v>
      </c>
      <c r="X35" s="53" t="s">
        <v>840</v>
      </c>
      <c r="Y35" s="7"/>
    </row>
    <row r="36" spans="1:25" x14ac:dyDescent="0.2">
      <c r="A36" s="44" t="s">
        <v>84</v>
      </c>
      <c r="B36" s="45" t="s">
        <v>83</v>
      </c>
      <c r="C36" s="25">
        <f t="shared" si="0"/>
        <v>18.544216827799001</v>
      </c>
      <c r="D36" s="25">
        <v>1.7426270585920001</v>
      </c>
      <c r="E36" s="25">
        <v>16.801589769207002</v>
      </c>
      <c r="F36" s="25">
        <v>-9.5124504022969987</v>
      </c>
      <c r="G36" s="25">
        <v>15.541470536516476</v>
      </c>
      <c r="H36" s="48">
        <v>0.36149700000000001</v>
      </c>
      <c r="I36" s="46">
        <v>3.353960043516</v>
      </c>
      <c r="J36" s="25">
        <v>-1.611332984925</v>
      </c>
      <c r="K36" s="46" t="s">
        <v>840</v>
      </c>
      <c r="L36" s="46" t="s">
        <v>840</v>
      </c>
      <c r="M36" s="48" t="s">
        <v>840</v>
      </c>
      <c r="N36" s="46">
        <v>12.370282152786</v>
      </c>
      <c r="O36" s="25">
        <v>4.4313076164199998</v>
      </c>
      <c r="P36" s="46" t="s">
        <v>840</v>
      </c>
      <c r="Q36" s="46" t="s">
        <v>840</v>
      </c>
      <c r="R36" s="48" t="s">
        <v>840</v>
      </c>
      <c r="S36" s="46">
        <v>15.724242196303001</v>
      </c>
      <c r="T36" s="25">
        <v>2.8199746314960001</v>
      </c>
      <c r="U36" s="46" t="s">
        <v>840</v>
      </c>
      <c r="V36" s="46" t="s">
        <v>840</v>
      </c>
      <c r="W36" s="48" t="s">
        <v>840</v>
      </c>
      <c r="X36" s="53" t="s">
        <v>840</v>
      </c>
      <c r="Y36" s="7"/>
    </row>
    <row r="37" spans="1:25" x14ac:dyDescent="0.2">
      <c r="A37" s="44" t="s">
        <v>86</v>
      </c>
      <c r="B37" s="45" t="s">
        <v>85</v>
      </c>
      <c r="C37" s="25">
        <f t="shared" si="0"/>
        <v>173.06058330025598</v>
      </c>
      <c r="D37" s="25">
        <v>34.053748283120996</v>
      </c>
      <c r="E37" s="25">
        <v>139.00683501713499</v>
      </c>
      <c r="F37" s="25">
        <v>68.956016670034998</v>
      </c>
      <c r="G37" s="25">
        <v>128.58132239084986</v>
      </c>
      <c r="H37" s="48">
        <v>0</v>
      </c>
      <c r="I37" s="46">
        <v>32.730166934551001</v>
      </c>
      <c r="J37" s="25">
        <v>1.3235813485699999</v>
      </c>
      <c r="K37" s="46" t="s">
        <v>840</v>
      </c>
      <c r="L37" s="46" t="s">
        <v>840</v>
      </c>
      <c r="M37" s="48" t="s">
        <v>840</v>
      </c>
      <c r="N37" s="46">
        <v>117.53837989687601</v>
      </c>
      <c r="O37" s="25">
        <v>21.468455120259001</v>
      </c>
      <c r="P37" s="46" t="s">
        <v>840</v>
      </c>
      <c r="Q37" s="46" t="s">
        <v>840</v>
      </c>
      <c r="R37" s="48" t="s">
        <v>840</v>
      </c>
      <c r="S37" s="46">
        <v>150.26854683142702</v>
      </c>
      <c r="T37" s="25">
        <v>22.792036468829</v>
      </c>
      <c r="U37" s="46" t="s">
        <v>840</v>
      </c>
      <c r="V37" s="46" t="s">
        <v>840</v>
      </c>
      <c r="W37" s="48" t="s">
        <v>840</v>
      </c>
      <c r="X37" s="53" t="s">
        <v>840</v>
      </c>
      <c r="Y37" s="7"/>
    </row>
    <row r="38" spans="1:25" x14ac:dyDescent="0.2">
      <c r="A38" s="44" t="s">
        <v>88</v>
      </c>
      <c r="B38" s="45" t="s">
        <v>87</v>
      </c>
      <c r="C38" s="25">
        <f t="shared" si="0"/>
        <v>3.1891675254300003</v>
      </c>
      <c r="D38" s="25" t="s">
        <v>840</v>
      </c>
      <c r="E38" s="25">
        <v>3.4806500736650001</v>
      </c>
      <c r="F38" s="25">
        <v>-13.112688637526</v>
      </c>
      <c r="G38" s="25">
        <v>3.2196013181401253</v>
      </c>
      <c r="H38" s="48">
        <v>0.5</v>
      </c>
      <c r="I38" s="46" t="s">
        <v>840</v>
      </c>
      <c r="J38" s="25" t="s">
        <v>840</v>
      </c>
      <c r="K38" s="46" t="s">
        <v>840</v>
      </c>
      <c r="L38" s="46" t="s">
        <v>840</v>
      </c>
      <c r="M38" s="48" t="s">
        <v>840</v>
      </c>
      <c r="N38" s="46" t="s">
        <v>840</v>
      </c>
      <c r="O38" s="25">
        <v>3.4806500736650001</v>
      </c>
      <c r="P38" s="46" t="s">
        <v>840</v>
      </c>
      <c r="Q38" s="46" t="s">
        <v>840</v>
      </c>
      <c r="R38" s="48" t="s">
        <v>840</v>
      </c>
      <c r="S38" s="46" t="s">
        <v>840</v>
      </c>
      <c r="T38" s="25">
        <v>3.1891675254300003</v>
      </c>
      <c r="U38" s="46" t="s">
        <v>840</v>
      </c>
      <c r="V38" s="46" t="s">
        <v>840</v>
      </c>
      <c r="W38" s="48" t="s">
        <v>840</v>
      </c>
      <c r="X38" s="53">
        <v>-0.29148254823499997</v>
      </c>
      <c r="Y38" s="7"/>
    </row>
    <row r="39" spans="1:25" x14ac:dyDescent="0.2">
      <c r="A39" s="44" t="s">
        <v>90</v>
      </c>
      <c r="B39" s="45" t="s">
        <v>89</v>
      </c>
      <c r="C39" s="25">
        <f t="shared" si="0"/>
        <v>4.5985490519760006</v>
      </c>
      <c r="D39" s="25">
        <v>0.64626548505000003</v>
      </c>
      <c r="E39" s="25">
        <v>3.9522835669260004</v>
      </c>
      <c r="F39" s="25">
        <v>-8.5242059399689989</v>
      </c>
      <c r="G39" s="25">
        <v>3.6558622994065502</v>
      </c>
      <c r="H39" s="48">
        <v>0.5</v>
      </c>
      <c r="I39" s="46" t="s">
        <v>840</v>
      </c>
      <c r="J39" s="25">
        <v>0.64626548505000003</v>
      </c>
      <c r="K39" s="46" t="s">
        <v>840</v>
      </c>
      <c r="L39" s="46" t="s">
        <v>840</v>
      </c>
      <c r="M39" s="48" t="s">
        <v>840</v>
      </c>
      <c r="N39" s="46" t="s">
        <v>840</v>
      </c>
      <c r="O39" s="25">
        <v>3.9522835669260004</v>
      </c>
      <c r="P39" s="46" t="s">
        <v>840</v>
      </c>
      <c r="Q39" s="46" t="s">
        <v>840</v>
      </c>
      <c r="R39" s="48" t="s">
        <v>840</v>
      </c>
      <c r="S39" s="46" t="s">
        <v>840</v>
      </c>
      <c r="T39" s="25">
        <v>4.5985490519760006</v>
      </c>
      <c r="U39" s="46" t="s">
        <v>840</v>
      </c>
      <c r="V39" s="46" t="s">
        <v>840</v>
      </c>
      <c r="W39" s="48" t="s">
        <v>840</v>
      </c>
      <c r="X39" s="53" t="s">
        <v>840</v>
      </c>
      <c r="Y39" s="7"/>
    </row>
    <row r="40" spans="1:25" x14ac:dyDescent="0.2">
      <c r="A40" s="44" t="s">
        <v>92</v>
      </c>
      <c r="B40" s="45" t="s">
        <v>91</v>
      </c>
      <c r="C40" s="25">
        <f t="shared" si="0"/>
        <v>112.66566736650199</v>
      </c>
      <c r="D40" s="25">
        <v>24.503742930891001</v>
      </c>
      <c r="E40" s="25">
        <v>88.161924435610999</v>
      </c>
      <c r="F40" s="25">
        <v>52.857578168614999</v>
      </c>
      <c r="G40" s="25">
        <v>81.549780102940176</v>
      </c>
      <c r="H40" s="48">
        <v>0</v>
      </c>
      <c r="I40" s="46">
        <v>21.968721785681002</v>
      </c>
      <c r="J40" s="25">
        <v>2.5350211452100004</v>
      </c>
      <c r="K40" s="46" t="s">
        <v>840</v>
      </c>
      <c r="L40" s="46" t="s">
        <v>840</v>
      </c>
      <c r="M40" s="48" t="s">
        <v>840</v>
      </c>
      <c r="N40" s="46">
        <v>68.057390156159002</v>
      </c>
      <c r="O40" s="25">
        <v>20.104534279452999</v>
      </c>
      <c r="P40" s="46" t="s">
        <v>840</v>
      </c>
      <c r="Q40" s="46" t="s">
        <v>840</v>
      </c>
      <c r="R40" s="48" t="s">
        <v>840</v>
      </c>
      <c r="S40" s="46">
        <v>90.02611194184</v>
      </c>
      <c r="T40" s="25">
        <v>22.639555424662003</v>
      </c>
      <c r="U40" s="46" t="s">
        <v>840</v>
      </c>
      <c r="V40" s="46" t="s">
        <v>840</v>
      </c>
      <c r="W40" s="48" t="s">
        <v>840</v>
      </c>
      <c r="X40" s="53" t="s">
        <v>840</v>
      </c>
      <c r="Y40" s="7"/>
    </row>
    <row r="41" spans="1:25" x14ac:dyDescent="0.2">
      <c r="A41" s="44" t="s">
        <v>94</v>
      </c>
      <c r="B41" s="45" t="s">
        <v>93</v>
      </c>
      <c r="C41" s="25">
        <f t="shared" si="0"/>
        <v>1.2849468892160001</v>
      </c>
      <c r="D41" s="25" t="s">
        <v>840</v>
      </c>
      <c r="E41" s="25">
        <v>1.6562524008450001</v>
      </c>
      <c r="F41" s="25">
        <v>-10.162520924124001</v>
      </c>
      <c r="G41" s="25">
        <v>1.532033470781625</v>
      </c>
      <c r="H41" s="48">
        <v>0.5</v>
      </c>
      <c r="I41" s="46" t="s">
        <v>840</v>
      </c>
      <c r="J41" s="25" t="s">
        <v>840</v>
      </c>
      <c r="K41" s="46" t="s">
        <v>840</v>
      </c>
      <c r="L41" s="46" t="s">
        <v>840</v>
      </c>
      <c r="M41" s="48" t="s">
        <v>840</v>
      </c>
      <c r="N41" s="46" t="s">
        <v>840</v>
      </c>
      <c r="O41" s="25">
        <v>1.6562524008450001</v>
      </c>
      <c r="P41" s="46" t="s">
        <v>840</v>
      </c>
      <c r="Q41" s="46" t="s">
        <v>840</v>
      </c>
      <c r="R41" s="48" t="s">
        <v>840</v>
      </c>
      <c r="S41" s="46" t="s">
        <v>840</v>
      </c>
      <c r="T41" s="25">
        <v>1.2849468892160001</v>
      </c>
      <c r="U41" s="46" t="s">
        <v>840</v>
      </c>
      <c r="V41" s="46" t="s">
        <v>840</v>
      </c>
      <c r="W41" s="48" t="s">
        <v>840</v>
      </c>
      <c r="X41" s="53">
        <v>-0.371305511629</v>
      </c>
      <c r="Y41" s="7"/>
    </row>
    <row r="42" spans="1:25" x14ac:dyDescent="0.2">
      <c r="A42" s="44" t="s">
        <v>96</v>
      </c>
      <c r="B42" s="45" t="s">
        <v>95</v>
      </c>
      <c r="C42" s="25">
        <f t="shared" si="0"/>
        <v>65.552157088550004</v>
      </c>
      <c r="D42" s="25">
        <v>6.5234333946219998</v>
      </c>
      <c r="E42" s="25">
        <v>59.028723693928001</v>
      </c>
      <c r="F42" s="25">
        <v>-1.6030708731829999</v>
      </c>
      <c r="G42" s="25">
        <v>54.601569416883407</v>
      </c>
      <c r="H42" s="48">
        <v>2.6439000000000001E-2</v>
      </c>
      <c r="I42" s="46">
        <v>7.8449194974330005</v>
      </c>
      <c r="J42" s="25">
        <v>-1.3214861028110001</v>
      </c>
      <c r="K42" s="46" t="s">
        <v>840</v>
      </c>
      <c r="L42" s="46" t="s">
        <v>840</v>
      </c>
      <c r="M42" s="48" t="s">
        <v>840</v>
      </c>
      <c r="N42" s="46">
        <v>44.410768830091996</v>
      </c>
      <c r="O42" s="25">
        <v>14.617954863835999</v>
      </c>
      <c r="P42" s="46" t="s">
        <v>840</v>
      </c>
      <c r="Q42" s="46" t="s">
        <v>840</v>
      </c>
      <c r="R42" s="48" t="s">
        <v>840</v>
      </c>
      <c r="S42" s="46">
        <v>52.255688327526002</v>
      </c>
      <c r="T42" s="25">
        <v>13.296468761024</v>
      </c>
      <c r="U42" s="46" t="s">
        <v>840</v>
      </c>
      <c r="V42" s="46" t="s">
        <v>840</v>
      </c>
      <c r="W42" s="48" t="s">
        <v>840</v>
      </c>
      <c r="X42" s="53" t="s">
        <v>840</v>
      </c>
      <c r="Y42" s="7"/>
    </row>
    <row r="43" spans="1:25" x14ac:dyDescent="0.2">
      <c r="A43" s="44" t="s">
        <v>99</v>
      </c>
      <c r="B43" s="45" t="s">
        <v>98</v>
      </c>
      <c r="C43" s="25">
        <f t="shared" si="0"/>
        <v>119.136351304219</v>
      </c>
      <c r="D43" s="25">
        <v>17.321387846825001</v>
      </c>
      <c r="E43" s="25">
        <v>101.814963457394</v>
      </c>
      <c r="F43" s="25">
        <v>-4.3582469567919997</v>
      </c>
      <c r="G43" s="25">
        <v>94.178841198089472</v>
      </c>
      <c r="H43" s="48">
        <v>4.1048000000000001E-2</v>
      </c>
      <c r="I43" s="46">
        <v>18.269312920134002</v>
      </c>
      <c r="J43" s="25">
        <v>-0.947925073309</v>
      </c>
      <c r="K43" s="46" t="s">
        <v>840</v>
      </c>
      <c r="L43" s="46" t="s">
        <v>840</v>
      </c>
      <c r="M43" s="48" t="s">
        <v>840</v>
      </c>
      <c r="N43" s="46">
        <v>83.703168277206004</v>
      </c>
      <c r="O43" s="25">
        <v>18.111795180188</v>
      </c>
      <c r="P43" s="46" t="s">
        <v>840</v>
      </c>
      <c r="Q43" s="46" t="s">
        <v>840</v>
      </c>
      <c r="R43" s="48" t="s">
        <v>840</v>
      </c>
      <c r="S43" s="46">
        <v>101.97248119734</v>
      </c>
      <c r="T43" s="25">
        <v>17.163870106878999</v>
      </c>
      <c r="U43" s="46" t="s">
        <v>840</v>
      </c>
      <c r="V43" s="46" t="s">
        <v>840</v>
      </c>
      <c r="W43" s="48" t="s">
        <v>840</v>
      </c>
      <c r="X43" s="53" t="s">
        <v>840</v>
      </c>
      <c r="Y43" s="7"/>
    </row>
    <row r="44" spans="1:25" x14ac:dyDescent="0.2">
      <c r="A44" s="44" t="s">
        <v>101</v>
      </c>
      <c r="B44" s="45" t="s">
        <v>100</v>
      </c>
      <c r="C44" s="25">
        <f t="shared" si="0"/>
        <v>2.9003438006099995</v>
      </c>
      <c r="D44" s="25">
        <v>2.9972930009E-2</v>
      </c>
      <c r="E44" s="25">
        <v>2.8703708706009996</v>
      </c>
      <c r="F44" s="25">
        <v>-9.0549301561619995</v>
      </c>
      <c r="G44" s="25">
        <v>2.6550930553059247</v>
      </c>
      <c r="H44" s="48">
        <v>0.5</v>
      </c>
      <c r="I44" s="46" t="s">
        <v>840</v>
      </c>
      <c r="J44" s="25">
        <v>2.9972930009E-2</v>
      </c>
      <c r="K44" s="46" t="s">
        <v>840</v>
      </c>
      <c r="L44" s="46" t="s">
        <v>840</v>
      </c>
      <c r="M44" s="48" t="s">
        <v>840</v>
      </c>
      <c r="N44" s="46" t="s">
        <v>840</v>
      </c>
      <c r="O44" s="25">
        <v>2.8703708706009996</v>
      </c>
      <c r="P44" s="46" t="s">
        <v>840</v>
      </c>
      <c r="Q44" s="46" t="s">
        <v>840</v>
      </c>
      <c r="R44" s="48" t="s">
        <v>840</v>
      </c>
      <c r="S44" s="46" t="s">
        <v>840</v>
      </c>
      <c r="T44" s="25">
        <v>2.9003438006099995</v>
      </c>
      <c r="U44" s="46" t="s">
        <v>840</v>
      </c>
      <c r="V44" s="46" t="s">
        <v>840</v>
      </c>
      <c r="W44" s="48" t="s">
        <v>840</v>
      </c>
      <c r="X44" s="53" t="s">
        <v>840</v>
      </c>
      <c r="Y44" s="7"/>
    </row>
    <row r="45" spans="1:25" x14ac:dyDescent="0.2">
      <c r="A45" s="44" t="s">
        <v>103</v>
      </c>
      <c r="B45" s="45" t="s">
        <v>102</v>
      </c>
      <c r="C45" s="25">
        <f t="shared" si="0"/>
        <v>36.142067923634002</v>
      </c>
      <c r="D45" s="25" t="s">
        <v>840</v>
      </c>
      <c r="E45" s="25">
        <v>38.404109231755001</v>
      </c>
      <c r="F45" s="25">
        <v>9.4382729580449993</v>
      </c>
      <c r="G45" s="25">
        <v>35.523801039373382</v>
      </c>
      <c r="H45" s="48">
        <v>0</v>
      </c>
      <c r="I45" s="46" t="s">
        <v>840</v>
      </c>
      <c r="J45" s="25" t="s">
        <v>840</v>
      </c>
      <c r="K45" s="46" t="s">
        <v>840</v>
      </c>
      <c r="L45" s="46" t="s">
        <v>840</v>
      </c>
      <c r="M45" s="48" t="s">
        <v>840</v>
      </c>
      <c r="N45" s="46">
        <v>29.133909499811001</v>
      </c>
      <c r="O45" s="25">
        <v>9.2701997319440004</v>
      </c>
      <c r="P45" s="46" t="s">
        <v>840</v>
      </c>
      <c r="Q45" s="46" t="s">
        <v>840</v>
      </c>
      <c r="R45" s="48" t="s">
        <v>840</v>
      </c>
      <c r="S45" s="46">
        <v>30.886799750089001</v>
      </c>
      <c r="T45" s="25">
        <v>5.2552681735439997</v>
      </c>
      <c r="U45" s="46" t="s">
        <v>840</v>
      </c>
      <c r="V45" s="46" t="s">
        <v>840</v>
      </c>
      <c r="W45" s="48" t="s">
        <v>840</v>
      </c>
      <c r="X45" s="53">
        <v>-2.2620413081209998</v>
      </c>
      <c r="Y45" s="7"/>
    </row>
    <row r="46" spans="1:25" x14ac:dyDescent="0.2">
      <c r="A46" s="44" t="s">
        <v>105</v>
      </c>
      <c r="B46" s="45" t="s">
        <v>104</v>
      </c>
      <c r="C46" s="25">
        <f t="shared" si="0"/>
        <v>1.0033221317179999</v>
      </c>
      <c r="D46" s="25" t="s">
        <v>840</v>
      </c>
      <c r="E46" s="25">
        <v>1.7430296535550001</v>
      </c>
      <c r="F46" s="25">
        <v>-8.165913114168001</v>
      </c>
      <c r="G46" s="25">
        <v>1.612302429538375</v>
      </c>
      <c r="H46" s="48">
        <v>0.5</v>
      </c>
      <c r="I46" s="46" t="s">
        <v>840</v>
      </c>
      <c r="J46" s="25" t="s">
        <v>840</v>
      </c>
      <c r="K46" s="46" t="s">
        <v>840</v>
      </c>
      <c r="L46" s="46" t="s">
        <v>840</v>
      </c>
      <c r="M46" s="48" t="s">
        <v>840</v>
      </c>
      <c r="N46" s="46" t="s">
        <v>840</v>
      </c>
      <c r="O46" s="25">
        <v>1.7430296535550001</v>
      </c>
      <c r="P46" s="46" t="s">
        <v>840</v>
      </c>
      <c r="Q46" s="46" t="s">
        <v>840</v>
      </c>
      <c r="R46" s="48" t="s">
        <v>840</v>
      </c>
      <c r="S46" s="46" t="s">
        <v>840</v>
      </c>
      <c r="T46" s="25">
        <v>1.0033221317179999</v>
      </c>
      <c r="U46" s="46" t="s">
        <v>840</v>
      </c>
      <c r="V46" s="46" t="s">
        <v>840</v>
      </c>
      <c r="W46" s="48" t="s">
        <v>840</v>
      </c>
      <c r="X46" s="53">
        <v>-0.73970752183700006</v>
      </c>
      <c r="Y46" s="7"/>
    </row>
    <row r="47" spans="1:25" x14ac:dyDescent="0.2">
      <c r="A47" s="44" t="s">
        <v>107</v>
      </c>
      <c r="B47" s="45" t="s">
        <v>106</v>
      </c>
      <c r="C47" s="25">
        <f t="shared" si="0"/>
        <v>2.4040636108409998</v>
      </c>
      <c r="D47" s="25">
        <v>5.4180740238E-2</v>
      </c>
      <c r="E47" s="25">
        <v>2.3498828706029999</v>
      </c>
      <c r="F47" s="25">
        <v>-13.257458565829999</v>
      </c>
      <c r="G47" s="25">
        <v>2.1736416553077751</v>
      </c>
      <c r="H47" s="48">
        <v>0.5</v>
      </c>
      <c r="I47" s="46" t="s">
        <v>840</v>
      </c>
      <c r="J47" s="25">
        <v>5.4180740238E-2</v>
      </c>
      <c r="K47" s="46" t="s">
        <v>840</v>
      </c>
      <c r="L47" s="46" t="s">
        <v>840</v>
      </c>
      <c r="M47" s="48" t="s">
        <v>840</v>
      </c>
      <c r="N47" s="46" t="s">
        <v>840</v>
      </c>
      <c r="O47" s="25">
        <v>2.3498828706029999</v>
      </c>
      <c r="P47" s="46" t="s">
        <v>840</v>
      </c>
      <c r="Q47" s="46" t="s">
        <v>840</v>
      </c>
      <c r="R47" s="48" t="s">
        <v>840</v>
      </c>
      <c r="S47" s="46" t="s">
        <v>840</v>
      </c>
      <c r="T47" s="25">
        <v>2.4040636108409998</v>
      </c>
      <c r="U47" s="46" t="s">
        <v>840</v>
      </c>
      <c r="V47" s="46" t="s">
        <v>840</v>
      </c>
      <c r="W47" s="48" t="s">
        <v>840</v>
      </c>
      <c r="X47" s="53" t="s">
        <v>840</v>
      </c>
      <c r="Y47" s="7"/>
    </row>
    <row r="48" spans="1:25" x14ac:dyDescent="0.2">
      <c r="A48" s="44" t="s">
        <v>109</v>
      </c>
      <c r="B48" s="45" t="s">
        <v>108</v>
      </c>
      <c r="C48" s="25">
        <f t="shared" si="0"/>
        <v>2.8910890745320001</v>
      </c>
      <c r="D48" s="25" t="s">
        <v>840</v>
      </c>
      <c r="E48" s="25">
        <v>2.8922588012050001</v>
      </c>
      <c r="F48" s="25">
        <v>-7.7921508006450004</v>
      </c>
      <c r="G48" s="25">
        <v>2.6753393911146253</v>
      </c>
      <c r="H48" s="48">
        <v>0.5</v>
      </c>
      <c r="I48" s="46" t="s">
        <v>840</v>
      </c>
      <c r="J48" s="25" t="s">
        <v>840</v>
      </c>
      <c r="K48" s="46" t="s">
        <v>840</v>
      </c>
      <c r="L48" s="46" t="s">
        <v>840</v>
      </c>
      <c r="M48" s="48" t="s">
        <v>840</v>
      </c>
      <c r="N48" s="46" t="s">
        <v>840</v>
      </c>
      <c r="O48" s="25">
        <v>2.8922588012050001</v>
      </c>
      <c r="P48" s="46" t="s">
        <v>840</v>
      </c>
      <c r="Q48" s="46" t="s">
        <v>840</v>
      </c>
      <c r="R48" s="48" t="s">
        <v>840</v>
      </c>
      <c r="S48" s="46" t="s">
        <v>840</v>
      </c>
      <c r="T48" s="25">
        <v>2.8910890745320001</v>
      </c>
      <c r="U48" s="46" t="s">
        <v>840</v>
      </c>
      <c r="V48" s="46" t="s">
        <v>840</v>
      </c>
      <c r="W48" s="48" t="s">
        <v>840</v>
      </c>
      <c r="X48" s="53">
        <v>-1.169726673E-3</v>
      </c>
      <c r="Y48" s="7"/>
    </row>
    <row r="49" spans="1:25" x14ac:dyDescent="0.2">
      <c r="A49" s="44" t="s">
        <v>111</v>
      </c>
      <c r="B49" s="45" t="s">
        <v>110</v>
      </c>
      <c r="C49" s="25">
        <f t="shared" si="0"/>
        <v>33.47765663357</v>
      </c>
      <c r="D49" s="25" t="s">
        <v>840</v>
      </c>
      <c r="E49" s="25">
        <v>44.427073011899999</v>
      </c>
      <c r="F49" s="25">
        <v>28.541359674362997</v>
      </c>
      <c r="G49" s="25">
        <v>41.095042536007504</v>
      </c>
      <c r="H49" s="48">
        <v>0</v>
      </c>
      <c r="I49" s="46" t="s">
        <v>840</v>
      </c>
      <c r="J49" s="25" t="s">
        <v>840</v>
      </c>
      <c r="K49" s="46" t="s">
        <v>840</v>
      </c>
      <c r="L49" s="46" t="s">
        <v>840</v>
      </c>
      <c r="M49" s="48" t="s">
        <v>840</v>
      </c>
      <c r="N49" s="46">
        <v>44.427073011899999</v>
      </c>
      <c r="O49" s="25" t="s">
        <v>840</v>
      </c>
      <c r="P49" s="46" t="s">
        <v>840</v>
      </c>
      <c r="Q49" s="46" t="s">
        <v>840</v>
      </c>
      <c r="R49" s="48" t="s">
        <v>840</v>
      </c>
      <c r="S49" s="46">
        <v>33.47765663357</v>
      </c>
      <c r="T49" s="25" t="s">
        <v>840</v>
      </c>
      <c r="U49" s="46" t="s">
        <v>840</v>
      </c>
      <c r="V49" s="46" t="s">
        <v>840</v>
      </c>
      <c r="W49" s="48" t="s">
        <v>840</v>
      </c>
      <c r="X49" s="53">
        <v>-10.94941637833</v>
      </c>
      <c r="Y49" s="7"/>
    </row>
    <row r="50" spans="1:25" x14ac:dyDescent="0.2">
      <c r="A50" s="44" t="s">
        <v>113</v>
      </c>
      <c r="B50" s="45" t="s">
        <v>813</v>
      </c>
      <c r="C50" s="25">
        <f t="shared" si="0"/>
        <v>7.4224458034060001</v>
      </c>
      <c r="D50" s="25">
        <v>2.2861130654770001</v>
      </c>
      <c r="E50" s="25">
        <v>5.136332737929</v>
      </c>
      <c r="F50" s="25">
        <v>1.845047328855</v>
      </c>
      <c r="G50" s="25">
        <v>4.7511077825843246</v>
      </c>
      <c r="H50" s="48">
        <v>0</v>
      </c>
      <c r="I50" s="46" t="s">
        <v>840</v>
      </c>
      <c r="J50" s="25" t="s">
        <v>840</v>
      </c>
      <c r="K50" s="46">
        <v>2.2861130654770001</v>
      </c>
      <c r="L50" s="46" t="s">
        <v>840</v>
      </c>
      <c r="M50" s="48" t="s">
        <v>840</v>
      </c>
      <c r="N50" s="46" t="s">
        <v>840</v>
      </c>
      <c r="O50" s="25" t="s">
        <v>840</v>
      </c>
      <c r="P50" s="46">
        <v>5.136332737929</v>
      </c>
      <c r="Q50" s="46" t="s">
        <v>840</v>
      </c>
      <c r="R50" s="48" t="s">
        <v>840</v>
      </c>
      <c r="S50" s="46" t="s">
        <v>840</v>
      </c>
      <c r="T50" s="25" t="s">
        <v>840</v>
      </c>
      <c r="U50" s="46">
        <v>7.4224458034070002</v>
      </c>
      <c r="V50" s="46" t="s">
        <v>840</v>
      </c>
      <c r="W50" s="48" t="s">
        <v>840</v>
      </c>
      <c r="X50" s="53" t="s">
        <v>840</v>
      </c>
      <c r="Y50" s="7"/>
    </row>
    <row r="51" spans="1:25" x14ac:dyDescent="0.2">
      <c r="A51" s="44" t="s">
        <v>115</v>
      </c>
      <c r="B51" s="45" t="s">
        <v>114</v>
      </c>
      <c r="C51" s="25">
        <f t="shared" si="0"/>
        <v>5.8706790306130001</v>
      </c>
      <c r="D51" s="25">
        <v>1.6138629262790001</v>
      </c>
      <c r="E51" s="25">
        <v>4.2568161043339998</v>
      </c>
      <c r="F51" s="25">
        <v>-6.116309088465</v>
      </c>
      <c r="G51" s="25">
        <v>3.9375548965089497</v>
      </c>
      <c r="H51" s="48">
        <v>0.5</v>
      </c>
      <c r="I51" s="46" t="s">
        <v>840</v>
      </c>
      <c r="J51" s="25">
        <v>1.6138629262790001</v>
      </c>
      <c r="K51" s="46" t="s">
        <v>840</v>
      </c>
      <c r="L51" s="46" t="s">
        <v>840</v>
      </c>
      <c r="M51" s="48" t="s">
        <v>840</v>
      </c>
      <c r="N51" s="46" t="s">
        <v>840</v>
      </c>
      <c r="O51" s="25">
        <v>4.2568161043339998</v>
      </c>
      <c r="P51" s="46" t="s">
        <v>840</v>
      </c>
      <c r="Q51" s="46" t="s">
        <v>840</v>
      </c>
      <c r="R51" s="48" t="s">
        <v>840</v>
      </c>
      <c r="S51" s="46" t="s">
        <v>840</v>
      </c>
      <c r="T51" s="25">
        <v>5.8706790306130001</v>
      </c>
      <c r="U51" s="46" t="s">
        <v>840</v>
      </c>
      <c r="V51" s="46" t="s">
        <v>840</v>
      </c>
      <c r="W51" s="48" t="s">
        <v>840</v>
      </c>
      <c r="X51" s="53" t="s">
        <v>840</v>
      </c>
      <c r="Y51" s="7"/>
    </row>
    <row r="52" spans="1:25" x14ac:dyDescent="0.2">
      <c r="A52" s="44" t="s">
        <v>117</v>
      </c>
      <c r="B52" s="45" t="s">
        <v>116</v>
      </c>
      <c r="C52" s="25">
        <f t="shared" si="0"/>
        <v>42.159880074185999</v>
      </c>
      <c r="D52" s="25">
        <v>6.2157799159899998</v>
      </c>
      <c r="E52" s="25">
        <v>35.944100158196001</v>
      </c>
      <c r="F52" s="25">
        <v>10.849758919579999</v>
      </c>
      <c r="G52" s="25">
        <v>33.248292646331301</v>
      </c>
      <c r="H52" s="48">
        <v>0</v>
      </c>
      <c r="I52" s="46">
        <v>6.4118314550400006</v>
      </c>
      <c r="J52" s="25">
        <v>-0.19605153905</v>
      </c>
      <c r="K52" s="46" t="s">
        <v>840</v>
      </c>
      <c r="L52" s="46" t="s">
        <v>840</v>
      </c>
      <c r="M52" s="48" t="s">
        <v>840</v>
      </c>
      <c r="N52" s="46">
        <v>30.030439186691002</v>
      </c>
      <c r="O52" s="25">
        <v>5.9136609715059993</v>
      </c>
      <c r="P52" s="46" t="s">
        <v>840</v>
      </c>
      <c r="Q52" s="46" t="s">
        <v>840</v>
      </c>
      <c r="R52" s="48" t="s">
        <v>840</v>
      </c>
      <c r="S52" s="46">
        <v>36.442270641731</v>
      </c>
      <c r="T52" s="25">
        <v>5.7176094324559994</v>
      </c>
      <c r="U52" s="46" t="s">
        <v>840</v>
      </c>
      <c r="V52" s="46" t="s">
        <v>840</v>
      </c>
      <c r="W52" s="48" t="s">
        <v>840</v>
      </c>
      <c r="X52" s="53" t="s">
        <v>840</v>
      </c>
      <c r="Y52" s="7"/>
    </row>
    <row r="53" spans="1:25" x14ac:dyDescent="0.2">
      <c r="A53" s="44" t="s">
        <v>119</v>
      </c>
      <c r="B53" s="45" t="s">
        <v>118</v>
      </c>
      <c r="C53" s="25">
        <f t="shared" si="0"/>
        <v>49.337450022368998</v>
      </c>
      <c r="D53" s="25">
        <v>7.1849661514919996</v>
      </c>
      <c r="E53" s="25">
        <v>42.152483870876999</v>
      </c>
      <c r="F53" s="25">
        <v>13.745073476808001</v>
      </c>
      <c r="G53" s="25">
        <v>38.991047580561229</v>
      </c>
      <c r="H53" s="48">
        <v>0</v>
      </c>
      <c r="I53" s="46">
        <v>7.3274313721089994</v>
      </c>
      <c r="J53" s="25">
        <v>-0.142465220616</v>
      </c>
      <c r="K53" s="46" t="s">
        <v>840</v>
      </c>
      <c r="L53" s="46" t="s">
        <v>840</v>
      </c>
      <c r="M53" s="48" t="s">
        <v>840</v>
      </c>
      <c r="N53" s="46">
        <v>35.373959190674995</v>
      </c>
      <c r="O53" s="25">
        <v>6.7785246802019996</v>
      </c>
      <c r="P53" s="46" t="s">
        <v>840</v>
      </c>
      <c r="Q53" s="46" t="s">
        <v>840</v>
      </c>
      <c r="R53" s="48" t="s">
        <v>840</v>
      </c>
      <c r="S53" s="46">
        <v>42.701390562783004</v>
      </c>
      <c r="T53" s="25">
        <v>6.6360594595849998</v>
      </c>
      <c r="U53" s="46" t="s">
        <v>840</v>
      </c>
      <c r="V53" s="46" t="s">
        <v>840</v>
      </c>
      <c r="W53" s="48" t="s">
        <v>840</v>
      </c>
      <c r="X53" s="53" t="s">
        <v>840</v>
      </c>
      <c r="Y53" s="7"/>
    </row>
    <row r="54" spans="1:25" x14ac:dyDescent="0.2">
      <c r="A54" s="44" t="s">
        <v>121</v>
      </c>
      <c r="B54" s="45" t="s">
        <v>120</v>
      </c>
      <c r="C54" s="25">
        <f t="shared" si="0"/>
        <v>4.239976769009</v>
      </c>
      <c r="D54" s="25" t="s">
        <v>840</v>
      </c>
      <c r="E54" s="25">
        <v>4.2640881224790004</v>
      </c>
      <c r="F54" s="25">
        <v>-37.638643854971995</v>
      </c>
      <c r="G54" s="25">
        <v>3.9442815132930753</v>
      </c>
      <c r="H54" s="48">
        <v>0.5</v>
      </c>
      <c r="I54" s="46" t="s">
        <v>840</v>
      </c>
      <c r="J54" s="25" t="s">
        <v>840</v>
      </c>
      <c r="K54" s="46" t="s">
        <v>840</v>
      </c>
      <c r="L54" s="46" t="s">
        <v>840</v>
      </c>
      <c r="M54" s="48" t="s">
        <v>840</v>
      </c>
      <c r="N54" s="46" t="s">
        <v>840</v>
      </c>
      <c r="O54" s="25">
        <v>4.2640881224790004</v>
      </c>
      <c r="P54" s="46" t="s">
        <v>840</v>
      </c>
      <c r="Q54" s="46" t="s">
        <v>840</v>
      </c>
      <c r="R54" s="48" t="s">
        <v>840</v>
      </c>
      <c r="S54" s="46" t="s">
        <v>840</v>
      </c>
      <c r="T54" s="25">
        <v>4.239976769009</v>
      </c>
      <c r="U54" s="46" t="s">
        <v>840</v>
      </c>
      <c r="V54" s="46" t="s">
        <v>840</v>
      </c>
      <c r="W54" s="48" t="s">
        <v>840</v>
      </c>
      <c r="X54" s="53">
        <v>-2.4111353469999999E-2</v>
      </c>
      <c r="Y54" s="7"/>
    </row>
    <row r="55" spans="1:25" x14ac:dyDescent="0.2">
      <c r="A55" s="44" t="s">
        <v>124</v>
      </c>
      <c r="B55" s="45" t="s">
        <v>123</v>
      </c>
      <c r="C55" s="25">
        <f t="shared" si="0"/>
        <v>58.104520496672997</v>
      </c>
      <c r="D55" s="25" t="s">
        <v>840</v>
      </c>
      <c r="E55" s="25">
        <v>65.274900187911996</v>
      </c>
      <c r="F55" s="25">
        <v>40.127619151353997</v>
      </c>
      <c r="G55" s="25">
        <v>60.379282673818601</v>
      </c>
      <c r="H55" s="48">
        <v>0</v>
      </c>
      <c r="I55" s="46" t="s">
        <v>840</v>
      </c>
      <c r="J55" s="25" t="s">
        <v>840</v>
      </c>
      <c r="K55" s="46" t="s">
        <v>840</v>
      </c>
      <c r="L55" s="46" t="s">
        <v>840</v>
      </c>
      <c r="M55" s="48" t="s">
        <v>840</v>
      </c>
      <c r="N55" s="46">
        <v>65.274900187911996</v>
      </c>
      <c r="O55" s="25" t="s">
        <v>840</v>
      </c>
      <c r="P55" s="46" t="s">
        <v>840</v>
      </c>
      <c r="Q55" s="46" t="s">
        <v>840</v>
      </c>
      <c r="R55" s="48" t="s">
        <v>840</v>
      </c>
      <c r="S55" s="46">
        <v>58.104520496672997</v>
      </c>
      <c r="T55" s="25" t="s">
        <v>840</v>
      </c>
      <c r="U55" s="46" t="s">
        <v>840</v>
      </c>
      <c r="V55" s="46" t="s">
        <v>840</v>
      </c>
      <c r="W55" s="48" t="s">
        <v>840</v>
      </c>
      <c r="X55" s="53">
        <v>-7.1703796912389999</v>
      </c>
      <c r="Y55" s="7"/>
    </row>
    <row r="56" spans="1:25" x14ac:dyDescent="0.2">
      <c r="A56" s="44" t="s">
        <v>126</v>
      </c>
      <c r="B56" s="45" t="s">
        <v>814</v>
      </c>
      <c r="C56" s="25">
        <f t="shared" si="0"/>
        <v>8.8549146029019994</v>
      </c>
      <c r="D56" s="25">
        <v>2.7503994420889999</v>
      </c>
      <c r="E56" s="25">
        <v>6.1045151608130004</v>
      </c>
      <c r="F56" s="25">
        <v>2.4022779969500001</v>
      </c>
      <c r="G56" s="25">
        <v>5.6466765237520251</v>
      </c>
      <c r="H56" s="48">
        <v>0</v>
      </c>
      <c r="I56" s="46" t="s">
        <v>840</v>
      </c>
      <c r="J56" s="25" t="s">
        <v>840</v>
      </c>
      <c r="K56" s="46">
        <v>2.7503994420889999</v>
      </c>
      <c r="L56" s="46" t="s">
        <v>840</v>
      </c>
      <c r="M56" s="48" t="s">
        <v>840</v>
      </c>
      <c r="N56" s="46" t="s">
        <v>840</v>
      </c>
      <c r="O56" s="25" t="s">
        <v>840</v>
      </c>
      <c r="P56" s="46">
        <v>6.1045151608130004</v>
      </c>
      <c r="Q56" s="46" t="s">
        <v>840</v>
      </c>
      <c r="R56" s="48" t="s">
        <v>840</v>
      </c>
      <c r="S56" s="46" t="s">
        <v>840</v>
      </c>
      <c r="T56" s="25" t="s">
        <v>840</v>
      </c>
      <c r="U56" s="46">
        <v>8.8549146029020012</v>
      </c>
      <c r="V56" s="46" t="s">
        <v>840</v>
      </c>
      <c r="W56" s="48" t="s">
        <v>840</v>
      </c>
      <c r="X56" s="53" t="s">
        <v>840</v>
      </c>
      <c r="Y56" s="7"/>
    </row>
    <row r="57" spans="1:25" x14ac:dyDescent="0.2">
      <c r="A57" s="44" t="s">
        <v>128</v>
      </c>
      <c r="B57" s="45" t="s">
        <v>127</v>
      </c>
      <c r="C57" s="25">
        <f t="shared" si="0"/>
        <v>113.63970606973301</v>
      </c>
      <c r="D57" s="25">
        <v>22.317857578922997</v>
      </c>
      <c r="E57" s="25">
        <v>91.321848490810012</v>
      </c>
      <c r="F57" s="25">
        <v>-100.268213187884</v>
      </c>
      <c r="G57" s="25">
        <v>84.472709853999262</v>
      </c>
      <c r="H57" s="48">
        <v>0.5</v>
      </c>
      <c r="I57" s="46">
        <v>18.867937008377002</v>
      </c>
      <c r="J57" s="25">
        <v>3.4499205705459999</v>
      </c>
      <c r="K57" s="46" t="s">
        <v>840</v>
      </c>
      <c r="L57" s="46" t="s">
        <v>840</v>
      </c>
      <c r="M57" s="48" t="s">
        <v>840</v>
      </c>
      <c r="N57" s="46">
        <v>62.456565714717996</v>
      </c>
      <c r="O57" s="25">
        <v>28.865282776090996</v>
      </c>
      <c r="P57" s="46" t="s">
        <v>840</v>
      </c>
      <c r="Q57" s="46" t="s">
        <v>840</v>
      </c>
      <c r="R57" s="48" t="s">
        <v>840</v>
      </c>
      <c r="S57" s="46">
        <v>81.324502723094994</v>
      </c>
      <c r="T57" s="25">
        <v>32.315203346638</v>
      </c>
      <c r="U57" s="46" t="s">
        <v>840</v>
      </c>
      <c r="V57" s="46" t="s">
        <v>840</v>
      </c>
      <c r="W57" s="48" t="s">
        <v>840</v>
      </c>
      <c r="X57" s="53" t="s">
        <v>840</v>
      </c>
      <c r="Y57" s="7"/>
    </row>
    <row r="58" spans="1:25" x14ac:dyDescent="0.2">
      <c r="A58" s="44" t="s">
        <v>130</v>
      </c>
      <c r="B58" s="45" t="s">
        <v>129</v>
      </c>
      <c r="C58" s="25">
        <f t="shared" si="0"/>
        <v>2.9860483516830003</v>
      </c>
      <c r="D58" s="25" t="s">
        <v>840</v>
      </c>
      <c r="E58" s="25">
        <v>3.0400834119580002</v>
      </c>
      <c r="F58" s="25">
        <v>-9.4103018813799988</v>
      </c>
      <c r="G58" s="25">
        <v>2.8120771560611502</v>
      </c>
      <c r="H58" s="48">
        <v>0.5</v>
      </c>
      <c r="I58" s="46" t="s">
        <v>840</v>
      </c>
      <c r="J58" s="25" t="s">
        <v>840</v>
      </c>
      <c r="K58" s="46" t="s">
        <v>840</v>
      </c>
      <c r="L58" s="46" t="s">
        <v>840</v>
      </c>
      <c r="M58" s="48" t="s">
        <v>840</v>
      </c>
      <c r="N58" s="46" t="s">
        <v>840</v>
      </c>
      <c r="O58" s="25">
        <v>3.0400834119580002</v>
      </c>
      <c r="P58" s="46" t="s">
        <v>840</v>
      </c>
      <c r="Q58" s="46" t="s">
        <v>840</v>
      </c>
      <c r="R58" s="48" t="s">
        <v>840</v>
      </c>
      <c r="S58" s="46" t="s">
        <v>840</v>
      </c>
      <c r="T58" s="25">
        <v>2.9860483516830003</v>
      </c>
      <c r="U58" s="46" t="s">
        <v>840</v>
      </c>
      <c r="V58" s="46" t="s">
        <v>840</v>
      </c>
      <c r="W58" s="48" t="s">
        <v>840</v>
      </c>
      <c r="X58" s="53">
        <v>-5.4035060275000005E-2</v>
      </c>
      <c r="Y58" s="7"/>
    </row>
    <row r="59" spans="1:25" x14ac:dyDescent="0.2">
      <c r="A59" s="44" t="s">
        <v>132</v>
      </c>
      <c r="B59" s="45" t="s">
        <v>131</v>
      </c>
      <c r="C59" s="25">
        <f t="shared" si="0"/>
        <v>4.3688077702079999</v>
      </c>
      <c r="D59" s="25" t="s">
        <v>840</v>
      </c>
      <c r="E59" s="25">
        <v>4.6789082952280001</v>
      </c>
      <c r="F59" s="25">
        <v>-16.769002106708999</v>
      </c>
      <c r="G59" s="25">
        <v>4.3279901730859001</v>
      </c>
      <c r="H59" s="48">
        <v>0.5</v>
      </c>
      <c r="I59" s="46" t="s">
        <v>840</v>
      </c>
      <c r="J59" s="25" t="s">
        <v>840</v>
      </c>
      <c r="K59" s="46" t="s">
        <v>840</v>
      </c>
      <c r="L59" s="46" t="s">
        <v>840</v>
      </c>
      <c r="M59" s="48" t="s">
        <v>840</v>
      </c>
      <c r="N59" s="46" t="s">
        <v>840</v>
      </c>
      <c r="O59" s="25">
        <v>4.6789082952280001</v>
      </c>
      <c r="P59" s="46" t="s">
        <v>840</v>
      </c>
      <c r="Q59" s="46" t="s">
        <v>840</v>
      </c>
      <c r="R59" s="48" t="s">
        <v>840</v>
      </c>
      <c r="S59" s="46" t="s">
        <v>840</v>
      </c>
      <c r="T59" s="25">
        <v>4.3688077702079999</v>
      </c>
      <c r="U59" s="46" t="s">
        <v>840</v>
      </c>
      <c r="V59" s="46" t="s">
        <v>840</v>
      </c>
      <c r="W59" s="48" t="s">
        <v>840</v>
      </c>
      <c r="X59" s="53">
        <v>-0.31010052502000002</v>
      </c>
      <c r="Y59" s="7"/>
    </row>
    <row r="60" spans="1:25" x14ac:dyDescent="0.2">
      <c r="A60" s="44" t="s">
        <v>134</v>
      </c>
      <c r="B60" s="45" t="s">
        <v>133</v>
      </c>
      <c r="C60" s="25">
        <f t="shared" si="0"/>
        <v>3.289451767249</v>
      </c>
      <c r="D60" s="25" t="s">
        <v>840</v>
      </c>
      <c r="E60" s="25">
        <v>3.3291724221879999</v>
      </c>
      <c r="F60" s="25">
        <v>-12.528043768315001</v>
      </c>
      <c r="G60" s="25">
        <v>3.0794844905239001</v>
      </c>
      <c r="H60" s="48">
        <v>0.5</v>
      </c>
      <c r="I60" s="46" t="s">
        <v>840</v>
      </c>
      <c r="J60" s="25" t="s">
        <v>840</v>
      </c>
      <c r="K60" s="46" t="s">
        <v>840</v>
      </c>
      <c r="L60" s="46" t="s">
        <v>840</v>
      </c>
      <c r="M60" s="48" t="s">
        <v>840</v>
      </c>
      <c r="N60" s="46" t="s">
        <v>840</v>
      </c>
      <c r="O60" s="25">
        <v>3.3291724221879999</v>
      </c>
      <c r="P60" s="46" t="s">
        <v>840</v>
      </c>
      <c r="Q60" s="46" t="s">
        <v>840</v>
      </c>
      <c r="R60" s="48" t="s">
        <v>840</v>
      </c>
      <c r="S60" s="46" t="s">
        <v>840</v>
      </c>
      <c r="T60" s="25">
        <v>3.289451767249</v>
      </c>
      <c r="U60" s="46" t="s">
        <v>840</v>
      </c>
      <c r="V60" s="46" t="s">
        <v>840</v>
      </c>
      <c r="W60" s="48" t="s">
        <v>840</v>
      </c>
      <c r="X60" s="53">
        <v>-3.9720654938999997E-2</v>
      </c>
      <c r="Y60" s="7"/>
    </row>
    <row r="61" spans="1:25" x14ac:dyDescent="0.2">
      <c r="A61" s="44" t="s">
        <v>136</v>
      </c>
      <c r="B61" s="45" t="s">
        <v>135</v>
      </c>
      <c r="C61" s="25">
        <f t="shared" si="0"/>
        <v>1.7443273192430002</v>
      </c>
      <c r="D61" s="25" t="s">
        <v>840</v>
      </c>
      <c r="E61" s="25">
        <v>2.2591602276680001</v>
      </c>
      <c r="F61" s="25">
        <v>-3.8026154030370001</v>
      </c>
      <c r="G61" s="25">
        <v>2.0897232105928998</v>
      </c>
      <c r="H61" s="48">
        <v>0.5</v>
      </c>
      <c r="I61" s="46" t="s">
        <v>840</v>
      </c>
      <c r="J61" s="25" t="s">
        <v>840</v>
      </c>
      <c r="K61" s="46" t="s">
        <v>840</v>
      </c>
      <c r="L61" s="46" t="s">
        <v>840</v>
      </c>
      <c r="M61" s="48" t="s">
        <v>840</v>
      </c>
      <c r="N61" s="46" t="s">
        <v>840</v>
      </c>
      <c r="O61" s="25">
        <v>2.2591602276680001</v>
      </c>
      <c r="P61" s="46" t="s">
        <v>840</v>
      </c>
      <c r="Q61" s="46" t="s">
        <v>840</v>
      </c>
      <c r="R61" s="48" t="s">
        <v>840</v>
      </c>
      <c r="S61" s="46" t="s">
        <v>840</v>
      </c>
      <c r="T61" s="25">
        <v>1.7443273192430002</v>
      </c>
      <c r="U61" s="46" t="s">
        <v>840</v>
      </c>
      <c r="V61" s="46" t="s">
        <v>840</v>
      </c>
      <c r="W61" s="48" t="s">
        <v>840</v>
      </c>
      <c r="X61" s="53">
        <v>-0.51483290842499996</v>
      </c>
      <c r="Y61" s="7"/>
    </row>
    <row r="62" spans="1:25" x14ac:dyDescent="0.2">
      <c r="A62" s="44" t="s">
        <v>138</v>
      </c>
      <c r="B62" s="45" t="s">
        <v>137</v>
      </c>
      <c r="C62" s="25">
        <f t="shared" si="0"/>
        <v>30.833618360149</v>
      </c>
      <c r="D62" s="25" t="s">
        <v>840</v>
      </c>
      <c r="E62" s="25">
        <v>32.115147267874001</v>
      </c>
      <c r="F62" s="25">
        <v>-7.1139055925769998</v>
      </c>
      <c r="G62" s="25">
        <v>29.706511222783451</v>
      </c>
      <c r="H62" s="48">
        <v>0.181343</v>
      </c>
      <c r="I62" s="46" t="s">
        <v>840</v>
      </c>
      <c r="J62" s="25" t="s">
        <v>840</v>
      </c>
      <c r="K62" s="46" t="s">
        <v>840</v>
      </c>
      <c r="L62" s="46" t="s">
        <v>840</v>
      </c>
      <c r="M62" s="48" t="s">
        <v>840</v>
      </c>
      <c r="N62" s="46">
        <v>25.587539335244998</v>
      </c>
      <c r="O62" s="25">
        <v>6.5276079326290004</v>
      </c>
      <c r="P62" s="46" t="s">
        <v>840</v>
      </c>
      <c r="Q62" s="46" t="s">
        <v>840</v>
      </c>
      <c r="R62" s="48" t="s">
        <v>840</v>
      </c>
      <c r="S62" s="46">
        <v>27.504495367817</v>
      </c>
      <c r="T62" s="25">
        <v>3.3291229923319996</v>
      </c>
      <c r="U62" s="46" t="s">
        <v>840</v>
      </c>
      <c r="V62" s="46" t="s">
        <v>840</v>
      </c>
      <c r="W62" s="48" t="s">
        <v>840</v>
      </c>
      <c r="X62" s="53">
        <v>-1.2815289077250001</v>
      </c>
      <c r="Y62" s="7"/>
    </row>
    <row r="63" spans="1:25" x14ac:dyDescent="0.2">
      <c r="A63" s="44" t="s">
        <v>140</v>
      </c>
      <c r="B63" s="45" t="s">
        <v>139</v>
      </c>
      <c r="C63" s="25">
        <f t="shared" si="0"/>
        <v>4.4499070326810006</v>
      </c>
      <c r="D63" s="25">
        <v>0.16487571328100001</v>
      </c>
      <c r="E63" s="25">
        <v>4.2850313194000007</v>
      </c>
      <c r="F63" s="25">
        <v>-15.621732574693</v>
      </c>
      <c r="G63" s="25">
        <v>3.9636539704450007</v>
      </c>
      <c r="H63" s="48">
        <v>0.5</v>
      </c>
      <c r="I63" s="46" t="s">
        <v>840</v>
      </c>
      <c r="J63" s="25">
        <v>0.16487571328100001</v>
      </c>
      <c r="K63" s="46" t="s">
        <v>840</v>
      </c>
      <c r="L63" s="46" t="s">
        <v>840</v>
      </c>
      <c r="M63" s="48" t="s">
        <v>840</v>
      </c>
      <c r="N63" s="46" t="s">
        <v>840</v>
      </c>
      <c r="O63" s="25">
        <v>4.2850313194000007</v>
      </c>
      <c r="P63" s="46" t="s">
        <v>840</v>
      </c>
      <c r="Q63" s="46" t="s">
        <v>840</v>
      </c>
      <c r="R63" s="48" t="s">
        <v>840</v>
      </c>
      <c r="S63" s="46" t="s">
        <v>840</v>
      </c>
      <c r="T63" s="25">
        <v>4.4499070326810006</v>
      </c>
      <c r="U63" s="46" t="s">
        <v>840</v>
      </c>
      <c r="V63" s="46" t="s">
        <v>840</v>
      </c>
      <c r="W63" s="48" t="s">
        <v>840</v>
      </c>
      <c r="X63" s="53" t="s">
        <v>840</v>
      </c>
      <c r="Y63" s="7"/>
    </row>
    <row r="64" spans="1:25" x14ac:dyDescent="0.2">
      <c r="A64" s="44" t="s">
        <v>142</v>
      </c>
      <c r="B64" s="45" t="s">
        <v>141</v>
      </c>
      <c r="C64" s="25">
        <f t="shared" si="0"/>
        <v>2.4203150142350003</v>
      </c>
      <c r="D64" s="25" t="s">
        <v>840</v>
      </c>
      <c r="E64" s="25">
        <v>3.4019981271310002</v>
      </c>
      <c r="F64" s="25">
        <v>-27.438759505281002</v>
      </c>
      <c r="G64" s="25">
        <v>3.1468482675961753</v>
      </c>
      <c r="H64" s="48">
        <v>0.5</v>
      </c>
      <c r="I64" s="46" t="s">
        <v>840</v>
      </c>
      <c r="J64" s="25" t="s">
        <v>840</v>
      </c>
      <c r="K64" s="46" t="s">
        <v>840</v>
      </c>
      <c r="L64" s="46" t="s">
        <v>840</v>
      </c>
      <c r="M64" s="48" t="s">
        <v>840</v>
      </c>
      <c r="N64" s="46" t="s">
        <v>840</v>
      </c>
      <c r="O64" s="25">
        <v>3.4019981271310002</v>
      </c>
      <c r="P64" s="46" t="s">
        <v>840</v>
      </c>
      <c r="Q64" s="46" t="s">
        <v>840</v>
      </c>
      <c r="R64" s="48" t="s">
        <v>840</v>
      </c>
      <c r="S64" s="46" t="s">
        <v>840</v>
      </c>
      <c r="T64" s="25">
        <v>2.4203150142350003</v>
      </c>
      <c r="U64" s="46" t="s">
        <v>840</v>
      </c>
      <c r="V64" s="46" t="s">
        <v>840</v>
      </c>
      <c r="W64" s="48" t="s">
        <v>840</v>
      </c>
      <c r="X64" s="53">
        <v>-0.98168311289600008</v>
      </c>
      <c r="Y64" s="7"/>
    </row>
    <row r="65" spans="1:25" x14ac:dyDescent="0.2">
      <c r="A65" s="44" t="s">
        <v>144</v>
      </c>
      <c r="B65" s="45" t="s">
        <v>143</v>
      </c>
      <c r="C65" s="25">
        <f t="shared" si="0"/>
        <v>2.445180052859</v>
      </c>
      <c r="D65" s="25" t="s">
        <v>840</v>
      </c>
      <c r="E65" s="25">
        <v>2.836326724813</v>
      </c>
      <c r="F65" s="25">
        <v>-19.045811654481998</v>
      </c>
      <c r="G65" s="25">
        <v>2.6236022204520251</v>
      </c>
      <c r="H65" s="48">
        <v>0.5</v>
      </c>
      <c r="I65" s="46" t="s">
        <v>840</v>
      </c>
      <c r="J65" s="25" t="s">
        <v>840</v>
      </c>
      <c r="K65" s="46" t="s">
        <v>840</v>
      </c>
      <c r="L65" s="46" t="s">
        <v>840</v>
      </c>
      <c r="M65" s="48" t="s">
        <v>840</v>
      </c>
      <c r="N65" s="46" t="s">
        <v>840</v>
      </c>
      <c r="O65" s="25">
        <v>2.836326724813</v>
      </c>
      <c r="P65" s="46" t="s">
        <v>840</v>
      </c>
      <c r="Q65" s="46" t="s">
        <v>840</v>
      </c>
      <c r="R65" s="48" t="s">
        <v>840</v>
      </c>
      <c r="S65" s="46" t="s">
        <v>840</v>
      </c>
      <c r="T65" s="25">
        <v>2.445180052859</v>
      </c>
      <c r="U65" s="46" t="s">
        <v>840</v>
      </c>
      <c r="V65" s="46" t="s">
        <v>840</v>
      </c>
      <c r="W65" s="48" t="s">
        <v>840</v>
      </c>
      <c r="X65" s="53">
        <v>-0.39114667195400005</v>
      </c>
      <c r="Y65" s="7"/>
    </row>
    <row r="66" spans="1:25" x14ac:dyDescent="0.2">
      <c r="A66" s="44" t="s">
        <v>146</v>
      </c>
      <c r="B66" s="45" t="s">
        <v>145</v>
      </c>
      <c r="C66" s="25">
        <f t="shared" si="0"/>
        <v>3.9261878708509999</v>
      </c>
      <c r="D66" s="25">
        <v>0.11422431314499999</v>
      </c>
      <c r="E66" s="25">
        <v>3.811963557706</v>
      </c>
      <c r="F66" s="25">
        <v>-28.959465971629001</v>
      </c>
      <c r="G66" s="25">
        <v>3.5260662908780502</v>
      </c>
      <c r="H66" s="48">
        <v>0.5</v>
      </c>
      <c r="I66" s="46" t="s">
        <v>840</v>
      </c>
      <c r="J66" s="25">
        <v>0.11422431314499999</v>
      </c>
      <c r="K66" s="46" t="s">
        <v>840</v>
      </c>
      <c r="L66" s="46" t="s">
        <v>840</v>
      </c>
      <c r="M66" s="48" t="s">
        <v>840</v>
      </c>
      <c r="N66" s="46" t="s">
        <v>840</v>
      </c>
      <c r="O66" s="25">
        <v>3.811963557706</v>
      </c>
      <c r="P66" s="46" t="s">
        <v>840</v>
      </c>
      <c r="Q66" s="46" t="s">
        <v>840</v>
      </c>
      <c r="R66" s="48" t="s">
        <v>840</v>
      </c>
      <c r="S66" s="46" t="s">
        <v>840</v>
      </c>
      <c r="T66" s="25">
        <v>3.9261878708509999</v>
      </c>
      <c r="U66" s="46" t="s">
        <v>840</v>
      </c>
      <c r="V66" s="46" t="s">
        <v>840</v>
      </c>
      <c r="W66" s="48" t="s">
        <v>840</v>
      </c>
      <c r="X66" s="53" t="s">
        <v>840</v>
      </c>
      <c r="Y66" s="7"/>
    </row>
    <row r="67" spans="1:25" x14ac:dyDescent="0.2">
      <c r="A67" s="44" t="s">
        <v>149</v>
      </c>
      <c r="B67" s="45" t="s">
        <v>148</v>
      </c>
      <c r="C67" s="25">
        <f t="shared" si="0"/>
        <v>39.850071755222004</v>
      </c>
      <c r="D67" s="25" t="s">
        <v>840</v>
      </c>
      <c r="E67" s="25">
        <v>42.459801455746003</v>
      </c>
      <c r="F67" s="25">
        <v>-25.027425876525001</v>
      </c>
      <c r="G67" s="25">
        <v>39.275316346565056</v>
      </c>
      <c r="H67" s="48">
        <v>0.37084699999999998</v>
      </c>
      <c r="I67" s="46" t="s">
        <v>840</v>
      </c>
      <c r="J67" s="25" t="s">
        <v>840</v>
      </c>
      <c r="K67" s="46" t="s">
        <v>840</v>
      </c>
      <c r="L67" s="46" t="s">
        <v>840</v>
      </c>
      <c r="M67" s="48" t="s">
        <v>840</v>
      </c>
      <c r="N67" s="46">
        <v>34.601637213008004</v>
      </c>
      <c r="O67" s="25">
        <v>7.8581642427389999</v>
      </c>
      <c r="P67" s="46" t="s">
        <v>840</v>
      </c>
      <c r="Q67" s="46" t="s">
        <v>840</v>
      </c>
      <c r="R67" s="48" t="s">
        <v>840</v>
      </c>
      <c r="S67" s="46">
        <v>35.748362817409003</v>
      </c>
      <c r="T67" s="25">
        <v>4.1017089378130001</v>
      </c>
      <c r="U67" s="46" t="s">
        <v>840</v>
      </c>
      <c r="V67" s="46" t="s">
        <v>840</v>
      </c>
      <c r="W67" s="48" t="s">
        <v>840</v>
      </c>
      <c r="X67" s="53">
        <v>-2.6097297005239999</v>
      </c>
      <c r="Y67" s="7"/>
    </row>
    <row r="68" spans="1:25" x14ac:dyDescent="0.2">
      <c r="A68" s="44" t="s">
        <v>151</v>
      </c>
      <c r="B68" s="45" t="s">
        <v>815</v>
      </c>
      <c r="C68" s="25">
        <f t="shared" si="0"/>
        <v>13.379386860611998</v>
      </c>
      <c r="D68" s="25">
        <v>3.9273200504079999</v>
      </c>
      <c r="E68" s="25">
        <v>9.4520668102039984</v>
      </c>
      <c r="F68" s="25">
        <v>5.1506114771359996</v>
      </c>
      <c r="G68" s="25">
        <v>8.7431617994387008</v>
      </c>
      <c r="H68" s="48">
        <v>0</v>
      </c>
      <c r="I68" s="46" t="s">
        <v>840</v>
      </c>
      <c r="J68" s="25" t="s">
        <v>840</v>
      </c>
      <c r="K68" s="46">
        <v>3.9273200504079999</v>
      </c>
      <c r="L68" s="46" t="s">
        <v>840</v>
      </c>
      <c r="M68" s="48" t="s">
        <v>840</v>
      </c>
      <c r="N68" s="46" t="s">
        <v>840</v>
      </c>
      <c r="O68" s="25" t="s">
        <v>840</v>
      </c>
      <c r="P68" s="46">
        <v>9.4520668102039984</v>
      </c>
      <c r="Q68" s="46" t="s">
        <v>840</v>
      </c>
      <c r="R68" s="48" t="s">
        <v>840</v>
      </c>
      <c r="S68" s="46" t="s">
        <v>840</v>
      </c>
      <c r="T68" s="25" t="s">
        <v>840</v>
      </c>
      <c r="U68" s="46">
        <v>13.379386860612</v>
      </c>
      <c r="V68" s="46" t="s">
        <v>840</v>
      </c>
      <c r="W68" s="48" t="s">
        <v>840</v>
      </c>
      <c r="X68" s="53" t="s">
        <v>840</v>
      </c>
      <c r="Y68" s="7"/>
    </row>
    <row r="69" spans="1:25" x14ac:dyDescent="0.2">
      <c r="A69" s="44" t="s">
        <v>154</v>
      </c>
      <c r="B69" s="45" t="s">
        <v>153</v>
      </c>
      <c r="C69" s="25">
        <f t="shared" si="0"/>
        <v>56.143760303116999</v>
      </c>
      <c r="D69" s="25">
        <v>3.2863675739600002</v>
      </c>
      <c r="E69" s="25">
        <v>52.857392729156999</v>
      </c>
      <c r="F69" s="25">
        <v>-18.554887156300001</v>
      </c>
      <c r="G69" s="25">
        <v>48.893088274470223</v>
      </c>
      <c r="H69" s="48">
        <v>0.259828</v>
      </c>
      <c r="I69" s="46">
        <v>5.0664569259900007</v>
      </c>
      <c r="J69" s="25">
        <v>-1.780089352029</v>
      </c>
      <c r="K69" s="46" t="s">
        <v>840</v>
      </c>
      <c r="L69" s="46" t="s">
        <v>840</v>
      </c>
      <c r="M69" s="48" t="s">
        <v>840</v>
      </c>
      <c r="N69" s="46">
        <v>44.249307716742003</v>
      </c>
      <c r="O69" s="25">
        <v>8.6080850124149997</v>
      </c>
      <c r="P69" s="46" t="s">
        <v>840</v>
      </c>
      <c r="Q69" s="46" t="s">
        <v>840</v>
      </c>
      <c r="R69" s="48" t="s">
        <v>840</v>
      </c>
      <c r="S69" s="46">
        <v>49.315764642731999</v>
      </c>
      <c r="T69" s="25">
        <v>6.8279956603859997</v>
      </c>
      <c r="U69" s="46" t="s">
        <v>840</v>
      </c>
      <c r="V69" s="46" t="s">
        <v>840</v>
      </c>
      <c r="W69" s="48" t="s">
        <v>840</v>
      </c>
      <c r="X69" s="53" t="s">
        <v>840</v>
      </c>
      <c r="Y69" s="7"/>
    </row>
    <row r="70" spans="1:25" x14ac:dyDescent="0.2">
      <c r="A70" s="44" t="s">
        <v>156</v>
      </c>
      <c r="B70" s="45" t="s">
        <v>155</v>
      </c>
      <c r="C70" s="25">
        <f t="shared" si="0"/>
        <v>3.8018968941500004</v>
      </c>
      <c r="D70" s="25">
        <v>0.43445116112600002</v>
      </c>
      <c r="E70" s="25">
        <v>3.3674457330240002</v>
      </c>
      <c r="F70" s="25">
        <v>-11.637555477509</v>
      </c>
      <c r="G70" s="25">
        <v>3.1148873030472002</v>
      </c>
      <c r="H70" s="48">
        <v>0.5</v>
      </c>
      <c r="I70" s="46" t="s">
        <v>840</v>
      </c>
      <c r="J70" s="25">
        <v>0.43445116112600002</v>
      </c>
      <c r="K70" s="46" t="s">
        <v>840</v>
      </c>
      <c r="L70" s="46" t="s">
        <v>840</v>
      </c>
      <c r="M70" s="48" t="s">
        <v>840</v>
      </c>
      <c r="N70" s="46" t="s">
        <v>840</v>
      </c>
      <c r="O70" s="25">
        <v>3.3674457330240002</v>
      </c>
      <c r="P70" s="46" t="s">
        <v>840</v>
      </c>
      <c r="Q70" s="46" t="s">
        <v>840</v>
      </c>
      <c r="R70" s="48" t="s">
        <v>840</v>
      </c>
      <c r="S70" s="46" t="s">
        <v>840</v>
      </c>
      <c r="T70" s="25">
        <v>3.8018968941500004</v>
      </c>
      <c r="U70" s="46" t="s">
        <v>840</v>
      </c>
      <c r="V70" s="46" t="s">
        <v>840</v>
      </c>
      <c r="W70" s="48" t="s">
        <v>840</v>
      </c>
      <c r="X70" s="53" t="s">
        <v>840</v>
      </c>
      <c r="Y70" s="7"/>
    </row>
    <row r="71" spans="1:25" x14ac:dyDescent="0.2">
      <c r="A71" s="44" t="s">
        <v>158</v>
      </c>
      <c r="B71" s="45" t="s">
        <v>157</v>
      </c>
      <c r="C71" s="25">
        <f t="shared" si="0"/>
        <v>1.6261590239789998</v>
      </c>
      <c r="D71" s="25" t="s">
        <v>840</v>
      </c>
      <c r="E71" s="25">
        <v>2.2478488090159998</v>
      </c>
      <c r="F71" s="25">
        <v>-17.362816633880001</v>
      </c>
      <c r="G71" s="25">
        <v>2.0792601483398001</v>
      </c>
      <c r="H71" s="48">
        <v>0.5</v>
      </c>
      <c r="I71" s="46" t="s">
        <v>840</v>
      </c>
      <c r="J71" s="25" t="s">
        <v>840</v>
      </c>
      <c r="K71" s="46" t="s">
        <v>840</v>
      </c>
      <c r="L71" s="46" t="s">
        <v>840</v>
      </c>
      <c r="M71" s="48" t="s">
        <v>840</v>
      </c>
      <c r="N71" s="46" t="s">
        <v>840</v>
      </c>
      <c r="O71" s="25">
        <v>2.2478488090159998</v>
      </c>
      <c r="P71" s="46" t="s">
        <v>840</v>
      </c>
      <c r="Q71" s="46" t="s">
        <v>840</v>
      </c>
      <c r="R71" s="48" t="s">
        <v>840</v>
      </c>
      <c r="S71" s="46" t="s">
        <v>840</v>
      </c>
      <c r="T71" s="25">
        <v>1.6261590239789998</v>
      </c>
      <c r="U71" s="46" t="s">
        <v>840</v>
      </c>
      <c r="V71" s="46" t="s">
        <v>840</v>
      </c>
      <c r="W71" s="48" t="s">
        <v>840</v>
      </c>
      <c r="X71" s="53">
        <v>-0.62168978503700001</v>
      </c>
      <c r="Y71" s="7"/>
    </row>
    <row r="72" spans="1:25" x14ac:dyDescent="0.2">
      <c r="A72" s="44" t="s">
        <v>161</v>
      </c>
      <c r="B72" s="45" t="s">
        <v>160</v>
      </c>
      <c r="C72" s="25">
        <f t="shared" ref="C72:C135" si="1">IF(D72="",E72+X72,D72+E72)</f>
        <v>0.64268466301100013</v>
      </c>
      <c r="D72" s="25" t="s">
        <v>840</v>
      </c>
      <c r="E72" s="25">
        <v>1.490514976834</v>
      </c>
      <c r="F72" s="25">
        <v>-7.4375607906569998</v>
      </c>
      <c r="G72" s="25">
        <v>1.37872635357145</v>
      </c>
      <c r="H72" s="48">
        <v>0.5</v>
      </c>
      <c r="I72" s="46" t="s">
        <v>840</v>
      </c>
      <c r="J72" s="25" t="s">
        <v>840</v>
      </c>
      <c r="K72" s="46" t="s">
        <v>840</v>
      </c>
      <c r="L72" s="46" t="s">
        <v>840</v>
      </c>
      <c r="M72" s="48" t="s">
        <v>840</v>
      </c>
      <c r="N72" s="46" t="s">
        <v>840</v>
      </c>
      <c r="O72" s="25">
        <v>1.490514976834</v>
      </c>
      <c r="P72" s="46" t="s">
        <v>840</v>
      </c>
      <c r="Q72" s="46" t="s">
        <v>840</v>
      </c>
      <c r="R72" s="48" t="s">
        <v>840</v>
      </c>
      <c r="S72" s="46" t="s">
        <v>840</v>
      </c>
      <c r="T72" s="25">
        <v>0.64268466301100013</v>
      </c>
      <c r="U72" s="46" t="s">
        <v>840</v>
      </c>
      <c r="V72" s="46" t="s">
        <v>840</v>
      </c>
      <c r="W72" s="48" t="s">
        <v>840</v>
      </c>
      <c r="X72" s="53">
        <v>-0.84783031382299989</v>
      </c>
      <c r="Y72" s="7"/>
    </row>
    <row r="73" spans="1:25" x14ac:dyDescent="0.2">
      <c r="A73" s="44" t="s">
        <v>163</v>
      </c>
      <c r="B73" s="45" t="s">
        <v>162</v>
      </c>
      <c r="C73" s="25">
        <f t="shared" si="1"/>
        <v>2.7794191241419997</v>
      </c>
      <c r="D73" s="25" t="s">
        <v>840</v>
      </c>
      <c r="E73" s="25">
        <v>2.9357537693159999</v>
      </c>
      <c r="F73" s="25">
        <v>-6.6304572382469997</v>
      </c>
      <c r="G73" s="25">
        <v>2.7155722366173003</v>
      </c>
      <c r="H73" s="48">
        <v>0.5</v>
      </c>
      <c r="I73" s="46" t="s">
        <v>840</v>
      </c>
      <c r="J73" s="25" t="s">
        <v>840</v>
      </c>
      <c r="K73" s="46" t="s">
        <v>840</v>
      </c>
      <c r="L73" s="46" t="s">
        <v>840</v>
      </c>
      <c r="M73" s="48" t="s">
        <v>840</v>
      </c>
      <c r="N73" s="46" t="s">
        <v>840</v>
      </c>
      <c r="O73" s="25">
        <v>2.9357537693159999</v>
      </c>
      <c r="P73" s="46" t="s">
        <v>840</v>
      </c>
      <c r="Q73" s="46" t="s">
        <v>840</v>
      </c>
      <c r="R73" s="48" t="s">
        <v>840</v>
      </c>
      <c r="S73" s="46" t="s">
        <v>840</v>
      </c>
      <c r="T73" s="25">
        <v>2.7794191241419997</v>
      </c>
      <c r="U73" s="46" t="s">
        <v>840</v>
      </c>
      <c r="V73" s="46" t="s">
        <v>840</v>
      </c>
      <c r="W73" s="48" t="s">
        <v>840</v>
      </c>
      <c r="X73" s="53">
        <v>-0.156334645174</v>
      </c>
      <c r="Y73" s="7"/>
    </row>
    <row r="74" spans="1:25" x14ac:dyDescent="0.2">
      <c r="A74" s="44" t="s">
        <v>165</v>
      </c>
      <c r="B74" s="45" t="s">
        <v>164</v>
      </c>
      <c r="C74" s="25">
        <f t="shared" si="1"/>
        <v>0.618657785844</v>
      </c>
      <c r="D74" s="25" t="s">
        <v>840</v>
      </c>
      <c r="E74" s="25">
        <v>0.99367933906700001</v>
      </c>
      <c r="F74" s="25">
        <v>-6.7938139225030003</v>
      </c>
      <c r="G74" s="25">
        <v>0.91915338863697493</v>
      </c>
      <c r="H74" s="48">
        <v>0.5</v>
      </c>
      <c r="I74" s="46" t="s">
        <v>840</v>
      </c>
      <c r="J74" s="25" t="s">
        <v>840</v>
      </c>
      <c r="K74" s="46" t="s">
        <v>840</v>
      </c>
      <c r="L74" s="46" t="s">
        <v>840</v>
      </c>
      <c r="M74" s="48" t="s">
        <v>840</v>
      </c>
      <c r="N74" s="46" t="s">
        <v>840</v>
      </c>
      <c r="O74" s="25">
        <v>0.99367933906700001</v>
      </c>
      <c r="P74" s="46" t="s">
        <v>840</v>
      </c>
      <c r="Q74" s="46" t="s">
        <v>840</v>
      </c>
      <c r="R74" s="48" t="s">
        <v>840</v>
      </c>
      <c r="S74" s="46" t="s">
        <v>840</v>
      </c>
      <c r="T74" s="25">
        <v>0.618657785844</v>
      </c>
      <c r="U74" s="46" t="s">
        <v>840</v>
      </c>
      <c r="V74" s="46" t="s">
        <v>840</v>
      </c>
      <c r="W74" s="48" t="s">
        <v>840</v>
      </c>
      <c r="X74" s="53">
        <v>-0.37502155322300001</v>
      </c>
      <c r="Y74" s="7"/>
    </row>
    <row r="75" spans="1:25" s="4" customFormat="1" x14ac:dyDescent="0.2">
      <c r="A75" s="55" t="s">
        <v>167</v>
      </c>
      <c r="B75" s="56" t="s">
        <v>166</v>
      </c>
      <c r="C75" s="57">
        <f>IF(D75="",E75+X75,D75+E75)</f>
        <v>22.820032507834</v>
      </c>
      <c r="D75" s="57">
        <v>6.1762316082910003</v>
      </c>
      <c r="E75" s="57">
        <v>16.643800899542999</v>
      </c>
      <c r="F75" s="57">
        <v>-277.35877767755301</v>
      </c>
      <c r="G75" s="57">
        <v>15.395515832077276</v>
      </c>
      <c r="H75" s="58">
        <v>0.5</v>
      </c>
      <c r="I75" s="59">
        <v>3.8775909632839998</v>
      </c>
      <c r="J75" s="57">
        <v>2.1679147567850001</v>
      </c>
      <c r="K75" s="59" t="str">
        <f>""</f>
        <v/>
      </c>
      <c r="L75" s="59" t="str">
        <f>""</f>
        <v/>
      </c>
      <c r="M75" s="58">
        <v>0.13072588822200057</v>
      </c>
      <c r="N75" s="59">
        <v>9.2676389866850002</v>
      </c>
      <c r="O75" s="57">
        <v>7.3429609888830001</v>
      </c>
      <c r="P75" s="59" t="str">
        <f>""</f>
        <v/>
      </c>
      <c r="Q75" s="59" t="str">
        <f>""</f>
        <v/>
      </c>
      <c r="R75" s="58">
        <v>3.3200923975000157E-2</v>
      </c>
      <c r="S75" s="59">
        <v>13.145229949969</v>
      </c>
      <c r="T75" s="59">
        <v>9.5108757456679989</v>
      </c>
      <c r="U75" s="59" t="str">
        <f>""</f>
        <v/>
      </c>
      <c r="V75" s="59" t="str">
        <f>""</f>
        <v/>
      </c>
      <c r="W75" s="59">
        <v>0.16392681219699978</v>
      </c>
      <c r="X75" s="61" t="s">
        <v>840</v>
      </c>
      <c r="Y75" s="62"/>
    </row>
    <row r="76" spans="1:25" x14ac:dyDescent="0.2">
      <c r="A76" s="44" t="s">
        <v>169</v>
      </c>
      <c r="B76" s="45" t="s">
        <v>816</v>
      </c>
      <c r="C76" s="25">
        <f t="shared" si="1"/>
        <v>14.587021039217998</v>
      </c>
      <c r="D76" s="25">
        <v>5.238799111783</v>
      </c>
      <c r="E76" s="25">
        <v>9.3482219274349987</v>
      </c>
      <c r="F76" s="25">
        <v>7.3611828712020007</v>
      </c>
      <c r="G76" s="25">
        <v>8.6471052828773747</v>
      </c>
      <c r="H76" s="48">
        <v>0</v>
      </c>
      <c r="I76" s="46" t="s">
        <v>840</v>
      </c>
      <c r="J76" s="25" t="s">
        <v>840</v>
      </c>
      <c r="K76" s="46">
        <v>5.238799111783</v>
      </c>
      <c r="L76" s="46" t="s">
        <v>840</v>
      </c>
      <c r="M76" s="48" t="s">
        <v>840</v>
      </c>
      <c r="N76" s="46" t="s">
        <v>840</v>
      </c>
      <c r="O76" s="25" t="s">
        <v>840</v>
      </c>
      <c r="P76" s="46">
        <v>9.3482219274349987</v>
      </c>
      <c r="Q76" s="46" t="s">
        <v>840</v>
      </c>
      <c r="R76" s="48" t="s">
        <v>840</v>
      </c>
      <c r="S76" s="46" t="s">
        <v>840</v>
      </c>
      <c r="T76" s="25" t="s">
        <v>840</v>
      </c>
      <c r="U76" s="46">
        <v>14.587021039218</v>
      </c>
      <c r="V76" s="46" t="s">
        <v>840</v>
      </c>
      <c r="W76" s="48" t="s">
        <v>840</v>
      </c>
      <c r="X76" s="53" t="s">
        <v>840</v>
      </c>
      <c r="Y76" s="7"/>
    </row>
    <row r="77" spans="1:25" x14ac:dyDescent="0.2">
      <c r="A77" s="44" t="s">
        <v>171</v>
      </c>
      <c r="B77" s="45" t="s">
        <v>170</v>
      </c>
      <c r="C77" s="25">
        <f t="shared" si="1"/>
        <v>3.8738208861850008</v>
      </c>
      <c r="D77" s="25" t="s">
        <v>840</v>
      </c>
      <c r="E77" s="25">
        <v>4.3191180034800007</v>
      </c>
      <c r="F77" s="25">
        <v>-20.367743613705002</v>
      </c>
      <c r="G77" s="25">
        <v>3.9951841532190002</v>
      </c>
      <c r="H77" s="48">
        <v>0.5</v>
      </c>
      <c r="I77" s="46" t="s">
        <v>840</v>
      </c>
      <c r="J77" s="25" t="s">
        <v>840</v>
      </c>
      <c r="K77" s="46" t="s">
        <v>840</v>
      </c>
      <c r="L77" s="46" t="s">
        <v>840</v>
      </c>
      <c r="M77" s="48" t="s">
        <v>840</v>
      </c>
      <c r="N77" s="46" t="s">
        <v>840</v>
      </c>
      <c r="O77" s="25">
        <v>4.3191180034800007</v>
      </c>
      <c r="P77" s="46" t="s">
        <v>840</v>
      </c>
      <c r="Q77" s="46" t="s">
        <v>840</v>
      </c>
      <c r="R77" s="48" t="s">
        <v>840</v>
      </c>
      <c r="S77" s="46" t="s">
        <v>840</v>
      </c>
      <c r="T77" s="25">
        <v>3.8738208861850008</v>
      </c>
      <c r="U77" s="46" t="s">
        <v>840</v>
      </c>
      <c r="V77" s="46" t="s">
        <v>840</v>
      </c>
      <c r="W77" s="48" t="s">
        <v>840</v>
      </c>
      <c r="X77" s="53">
        <v>-0.44529711729499999</v>
      </c>
      <c r="Y77" s="7"/>
    </row>
    <row r="78" spans="1:25" x14ac:dyDescent="0.2">
      <c r="A78" s="44" t="s">
        <v>173</v>
      </c>
      <c r="B78" s="45" t="s">
        <v>172</v>
      </c>
      <c r="C78" s="25">
        <f t="shared" si="1"/>
        <v>2.5562551205790003</v>
      </c>
      <c r="D78" s="25">
        <v>3.895536535E-2</v>
      </c>
      <c r="E78" s="25">
        <v>2.5172997552290002</v>
      </c>
      <c r="F78" s="25">
        <v>-11.444857404826001</v>
      </c>
      <c r="G78" s="25">
        <v>2.328502273586825</v>
      </c>
      <c r="H78" s="48">
        <v>0.5</v>
      </c>
      <c r="I78" s="46" t="s">
        <v>840</v>
      </c>
      <c r="J78" s="25">
        <v>3.895536535E-2</v>
      </c>
      <c r="K78" s="46" t="s">
        <v>840</v>
      </c>
      <c r="L78" s="46" t="s">
        <v>840</v>
      </c>
      <c r="M78" s="48" t="s">
        <v>840</v>
      </c>
      <c r="N78" s="46" t="s">
        <v>840</v>
      </c>
      <c r="O78" s="25">
        <v>2.5172997552290002</v>
      </c>
      <c r="P78" s="46" t="s">
        <v>840</v>
      </c>
      <c r="Q78" s="46" t="s">
        <v>840</v>
      </c>
      <c r="R78" s="48" t="s">
        <v>840</v>
      </c>
      <c r="S78" s="46" t="s">
        <v>840</v>
      </c>
      <c r="T78" s="25">
        <v>2.5562551205790003</v>
      </c>
      <c r="U78" s="46" t="s">
        <v>840</v>
      </c>
      <c r="V78" s="46" t="s">
        <v>840</v>
      </c>
      <c r="W78" s="48" t="s">
        <v>840</v>
      </c>
      <c r="X78" s="53" t="s">
        <v>840</v>
      </c>
      <c r="Y78" s="7"/>
    </row>
    <row r="79" spans="1:25" x14ac:dyDescent="0.2">
      <c r="A79" s="44" t="s">
        <v>175</v>
      </c>
      <c r="B79" s="45" t="s">
        <v>174</v>
      </c>
      <c r="C79" s="25">
        <f t="shared" si="1"/>
        <v>2.21840901305</v>
      </c>
      <c r="D79" s="25">
        <v>0.10768756910199999</v>
      </c>
      <c r="E79" s="25">
        <v>2.110721443948</v>
      </c>
      <c r="F79" s="25">
        <v>-10.148850075319</v>
      </c>
      <c r="G79" s="25">
        <v>1.9524173356519003</v>
      </c>
      <c r="H79" s="48">
        <v>0.5</v>
      </c>
      <c r="I79" s="46" t="s">
        <v>840</v>
      </c>
      <c r="J79" s="25">
        <v>0.10768756910199999</v>
      </c>
      <c r="K79" s="46" t="s">
        <v>840</v>
      </c>
      <c r="L79" s="46" t="s">
        <v>840</v>
      </c>
      <c r="M79" s="48" t="s">
        <v>840</v>
      </c>
      <c r="N79" s="46" t="s">
        <v>840</v>
      </c>
      <c r="O79" s="25">
        <v>2.110721443948</v>
      </c>
      <c r="P79" s="46" t="s">
        <v>840</v>
      </c>
      <c r="Q79" s="46" t="s">
        <v>840</v>
      </c>
      <c r="R79" s="48" t="s">
        <v>840</v>
      </c>
      <c r="S79" s="46" t="s">
        <v>840</v>
      </c>
      <c r="T79" s="25">
        <v>2.21840901305</v>
      </c>
      <c r="U79" s="46" t="s">
        <v>840</v>
      </c>
      <c r="V79" s="46" t="s">
        <v>840</v>
      </c>
      <c r="W79" s="48" t="s">
        <v>840</v>
      </c>
      <c r="X79" s="53" t="s">
        <v>840</v>
      </c>
      <c r="Y79" s="7"/>
    </row>
    <row r="80" spans="1:25" x14ac:dyDescent="0.2">
      <c r="A80" s="44" t="s">
        <v>177</v>
      </c>
      <c r="B80" s="45" t="s">
        <v>176</v>
      </c>
      <c r="C80" s="25">
        <f t="shared" si="1"/>
        <v>126.458271461921</v>
      </c>
      <c r="D80" s="25">
        <v>14.5244070661</v>
      </c>
      <c r="E80" s="25">
        <v>111.933864395821</v>
      </c>
      <c r="F80" s="25">
        <v>27.331686966480003</v>
      </c>
      <c r="G80" s="25">
        <v>103.53882456613444</v>
      </c>
      <c r="H80" s="48">
        <v>0</v>
      </c>
      <c r="I80" s="46">
        <v>12.188933763676999</v>
      </c>
      <c r="J80" s="25">
        <v>-1.327890434895</v>
      </c>
      <c r="K80" s="46">
        <v>3.6633637373179999</v>
      </c>
      <c r="L80" s="46" t="s">
        <v>840</v>
      </c>
      <c r="M80" s="48" t="s">
        <v>840</v>
      </c>
      <c r="N80" s="46">
        <v>88.309617767383997</v>
      </c>
      <c r="O80" s="25">
        <v>15.877052453426</v>
      </c>
      <c r="P80" s="46">
        <v>7.7471941750109998</v>
      </c>
      <c r="Q80" s="46" t="s">
        <v>840</v>
      </c>
      <c r="R80" s="48" t="s">
        <v>840</v>
      </c>
      <c r="S80" s="46">
        <v>100.498551531061</v>
      </c>
      <c r="T80" s="25">
        <v>14.549162018531</v>
      </c>
      <c r="U80" s="46">
        <v>11.410557912328999</v>
      </c>
      <c r="V80" s="46" t="s">
        <v>840</v>
      </c>
      <c r="W80" s="48" t="s">
        <v>840</v>
      </c>
      <c r="X80" s="53" t="s">
        <v>840</v>
      </c>
      <c r="Y80" s="7"/>
    </row>
    <row r="81" spans="1:25" x14ac:dyDescent="0.2">
      <c r="A81" s="44" t="s">
        <v>179</v>
      </c>
      <c r="B81" s="45" t="s">
        <v>178</v>
      </c>
      <c r="C81" s="25">
        <f t="shared" si="1"/>
        <v>1.6565802296559999</v>
      </c>
      <c r="D81" s="25" t="s">
        <v>840</v>
      </c>
      <c r="E81" s="25">
        <v>1.874933523448</v>
      </c>
      <c r="F81" s="25">
        <v>-11.460067908684</v>
      </c>
      <c r="G81" s="25">
        <v>1.7343135091894002</v>
      </c>
      <c r="H81" s="48">
        <v>0.5</v>
      </c>
      <c r="I81" s="46" t="s">
        <v>840</v>
      </c>
      <c r="J81" s="25" t="s">
        <v>840</v>
      </c>
      <c r="K81" s="46" t="s">
        <v>840</v>
      </c>
      <c r="L81" s="46" t="s">
        <v>840</v>
      </c>
      <c r="M81" s="48" t="s">
        <v>840</v>
      </c>
      <c r="N81" s="46" t="s">
        <v>840</v>
      </c>
      <c r="O81" s="25">
        <v>1.874933523448</v>
      </c>
      <c r="P81" s="46" t="s">
        <v>840</v>
      </c>
      <c r="Q81" s="46" t="s">
        <v>840</v>
      </c>
      <c r="R81" s="48" t="s">
        <v>840</v>
      </c>
      <c r="S81" s="46" t="s">
        <v>840</v>
      </c>
      <c r="T81" s="25">
        <v>1.6565802296559999</v>
      </c>
      <c r="U81" s="46" t="s">
        <v>840</v>
      </c>
      <c r="V81" s="46" t="s">
        <v>840</v>
      </c>
      <c r="W81" s="48" t="s">
        <v>840</v>
      </c>
      <c r="X81" s="53">
        <v>-0.21835329379200002</v>
      </c>
      <c r="Y81" s="7"/>
    </row>
    <row r="82" spans="1:25" x14ac:dyDescent="0.2">
      <c r="A82" s="44" t="s">
        <v>181</v>
      </c>
      <c r="B82" s="45" t="s">
        <v>180</v>
      </c>
      <c r="C82" s="25">
        <f t="shared" si="1"/>
        <v>97.828996022840002</v>
      </c>
      <c r="D82" s="25">
        <v>17.111540235472003</v>
      </c>
      <c r="E82" s="25">
        <v>80.717455787367996</v>
      </c>
      <c r="F82" s="25">
        <v>22.047385835406999</v>
      </c>
      <c r="G82" s="25">
        <v>74.663646603315399</v>
      </c>
      <c r="H82" s="48">
        <v>0</v>
      </c>
      <c r="I82" s="46">
        <v>16.446061389115002</v>
      </c>
      <c r="J82" s="25">
        <v>0.66547884635699994</v>
      </c>
      <c r="K82" s="46" t="s">
        <v>840</v>
      </c>
      <c r="L82" s="46" t="s">
        <v>840</v>
      </c>
      <c r="M82" s="48" t="s">
        <v>840</v>
      </c>
      <c r="N82" s="46">
        <v>67.566312465590002</v>
      </c>
      <c r="O82" s="25">
        <v>13.151143321777999</v>
      </c>
      <c r="P82" s="46" t="s">
        <v>840</v>
      </c>
      <c r="Q82" s="46" t="s">
        <v>840</v>
      </c>
      <c r="R82" s="48" t="s">
        <v>840</v>
      </c>
      <c r="S82" s="46">
        <v>84.012373854705004</v>
      </c>
      <c r="T82" s="25">
        <v>13.816622168135</v>
      </c>
      <c r="U82" s="46" t="s">
        <v>840</v>
      </c>
      <c r="V82" s="46" t="s">
        <v>840</v>
      </c>
      <c r="W82" s="48" t="s">
        <v>840</v>
      </c>
      <c r="X82" s="53" t="s">
        <v>840</v>
      </c>
      <c r="Y82" s="7"/>
    </row>
    <row r="83" spans="1:25" x14ac:dyDescent="0.2">
      <c r="A83" s="44" t="s">
        <v>183</v>
      </c>
      <c r="B83" s="45" t="s">
        <v>182</v>
      </c>
      <c r="C83" s="25">
        <f t="shared" si="1"/>
        <v>1.3879768862169999</v>
      </c>
      <c r="D83" s="25" t="s">
        <v>840</v>
      </c>
      <c r="E83" s="25">
        <v>1.4828586514389999</v>
      </c>
      <c r="F83" s="25">
        <v>-6.0259040370410002</v>
      </c>
      <c r="G83" s="25">
        <v>1.371644252581075</v>
      </c>
      <c r="H83" s="48">
        <v>0.5</v>
      </c>
      <c r="I83" s="46" t="s">
        <v>840</v>
      </c>
      <c r="J83" s="25" t="s">
        <v>840</v>
      </c>
      <c r="K83" s="46" t="s">
        <v>840</v>
      </c>
      <c r="L83" s="46" t="s">
        <v>840</v>
      </c>
      <c r="M83" s="48" t="s">
        <v>840</v>
      </c>
      <c r="N83" s="46" t="s">
        <v>840</v>
      </c>
      <c r="O83" s="25">
        <v>1.4828586514389999</v>
      </c>
      <c r="P83" s="46" t="s">
        <v>840</v>
      </c>
      <c r="Q83" s="46" t="s">
        <v>840</v>
      </c>
      <c r="R83" s="48" t="s">
        <v>840</v>
      </c>
      <c r="S83" s="46" t="s">
        <v>840</v>
      </c>
      <c r="T83" s="25">
        <v>1.3879768862169999</v>
      </c>
      <c r="U83" s="46" t="s">
        <v>840</v>
      </c>
      <c r="V83" s="46" t="s">
        <v>840</v>
      </c>
      <c r="W83" s="48" t="s">
        <v>840</v>
      </c>
      <c r="X83" s="53">
        <v>-9.4881765222000009E-2</v>
      </c>
      <c r="Y83" s="7"/>
    </row>
    <row r="84" spans="1:25" x14ac:dyDescent="0.2">
      <c r="A84" s="44" t="s">
        <v>185</v>
      </c>
      <c r="B84" s="45" t="s">
        <v>184</v>
      </c>
      <c r="C84" s="25">
        <f t="shared" si="1"/>
        <v>3.6954733635220003</v>
      </c>
      <c r="D84" s="25">
        <v>5.9106828490999998E-2</v>
      </c>
      <c r="E84" s="25">
        <v>3.6363665350310002</v>
      </c>
      <c r="F84" s="25">
        <v>-42.871414393407001</v>
      </c>
      <c r="G84" s="25">
        <v>3.363639044903675</v>
      </c>
      <c r="H84" s="48">
        <v>0.5</v>
      </c>
      <c r="I84" s="46" t="s">
        <v>840</v>
      </c>
      <c r="J84" s="25">
        <v>5.9106828490999998E-2</v>
      </c>
      <c r="K84" s="46" t="s">
        <v>840</v>
      </c>
      <c r="L84" s="46" t="s">
        <v>840</v>
      </c>
      <c r="M84" s="48" t="s">
        <v>840</v>
      </c>
      <c r="N84" s="46" t="s">
        <v>840</v>
      </c>
      <c r="O84" s="25">
        <v>3.6363665350310002</v>
      </c>
      <c r="P84" s="46" t="s">
        <v>840</v>
      </c>
      <c r="Q84" s="46" t="s">
        <v>840</v>
      </c>
      <c r="R84" s="48" t="s">
        <v>840</v>
      </c>
      <c r="S84" s="46" t="s">
        <v>840</v>
      </c>
      <c r="T84" s="25">
        <v>3.6954733635220003</v>
      </c>
      <c r="U84" s="46" t="s">
        <v>840</v>
      </c>
      <c r="V84" s="46" t="s">
        <v>840</v>
      </c>
      <c r="W84" s="48" t="s">
        <v>840</v>
      </c>
      <c r="X84" s="53" t="s">
        <v>840</v>
      </c>
      <c r="Y84" s="7"/>
    </row>
    <row r="85" spans="1:25" x14ac:dyDescent="0.2">
      <c r="A85" s="44" t="s">
        <v>187</v>
      </c>
      <c r="B85" s="45" t="s">
        <v>186</v>
      </c>
      <c r="C85" s="25">
        <f t="shared" si="1"/>
        <v>87.811042406911994</v>
      </c>
      <c r="D85" s="25">
        <v>13.900141991638</v>
      </c>
      <c r="E85" s="25">
        <v>73.910900415274</v>
      </c>
      <c r="F85" s="25">
        <v>34.157829457907994</v>
      </c>
      <c r="G85" s="25">
        <v>68.367582884128453</v>
      </c>
      <c r="H85" s="48">
        <v>0</v>
      </c>
      <c r="I85" s="46">
        <v>14.704988972228</v>
      </c>
      <c r="J85" s="25">
        <v>-0.80484698059000004</v>
      </c>
      <c r="K85" s="46" t="s">
        <v>840</v>
      </c>
      <c r="L85" s="46" t="s">
        <v>840</v>
      </c>
      <c r="M85" s="48" t="s">
        <v>840</v>
      </c>
      <c r="N85" s="46">
        <v>59.04482980393</v>
      </c>
      <c r="O85" s="25">
        <v>14.866070611344</v>
      </c>
      <c r="P85" s="46" t="s">
        <v>840</v>
      </c>
      <c r="Q85" s="46" t="s">
        <v>840</v>
      </c>
      <c r="R85" s="48" t="s">
        <v>840</v>
      </c>
      <c r="S85" s="46">
        <v>73.749818776159003</v>
      </c>
      <c r="T85" s="25">
        <v>14.061223630754</v>
      </c>
      <c r="U85" s="46" t="s">
        <v>840</v>
      </c>
      <c r="V85" s="46" t="s">
        <v>840</v>
      </c>
      <c r="W85" s="48" t="s">
        <v>840</v>
      </c>
      <c r="X85" s="53" t="s">
        <v>840</v>
      </c>
      <c r="Y85" s="7"/>
    </row>
    <row r="86" spans="1:25" x14ac:dyDescent="0.2">
      <c r="A86" s="44" t="s">
        <v>189</v>
      </c>
      <c r="B86" s="45" t="s">
        <v>188</v>
      </c>
      <c r="C86" s="25">
        <f t="shared" si="1"/>
        <v>106.44616721357599</v>
      </c>
      <c r="D86" s="25">
        <v>17.756996232443999</v>
      </c>
      <c r="E86" s="25">
        <v>88.689170981131994</v>
      </c>
      <c r="F86" s="25">
        <v>69.769205634792996</v>
      </c>
      <c r="G86" s="25">
        <v>82.037483157547101</v>
      </c>
      <c r="H86" s="48">
        <v>0</v>
      </c>
      <c r="I86" s="46">
        <v>15.072650861949001</v>
      </c>
      <c r="J86" s="25" t="s">
        <v>840</v>
      </c>
      <c r="K86" s="46">
        <v>2.6843453704960001</v>
      </c>
      <c r="L86" s="46" t="s">
        <v>840</v>
      </c>
      <c r="M86" s="48" t="s">
        <v>840</v>
      </c>
      <c r="N86" s="46">
        <v>83.050578776622999</v>
      </c>
      <c r="O86" s="25" t="s">
        <v>840</v>
      </c>
      <c r="P86" s="46">
        <v>5.6385922045099992</v>
      </c>
      <c r="Q86" s="46" t="s">
        <v>840</v>
      </c>
      <c r="R86" s="48" t="s">
        <v>840</v>
      </c>
      <c r="S86" s="46">
        <v>98.12322963857099</v>
      </c>
      <c r="T86" s="25" t="s">
        <v>840</v>
      </c>
      <c r="U86" s="46">
        <v>8.3229375750049996</v>
      </c>
      <c r="V86" s="46" t="s">
        <v>840</v>
      </c>
      <c r="W86" s="48" t="s">
        <v>840</v>
      </c>
      <c r="X86" s="53" t="s">
        <v>840</v>
      </c>
      <c r="Y86" s="7"/>
    </row>
    <row r="87" spans="1:25" x14ac:dyDescent="0.2">
      <c r="A87" s="44" t="s">
        <v>191</v>
      </c>
      <c r="B87" s="45" t="s">
        <v>190</v>
      </c>
      <c r="C87" s="25">
        <f t="shared" si="1"/>
        <v>2.0185773896289998</v>
      </c>
      <c r="D87" s="25" t="s">
        <v>840</v>
      </c>
      <c r="E87" s="25">
        <v>3.0117023305819997</v>
      </c>
      <c r="F87" s="25">
        <v>-22.97533887762</v>
      </c>
      <c r="G87" s="25">
        <v>2.7858246557883497</v>
      </c>
      <c r="H87" s="48">
        <v>0.5</v>
      </c>
      <c r="I87" s="46" t="s">
        <v>840</v>
      </c>
      <c r="J87" s="25" t="s">
        <v>840</v>
      </c>
      <c r="K87" s="46" t="s">
        <v>840</v>
      </c>
      <c r="L87" s="46" t="s">
        <v>840</v>
      </c>
      <c r="M87" s="48" t="s">
        <v>840</v>
      </c>
      <c r="N87" s="46" t="s">
        <v>840</v>
      </c>
      <c r="O87" s="25">
        <v>3.0117023305819997</v>
      </c>
      <c r="P87" s="46" t="s">
        <v>840</v>
      </c>
      <c r="Q87" s="46" t="s">
        <v>840</v>
      </c>
      <c r="R87" s="48" t="s">
        <v>840</v>
      </c>
      <c r="S87" s="46" t="s">
        <v>840</v>
      </c>
      <c r="T87" s="25">
        <v>2.0185773896289998</v>
      </c>
      <c r="U87" s="46" t="s">
        <v>840</v>
      </c>
      <c r="V87" s="46" t="s">
        <v>840</v>
      </c>
      <c r="W87" s="48" t="s">
        <v>840</v>
      </c>
      <c r="X87" s="53">
        <v>-0.99312494095299997</v>
      </c>
      <c r="Y87" s="7"/>
    </row>
    <row r="88" spans="1:25" x14ac:dyDescent="0.2">
      <c r="A88" s="44" t="s">
        <v>193</v>
      </c>
      <c r="B88" s="45" t="s">
        <v>192</v>
      </c>
      <c r="C88" s="25">
        <f t="shared" si="1"/>
        <v>26.421874306867998</v>
      </c>
      <c r="D88" s="25">
        <v>3.5562826925880002</v>
      </c>
      <c r="E88" s="25">
        <v>22.86559161428</v>
      </c>
      <c r="F88" s="25">
        <v>7.2990519872639998</v>
      </c>
      <c r="G88" s="25">
        <v>21.150672243209002</v>
      </c>
      <c r="H88" s="48">
        <v>0</v>
      </c>
      <c r="I88" s="46">
        <v>3.776295687523</v>
      </c>
      <c r="J88" s="25">
        <v>-0.22001299493499998</v>
      </c>
      <c r="K88" s="46" t="s">
        <v>840</v>
      </c>
      <c r="L88" s="46" t="s">
        <v>840</v>
      </c>
      <c r="M88" s="48" t="s">
        <v>840</v>
      </c>
      <c r="N88" s="46">
        <v>19.505197023690002</v>
      </c>
      <c r="O88" s="25">
        <v>3.3603945905900003</v>
      </c>
      <c r="P88" s="46" t="s">
        <v>840</v>
      </c>
      <c r="Q88" s="46" t="s">
        <v>840</v>
      </c>
      <c r="R88" s="48" t="s">
        <v>840</v>
      </c>
      <c r="S88" s="46">
        <v>23.281492711213001</v>
      </c>
      <c r="T88" s="25">
        <v>3.1403815956549996</v>
      </c>
      <c r="U88" s="46" t="s">
        <v>840</v>
      </c>
      <c r="V88" s="46" t="s">
        <v>840</v>
      </c>
      <c r="W88" s="48" t="s">
        <v>840</v>
      </c>
      <c r="X88" s="53" t="s">
        <v>840</v>
      </c>
      <c r="Y88" s="7"/>
    </row>
    <row r="89" spans="1:25" x14ac:dyDescent="0.2">
      <c r="A89" s="44" t="s">
        <v>195</v>
      </c>
      <c r="B89" s="45" t="s">
        <v>194</v>
      </c>
      <c r="C89" s="25">
        <f t="shared" si="1"/>
        <v>2.6129342389039998</v>
      </c>
      <c r="D89" s="25" t="s">
        <v>840</v>
      </c>
      <c r="E89" s="25">
        <v>2.7110168347399997</v>
      </c>
      <c r="F89" s="25">
        <v>-29.876937223542999</v>
      </c>
      <c r="G89" s="25">
        <v>2.5076905721345</v>
      </c>
      <c r="H89" s="48">
        <v>0.5</v>
      </c>
      <c r="I89" s="46" t="s">
        <v>840</v>
      </c>
      <c r="J89" s="25" t="s">
        <v>840</v>
      </c>
      <c r="K89" s="46" t="s">
        <v>840</v>
      </c>
      <c r="L89" s="46" t="s">
        <v>840</v>
      </c>
      <c r="M89" s="48" t="s">
        <v>840</v>
      </c>
      <c r="N89" s="46" t="s">
        <v>840</v>
      </c>
      <c r="O89" s="25">
        <v>2.7110168347399997</v>
      </c>
      <c r="P89" s="46" t="s">
        <v>840</v>
      </c>
      <c r="Q89" s="46" t="s">
        <v>840</v>
      </c>
      <c r="R89" s="48" t="s">
        <v>840</v>
      </c>
      <c r="S89" s="46" t="s">
        <v>840</v>
      </c>
      <c r="T89" s="25">
        <v>2.6129342389039998</v>
      </c>
      <c r="U89" s="46" t="s">
        <v>840</v>
      </c>
      <c r="V89" s="46" t="s">
        <v>840</v>
      </c>
      <c r="W89" s="48" t="s">
        <v>840</v>
      </c>
      <c r="X89" s="53">
        <v>-9.8082595836E-2</v>
      </c>
      <c r="Y89" s="7"/>
    </row>
    <row r="90" spans="1:25" x14ac:dyDescent="0.2">
      <c r="A90" s="44" t="s">
        <v>197</v>
      </c>
      <c r="B90" s="45" t="s">
        <v>196</v>
      </c>
      <c r="C90" s="25">
        <f t="shared" si="1"/>
        <v>1.9615508881630002</v>
      </c>
      <c r="D90" s="25" t="s">
        <v>840</v>
      </c>
      <c r="E90" s="25">
        <v>2.1140472361790001</v>
      </c>
      <c r="F90" s="25">
        <v>-12.583301618673001</v>
      </c>
      <c r="G90" s="25">
        <v>1.9554936934655753</v>
      </c>
      <c r="H90" s="48">
        <v>0.5</v>
      </c>
      <c r="I90" s="46" t="s">
        <v>840</v>
      </c>
      <c r="J90" s="25" t="s">
        <v>840</v>
      </c>
      <c r="K90" s="46" t="s">
        <v>840</v>
      </c>
      <c r="L90" s="46" t="s">
        <v>840</v>
      </c>
      <c r="M90" s="48" t="s">
        <v>840</v>
      </c>
      <c r="N90" s="46" t="s">
        <v>840</v>
      </c>
      <c r="O90" s="25">
        <v>2.1140472361790001</v>
      </c>
      <c r="P90" s="46" t="s">
        <v>840</v>
      </c>
      <c r="Q90" s="46" t="s">
        <v>840</v>
      </c>
      <c r="R90" s="48" t="s">
        <v>840</v>
      </c>
      <c r="S90" s="46" t="s">
        <v>840</v>
      </c>
      <c r="T90" s="25">
        <v>1.9615508881630002</v>
      </c>
      <c r="U90" s="46" t="s">
        <v>840</v>
      </c>
      <c r="V90" s="46" t="s">
        <v>840</v>
      </c>
      <c r="W90" s="48" t="s">
        <v>840</v>
      </c>
      <c r="X90" s="53">
        <v>-0.15249634801600001</v>
      </c>
      <c r="Y90" s="7"/>
    </row>
    <row r="91" spans="1:25" x14ac:dyDescent="0.2">
      <c r="A91" s="44" t="s">
        <v>199</v>
      </c>
      <c r="B91" s="45" t="s">
        <v>198</v>
      </c>
      <c r="C91" s="25">
        <f t="shared" si="1"/>
        <v>70.140387560849007</v>
      </c>
      <c r="D91" s="25">
        <v>12.523850515995999</v>
      </c>
      <c r="E91" s="25">
        <v>57.616537044853004</v>
      </c>
      <c r="F91" s="25">
        <v>16.344371595015001</v>
      </c>
      <c r="G91" s="25">
        <v>53.295296766489031</v>
      </c>
      <c r="H91" s="48">
        <v>0</v>
      </c>
      <c r="I91" s="46">
        <v>12.324480880634001</v>
      </c>
      <c r="J91" s="25">
        <v>0.19936963536300001</v>
      </c>
      <c r="K91" s="46" t="s">
        <v>840</v>
      </c>
      <c r="L91" s="46" t="s">
        <v>840</v>
      </c>
      <c r="M91" s="48" t="s">
        <v>840</v>
      </c>
      <c r="N91" s="46">
        <v>48.419054865395999</v>
      </c>
      <c r="O91" s="25">
        <v>9.1974821794569994</v>
      </c>
      <c r="P91" s="46" t="s">
        <v>840</v>
      </c>
      <c r="Q91" s="46" t="s">
        <v>840</v>
      </c>
      <c r="R91" s="48" t="s">
        <v>840</v>
      </c>
      <c r="S91" s="46">
        <v>60.743535746028996</v>
      </c>
      <c r="T91" s="25">
        <v>9.3968518148200015</v>
      </c>
      <c r="U91" s="46" t="s">
        <v>840</v>
      </c>
      <c r="V91" s="46" t="s">
        <v>840</v>
      </c>
      <c r="W91" s="48" t="s">
        <v>840</v>
      </c>
      <c r="X91" s="53" t="s">
        <v>840</v>
      </c>
      <c r="Y91" s="7"/>
    </row>
    <row r="92" spans="1:25" x14ac:dyDescent="0.2">
      <c r="A92" s="44" t="s">
        <v>201</v>
      </c>
      <c r="B92" s="45" t="s">
        <v>200</v>
      </c>
      <c r="C92" s="25">
        <f t="shared" si="1"/>
        <v>126.18858667898701</v>
      </c>
      <c r="D92" s="25">
        <v>13.51727394015</v>
      </c>
      <c r="E92" s="25">
        <v>112.671312738837</v>
      </c>
      <c r="F92" s="25">
        <v>94.707525115338001</v>
      </c>
      <c r="G92" s="25">
        <v>104.22096428342422</v>
      </c>
      <c r="H92" s="48">
        <v>0</v>
      </c>
      <c r="I92" s="46">
        <v>13.51727394015</v>
      </c>
      <c r="J92" s="25" t="s">
        <v>840</v>
      </c>
      <c r="K92" s="46" t="s">
        <v>840</v>
      </c>
      <c r="L92" s="46" t="s">
        <v>840</v>
      </c>
      <c r="M92" s="48" t="s">
        <v>840</v>
      </c>
      <c r="N92" s="46">
        <v>112.671312738837</v>
      </c>
      <c r="O92" s="25" t="s">
        <v>840</v>
      </c>
      <c r="P92" s="46" t="s">
        <v>840</v>
      </c>
      <c r="Q92" s="46" t="s">
        <v>840</v>
      </c>
      <c r="R92" s="48" t="s">
        <v>840</v>
      </c>
      <c r="S92" s="46">
        <v>126.18858667898701</v>
      </c>
      <c r="T92" s="25" t="s">
        <v>840</v>
      </c>
      <c r="U92" s="46" t="s">
        <v>840</v>
      </c>
      <c r="V92" s="46" t="s">
        <v>840</v>
      </c>
      <c r="W92" s="48" t="s">
        <v>840</v>
      </c>
      <c r="X92" s="53" t="s">
        <v>840</v>
      </c>
      <c r="Y92" s="7"/>
    </row>
    <row r="93" spans="1:25" x14ac:dyDescent="0.2">
      <c r="A93" s="44" t="s">
        <v>203</v>
      </c>
      <c r="B93" s="45" t="s">
        <v>202</v>
      </c>
      <c r="C93" s="25">
        <f t="shared" si="1"/>
        <v>1.3098793603240002</v>
      </c>
      <c r="D93" s="25" t="s">
        <v>840</v>
      </c>
      <c r="E93" s="25">
        <v>1.6720880450770002</v>
      </c>
      <c r="F93" s="25">
        <v>-6.6037215772639994</v>
      </c>
      <c r="G93" s="25">
        <v>1.5466814416962251</v>
      </c>
      <c r="H93" s="48">
        <v>0.5</v>
      </c>
      <c r="I93" s="46" t="s">
        <v>840</v>
      </c>
      <c r="J93" s="25" t="s">
        <v>840</v>
      </c>
      <c r="K93" s="46" t="s">
        <v>840</v>
      </c>
      <c r="L93" s="46" t="s">
        <v>840</v>
      </c>
      <c r="M93" s="48" t="s">
        <v>840</v>
      </c>
      <c r="N93" s="46" t="s">
        <v>840</v>
      </c>
      <c r="O93" s="25">
        <v>1.6720880450770002</v>
      </c>
      <c r="P93" s="46" t="s">
        <v>840</v>
      </c>
      <c r="Q93" s="46" t="s">
        <v>840</v>
      </c>
      <c r="R93" s="48" t="s">
        <v>840</v>
      </c>
      <c r="S93" s="46" t="s">
        <v>840</v>
      </c>
      <c r="T93" s="25">
        <v>1.3098793603240002</v>
      </c>
      <c r="U93" s="46" t="s">
        <v>840</v>
      </c>
      <c r="V93" s="46" t="s">
        <v>840</v>
      </c>
      <c r="W93" s="48" t="s">
        <v>840</v>
      </c>
      <c r="X93" s="53">
        <v>-0.362208684753</v>
      </c>
      <c r="Y93" s="7"/>
    </row>
    <row r="94" spans="1:25" x14ac:dyDescent="0.2">
      <c r="A94" s="44" t="s">
        <v>205</v>
      </c>
      <c r="B94" s="45" t="s">
        <v>817</v>
      </c>
      <c r="C94" s="25">
        <f t="shared" si="1"/>
        <v>13.138473908984999</v>
      </c>
      <c r="D94" s="25">
        <v>4.1714840001719997</v>
      </c>
      <c r="E94" s="25">
        <v>8.9669899088129998</v>
      </c>
      <c r="F94" s="25">
        <v>6.128463535831</v>
      </c>
      <c r="G94" s="25">
        <v>8.2944656656520248</v>
      </c>
      <c r="H94" s="48">
        <v>0</v>
      </c>
      <c r="I94" s="46" t="s">
        <v>840</v>
      </c>
      <c r="J94" s="25" t="s">
        <v>840</v>
      </c>
      <c r="K94" s="46">
        <v>4.1714840001719997</v>
      </c>
      <c r="L94" s="46" t="s">
        <v>840</v>
      </c>
      <c r="M94" s="48" t="s">
        <v>840</v>
      </c>
      <c r="N94" s="46" t="s">
        <v>840</v>
      </c>
      <c r="O94" s="25" t="s">
        <v>840</v>
      </c>
      <c r="P94" s="46">
        <v>8.9669899088129998</v>
      </c>
      <c r="Q94" s="46" t="s">
        <v>840</v>
      </c>
      <c r="R94" s="48" t="s">
        <v>840</v>
      </c>
      <c r="S94" s="46" t="s">
        <v>840</v>
      </c>
      <c r="T94" s="25" t="s">
        <v>840</v>
      </c>
      <c r="U94" s="46">
        <v>13.138473908985</v>
      </c>
      <c r="V94" s="46" t="s">
        <v>840</v>
      </c>
      <c r="W94" s="48" t="s">
        <v>840</v>
      </c>
      <c r="X94" s="53" t="s">
        <v>840</v>
      </c>
      <c r="Y94" s="7"/>
    </row>
    <row r="95" spans="1:25" x14ac:dyDescent="0.2">
      <c r="A95" s="44" t="s">
        <v>207</v>
      </c>
      <c r="B95" s="45" t="s">
        <v>206</v>
      </c>
      <c r="C95" s="25">
        <f t="shared" si="1"/>
        <v>103.003283127047</v>
      </c>
      <c r="D95" s="25">
        <v>0.5373491285380001</v>
      </c>
      <c r="E95" s="25">
        <v>102.465933998509</v>
      </c>
      <c r="F95" s="25">
        <v>80.294133721013992</v>
      </c>
      <c r="G95" s="25">
        <v>94.780988948620845</v>
      </c>
      <c r="H95" s="48">
        <v>0</v>
      </c>
      <c r="I95" s="46">
        <v>0.5373491285380001</v>
      </c>
      <c r="J95" s="25" t="s">
        <v>840</v>
      </c>
      <c r="K95" s="46" t="s">
        <v>840</v>
      </c>
      <c r="L95" s="46" t="s">
        <v>840</v>
      </c>
      <c r="M95" s="48" t="s">
        <v>840</v>
      </c>
      <c r="N95" s="46">
        <v>102.465933998509</v>
      </c>
      <c r="O95" s="25" t="s">
        <v>840</v>
      </c>
      <c r="P95" s="46" t="s">
        <v>840</v>
      </c>
      <c r="Q95" s="46" t="s">
        <v>840</v>
      </c>
      <c r="R95" s="48" t="s">
        <v>840</v>
      </c>
      <c r="S95" s="46">
        <v>103.003283127047</v>
      </c>
      <c r="T95" s="25" t="s">
        <v>840</v>
      </c>
      <c r="U95" s="46" t="s">
        <v>840</v>
      </c>
      <c r="V95" s="46" t="s">
        <v>840</v>
      </c>
      <c r="W95" s="48" t="s">
        <v>840</v>
      </c>
      <c r="X95" s="53" t="s">
        <v>840</v>
      </c>
      <c r="Y95" s="7"/>
    </row>
    <row r="96" spans="1:25" x14ac:dyDescent="0.2">
      <c r="A96" s="44" t="s">
        <v>211</v>
      </c>
      <c r="B96" s="45" t="s">
        <v>210</v>
      </c>
      <c r="C96" s="25">
        <f t="shared" si="1"/>
        <v>96.270101397362012</v>
      </c>
      <c r="D96" s="25">
        <v>20.041002932682002</v>
      </c>
      <c r="E96" s="25">
        <v>76.229098464680007</v>
      </c>
      <c r="F96" s="25">
        <v>35.064312753168004</v>
      </c>
      <c r="G96" s="25">
        <v>70.511916079829007</v>
      </c>
      <c r="H96" s="48">
        <v>0</v>
      </c>
      <c r="I96" s="46">
        <v>19.422982107055002</v>
      </c>
      <c r="J96" s="25">
        <v>0.618020825627</v>
      </c>
      <c r="K96" s="46" t="s">
        <v>840</v>
      </c>
      <c r="L96" s="46" t="s">
        <v>840</v>
      </c>
      <c r="M96" s="48" t="s">
        <v>840</v>
      </c>
      <c r="N96" s="46">
        <v>65.894828157885996</v>
      </c>
      <c r="O96" s="25">
        <v>10.334270306794</v>
      </c>
      <c r="P96" s="46" t="s">
        <v>840</v>
      </c>
      <c r="Q96" s="46" t="s">
        <v>840</v>
      </c>
      <c r="R96" s="48" t="s">
        <v>840</v>
      </c>
      <c r="S96" s="46">
        <v>85.317810264941002</v>
      </c>
      <c r="T96" s="25">
        <v>10.952291132420999</v>
      </c>
      <c r="U96" s="46" t="s">
        <v>840</v>
      </c>
      <c r="V96" s="46" t="s">
        <v>840</v>
      </c>
      <c r="W96" s="48" t="s">
        <v>840</v>
      </c>
      <c r="X96" s="53" t="s">
        <v>840</v>
      </c>
      <c r="Y96" s="7"/>
    </row>
    <row r="97" spans="1:25" x14ac:dyDescent="0.2">
      <c r="A97" s="44" t="s">
        <v>213</v>
      </c>
      <c r="B97" s="45" t="s">
        <v>212</v>
      </c>
      <c r="C97" s="25">
        <f t="shared" si="1"/>
        <v>29.885968715745001</v>
      </c>
      <c r="D97" s="25" t="s">
        <v>840</v>
      </c>
      <c r="E97" s="25">
        <v>40.025708328638004</v>
      </c>
      <c r="F97" s="25">
        <v>28.505459076377001</v>
      </c>
      <c r="G97" s="25">
        <v>37.023780203990157</v>
      </c>
      <c r="H97" s="48">
        <v>0</v>
      </c>
      <c r="I97" s="46" t="s">
        <v>840</v>
      </c>
      <c r="J97" s="25" t="s">
        <v>840</v>
      </c>
      <c r="K97" s="46" t="s">
        <v>840</v>
      </c>
      <c r="L97" s="46" t="s">
        <v>840</v>
      </c>
      <c r="M97" s="48" t="s">
        <v>840</v>
      </c>
      <c r="N97" s="46">
        <v>40.025708328638004</v>
      </c>
      <c r="O97" s="25" t="s">
        <v>840</v>
      </c>
      <c r="P97" s="46" t="s">
        <v>840</v>
      </c>
      <c r="Q97" s="46" t="s">
        <v>840</v>
      </c>
      <c r="R97" s="48" t="s">
        <v>840</v>
      </c>
      <c r="S97" s="46">
        <v>29.885968715745001</v>
      </c>
      <c r="T97" s="25" t="s">
        <v>840</v>
      </c>
      <c r="U97" s="46" t="s">
        <v>840</v>
      </c>
      <c r="V97" s="46" t="s">
        <v>840</v>
      </c>
      <c r="W97" s="48" t="s">
        <v>840</v>
      </c>
      <c r="X97" s="53">
        <v>-10.139739612893001</v>
      </c>
      <c r="Y97" s="7"/>
    </row>
    <row r="98" spans="1:25" x14ac:dyDescent="0.2">
      <c r="A98" s="44" t="s">
        <v>217</v>
      </c>
      <c r="B98" s="45" t="s">
        <v>216</v>
      </c>
      <c r="C98" s="25">
        <f t="shared" si="1"/>
        <v>3.7548823024389999</v>
      </c>
      <c r="D98" s="25">
        <v>5.6538191159000002E-2</v>
      </c>
      <c r="E98" s="25">
        <v>3.69834411128</v>
      </c>
      <c r="F98" s="25">
        <v>-13.463024792059</v>
      </c>
      <c r="G98" s="25">
        <v>3.4209683029339999</v>
      </c>
      <c r="H98" s="48">
        <v>0.5</v>
      </c>
      <c r="I98" s="46" t="s">
        <v>840</v>
      </c>
      <c r="J98" s="25">
        <v>5.6538191159000002E-2</v>
      </c>
      <c r="K98" s="46" t="s">
        <v>840</v>
      </c>
      <c r="L98" s="46" t="s">
        <v>840</v>
      </c>
      <c r="M98" s="48" t="s">
        <v>840</v>
      </c>
      <c r="N98" s="46" t="s">
        <v>840</v>
      </c>
      <c r="O98" s="25">
        <v>3.69834411128</v>
      </c>
      <c r="P98" s="46" t="s">
        <v>840</v>
      </c>
      <c r="Q98" s="46" t="s">
        <v>840</v>
      </c>
      <c r="R98" s="48" t="s">
        <v>840</v>
      </c>
      <c r="S98" s="46" t="s">
        <v>840</v>
      </c>
      <c r="T98" s="25">
        <v>3.7548823024389999</v>
      </c>
      <c r="U98" s="46" t="s">
        <v>840</v>
      </c>
      <c r="V98" s="46" t="s">
        <v>840</v>
      </c>
      <c r="W98" s="48" t="s">
        <v>840</v>
      </c>
      <c r="X98" s="53" t="s">
        <v>840</v>
      </c>
      <c r="Y98" s="7"/>
    </row>
    <row r="99" spans="1:25" x14ac:dyDescent="0.2">
      <c r="A99" s="44" t="s">
        <v>219</v>
      </c>
      <c r="B99" s="45" t="s">
        <v>218</v>
      </c>
      <c r="C99" s="25">
        <f t="shared" si="1"/>
        <v>86.27825216612699</v>
      </c>
      <c r="D99" s="25">
        <v>17.52566893365</v>
      </c>
      <c r="E99" s="25">
        <v>68.752583232476994</v>
      </c>
      <c r="F99" s="25">
        <v>23.275209655748</v>
      </c>
      <c r="G99" s="25">
        <v>63.596139490041224</v>
      </c>
      <c r="H99" s="48">
        <v>0</v>
      </c>
      <c r="I99" s="46">
        <v>17.112425209502</v>
      </c>
      <c r="J99" s="25">
        <v>0.413243724147</v>
      </c>
      <c r="K99" s="46" t="s">
        <v>840</v>
      </c>
      <c r="L99" s="46" t="s">
        <v>840</v>
      </c>
      <c r="M99" s="48" t="s">
        <v>840</v>
      </c>
      <c r="N99" s="46">
        <v>59.566181316099005</v>
      </c>
      <c r="O99" s="25">
        <v>9.1864019163789994</v>
      </c>
      <c r="P99" s="46" t="s">
        <v>840</v>
      </c>
      <c r="Q99" s="46" t="s">
        <v>840</v>
      </c>
      <c r="R99" s="48" t="s">
        <v>840</v>
      </c>
      <c r="S99" s="46">
        <v>76.678606525600998</v>
      </c>
      <c r="T99" s="25">
        <v>9.5996456405260009</v>
      </c>
      <c r="U99" s="46" t="s">
        <v>840</v>
      </c>
      <c r="V99" s="46" t="s">
        <v>840</v>
      </c>
      <c r="W99" s="48" t="s">
        <v>840</v>
      </c>
      <c r="X99" s="53" t="s">
        <v>840</v>
      </c>
      <c r="Y99" s="7"/>
    </row>
    <row r="100" spans="1:25" x14ac:dyDescent="0.2">
      <c r="A100" s="44" t="s">
        <v>221</v>
      </c>
      <c r="B100" s="45" t="s">
        <v>220</v>
      </c>
      <c r="C100" s="25">
        <f t="shared" si="1"/>
        <v>154.69320813908001</v>
      </c>
      <c r="D100" s="25">
        <v>27.621329934942001</v>
      </c>
      <c r="E100" s="25">
        <v>127.071878204138</v>
      </c>
      <c r="F100" s="25">
        <v>72.284437070221003</v>
      </c>
      <c r="G100" s="25">
        <v>117.54148733882765</v>
      </c>
      <c r="H100" s="48">
        <v>0</v>
      </c>
      <c r="I100" s="46">
        <v>27.080157721880997</v>
      </c>
      <c r="J100" s="25">
        <v>0.54117221306099994</v>
      </c>
      <c r="K100" s="46" t="s">
        <v>840</v>
      </c>
      <c r="L100" s="46" t="s">
        <v>840</v>
      </c>
      <c r="M100" s="48" t="s">
        <v>840</v>
      </c>
      <c r="N100" s="46">
        <v>109.56532647439199</v>
      </c>
      <c r="O100" s="25">
        <v>17.506551729746</v>
      </c>
      <c r="P100" s="46" t="s">
        <v>840</v>
      </c>
      <c r="Q100" s="46" t="s">
        <v>840</v>
      </c>
      <c r="R100" s="48" t="s">
        <v>840</v>
      </c>
      <c r="S100" s="46">
        <v>136.645484196273</v>
      </c>
      <c r="T100" s="25">
        <v>18.047723942807</v>
      </c>
      <c r="U100" s="46" t="s">
        <v>840</v>
      </c>
      <c r="V100" s="46" t="s">
        <v>840</v>
      </c>
      <c r="W100" s="48" t="s">
        <v>840</v>
      </c>
      <c r="X100" s="53" t="s">
        <v>840</v>
      </c>
      <c r="Y100" s="7"/>
    </row>
    <row r="101" spans="1:25" x14ac:dyDescent="0.2">
      <c r="A101" s="44" t="s">
        <v>223</v>
      </c>
      <c r="B101" s="45" t="s">
        <v>818</v>
      </c>
      <c r="C101" s="25">
        <f t="shared" si="1"/>
        <v>10.534175179186001</v>
      </c>
      <c r="D101" s="25">
        <v>3.4240347827969999</v>
      </c>
      <c r="E101" s="25">
        <v>7.1101403963890002</v>
      </c>
      <c r="F101" s="25">
        <v>5.6725958284429998</v>
      </c>
      <c r="G101" s="25">
        <v>6.5768798666598256</v>
      </c>
      <c r="H101" s="48">
        <v>0</v>
      </c>
      <c r="I101" s="46" t="s">
        <v>840</v>
      </c>
      <c r="J101" s="25" t="s">
        <v>840</v>
      </c>
      <c r="K101" s="46">
        <v>3.4240347827969999</v>
      </c>
      <c r="L101" s="46" t="s">
        <v>840</v>
      </c>
      <c r="M101" s="48" t="s">
        <v>840</v>
      </c>
      <c r="N101" s="46" t="s">
        <v>840</v>
      </c>
      <c r="O101" s="25" t="s">
        <v>840</v>
      </c>
      <c r="P101" s="46">
        <v>7.1101403963890002</v>
      </c>
      <c r="Q101" s="46" t="s">
        <v>840</v>
      </c>
      <c r="R101" s="48" t="s">
        <v>840</v>
      </c>
      <c r="S101" s="46" t="s">
        <v>840</v>
      </c>
      <c r="T101" s="25" t="s">
        <v>840</v>
      </c>
      <c r="U101" s="46">
        <v>10.534175179184999</v>
      </c>
      <c r="V101" s="46" t="s">
        <v>840</v>
      </c>
      <c r="W101" s="48" t="s">
        <v>840</v>
      </c>
      <c r="X101" s="53" t="s">
        <v>840</v>
      </c>
      <c r="Y101" s="7"/>
    </row>
    <row r="102" spans="1:25" x14ac:dyDescent="0.2">
      <c r="A102" s="44" t="s">
        <v>225</v>
      </c>
      <c r="B102" s="45" t="s">
        <v>224</v>
      </c>
      <c r="C102" s="25">
        <f t="shared" si="1"/>
        <v>94.132878319202007</v>
      </c>
      <c r="D102" s="25">
        <v>17.166741517512001</v>
      </c>
      <c r="E102" s="25">
        <v>76.966136801689998</v>
      </c>
      <c r="F102" s="25">
        <v>31.527188472422999</v>
      </c>
      <c r="G102" s="25">
        <v>71.193676541563264</v>
      </c>
      <c r="H102" s="48">
        <v>0</v>
      </c>
      <c r="I102" s="46">
        <v>16.429156833659</v>
      </c>
      <c r="J102" s="25">
        <v>0.73758468385200004</v>
      </c>
      <c r="K102" s="46" t="s">
        <v>840</v>
      </c>
      <c r="L102" s="46" t="s">
        <v>840</v>
      </c>
      <c r="M102" s="48" t="s">
        <v>840</v>
      </c>
      <c r="N102" s="46">
        <v>59.981677505944994</v>
      </c>
      <c r="O102" s="25">
        <v>16.984459295745001</v>
      </c>
      <c r="P102" s="46" t="s">
        <v>840</v>
      </c>
      <c r="Q102" s="46" t="s">
        <v>840</v>
      </c>
      <c r="R102" s="48" t="s">
        <v>840</v>
      </c>
      <c r="S102" s="46">
        <v>76.410834339604008</v>
      </c>
      <c r="T102" s="25">
        <v>17.722043979598002</v>
      </c>
      <c r="U102" s="46" t="s">
        <v>840</v>
      </c>
      <c r="V102" s="46" t="s">
        <v>840</v>
      </c>
      <c r="W102" s="48" t="s">
        <v>840</v>
      </c>
      <c r="X102" s="53" t="s">
        <v>840</v>
      </c>
      <c r="Y102" s="7"/>
    </row>
    <row r="103" spans="1:25" x14ac:dyDescent="0.2">
      <c r="A103" s="44" t="s">
        <v>227</v>
      </c>
      <c r="B103" s="45" t="s">
        <v>226</v>
      </c>
      <c r="C103" s="25">
        <f t="shared" si="1"/>
        <v>2.47323596201</v>
      </c>
      <c r="D103" s="25">
        <v>1.1575534491E-2</v>
      </c>
      <c r="E103" s="25">
        <v>2.4616604275189999</v>
      </c>
      <c r="F103" s="25">
        <v>-5.3035391891829997</v>
      </c>
      <c r="G103" s="25">
        <v>2.2770358954550756</v>
      </c>
      <c r="H103" s="48">
        <v>0.5</v>
      </c>
      <c r="I103" s="46" t="s">
        <v>840</v>
      </c>
      <c r="J103" s="25">
        <v>1.1575534491E-2</v>
      </c>
      <c r="K103" s="46" t="s">
        <v>840</v>
      </c>
      <c r="L103" s="46" t="s">
        <v>840</v>
      </c>
      <c r="M103" s="48" t="s">
        <v>840</v>
      </c>
      <c r="N103" s="46" t="s">
        <v>840</v>
      </c>
      <c r="O103" s="25">
        <v>2.4616604275189999</v>
      </c>
      <c r="P103" s="46" t="s">
        <v>840</v>
      </c>
      <c r="Q103" s="46" t="s">
        <v>840</v>
      </c>
      <c r="R103" s="48" t="s">
        <v>840</v>
      </c>
      <c r="S103" s="46" t="s">
        <v>840</v>
      </c>
      <c r="T103" s="25">
        <v>2.47323596201</v>
      </c>
      <c r="U103" s="46" t="s">
        <v>840</v>
      </c>
      <c r="V103" s="46" t="s">
        <v>840</v>
      </c>
      <c r="W103" s="48" t="s">
        <v>840</v>
      </c>
      <c r="X103" s="53" t="s">
        <v>840</v>
      </c>
      <c r="Y103" s="7"/>
    </row>
    <row r="104" spans="1:25" x14ac:dyDescent="0.2">
      <c r="A104" s="44" t="s">
        <v>229</v>
      </c>
      <c r="B104" s="45" t="s">
        <v>228</v>
      </c>
      <c r="C104" s="25">
        <f t="shared" si="1"/>
        <v>2.3348645587970003</v>
      </c>
      <c r="D104" s="25" t="s">
        <v>840</v>
      </c>
      <c r="E104" s="25">
        <v>2.6625130208120003</v>
      </c>
      <c r="F104" s="25">
        <v>-10.407467576722</v>
      </c>
      <c r="G104" s="25">
        <v>2.4628245442511001</v>
      </c>
      <c r="H104" s="48">
        <v>0.5</v>
      </c>
      <c r="I104" s="46" t="s">
        <v>840</v>
      </c>
      <c r="J104" s="25" t="s">
        <v>840</v>
      </c>
      <c r="K104" s="46" t="s">
        <v>840</v>
      </c>
      <c r="L104" s="46" t="s">
        <v>840</v>
      </c>
      <c r="M104" s="48" t="s">
        <v>840</v>
      </c>
      <c r="N104" s="46" t="s">
        <v>840</v>
      </c>
      <c r="O104" s="25">
        <v>2.6625130208120003</v>
      </c>
      <c r="P104" s="46" t="s">
        <v>840</v>
      </c>
      <c r="Q104" s="46" t="s">
        <v>840</v>
      </c>
      <c r="R104" s="48" t="s">
        <v>840</v>
      </c>
      <c r="S104" s="46" t="s">
        <v>840</v>
      </c>
      <c r="T104" s="25">
        <v>2.3348645587970003</v>
      </c>
      <c r="U104" s="46" t="s">
        <v>840</v>
      </c>
      <c r="V104" s="46" t="s">
        <v>840</v>
      </c>
      <c r="W104" s="48" t="s">
        <v>840</v>
      </c>
      <c r="X104" s="53">
        <v>-0.32764846201499997</v>
      </c>
      <c r="Y104" s="7"/>
    </row>
    <row r="105" spans="1:25" x14ac:dyDescent="0.2">
      <c r="A105" s="44" t="s">
        <v>231</v>
      </c>
      <c r="B105" s="45" t="s">
        <v>230</v>
      </c>
      <c r="C105" s="25">
        <f t="shared" si="1"/>
        <v>0.39801997275700018</v>
      </c>
      <c r="D105" s="25" t="s">
        <v>840</v>
      </c>
      <c r="E105" s="25">
        <v>1.3787483723540002</v>
      </c>
      <c r="F105" s="25">
        <v>-8.0067284284079996</v>
      </c>
      <c r="G105" s="25">
        <v>1.2753422444274503</v>
      </c>
      <c r="H105" s="48">
        <v>0.5</v>
      </c>
      <c r="I105" s="46" t="s">
        <v>840</v>
      </c>
      <c r="J105" s="25" t="s">
        <v>840</v>
      </c>
      <c r="K105" s="46" t="s">
        <v>840</v>
      </c>
      <c r="L105" s="46" t="s">
        <v>840</v>
      </c>
      <c r="M105" s="48" t="s">
        <v>840</v>
      </c>
      <c r="N105" s="46" t="s">
        <v>840</v>
      </c>
      <c r="O105" s="25">
        <v>1.3787483723540002</v>
      </c>
      <c r="P105" s="46" t="s">
        <v>840</v>
      </c>
      <c r="Q105" s="46" t="s">
        <v>840</v>
      </c>
      <c r="R105" s="48" t="s">
        <v>840</v>
      </c>
      <c r="S105" s="46" t="s">
        <v>840</v>
      </c>
      <c r="T105" s="25">
        <v>0.39801997275700018</v>
      </c>
      <c r="U105" s="46" t="s">
        <v>840</v>
      </c>
      <c r="V105" s="46" t="s">
        <v>840</v>
      </c>
      <c r="W105" s="48" t="s">
        <v>840</v>
      </c>
      <c r="X105" s="53">
        <v>-0.98072839959699998</v>
      </c>
      <c r="Y105" s="7"/>
    </row>
    <row r="106" spans="1:25" x14ac:dyDescent="0.2">
      <c r="A106" s="44" t="s">
        <v>233</v>
      </c>
      <c r="B106" s="45" t="s">
        <v>232</v>
      </c>
      <c r="C106" s="25">
        <f t="shared" si="1"/>
        <v>1.3343192297840001</v>
      </c>
      <c r="D106" s="25" t="s">
        <v>840</v>
      </c>
      <c r="E106" s="25">
        <v>1.892306883037</v>
      </c>
      <c r="F106" s="25">
        <v>-10.982946703600001</v>
      </c>
      <c r="G106" s="25">
        <v>1.7503838668092249</v>
      </c>
      <c r="H106" s="48">
        <v>0.5</v>
      </c>
      <c r="I106" s="46" t="s">
        <v>840</v>
      </c>
      <c r="J106" s="25" t="s">
        <v>840</v>
      </c>
      <c r="K106" s="46" t="s">
        <v>840</v>
      </c>
      <c r="L106" s="46" t="s">
        <v>840</v>
      </c>
      <c r="M106" s="48" t="s">
        <v>840</v>
      </c>
      <c r="N106" s="46" t="s">
        <v>840</v>
      </c>
      <c r="O106" s="25">
        <v>1.892306883037</v>
      </c>
      <c r="P106" s="46" t="s">
        <v>840</v>
      </c>
      <c r="Q106" s="46" t="s">
        <v>840</v>
      </c>
      <c r="R106" s="48" t="s">
        <v>840</v>
      </c>
      <c r="S106" s="46" t="s">
        <v>840</v>
      </c>
      <c r="T106" s="25">
        <v>1.3343192297840001</v>
      </c>
      <c r="U106" s="46" t="s">
        <v>840</v>
      </c>
      <c r="V106" s="46" t="s">
        <v>840</v>
      </c>
      <c r="W106" s="48" t="s">
        <v>840</v>
      </c>
      <c r="X106" s="53">
        <v>-0.55798765325300004</v>
      </c>
      <c r="Y106" s="7"/>
    </row>
    <row r="107" spans="1:25" x14ac:dyDescent="0.2">
      <c r="A107" s="44" t="s">
        <v>235</v>
      </c>
      <c r="B107" s="45" t="s">
        <v>234</v>
      </c>
      <c r="C107" s="25">
        <f t="shared" si="1"/>
        <v>2.0624834781629997</v>
      </c>
      <c r="D107" s="25" t="s">
        <v>840</v>
      </c>
      <c r="E107" s="25">
        <v>2.7156187697879997</v>
      </c>
      <c r="F107" s="25">
        <v>-15.884861650094001</v>
      </c>
      <c r="G107" s="25">
        <v>2.5119473620538999</v>
      </c>
      <c r="H107" s="48">
        <v>0.5</v>
      </c>
      <c r="I107" s="46" t="s">
        <v>840</v>
      </c>
      <c r="J107" s="25" t="s">
        <v>840</v>
      </c>
      <c r="K107" s="46" t="s">
        <v>840</v>
      </c>
      <c r="L107" s="46" t="s">
        <v>840</v>
      </c>
      <c r="M107" s="48" t="s">
        <v>840</v>
      </c>
      <c r="N107" s="46" t="s">
        <v>840</v>
      </c>
      <c r="O107" s="25">
        <v>2.7156187697879997</v>
      </c>
      <c r="P107" s="46" t="s">
        <v>840</v>
      </c>
      <c r="Q107" s="46" t="s">
        <v>840</v>
      </c>
      <c r="R107" s="48" t="s">
        <v>840</v>
      </c>
      <c r="S107" s="46" t="s">
        <v>840</v>
      </c>
      <c r="T107" s="25">
        <v>2.0624834781629997</v>
      </c>
      <c r="U107" s="46" t="s">
        <v>840</v>
      </c>
      <c r="V107" s="46" t="s">
        <v>840</v>
      </c>
      <c r="W107" s="48" t="s">
        <v>840</v>
      </c>
      <c r="X107" s="53">
        <v>-0.65313529162499995</v>
      </c>
      <c r="Y107" s="7"/>
    </row>
    <row r="108" spans="1:25" x14ac:dyDescent="0.2">
      <c r="A108" s="44" t="s">
        <v>237</v>
      </c>
      <c r="B108" s="45" t="s">
        <v>236</v>
      </c>
      <c r="C108" s="25">
        <f t="shared" si="1"/>
        <v>7.0548953741859997</v>
      </c>
      <c r="D108" s="25">
        <v>0.91494416411000001</v>
      </c>
      <c r="E108" s="25">
        <v>6.1399512100759992</v>
      </c>
      <c r="F108" s="25">
        <v>-7.6214693309910002</v>
      </c>
      <c r="G108" s="25">
        <v>5.6794548693202991</v>
      </c>
      <c r="H108" s="48">
        <v>0.5</v>
      </c>
      <c r="I108" s="46" t="s">
        <v>840</v>
      </c>
      <c r="J108" s="25">
        <v>0.91494416411000001</v>
      </c>
      <c r="K108" s="46" t="s">
        <v>840</v>
      </c>
      <c r="L108" s="46" t="s">
        <v>840</v>
      </c>
      <c r="M108" s="48" t="s">
        <v>840</v>
      </c>
      <c r="N108" s="46" t="s">
        <v>840</v>
      </c>
      <c r="O108" s="25">
        <v>6.1399512100759992</v>
      </c>
      <c r="P108" s="46" t="s">
        <v>840</v>
      </c>
      <c r="Q108" s="46" t="s">
        <v>840</v>
      </c>
      <c r="R108" s="48" t="s">
        <v>840</v>
      </c>
      <c r="S108" s="46" t="s">
        <v>840</v>
      </c>
      <c r="T108" s="25">
        <v>7.0548953741859997</v>
      </c>
      <c r="U108" s="46" t="s">
        <v>840</v>
      </c>
      <c r="V108" s="46" t="s">
        <v>840</v>
      </c>
      <c r="W108" s="48" t="s">
        <v>840</v>
      </c>
      <c r="X108" s="53" t="s">
        <v>840</v>
      </c>
      <c r="Y108" s="7"/>
    </row>
    <row r="109" spans="1:25" x14ac:dyDescent="0.2">
      <c r="A109" s="44" t="s">
        <v>239</v>
      </c>
      <c r="B109" s="45" t="s">
        <v>238</v>
      </c>
      <c r="C109" s="25">
        <f t="shared" si="1"/>
        <v>2.4939738821030004</v>
      </c>
      <c r="D109" s="25">
        <v>8.839391409599999E-2</v>
      </c>
      <c r="E109" s="25">
        <v>2.4055799680070002</v>
      </c>
      <c r="F109" s="25">
        <v>-5.420097225498</v>
      </c>
      <c r="G109" s="25">
        <v>2.2251614704064755</v>
      </c>
      <c r="H109" s="48">
        <v>0.5</v>
      </c>
      <c r="I109" s="46" t="s">
        <v>840</v>
      </c>
      <c r="J109" s="25">
        <v>8.839391409599999E-2</v>
      </c>
      <c r="K109" s="46" t="s">
        <v>840</v>
      </c>
      <c r="L109" s="46" t="s">
        <v>840</v>
      </c>
      <c r="M109" s="48" t="s">
        <v>840</v>
      </c>
      <c r="N109" s="46" t="s">
        <v>840</v>
      </c>
      <c r="O109" s="25">
        <v>2.4055799680070002</v>
      </c>
      <c r="P109" s="46" t="s">
        <v>840</v>
      </c>
      <c r="Q109" s="46" t="s">
        <v>840</v>
      </c>
      <c r="R109" s="48" t="s">
        <v>840</v>
      </c>
      <c r="S109" s="46" t="s">
        <v>840</v>
      </c>
      <c r="T109" s="25">
        <v>2.4939738821030004</v>
      </c>
      <c r="U109" s="46" t="s">
        <v>840</v>
      </c>
      <c r="V109" s="46" t="s">
        <v>840</v>
      </c>
      <c r="W109" s="48" t="s">
        <v>840</v>
      </c>
      <c r="X109" s="53" t="s">
        <v>840</v>
      </c>
      <c r="Y109" s="7"/>
    </row>
    <row r="110" spans="1:25" x14ac:dyDescent="0.2">
      <c r="A110" s="44" t="s">
        <v>241</v>
      </c>
      <c r="B110" s="45" t="s">
        <v>240</v>
      </c>
      <c r="C110" s="25">
        <f t="shared" si="1"/>
        <v>57.904893089311003</v>
      </c>
      <c r="D110" s="25">
        <v>4.7715931480740004</v>
      </c>
      <c r="E110" s="25">
        <v>53.133299941237006</v>
      </c>
      <c r="F110" s="25">
        <v>14.376784808582</v>
      </c>
      <c r="G110" s="25">
        <v>49.148302445644227</v>
      </c>
      <c r="H110" s="48">
        <v>0</v>
      </c>
      <c r="I110" s="46">
        <v>6.1480407927530001</v>
      </c>
      <c r="J110" s="25">
        <v>-1.3764476446789999</v>
      </c>
      <c r="K110" s="46" t="s">
        <v>840</v>
      </c>
      <c r="L110" s="46" t="s">
        <v>840</v>
      </c>
      <c r="M110" s="48" t="s">
        <v>840</v>
      </c>
      <c r="N110" s="46">
        <v>43.401556228173</v>
      </c>
      <c r="O110" s="25">
        <v>9.7317437130630005</v>
      </c>
      <c r="P110" s="46" t="s">
        <v>840</v>
      </c>
      <c r="Q110" s="46" t="s">
        <v>840</v>
      </c>
      <c r="R110" s="48" t="s">
        <v>840</v>
      </c>
      <c r="S110" s="46">
        <v>49.549597020926996</v>
      </c>
      <c r="T110" s="25">
        <v>8.3552960683839999</v>
      </c>
      <c r="U110" s="46" t="s">
        <v>840</v>
      </c>
      <c r="V110" s="46" t="s">
        <v>840</v>
      </c>
      <c r="W110" s="48" t="s">
        <v>840</v>
      </c>
      <c r="X110" s="53" t="s">
        <v>840</v>
      </c>
      <c r="Y110" s="7"/>
    </row>
    <row r="111" spans="1:25" x14ac:dyDescent="0.2">
      <c r="A111" s="44" t="s">
        <v>243</v>
      </c>
      <c r="B111" s="45" t="s">
        <v>242</v>
      </c>
      <c r="C111" s="25">
        <f t="shared" si="1"/>
        <v>3.096241354445</v>
      </c>
      <c r="D111" s="25" t="s">
        <v>840</v>
      </c>
      <c r="E111" s="25">
        <v>3.193542721604</v>
      </c>
      <c r="F111" s="25">
        <v>-19.10245542302</v>
      </c>
      <c r="G111" s="25">
        <v>2.9540270174837002</v>
      </c>
      <c r="H111" s="48">
        <v>0.5</v>
      </c>
      <c r="I111" s="46" t="s">
        <v>840</v>
      </c>
      <c r="J111" s="25" t="s">
        <v>840</v>
      </c>
      <c r="K111" s="46" t="s">
        <v>840</v>
      </c>
      <c r="L111" s="46" t="s">
        <v>840</v>
      </c>
      <c r="M111" s="48" t="s">
        <v>840</v>
      </c>
      <c r="N111" s="46" t="s">
        <v>840</v>
      </c>
      <c r="O111" s="25">
        <v>3.193542721604</v>
      </c>
      <c r="P111" s="46" t="s">
        <v>840</v>
      </c>
      <c r="Q111" s="46" t="s">
        <v>840</v>
      </c>
      <c r="R111" s="48" t="s">
        <v>840</v>
      </c>
      <c r="S111" s="46" t="s">
        <v>840</v>
      </c>
      <c r="T111" s="25">
        <v>3.096241354445</v>
      </c>
      <c r="U111" s="46" t="s">
        <v>840</v>
      </c>
      <c r="V111" s="46" t="s">
        <v>840</v>
      </c>
      <c r="W111" s="48" t="s">
        <v>840</v>
      </c>
      <c r="X111" s="53">
        <v>-9.7301367159000007E-2</v>
      </c>
      <c r="Y111" s="7"/>
    </row>
    <row r="112" spans="1:25" x14ac:dyDescent="0.2">
      <c r="A112" s="44" t="s">
        <v>245</v>
      </c>
      <c r="B112" s="45" t="s">
        <v>244</v>
      </c>
      <c r="C112" s="25">
        <f t="shared" si="1"/>
        <v>78.420316629322002</v>
      </c>
      <c r="D112" s="25">
        <v>3.4910806711599998</v>
      </c>
      <c r="E112" s="25">
        <v>74.929235958161996</v>
      </c>
      <c r="F112" s="25">
        <v>62.677831172184</v>
      </c>
      <c r="G112" s="25">
        <v>69.309543261299851</v>
      </c>
      <c r="H112" s="48">
        <v>0</v>
      </c>
      <c r="I112" s="46">
        <v>3.4910806711599998</v>
      </c>
      <c r="J112" s="25" t="s">
        <v>840</v>
      </c>
      <c r="K112" s="46" t="s">
        <v>840</v>
      </c>
      <c r="L112" s="46" t="s">
        <v>840</v>
      </c>
      <c r="M112" s="48" t="s">
        <v>840</v>
      </c>
      <c r="N112" s="46">
        <v>74.929235958161996</v>
      </c>
      <c r="O112" s="25" t="s">
        <v>840</v>
      </c>
      <c r="P112" s="46" t="s">
        <v>840</v>
      </c>
      <c r="Q112" s="46" t="s">
        <v>840</v>
      </c>
      <c r="R112" s="48" t="s">
        <v>840</v>
      </c>
      <c r="S112" s="46">
        <v>78.420316629322002</v>
      </c>
      <c r="T112" s="25" t="s">
        <v>840</v>
      </c>
      <c r="U112" s="46" t="s">
        <v>840</v>
      </c>
      <c r="V112" s="46" t="s">
        <v>840</v>
      </c>
      <c r="W112" s="48" t="s">
        <v>840</v>
      </c>
      <c r="X112" s="53" t="s">
        <v>840</v>
      </c>
      <c r="Y112" s="7"/>
    </row>
    <row r="113" spans="1:25" x14ac:dyDescent="0.2">
      <c r="A113" s="44" t="s">
        <v>247</v>
      </c>
      <c r="B113" s="45" t="s">
        <v>819</v>
      </c>
      <c r="C113" s="25">
        <f t="shared" si="1"/>
        <v>10.906167210607</v>
      </c>
      <c r="D113" s="25">
        <v>3.1565576280700003</v>
      </c>
      <c r="E113" s="25">
        <v>7.7496095825370004</v>
      </c>
      <c r="F113" s="25">
        <v>5.1529694247000002</v>
      </c>
      <c r="G113" s="25">
        <v>7.1683888638467259</v>
      </c>
      <c r="H113" s="48">
        <v>0</v>
      </c>
      <c r="I113" s="46" t="s">
        <v>840</v>
      </c>
      <c r="J113" s="25" t="s">
        <v>840</v>
      </c>
      <c r="K113" s="46">
        <v>3.1565576280700003</v>
      </c>
      <c r="L113" s="46" t="s">
        <v>840</v>
      </c>
      <c r="M113" s="48" t="s">
        <v>840</v>
      </c>
      <c r="N113" s="46" t="s">
        <v>840</v>
      </c>
      <c r="O113" s="25" t="s">
        <v>840</v>
      </c>
      <c r="P113" s="46">
        <v>7.7496095825370004</v>
      </c>
      <c r="Q113" s="46" t="s">
        <v>840</v>
      </c>
      <c r="R113" s="48" t="s">
        <v>840</v>
      </c>
      <c r="S113" s="46" t="s">
        <v>840</v>
      </c>
      <c r="T113" s="25" t="s">
        <v>840</v>
      </c>
      <c r="U113" s="46">
        <v>10.906167210606</v>
      </c>
      <c r="V113" s="46" t="s">
        <v>840</v>
      </c>
      <c r="W113" s="48" t="s">
        <v>840</v>
      </c>
      <c r="X113" s="53" t="s">
        <v>840</v>
      </c>
      <c r="Y113" s="7"/>
    </row>
    <row r="114" spans="1:25" x14ac:dyDescent="0.2">
      <c r="A114" s="44" t="s">
        <v>249</v>
      </c>
      <c r="B114" s="45" t="s">
        <v>248</v>
      </c>
      <c r="C114" s="25">
        <f t="shared" si="1"/>
        <v>3.5341340835349997</v>
      </c>
      <c r="D114" s="25" t="s">
        <v>840</v>
      </c>
      <c r="E114" s="25">
        <v>3.6456093067189999</v>
      </c>
      <c r="F114" s="25">
        <v>-11.041669336719</v>
      </c>
      <c r="G114" s="25">
        <v>3.3721886087150752</v>
      </c>
      <c r="H114" s="48">
        <v>0.5</v>
      </c>
      <c r="I114" s="46" t="s">
        <v>840</v>
      </c>
      <c r="J114" s="25" t="s">
        <v>840</v>
      </c>
      <c r="K114" s="46" t="s">
        <v>840</v>
      </c>
      <c r="L114" s="46" t="s">
        <v>840</v>
      </c>
      <c r="M114" s="48" t="s">
        <v>840</v>
      </c>
      <c r="N114" s="46" t="s">
        <v>840</v>
      </c>
      <c r="O114" s="25">
        <v>3.6456093067189999</v>
      </c>
      <c r="P114" s="46" t="s">
        <v>840</v>
      </c>
      <c r="Q114" s="46" t="s">
        <v>840</v>
      </c>
      <c r="R114" s="48" t="s">
        <v>840</v>
      </c>
      <c r="S114" s="46" t="s">
        <v>840</v>
      </c>
      <c r="T114" s="25">
        <v>3.5341340835349997</v>
      </c>
      <c r="U114" s="46" t="s">
        <v>840</v>
      </c>
      <c r="V114" s="46" t="s">
        <v>840</v>
      </c>
      <c r="W114" s="48" t="s">
        <v>840</v>
      </c>
      <c r="X114" s="53">
        <v>-0.11147522318400001</v>
      </c>
      <c r="Y114" s="7"/>
    </row>
    <row r="115" spans="1:25" x14ac:dyDescent="0.2">
      <c r="A115" s="44" t="s">
        <v>251</v>
      </c>
      <c r="B115" s="45" t="s">
        <v>250</v>
      </c>
      <c r="C115" s="25">
        <f t="shared" si="1"/>
        <v>2.4126613788500002</v>
      </c>
      <c r="D115" s="25" t="s">
        <v>840</v>
      </c>
      <c r="E115" s="25">
        <v>2.5789595121980002</v>
      </c>
      <c r="F115" s="25">
        <v>-20.052667215073001</v>
      </c>
      <c r="G115" s="25">
        <v>2.3855375487831507</v>
      </c>
      <c r="H115" s="48">
        <v>0.5</v>
      </c>
      <c r="I115" s="46" t="s">
        <v>840</v>
      </c>
      <c r="J115" s="25" t="s">
        <v>840</v>
      </c>
      <c r="K115" s="46" t="s">
        <v>840</v>
      </c>
      <c r="L115" s="46" t="s">
        <v>840</v>
      </c>
      <c r="M115" s="48" t="s">
        <v>840</v>
      </c>
      <c r="N115" s="46" t="s">
        <v>840</v>
      </c>
      <c r="O115" s="25">
        <v>2.5789595121980002</v>
      </c>
      <c r="P115" s="46" t="s">
        <v>840</v>
      </c>
      <c r="Q115" s="46" t="s">
        <v>840</v>
      </c>
      <c r="R115" s="48" t="s">
        <v>840</v>
      </c>
      <c r="S115" s="46" t="s">
        <v>840</v>
      </c>
      <c r="T115" s="25">
        <v>2.4126613788500002</v>
      </c>
      <c r="U115" s="46" t="s">
        <v>840</v>
      </c>
      <c r="V115" s="46" t="s">
        <v>840</v>
      </c>
      <c r="W115" s="48" t="s">
        <v>840</v>
      </c>
      <c r="X115" s="53">
        <v>-0.166298133348</v>
      </c>
      <c r="Y115" s="7"/>
    </row>
    <row r="116" spans="1:25" x14ac:dyDescent="0.2">
      <c r="A116" s="44" t="s">
        <v>253</v>
      </c>
      <c r="B116" s="45" t="s">
        <v>252</v>
      </c>
      <c r="C116" s="25">
        <f t="shared" si="1"/>
        <v>1.535531672494</v>
      </c>
      <c r="D116" s="25" t="s">
        <v>840</v>
      </c>
      <c r="E116" s="25">
        <v>1.712550314267</v>
      </c>
      <c r="F116" s="25">
        <v>-6.816957260843</v>
      </c>
      <c r="G116" s="25">
        <v>1.5841090406969751</v>
      </c>
      <c r="H116" s="48">
        <v>0.5</v>
      </c>
      <c r="I116" s="46" t="s">
        <v>840</v>
      </c>
      <c r="J116" s="25" t="s">
        <v>840</v>
      </c>
      <c r="K116" s="46" t="s">
        <v>840</v>
      </c>
      <c r="L116" s="46" t="s">
        <v>840</v>
      </c>
      <c r="M116" s="48" t="s">
        <v>840</v>
      </c>
      <c r="N116" s="46" t="s">
        <v>840</v>
      </c>
      <c r="O116" s="25">
        <v>1.712550314267</v>
      </c>
      <c r="P116" s="46" t="s">
        <v>840</v>
      </c>
      <c r="Q116" s="46" t="s">
        <v>840</v>
      </c>
      <c r="R116" s="48" t="s">
        <v>840</v>
      </c>
      <c r="S116" s="46" t="s">
        <v>840</v>
      </c>
      <c r="T116" s="25">
        <v>1.535531672494</v>
      </c>
      <c r="U116" s="46" t="s">
        <v>840</v>
      </c>
      <c r="V116" s="46" t="s">
        <v>840</v>
      </c>
      <c r="W116" s="48" t="s">
        <v>840</v>
      </c>
      <c r="X116" s="53">
        <v>-0.177018641773</v>
      </c>
      <c r="Y116" s="7"/>
    </row>
    <row r="117" spans="1:25" x14ac:dyDescent="0.2">
      <c r="A117" s="44" t="s">
        <v>255</v>
      </c>
      <c r="B117" s="45" t="s">
        <v>254</v>
      </c>
      <c r="C117" s="25">
        <f t="shared" si="1"/>
        <v>0.8437259825029999</v>
      </c>
      <c r="D117" s="25" t="s">
        <v>840</v>
      </c>
      <c r="E117" s="25">
        <v>2.324143135425</v>
      </c>
      <c r="F117" s="25">
        <v>-23.455824436558999</v>
      </c>
      <c r="G117" s="25">
        <v>2.1498324002681248</v>
      </c>
      <c r="H117" s="48">
        <v>0.5</v>
      </c>
      <c r="I117" s="46" t="s">
        <v>840</v>
      </c>
      <c r="J117" s="25" t="s">
        <v>840</v>
      </c>
      <c r="K117" s="46" t="s">
        <v>840</v>
      </c>
      <c r="L117" s="46" t="s">
        <v>840</v>
      </c>
      <c r="M117" s="48" t="s">
        <v>840</v>
      </c>
      <c r="N117" s="46" t="s">
        <v>840</v>
      </c>
      <c r="O117" s="25">
        <v>2.324143135425</v>
      </c>
      <c r="P117" s="46" t="s">
        <v>840</v>
      </c>
      <c r="Q117" s="46" t="s">
        <v>840</v>
      </c>
      <c r="R117" s="48" t="s">
        <v>840</v>
      </c>
      <c r="S117" s="46" t="s">
        <v>840</v>
      </c>
      <c r="T117" s="25">
        <v>0.8437259825029999</v>
      </c>
      <c r="U117" s="46" t="s">
        <v>840</v>
      </c>
      <c r="V117" s="46" t="s">
        <v>840</v>
      </c>
      <c r="W117" s="48" t="s">
        <v>840</v>
      </c>
      <c r="X117" s="53">
        <v>-1.480417152922</v>
      </c>
      <c r="Y117" s="7"/>
    </row>
    <row r="118" spans="1:25" x14ac:dyDescent="0.2">
      <c r="A118" s="44" t="s">
        <v>257</v>
      </c>
      <c r="B118" s="45" t="s">
        <v>256</v>
      </c>
      <c r="C118" s="25">
        <f t="shared" si="1"/>
        <v>91.319311133354006</v>
      </c>
      <c r="D118" s="25">
        <v>17.288743877578</v>
      </c>
      <c r="E118" s="25">
        <v>74.030567255776006</v>
      </c>
      <c r="F118" s="25">
        <v>39.419082175828002</v>
      </c>
      <c r="G118" s="25">
        <v>68.478274711592803</v>
      </c>
      <c r="H118" s="48">
        <v>0</v>
      </c>
      <c r="I118" s="46">
        <v>16.442868153357001</v>
      </c>
      <c r="J118" s="25">
        <v>0.84587572422099999</v>
      </c>
      <c r="K118" s="46" t="s">
        <v>840</v>
      </c>
      <c r="L118" s="46" t="s">
        <v>840</v>
      </c>
      <c r="M118" s="48" t="s">
        <v>840</v>
      </c>
      <c r="N118" s="46">
        <v>59.397074449910995</v>
      </c>
      <c r="O118" s="25">
        <v>14.633492805864998</v>
      </c>
      <c r="P118" s="46" t="s">
        <v>840</v>
      </c>
      <c r="Q118" s="46" t="s">
        <v>840</v>
      </c>
      <c r="R118" s="48" t="s">
        <v>840</v>
      </c>
      <c r="S118" s="46">
        <v>75.839942603268</v>
      </c>
      <c r="T118" s="25">
        <v>15.479368530085999</v>
      </c>
      <c r="U118" s="46" t="s">
        <v>840</v>
      </c>
      <c r="V118" s="46" t="s">
        <v>840</v>
      </c>
      <c r="W118" s="48" t="s">
        <v>840</v>
      </c>
      <c r="X118" s="53" t="s">
        <v>840</v>
      </c>
      <c r="Y118" s="7"/>
    </row>
    <row r="119" spans="1:25" x14ac:dyDescent="0.2">
      <c r="A119" s="44" t="s">
        <v>259</v>
      </c>
      <c r="B119" s="45" t="s">
        <v>258</v>
      </c>
      <c r="C119" s="25">
        <f t="shared" si="1"/>
        <v>3.0446403889059996</v>
      </c>
      <c r="D119" s="25" t="s">
        <v>840</v>
      </c>
      <c r="E119" s="25">
        <v>3.3242744213939996</v>
      </c>
      <c r="F119" s="25">
        <v>-10.887299883739001</v>
      </c>
      <c r="G119" s="25">
        <v>3.0749538397894502</v>
      </c>
      <c r="H119" s="48">
        <v>0.5</v>
      </c>
      <c r="I119" s="46" t="s">
        <v>840</v>
      </c>
      <c r="J119" s="25" t="s">
        <v>840</v>
      </c>
      <c r="K119" s="46" t="s">
        <v>840</v>
      </c>
      <c r="L119" s="46" t="s">
        <v>840</v>
      </c>
      <c r="M119" s="48" t="s">
        <v>840</v>
      </c>
      <c r="N119" s="46" t="s">
        <v>840</v>
      </c>
      <c r="O119" s="25">
        <v>3.3242744213939996</v>
      </c>
      <c r="P119" s="46" t="s">
        <v>840</v>
      </c>
      <c r="Q119" s="46" t="s">
        <v>840</v>
      </c>
      <c r="R119" s="48" t="s">
        <v>840</v>
      </c>
      <c r="S119" s="46" t="s">
        <v>840</v>
      </c>
      <c r="T119" s="25">
        <v>3.0446403889059996</v>
      </c>
      <c r="U119" s="46" t="s">
        <v>840</v>
      </c>
      <c r="V119" s="46" t="s">
        <v>840</v>
      </c>
      <c r="W119" s="48" t="s">
        <v>840</v>
      </c>
      <c r="X119" s="53">
        <v>-0.27963403248800001</v>
      </c>
      <c r="Y119" s="7"/>
    </row>
    <row r="120" spans="1:25" x14ac:dyDescent="0.2">
      <c r="A120" s="44" t="s">
        <v>261</v>
      </c>
      <c r="B120" s="45" t="s">
        <v>260</v>
      </c>
      <c r="C120" s="25">
        <f t="shared" si="1"/>
        <v>0.79251785465800006</v>
      </c>
      <c r="D120" s="25" t="s">
        <v>840</v>
      </c>
      <c r="E120" s="25">
        <v>1.4171637077800001</v>
      </c>
      <c r="F120" s="25">
        <v>-9.0117671990980011</v>
      </c>
      <c r="G120" s="25">
        <v>1.3108764296965001</v>
      </c>
      <c r="H120" s="48">
        <v>0.5</v>
      </c>
      <c r="I120" s="46" t="s">
        <v>840</v>
      </c>
      <c r="J120" s="25" t="s">
        <v>840</v>
      </c>
      <c r="K120" s="46" t="s">
        <v>840</v>
      </c>
      <c r="L120" s="46" t="s">
        <v>840</v>
      </c>
      <c r="M120" s="48" t="s">
        <v>840</v>
      </c>
      <c r="N120" s="46" t="s">
        <v>840</v>
      </c>
      <c r="O120" s="25">
        <v>1.4171637077800001</v>
      </c>
      <c r="P120" s="46" t="s">
        <v>840</v>
      </c>
      <c r="Q120" s="46" t="s">
        <v>840</v>
      </c>
      <c r="R120" s="48" t="s">
        <v>840</v>
      </c>
      <c r="S120" s="46" t="s">
        <v>840</v>
      </c>
      <c r="T120" s="25">
        <v>0.79251785465800006</v>
      </c>
      <c r="U120" s="46" t="s">
        <v>840</v>
      </c>
      <c r="V120" s="46" t="s">
        <v>840</v>
      </c>
      <c r="W120" s="48" t="s">
        <v>840</v>
      </c>
      <c r="X120" s="53">
        <v>-0.62464585312200005</v>
      </c>
      <c r="Y120" s="7"/>
    </row>
    <row r="121" spans="1:25" x14ac:dyDescent="0.2">
      <c r="A121" s="44" t="s">
        <v>263</v>
      </c>
      <c r="B121" s="45" t="s">
        <v>262</v>
      </c>
      <c r="C121" s="25">
        <f t="shared" si="1"/>
        <v>3.4219212860520001</v>
      </c>
      <c r="D121" s="25">
        <v>0.103787305496</v>
      </c>
      <c r="E121" s="25">
        <v>3.318133980556</v>
      </c>
      <c r="F121" s="25">
        <v>-6.3575911350490006</v>
      </c>
      <c r="G121" s="25">
        <v>3.0692739320142999</v>
      </c>
      <c r="H121" s="48">
        <v>0.5</v>
      </c>
      <c r="I121" s="46" t="s">
        <v>840</v>
      </c>
      <c r="J121" s="25">
        <v>0.103787305496</v>
      </c>
      <c r="K121" s="46" t="s">
        <v>840</v>
      </c>
      <c r="L121" s="46" t="s">
        <v>840</v>
      </c>
      <c r="M121" s="48" t="s">
        <v>840</v>
      </c>
      <c r="N121" s="46" t="s">
        <v>840</v>
      </c>
      <c r="O121" s="25">
        <v>3.318133980556</v>
      </c>
      <c r="P121" s="46" t="s">
        <v>840</v>
      </c>
      <c r="Q121" s="46" t="s">
        <v>840</v>
      </c>
      <c r="R121" s="48" t="s">
        <v>840</v>
      </c>
      <c r="S121" s="46" t="s">
        <v>840</v>
      </c>
      <c r="T121" s="25">
        <v>3.4219212860520001</v>
      </c>
      <c r="U121" s="46" t="s">
        <v>840</v>
      </c>
      <c r="V121" s="46" t="s">
        <v>840</v>
      </c>
      <c r="W121" s="48" t="s">
        <v>840</v>
      </c>
      <c r="X121" s="53" t="s">
        <v>840</v>
      </c>
      <c r="Y121" s="7"/>
    </row>
    <row r="122" spans="1:25" x14ac:dyDescent="0.2">
      <c r="A122" s="44" t="s">
        <v>265</v>
      </c>
      <c r="B122" s="45" t="s">
        <v>264</v>
      </c>
      <c r="C122" s="25">
        <f t="shared" si="1"/>
        <v>194.61821678838101</v>
      </c>
      <c r="D122" s="25">
        <v>18.300037424869</v>
      </c>
      <c r="E122" s="25">
        <v>176.318179363512</v>
      </c>
      <c r="F122" s="25">
        <v>132.54827327611102</v>
      </c>
      <c r="G122" s="25">
        <v>163.09431591124863</v>
      </c>
      <c r="H122" s="48">
        <v>0</v>
      </c>
      <c r="I122" s="46">
        <v>18.300037424869</v>
      </c>
      <c r="J122" s="25" t="s">
        <v>840</v>
      </c>
      <c r="K122" s="46" t="s">
        <v>840</v>
      </c>
      <c r="L122" s="46" t="s">
        <v>840</v>
      </c>
      <c r="M122" s="48" t="s">
        <v>840</v>
      </c>
      <c r="N122" s="46">
        <v>176.318179363512</v>
      </c>
      <c r="O122" s="25" t="s">
        <v>840</v>
      </c>
      <c r="P122" s="46" t="s">
        <v>840</v>
      </c>
      <c r="Q122" s="46" t="s">
        <v>840</v>
      </c>
      <c r="R122" s="48" t="s">
        <v>840</v>
      </c>
      <c r="S122" s="46">
        <v>194.61821678838101</v>
      </c>
      <c r="T122" s="25" t="s">
        <v>840</v>
      </c>
      <c r="U122" s="46" t="s">
        <v>840</v>
      </c>
      <c r="V122" s="46" t="s">
        <v>840</v>
      </c>
      <c r="W122" s="48" t="s">
        <v>840</v>
      </c>
      <c r="X122" s="53" t="s">
        <v>840</v>
      </c>
      <c r="Y122" s="7"/>
    </row>
    <row r="123" spans="1:25" x14ac:dyDescent="0.2">
      <c r="A123" s="44" t="s">
        <v>267</v>
      </c>
      <c r="B123" s="45" t="s">
        <v>820</v>
      </c>
      <c r="C123" s="25">
        <f t="shared" si="1"/>
        <v>24.826557363496001</v>
      </c>
      <c r="D123" s="25">
        <v>8.3371005009289991</v>
      </c>
      <c r="E123" s="25">
        <v>16.489456862567</v>
      </c>
      <c r="F123" s="25">
        <v>10.072179981173999</v>
      </c>
      <c r="G123" s="25">
        <v>15.252747597874476</v>
      </c>
      <c r="H123" s="48">
        <v>0</v>
      </c>
      <c r="I123" s="46" t="s">
        <v>840</v>
      </c>
      <c r="J123" s="25" t="s">
        <v>840</v>
      </c>
      <c r="K123" s="46">
        <v>8.3371005009289991</v>
      </c>
      <c r="L123" s="46" t="s">
        <v>840</v>
      </c>
      <c r="M123" s="48" t="s">
        <v>840</v>
      </c>
      <c r="N123" s="46" t="s">
        <v>840</v>
      </c>
      <c r="O123" s="25" t="s">
        <v>840</v>
      </c>
      <c r="P123" s="46">
        <v>16.489456862567</v>
      </c>
      <c r="Q123" s="46" t="s">
        <v>840</v>
      </c>
      <c r="R123" s="48" t="s">
        <v>840</v>
      </c>
      <c r="S123" s="46" t="s">
        <v>840</v>
      </c>
      <c r="T123" s="25" t="s">
        <v>840</v>
      </c>
      <c r="U123" s="46">
        <v>24.826557363496001</v>
      </c>
      <c r="V123" s="46" t="s">
        <v>840</v>
      </c>
      <c r="W123" s="48" t="s">
        <v>840</v>
      </c>
      <c r="X123" s="53" t="s">
        <v>840</v>
      </c>
      <c r="Y123" s="7"/>
    </row>
    <row r="124" spans="1:25" x14ac:dyDescent="0.2">
      <c r="A124" s="44" t="s">
        <v>269</v>
      </c>
      <c r="B124" s="45" t="s">
        <v>268</v>
      </c>
      <c r="C124" s="25">
        <f t="shared" si="1"/>
        <v>4.4880086907620003</v>
      </c>
      <c r="D124" s="25">
        <v>0.36541343012600003</v>
      </c>
      <c r="E124" s="25">
        <v>4.1225952606360003</v>
      </c>
      <c r="F124" s="25">
        <v>-25.823330003653002</v>
      </c>
      <c r="G124" s="25">
        <v>3.8134006160883001</v>
      </c>
      <c r="H124" s="48">
        <v>0.5</v>
      </c>
      <c r="I124" s="46" t="s">
        <v>840</v>
      </c>
      <c r="J124" s="25">
        <v>0.36541343012600003</v>
      </c>
      <c r="K124" s="46" t="s">
        <v>840</v>
      </c>
      <c r="L124" s="46" t="s">
        <v>840</v>
      </c>
      <c r="M124" s="48" t="s">
        <v>840</v>
      </c>
      <c r="N124" s="46" t="s">
        <v>840</v>
      </c>
      <c r="O124" s="25">
        <v>4.1225952606360003</v>
      </c>
      <c r="P124" s="46" t="s">
        <v>840</v>
      </c>
      <c r="Q124" s="46" t="s">
        <v>840</v>
      </c>
      <c r="R124" s="48" t="s">
        <v>840</v>
      </c>
      <c r="S124" s="46" t="s">
        <v>840</v>
      </c>
      <c r="T124" s="25">
        <v>4.4880086907620003</v>
      </c>
      <c r="U124" s="46" t="s">
        <v>840</v>
      </c>
      <c r="V124" s="46" t="s">
        <v>840</v>
      </c>
      <c r="W124" s="48" t="s">
        <v>840</v>
      </c>
      <c r="X124" s="53" t="s">
        <v>840</v>
      </c>
      <c r="Y124" s="7"/>
    </row>
    <row r="125" spans="1:25" x14ac:dyDescent="0.2">
      <c r="A125" s="44" t="s">
        <v>271</v>
      </c>
      <c r="B125" s="45" t="s">
        <v>270</v>
      </c>
      <c r="C125" s="25">
        <f t="shared" si="1"/>
        <v>1.5278042005019998</v>
      </c>
      <c r="D125" s="25" t="s">
        <v>840</v>
      </c>
      <c r="E125" s="25">
        <v>1.9251388882879998</v>
      </c>
      <c r="F125" s="25">
        <v>-14.996994705049001</v>
      </c>
      <c r="G125" s="25">
        <v>1.7807534716664002</v>
      </c>
      <c r="H125" s="48">
        <v>0.5</v>
      </c>
      <c r="I125" s="46" t="s">
        <v>840</v>
      </c>
      <c r="J125" s="25" t="s">
        <v>840</v>
      </c>
      <c r="K125" s="46" t="s">
        <v>840</v>
      </c>
      <c r="L125" s="46" t="s">
        <v>840</v>
      </c>
      <c r="M125" s="48" t="s">
        <v>840</v>
      </c>
      <c r="N125" s="46" t="s">
        <v>840</v>
      </c>
      <c r="O125" s="25">
        <v>1.9251388882879998</v>
      </c>
      <c r="P125" s="46" t="s">
        <v>840</v>
      </c>
      <c r="Q125" s="46" t="s">
        <v>840</v>
      </c>
      <c r="R125" s="48" t="s">
        <v>840</v>
      </c>
      <c r="S125" s="46" t="s">
        <v>840</v>
      </c>
      <c r="T125" s="25">
        <v>1.5278042005019998</v>
      </c>
      <c r="U125" s="46" t="s">
        <v>840</v>
      </c>
      <c r="V125" s="46" t="s">
        <v>840</v>
      </c>
      <c r="W125" s="48" t="s">
        <v>840</v>
      </c>
      <c r="X125" s="53">
        <v>-0.39733468778600001</v>
      </c>
      <c r="Y125" s="7"/>
    </row>
    <row r="126" spans="1:25" x14ac:dyDescent="0.2">
      <c r="A126" s="44" t="s">
        <v>273</v>
      </c>
      <c r="B126" s="45" t="s">
        <v>272</v>
      </c>
      <c r="C126" s="25">
        <f t="shared" si="1"/>
        <v>3.6015584437890005</v>
      </c>
      <c r="D126" s="25" t="s">
        <v>840</v>
      </c>
      <c r="E126" s="25">
        <v>3.6952118808880003</v>
      </c>
      <c r="F126" s="25">
        <v>-6.038036776867</v>
      </c>
      <c r="G126" s="25">
        <v>3.4180709898214006</v>
      </c>
      <c r="H126" s="48">
        <v>0.5</v>
      </c>
      <c r="I126" s="46" t="s">
        <v>840</v>
      </c>
      <c r="J126" s="25" t="s">
        <v>840</v>
      </c>
      <c r="K126" s="46" t="s">
        <v>840</v>
      </c>
      <c r="L126" s="46" t="s">
        <v>840</v>
      </c>
      <c r="M126" s="48" t="s">
        <v>840</v>
      </c>
      <c r="N126" s="46" t="s">
        <v>840</v>
      </c>
      <c r="O126" s="25">
        <v>3.6952118808880003</v>
      </c>
      <c r="P126" s="46" t="s">
        <v>840</v>
      </c>
      <c r="Q126" s="46" t="s">
        <v>840</v>
      </c>
      <c r="R126" s="48" t="s">
        <v>840</v>
      </c>
      <c r="S126" s="46" t="s">
        <v>840</v>
      </c>
      <c r="T126" s="25">
        <v>3.6015584437890005</v>
      </c>
      <c r="U126" s="46" t="s">
        <v>840</v>
      </c>
      <c r="V126" s="46" t="s">
        <v>840</v>
      </c>
      <c r="W126" s="48" t="s">
        <v>840</v>
      </c>
      <c r="X126" s="53">
        <v>-9.3653437099000009E-2</v>
      </c>
      <c r="Y126" s="7"/>
    </row>
    <row r="127" spans="1:25" x14ac:dyDescent="0.2">
      <c r="A127" s="44" t="s">
        <v>275</v>
      </c>
      <c r="B127" s="45" t="s">
        <v>274</v>
      </c>
      <c r="C127" s="25">
        <f t="shared" si="1"/>
        <v>2.1962737026279999</v>
      </c>
      <c r="D127" s="25">
        <v>0.195781675017</v>
      </c>
      <c r="E127" s="25">
        <v>2.0004920276110001</v>
      </c>
      <c r="F127" s="25">
        <v>-7.8466920124430004</v>
      </c>
      <c r="G127" s="25">
        <v>1.8504551255401751</v>
      </c>
      <c r="H127" s="48">
        <v>0.5</v>
      </c>
      <c r="I127" s="46" t="s">
        <v>840</v>
      </c>
      <c r="J127" s="25">
        <v>0.195781675017</v>
      </c>
      <c r="K127" s="46" t="s">
        <v>840</v>
      </c>
      <c r="L127" s="46" t="s">
        <v>840</v>
      </c>
      <c r="M127" s="48" t="s">
        <v>840</v>
      </c>
      <c r="N127" s="46" t="s">
        <v>840</v>
      </c>
      <c r="O127" s="25">
        <v>2.0004920276110001</v>
      </c>
      <c r="P127" s="46" t="s">
        <v>840</v>
      </c>
      <c r="Q127" s="46" t="s">
        <v>840</v>
      </c>
      <c r="R127" s="48" t="s">
        <v>840</v>
      </c>
      <c r="S127" s="46" t="s">
        <v>840</v>
      </c>
      <c r="T127" s="25">
        <v>2.1962737026279999</v>
      </c>
      <c r="U127" s="46" t="s">
        <v>840</v>
      </c>
      <c r="V127" s="46" t="s">
        <v>840</v>
      </c>
      <c r="W127" s="48" t="s">
        <v>840</v>
      </c>
      <c r="X127" s="53" t="s">
        <v>840</v>
      </c>
      <c r="Y127" s="7"/>
    </row>
    <row r="128" spans="1:25" x14ac:dyDescent="0.2">
      <c r="A128" s="44" t="s">
        <v>277</v>
      </c>
      <c r="B128" s="45" t="s">
        <v>276</v>
      </c>
      <c r="C128" s="25">
        <f t="shared" si="1"/>
        <v>2.6138907412969998</v>
      </c>
      <c r="D128" s="25">
        <v>2.6385710717999999E-2</v>
      </c>
      <c r="E128" s="25">
        <v>2.5875050305789999</v>
      </c>
      <c r="F128" s="25">
        <v>-2.6127649889010001</v>
      </c>
      <c r="G128" s="25">
        <v>2.3934421532855752</v>
      </c>
      <c r="H128" s="48">
        <v>0.5</v>
      </c>
      <c r="I128" s="46" t="s">
        <v>840</v>
      </c>
      <c r="J128" s="25">
        <v>2.6385710717999999E-2</v>
      </c>
      <c r="K128" s="46" t="s">
        <v>840</v>
      </c>
      <c r="L128" s="46" t="s">
        <v>840</v>
      </c>
      <c r="M128" s="48" t="s">
        <v>840</v>
      </c>
      <c r="N128" s="46" t="s">
        <v>840</v>
      </c>
      <c r="O128" s="25">
        <v>2.5875050305789999</v>
      </c>
      <c r="P128" s="46" t="s">
        <v>840</v>
      </c>
      <c r="Q128" s="46" t="s">
        <v>840</v>
      </c>
      <c r="R128" s="48" t="s">
        <v>840</v>
      </c>
      <c r="S128" s="46" t="s">
        <v>840</v>
      </c>
      <c r="T128" s="25">
        <v>2.6138907412969998</v>
      </c>
      <c r="U128" s="46" t="s">
        <v>840</v>
      </c>
      <c r="V128" s="46" t="s">
        <v>840</v>
      </c>
      <c r="W128" s="48" t="s">
        <v>840</v>
      </c>
      <c r="X128" s="53" t="s">
        <v>840</v>
      </c>
      <c r="Y128" s="7"/>
    </row>
    <row r="129" spans="1:25" x14ac:dyDescent="0.2">
      <c r="A129" s="44" t="s">
        <v>279</v>
      </c>
      <c r="B129" s="45" t="s">
        <v>278</v>
      </c>
      <c r="C129" s="25">
        <f t="shared" si="1"/>
        <v>1.6365425861980001</v>
      </c>
      <c r="D129" s="25" t="s">
        <v>840</v>
      </c>
      <c r="E129" s="25">
        <v>1.931841208292</v>
      </c>
      <c r="F129" s="25">
        <v>-8.2129581794890001</v>
      </c>
      <c r="G129" s="25">
        <v>1.7869531176701001</v>
      </c>
      <c r="H129" s="48">
        <v>0.5</v>
      </c>
      <c r="I129" s="46" t="s">
        <v>840</v>
      </c>
      <c r="J129" s="25" t="s">
        <v>840</v>
      </c>
      <c r="K129" s="46" t="s">
        <v>840</v>
      </c>
      <c r="L129" s="46" t="s">
        <v>840</v>
      </c>
      <c r="M129" s="48" t="s">
        <v>840</v>
      </c>
      <c r="N129" s="46" t="s">
        <v>840</v>
      </c>
      <c r="O129" s="25">
        <v>1.931841208292</v>
      </c>
      <c r="P129" s="46" t="s">
        <v>840</v>
      </c>
      <c r="Q129" s="46" t="s">
        <v>840</v>
      </c>
      <c r="R129" s="48" t="s">
        <v>840</v>
      </c>
      <c r="S129" s="46" t="s">
        <v>840</v>
      </c>
      <c r="T129" s="25">
        <v>1.6365425861980001</v>
      </c>
      <c r="U129" s="46" t="s">
        <v>840</v>
      </c>
      <c r="V129" s="46" t="s">
        <v>840</v>
      </c>
      <c r="W129" s="48" t="s">
        <v>840</v>
      </c>
      <c r="X129" s="53">
        <v>-0.29529862209399999</v>
      </c>
      <c r="Y129" s="7"/>
    </row>
    <row r="130" spans="1:25" x14ac:dyDescent="0.2">
      <c r="A130" s="44" t="s">
        <v>281</v>
      </c>
      <c r="B130" s="45" t="s">
        <v>280</v>
      </c>
      <c r="C130" s="25">
        <f t="shared" si="1"/>
        <v>73.375692238108996</v>
      </c>
      <c r="D130" s="25">
        <v>15.011658637013999</v>
      </c>
      <c r="E130" s="25">
        <v>58.364033601094995</v>
      </c>
      <c r="F130" s="25">
        <v>14.896258908650999</v>
      </c>
      <c r="G130" s="25">
        <v>53.986731081012877</v>
      </c>
      <c r="H130" s="48">
        <v>0</v>
      </c>
      <c r="I130" s="46">
        <v>14.603927028816999</v>
      </c>
      <c r="J130" s="25">
        <v>0.407731608197</v>
      </c>
      <c r="K130" s="46" t="s">
        <v>840</v>
      </c>
      <c r="L130" s="46" t="s">
        <v>840</v>
      </c>
      <c r="M130" s="48" t="s">
        <v>840</v>
      </c>
      <c r="N130" s="46">
        <v>50.290782775418997</v>
      </c>
      <c r="O130" s="25">
        <v>8.0732508256770004</v>
      </c>
      <c r="P130" s="46" t="s">
        <v>840</v>
      </c>
      <c r="Q130" s="46" t="s">
        <v>840</v>
      </c>
      <c r="R130" s="48" t="s">
        <v>840</v>
      </c>
      <c r="S130" s="46">
        <v>64.894709804236001</v>
      </c>
      <c r="T130" s="25">
        <v>8.4809824338740007</v>
      </c>
      <c r="U130" s="46" t="s">
        <v>840</v>
      </c>
      <c r="V130" s="46" t="s">
        <v>840</v>
      </c>
      <c r="W130" s="48" t="s">
        <v>840</v>
      </c>
      <c r="X130" s="53" t="s">
        <v>840</v>
      </c>
      <c r="Y130" s="7"/>
    </row>
    <row r="131" spans="1:25" x14ac:dyDescent="0.2">
      <c r="A131" s="44" t="s">
        <v>283</v>
      </c>
      <c r="B131" s="45" t="s">
        <v>282</v>
      </c>
      <c r="C131" s="25">
        <f t="shared" si="1"/>
        <v>3.0138609709850002</v>
      </c>
      <c r="D131" s="25" t="s">
        <v>840</v>
      </c>
      <c r="E131" s="25">
        <v>3.07090435826</v>
      </c>
      <c r="F131" s="25">
        <v>-5.8946512960449997</v>
      </c>
      <c r="G131" s="25">
        <v>2.8405865313905001</v>
      </c>
      <c r="H131" s="48">
        <v>0.5</v>
      </c>
      <c r="I131" s="46" t="s">
        <v>840</v>
      </c>
      <c r="J131" s="25" t="s">
        <v>840</v>
      </c>
      <c r="K131" s="46" t="s">
        <v>840</v>
      </c>
      <c r="L131" s="46" t="s">
        <v>840</v>
      </c>
      <c r="M131" s="48" t="s">
        <v>840</v>
      </c>
      <c r="N131" s="46" t="s">
        <v>840</v>
      </c>
      <c r="O131" s="25">
        <v>3.07090435826</v>
      </c>
      <c r="P131" s="46" t="s">
        <v>840</v>
      </c>
      <c r="Q131" s="46" t="s">
        <v>840</v>
      </c>
      <c r="R131" s="48" t="s">
        <v>840</v>
      </c>
      <c r="S131" s="46" t="s">
        <v>840</v>
      </c>
      <c r="T131" s="25">
        <v>3.0138609709850002</v>
      </c>
      <c r="U131" s="46" t="s">
        <v>840</v>
      </c>
      <c r="V131" s="46" t="s">
        <v>840</v>
      </c>
      <c r="W131" s="48" t="s">
        <v>840</v>
      </c>
      <c r="X131" s="53">
        <v>-5.7043387275000003E-2</v>
      </c>
      <c r="Y131" s="7"/>
    </row>
    <row r="132" spans="1:25" x14ac:dyDescent="0.2">
      <c r="A132" s="44" t="s">
        <v>285</v>
      </c>
      <c r="B132" s="45" t="s">
        <v>284</v>
      </c>
      <c r="C132" s="25">
        <f t="shared" si="1"/>
        <v>1205.954281370512</v>
      </c>
      <c r="D132" s="25">
        <v>127.857757306232</v>
      </c>
      <c r="E132" s="25">
        <v>1078.0965240642799</v>
      </c>
      <c r="F132" s="25">
        <v>-561.27339353625905</v>
      </c>
      <c r="G132" s="25">
        <v>997.23928475945911</v>
      </c>
      <c r="H132" s="48">
        <v>0.34237099999999998</v>
      </c>
      <c r="I132" s="46" t="str">
        <f>""</f>
        <v/>
      </c>
      <c r="J132" s="25" t="str">
        <f>""</f>
        <v/>
      </c>
      <c r="K132" s="46">
        <v>78.199967043385996</v>
      </c>
      <c r="L132" s="46">
        <v>20.647927247258998</v>
      </c>
      <c r="M132" s="48">
        <v>29.009863015588</v>
      </c>
      <c r="N132" s="46" t="str">
        <f>""</f>
        <v/>
      </c>
      <c r="O132" s="25" t="str">
        <f>""</f>
        <v/>
      </c>
      <c r="P132" s="46">
        <v>131.11739389527301</v>
      </c>
      <c r="Q132" s="46">
        <v>939.43609102977803</v>
      </c>
      <c r="R132" s="48">
        <v>7.5430391392339997</v>
      </c>
      <c r="S132" s="46" t="str">
        <f>""</f>
        <v/>
      </c>
      <c r="T132" s="25" t="str">
        <f>""</f>
        <v/>
      </c>
      <c r="U132" s="46">
        <v>209.31736093865902</v>
      </c>
      <c r="V132" s="46">
        <v>960.08401827703699</v>
      </c>
      <c r="W132" s="48">
        <v>36.552902154820998</v>
      </c>
      <c r="X132" s="53" t="s">
        <v>840</v>
      </c>
      <c r="Y132" s="7"/>
    </row>
    <row r="133" spans="1:25" x14ac:dyDescent="0.2">
      <c r="A133" s="44" t="s">
        <v>287</v>
      </c>
      <c r="B133" s="45" t="s">
        <v>286</v>
      </c>
      <c r="C133" s="25">
        <f t="shared" si="1"/>
        <v>3.7831718101510003</v>
      </c>
      <c r="D133" s="25">
        <v>8.5319761655999998E-2</v>
      </c>
      <c r="E133" s="25">
        <v>3.6978520484950002</v>
      </c>
      <c r="F133" s="25">
        <v>-16.303556109695002</v>
      </c>
      <c r="G133" s="25">
        <v>3.4205131448578756</v>
      </c>
      <c r="H133" s="48">
        <v>0.5</v>
      </c>
      <c r="I133" s="46" t="s">
        <v>840</v>
      </c>
      <c r="J133" s="25">
        <v>8.5319761655999998E-2</v>
      </c>
      <c r="K133" s="46" t="s">
        <v>840</v>
      </c>
      <c r="L133" s="46" t="s">
        <v>840</v>
      </c>
      <c r="M133" s="48" t="s">
        <v>840</v>
      </c>
      <c r="N133" s="46" t="s">
        <v>840</v>
      </c>
      <c r="O133" s="25">
        <v>3.6978520484950002</v>
      </c>
      <c r="P133" s="46" t="s">
        <v>840</v>
      </c>
      <c r="Q133" s="46" t="s">
        <v>840</v>
      </c>
      <c r="R133" s="48" t="s">
        <v>840</v>
      </c>
      <c r="S133" s="46" t="s">
        <v>840</v>
      </c>
      <c r="T133" s="25">
        <v>3.7831718101510003</v>
      </c>
      <c r="U133" s="46" t="s">
        <v>840</v>
      </c>
      <c r="V133" s="46" t="s">
        <v>840</v>
      </c>
      <c r="W133" s="48" t="s">
        <v>840</v>
      </c>
      <c r="X133" s="53" t="s">
        <v>840</v>
      </c>
      <c r="Y133" s="7"/>
    </row>
    <row r="134" spans="1:25" x14ac:dyDescent="0.2">
      <c r="A134" s="44" t="s">
        <v>289</v>
      </c>
      <c r="B134" s="45" t="s">
        <v>288</v>
      </c>
      <c r="C134" s="25">
        <f t="shared" si="1"/>
        <v>83.677316533485993</v>
      </c>
      <c r="D134" s="25">
        <v>8.0445926919549997</v>
      </c>
      <c r="E134" s="25">
        <v>75.632723841530989</v>
      </c>
      <c r="F134" s="25">
        <v>54.164764351259002</v>
      </c>
      <c r="G134" s="25">
        <v>69.960269553416182</v>
      </c>
      <c r="H134" s="48">
        <v>0</v>
      </c>
      <c r="I134" s="46">
        <v>6.2911710002639998</v>
      </c>
      <c r="J134" s="25" t="s">
        <v>840</v>
      </c>
      <c r="K134" s="46">
        <v>1.7534216916909999</v>
      </c>
      <c r="L134" s="46" t="s">
        <v>840</v>
      </c>
      <c r="M134" s="48" t="s">
        <v>840</v>
      </c>
      <c r="N134" s="46">
        <v>71.633942159424009</v>
      </c>
      <c r="O134" s="25" t="s">
        <v>840</v>
      </c>
      <c r="P134" s="46">
        <v>3.998781682108</v>
      </c>
      <c r="Q134" s="46" t="s">
        <v>840</v>
      </c>
      <c r="R134" s="48" t="s">
        <v>840</v>
      </c>
      <c r="S134" s="46">
        <v>77.925113159687996</v>
      </c>
      <c r="T134" s="25" t="s">
        <v>840</v>
      </c>
      <c r="U134" s="46">
        <v>5.7522033737990004</v>
      </c>
      <c r="V134" s="46" t="s">
        <v>840</v>
      </c>
      <c r="W134" s="48" t="s">
        <v>840</v>
      </c>
      <c r="X134" s="53" t="s">
        <v>840</v>
      </c>
      <c r="Y134" s="7"/>
    </row>
    <row r="135" spans="1:25" x14ac:dyDescent="0.2">
      <c r="A135" s="44" t="s">
        <v>291</v>
      </c>
      <c r="B135" s="45" t="s">
        <v>290</v>
      </c>
      <c r="C135" s="25">
        <f t="shared" si="1"/>
        <v>2.3767431478580003</v>
      </c>
      <c r="D135" s="25" t="s">
        <v>840</v>
      </c>
      <c r="E135" s="25">
        <v>2.5004199926550004</v>
      </c>
      <c r="F135" s="25">
        <v>-3.392479603935</v>
      </c>
      <c r="G135" s="25">
        <v>2.3128884932058753</v>
      </c>
      <c r="H135" s="48">
        <v>0.5</v>
      </c>
      <c r="I135" s="46" t="s">
        <v>840</v>
      </c>
      <c r="J135" s="25" t="s">
        <v>840</v>
      </c>
      <c r="K135" s="46" t="s">
        <v>840</v>
      </c>
      <c r="L135" s="46" t="s">
        <v>840</v>
      </c>
      <c r="M135" s="48" t="s">
        <v>840</v>
      </c>
      <c r="N135" s="46" t="s">
        <v>840</v>
      </c>
      <c r="O135" s="25">
        <v>2.5004199926550004</v>
      </c>
      <c r="P135" s="46" t="s">
        <v>840</v>
      </c>
      <c r="Q135" s="46" t="s">
        <v>840</v>
      </c>
      <c r="R135" s="48" t="s">
        <v>840</v>
      </c>
      <c r="S135" s="46" t="s">
        <v>840</v>
      </c>
      <c r="T135" s="25">
        <v>2.3767431478580003</v>
      </c>
      <c r="U135" s="46" t="s">
        <v>840</v>
      </c>
      <c r="V135" s="46" t="s">
        <v>840</v>
      </c>
      <c r="W135" s="48" t="s">
        <v>840</v>
      </c>
      <c r="X135" s="53">
        <v>-0.123676844797</v>
      </c>
      <c r="Y135" s="7"/>
    </row>
    <row r="136" spans="1:25" x14ac:dyDescent="0.2">
      <c r="A136" s="44" t="s">
        <v>293</v>
      </c>
      <c r="B136" s="45" t="s">
        <v>292</v>
      </c>
      <c r="C136" s="25">
        <f t="shared" ref="C136:C199" si="2">IF(D136="",E136+X136,D136+E136)</f>
        <v>2.7157590634819999</v>
      </c>
      <c r="D136" s="25" t="s">
        <v>840</v>
      </c>
      <c r="E136" s="25">
        <v>2.9594735325419999</v>
      </c>
      <c r="F136" s="25">
        <v>-6.2408593872270002</v>
      </c>
      <c r="G136" s="25">
        <v>2.7375130176013505</v>
      </c>
      <c r="H136" s="48">
        <v>0.5</v>
      </c>
      <c r="I136" s="46" t="s">
        <v>840</v>
      </c>
      <c r="J136" s="25" t="s">
        <v>840</v>
      </c>
      <c r="K136" s="46" t="s">
        <v>840</v>
      </c>
      <c r="L136" s="46" t="s">
        <v>840</v>
      </c>
      <c r="M136" s="48" t="s">
        <v>840</v>
      </c>
      <c r="N136" s="46" t="s">
        <v>840</v>
      </c>
      <c r="O136" s="25">
        <v>2.9594735325419999</v>
      </c>
      <c r="P136" s="46" t="s">
        <v>840</v>
      </c>
      <c r="Q136" s="46" t="s">
        <v>840</v>
      </c>
      <c r="R136" s="48" t="s">
        <v>840</v>
      </c>
      <c r="S136" s="46" t="s">
        <v>840</v>
      </c>
      <c r="T136" s="25">
        <v>2.7157590634819999</v>
      </c>
      <c r="U136" s="46" t="s">
        <v>840</v>
      </c>
      <c r="V136" s="46" t="s">
        <v>840</v>
      </c>
      <c r="W136" s="48" t="s">
        <v>840</v>
      </c>
      <c r="X136" s="53">
        <v>-0.24371446905999999</v>
      </c>
      <c r="Y136" s="7"/>
    </row>
    <row r="137" spans="1:25" x14ac:dyDescent="0.2">
      <c r="A137" s="44" t="s">
        <v>295</v>
      </c>
      <c r="B137" s="45" t="s">
        <v>294</v>
      </c>
      <c r="C137" s="25">
        <f t="shared" si="2"/>
        <v>5.8628877126859997</v>
      </c>
      <c r="D137" s="25">
        <v>2.0291226984550002</v>
      </c>
      <c r="E137" s="25">
        <v>3.833765014231</v>
      </c>
      <c r="F137" s="25">
        <v>-8.4903283740999989</v>
      </c>
      <c r="G137" s="25">
        <v>3.5462326381636751</v>
      </c>
      <c r="H137" s="48">
        <v>0.5</v>
      </c>
      <c r="I137" s="46" t="s">
        <v>840</v>
      </c>
      <c r="J137" s="25">
        <v>2.0291226984550002</v>
      </c>
      <c r="K137" s="46" t="s">
        <v>840</v>
      </c>
      <c r="L137" s="46" t="s">
        <v>840</v>
      </c>
      <c r="M137" s="48" t="s">
        <v>840</v>
      </c>
      <c r="N137" s="46" t="s">
        <v>840</v>
      </c>
      <c r="O137" s="25">
        <v>3.833765014231</v>
      </c>
      <c r="P137" s="46" t="s">
        <v>840</v>
      </c>
      <c r="Q137" s="46" t="s">
        <v>840</v>
      </c>
      <c r="R137" s="48" t="s">
        <v>840</v>
      </c>
      <c r="S137" s="46" t="s">
        <v>840</v>
      </c>
      <c r="T137" s="25">
        <v>5.8628877126859997</v>
      </c>
      <c r="U137" s="46" t="s">
        <v>840</v>
      </c>
      <c r="V137" s="46" t="s">
        <v>840</v>
      </c>
      <c r="W137" s="48" t="s">
        <v>840</v>
      </c>
      <c r="X137" s="53" t="s">
        <v>840</v>
      </c>
      <c r="Y137" s="7"/>
    </row>
    <row r="138" spans="1:25" x14ac:dyDescent="0.2">
      <c r="A138" s="44" t="s">
        <v>297</v>
      </c>
      <c r="B138" s="45" t="s">
        <v>296</v>
      </c>
      <c r="C138" s="25">
        <f t="shared" si="2"/>
        <v>50.233448241825997</v>
      </c>
      <c r="D138" s="25">
        <v>18.254566557777</v>
      </c>
      <c r="E138" s="25">
        <v>31.978881684049</v>
      </c>
      <c r="F138" s="25">
        <v>21.650240987846999</v>
      </c>
      <c r="G138" s="25">
        <v>29.580465557745327</v>
      </c>
      <c r="H138" s="48">
        <v>0</v>
      </c>
      <c r="I138" s="46" t="s">
        <v>840</v>
      </c>
      <c r="J138" s="25" t="s">
        <v>840</v>
      </c>
      <c r="K138" s="46">
        <v>18.254566557777</v>
      </c>
      <c r="L138" s="46" t="s">
        <v>840</v>
      </c>
      <c r="M138" s="48" t="s">
        <v>840</v>
      </c>
      <c r="N138" s="46" t="s">
        <v>840</v>
      </c>
      <c r="O138" s="25" t="s">
        <v>840</v>
      </c>
      <c r="P138" s="46">
        <v>31.978881684049</v>
      </c>
      <c r="Q138" s="46" t="s">
        <v>840</v>
      </c>
      <c r="R138" s="48" t="s">
        <v>840</v>
      </c>
      <c r="S138" s="46" t="s">
        <v>840</v>
      </c>
      <c r="T138" s="25" t="s">
        <v>840</v>
      </c>
      <c r="U138" s="46">
        <v>50.233448241825997</v>
      </c>
      <c r="V138" s="46" t="s">
        <v>840</v>
      </c>
      <c r="W138" s="48" t="s">
        <v>840</v>
      </c>
      <c r="X138" s="53" t="s">
        <v>840</v>
      </c>
      <c r="Y138" s="7"/>
    </row>
    <row r="139" spans="1:25" x14ac:dyDescent="0.2">
      <c r="A139" s="44" t="s">
        <v>299</v>
      </c>
      <c r="B139" s="45" t="s">
        <v>298</v>
      </c>
      <c r="C139" s="25">
        <f t="shared" si="2"/>
        <v>108.48537934148399</v>
      </c>
      <c r="D139" s="25">
        <v>25.148992857898001</v>
      </c>
      <c r="E139" s="25">
        <v>83.336386483585997</v>
      </c>
      <c r="F139" s="25">
        <v>60.893100684469999</v>
      </c>
      <c r="G139" s="25">
        <v>77.086157497317046</v>
      </c>
      <c r="H139" s="48">
        <v>0</v>
      </c>
      <c r="I139" s="46">
        <v>23.015371811707002</v>
      </c>
      <c r="J139" s="25">
        <v>2.13362104619</v>
      </c>
      <c r="K139" s="46" t="s">
        <v>840</v>
      </c>
      <c r="L139" s="46" t="s">
        <v>840</v>
      </c>
      <c r="M139" s="48" t="s">
        <v>840</v>
      </c>
      <c r="N139" s="46">
        <v>68.431774129161994</v>
      </c>
      <c r="O139" s="25">
        <v>14.904612354424</v>
      </c>
      <c r="P139" s="46" t="s">
        <v>840</v>
      </c>
      <c r="Q139" s="46" t="s">
        <v>840</v>
      </c>
      <c r="R139" s="48" t="s">
        <v>840</v>
      </c>
      <c r="S139" s="46">
        <v>91.447145940869007</v>
      </c>
      <c r="T139" s="25">
        <v>17.038233400614001</v>
      </c>
      <c r="U139" s="46" t="s">
        <v>840</v>
      </c>
      <c r="V139" s="46" t="s">
        <v>840</v>
      </c>
      <c r="W139" s="48" t="s">
        <v>840</v>
      </c>
      <c r="X139" s="53" t="s">
        <v>840</v>
      </c>
      <c r="Y139" s="7"/>
    </row>
    <row r="140" spans="1:25" x14ac:dyDescent="0.2">
      <c r="A140" s="44" t="s">
        <v>301</v>
      </c>
      <c r="B140" s="45" t="s">
        <v>300</v>
      </c>
      <c r="C140" s="25">
        <f t="shared" si="2"/>
        <v>2.2492258753329999</v>
      </c>
      <c r="D140" s="25" t="s">
        <v>840</v>
      </c>
      <c r="E140" s="25">
        <v>2.92325534103</v>
      </c>
      <c r="F140" s="25">
        <v>-32.294717161846997</v>
      </c>
      <c r="G140" s="25">
        <v>2.70401119045275</v>
      </c>
      <c r="H140" s="48">
        <v>0.5</v>
      </c>
      <c r="I140" s="46" t="s">
        <v>840</v>
      </c>
      <c r="J140" s="25" t="s">
        <v>840</v>
      </c>
      <c r="K140" s="46" t="s">
        <v>840</v>
      </c>
      <c r="L140" s="46" t="s">
        <v>840</v>
      </c>
      <c r="M140" s="48" t="s">
        <v>840</v>
      </c>
      <c r="N140" s="46" t="s">
        <v>840</v>
      </c>
      <c r="O140" s="25">
        <v>2.92325534103</v>
      </c>
      <c r="P140" s="46" t="s">
        <v>840</v>
      </c>
      <c r="Q140" s="46" t="s">
        <v>840</v>
      </c>
      <c r="R140" s="48" t="s">
        <v>840</v>
      </c>
      <c r="S140" s="46" t="s">
        <v>840</v>
      </c>
      <c r="T140" s="25">
        <v>2.2492258753329999</v>
      </c>
      <c r="U140" s="46" t="s">
        <v>840</v>
      </c>
      <c r="V140" s="46" t="s">
        <v>840</v>
      </c>
      <c r="W140" s="48" t="s">
        <v>840</v>
      </c>
      <c r="X140" s="53">
        <v>-0.67402946569700006</v>
      </c>
      <c r="Y140" s="7"/>
    </row>
    <row r="141" spans="1:25" x14ac:dyDescent="0.2">
      <c r="A141" s="44" t="s">
        <v>303</v>
      </c>
      <c r="B141" s="45" t="s">
        <v>302</v>
      </c>
      <c r="C141" s="25">
        <f t="shared" si="2"/>
        <v>145.630221255386</v>
      </c>
      <c r="D141" s="25">
        <v>34.793887658978001</v>
      </c>
      <c r="E141" s="25">
        <v>110.836333596408</v>
      </c>
      <c r="F141" s="25">
        <v>72.659761078445996</v>
      </c>
      <c r="G141" s="25">
        <v>102.5236085766774</v>
      </c>
      <c r="H141" s="48">
        <v>0</v>
      </c>
      <c r="I141" s="46">
        <v>29.885741991996003</v>
      </c>
      <c r="J141" s="25">
        <v>4.9081456669819996</v>
      </c>
      <c r="K141" s="46" t="s">
        <v>840</v>
      </c>
      <c r="L141" s="46" t="s">
        <v>840</v>
      </c>
      <c r="M141" s="48" t="s">
        <v>840</v>
      </c>
      <c r="N141" s="46">
        <v>85.055142669196997</v>
      </c>
      <c r="O141" s="25">
        <v>25.781190927211</v>
      </c>
      <c r="P141" s="46" t="s">
        <v>840</v>
      </c>
      <c r="Q141" s="46" t="s">
        <v>840</v>
      </c>
      <c r="R141" s="48" t="s">
        <v>840</v>
      </c>
      <c r="S141" s="46">
        <v>114.940884661193</v>
      </c>
      <c r="T141" s="25">
        <v>30.689336594192</v>
      </c>
      <c r="U141" s="46" t="s">
        <v>840</v>
      </c>
      <c r="V141" s="46" t="s">
        <v>840</v>
      </c>
      <c r="W141" s="48" t="s">
        <v>840</v>
      </c>
      <c r="X141" s="53" t="s">
        <v>840</v>
      </c>
      <c r="Y141" s="7"/>
    </row>
    <row r="142" spans="1:25" x14ac:dyDescent="0.2">
      <c r="A142" s="44" t="s">
        <v>305</v>
      </c>
      <c r="B142" s="45" t="s">
        <v>304</v>
      </c>
      <c r="C142" s="25">
        <f t="shared" si="2"/>
        <v>45.377979217891003</v>
      </c>
      <c r="D142" s="25">
        <v>9.3391750090860004</v>
      </c>
      <c r="E142" s="25">
        <v>36.038804208805004</v>
      </c>
      <c r="F142" s="25">
        <v>12.963168113252999</v>
      </c>
      <c r="G142" s="25">
        <v>33.335893893144629</v>
      </c>
      <c r="H142" s="48">
        <v>0</v>
      </c>
      <c r="I142" s="46">
        <v>9.0666647555979996</v>
      </c>
      <c r="J142" s="25">
        <v>0.27251025348800001</v>
      </c>
      <c r="K142" s="46" t="s">
        <v>840</v>
      </c>
      <c r="L142" s="46" t="s">
        <v>840</v>
      </c>
      <c r="M142" s="48" t="s">
        <v>840</v>
      </c>
      <c r="N142" s="46">
        <v>31.344731959591002</v>
      </c>
      <c r="O142" s="25">
        <v>4.6940722492139999</v>
      </c>
      <c r="P142" s="46" t="s">
        <v>840</v>
      </c>
      <c r="Q142" s="46" t="s">
        <v>840</v>
      </c>
      <c r="R142" s="48" t="s">
        <v>840</v>
      </c>
      <c r="S142" s="46">
        <v>40.411396715188999</v>
      </c>
      <c r="T142" s="25">
        <v>4.9665825027029999</v>
      </c>
      <c r="U142" s="46" t="s">
        <v>840</v>
      </c>
      <c r="V142" s="46" t="s">
        <v>840</v>
      </c>
      <c r="W142" s="48" t="s">
        <v>840</v>
      </c>
      <c r="X142" s="53" t="s">
        <v>840</v>
      </c>
      <c r="Y142" s="7"/>
    </row>
    <row r="143" spans="1:25" x14ac:dyDescent="0.2">
      <c r="A143" s="44" t="s">
        <v>307</v>
      </c>
      <c r="B143" s="45" t="s">
        <v>306</v>
      </c>
      <c r="C143" s="25">
        <f t="shared" si="2"/>
        <v>2.1733732929539999</v>
      </c>
      <c r="D143" s="25">
        <v>8.9510374035000007E-2</v>
      </c>
      <c r="E143" s="25">
        <v>2.0838629189189999</v>
      </c>
      <c r="F143" s="25">
        <v>-9.0552118329500004</v>
      </c>
      <c r="G143" s="25">
        <v>1.9275732000000751</v>
      </c>
      <c r="H143" s="48">
        <v>0.5</v>
      </c>
      <c r="I143" s="46" t="s">
        <v>840</v>
      </c>
      <c r="J143" s="25">
        <v>8.9510374035000007E-2</v>
      </c>
      <c r="K143" s="46" t="s">
        <v>840</v>
      </c>
      <c r="L143" s="46" t="s">
        <v>840</v>
      </c>
      <c r="M143" s="48" t="s">
        <v>840</v>
      </c>
      <c r="N143" s="46" t="s">
        <v>840</v>
      </c>
      <c r="O143" s="25">
        <v>2.0838629189189999</v>
      </c>
      <c r="P143" s="46" t="s">
        <v>840</v>
      </c>
      <c r="Q143" s="46" t="s">
        <v>840</v>
      </c>
      <c r="R143" s="48" t="s">
        <v>840</v>
      </c>
      <c r="S143" s="46" t="s">
        <v>840</v>
      </c>
      <c r="T143" s="25">
        <v>2.1733732929539999</v>
      </c>
      <c r="U143" s="46" t="s">
        <v>840</v>
      </c>
      <c r="V143" s="46" t="s">
        <v>840</v>
      </c>
      <c r="W143" s="48" t="s">
        <v>840</v>
      </c>
      <c r="X143" s="53" t="s">
        <v>840</v>
      </c>
      <c r="Y143" s="7"/>
    </row>
    <row r="144" spans="1:25" x14ac:dyDescent="0.2">
      <c r="A144" s="44" t="s">
        <v>309</v>
      </c>
      <c r="B144" s="45" t="s">
        <v>308</v>
      </c>
      <c r="C144" s="25">
        <f t="shared" si="2"/>
        <v>78.875518083051986</v>
      </c>
      <c r="D144" s="25">
        <v>17.131023166144999</v>
      </c>
      <c r="E144" s="25">
        <v>61.744494916906994</v>
      </c>
      <c r="F144" s="25">
        <v>-19.303236217654</v>
      </c>
      <c r="G144" s="25">
        <v>57.113657798138973</v>
      </c>
      <c r="H144" s="48">
        <v>0.23817099999999999</v>
      </c>
      <c r="I144" s="46">
        <v>14.074649711111</v>
      </c>
      <c r="J144" s="25">
        <v>3.056373455034</v>
      </c>
      <c r="K144" s="46" t="s">
        <v>840</v>
      </c>
      <c r="L144" s="46" t="s">
        <v>840</v>
      </c>
      <c r="M144" s="48" t="s">
        <v>840</v>
      </c>
      <c r="N144" s="46">
        <v>41.300699788152997</v>
      </c>
      <c r="O144" s="25">
        <v>20.443795128754001</v>
      </c>
      <c r="P144" s="46" t="s">
        <v>840</v>
      </c>
      <c r="Q144" s="46" t="s">
        <v>840</v>
      </c>
      <c r="R144" s="48" t="s">
        <v>840</v>
      </c>
      <c r="S144" s="46">
        <v>55.375349499264004</v>
      </c>
      <c r="T144" s="25">
        <v>23.500168583788</v>
      </c>
      <c r="U144" s="46" t="s">
        <v>840</v>
      </c>
      <c r="V144" s="46" t="s">
        <v>840</v>
      </c>
      <c r="W144" s="48" t="s">
        <v>840</v>
      </c>
      <c r="X144" s="53" t="s">
        <v>840</v>
      </c>
      <c r="Y144" s="7"/>
    </row>
    <row r="145" spans="1:25" x14ac:dyDescent="0.2">
      <c r="A145" s="44" t="s">
        <v>311</v>
      </c>
      <c r="B145" s="45" t="s">
        <v>310</v>
      </c>
      <c r="C145" s="25">
        <f t="shared" si="2"/>
        <v>118.409757507999</v>
      </c>
      <c r="D145" s="25" t="s">
        <v>840</v>
      </c>
      <c r="E145" s="25">
        <v>120.03719388496501</v>
      </c>
      <c r="F145" s="25">
        <v>74.347583228906004</v>
      </c>
      <c r="G145" s="25">
        <v>111.03440434359263</v>
      </c>
      <c r="H145" s="48">
        <v>0</v>
      </c>
      <c r="I145" s="46" t="s">
        <v>840</v>
      </c>
      <c r="J145" s="25" t="s">
        <v>840</v>
      </c>
      <c r="K145" s="46" t="s">
        <v>840</v>
      </c>
      <c r="L145" s="46" t="s">
        <v>840</v>
      </c>
      <c r="M145" s="48" t="s">
        <v>840</v>
      </c>
      <c r="N145" s="46">
        <v>120.03719388496501</v>
      </c>
      <c r="O145" s="25" t="s">
        <v>840</v>
      </c>
      <c r="P145" s="46" t="s">
        <v>840</v>
      </c>
      <c r="Q145" s="46" t="s">
        <v>840</v>
      </c>
      <c r="R145" s="48" t="s">
        <v>840</v>
      </c>
      <c r="S145" s="46">
        <v>118.409757507999</v>
      </c>
      <c r="T145" s="25" t="s">
        <v>840</v>
      </c>
      <c r="U145" s="46" t="s">
        <v>840</v>
      </c>
      <c r="V145" s="46" t="s">
        <v>840</v>
      </c>
      <c r="W145" s="48" t="s">
        <v>840</v>
      </c>
      <c r="X145" s="53">
        <v>-1.6274363769660001</v>
      </c>
      <c r="Y145" s="7"/>
    </row>
    <row r="146" spans="1:25" x14ac:dyDescent="0.2">
      <c r="A146" s="44" t="s">
        <v>313</v>
      </c>
      <c r="B146" s="45" t="s">
        <v>821</v>
      </c>
      <c r="C146" s="25">
        <f t="shared" si="2"/>
        <v>21.756088020019</v>
      </c>
      <c r="D146" s="25">
        <v>7.2152071130579998</v>
      </c>
      <c r="E146" s="25">
        <v>14.540880906961</v>
      </c>
      <c r="F146" s="25">
        <v>7.5613804567849998</v>
      </c>
      <c r="G146" s="25">
        <v>13.450314838938926</v>
      </c>
      <c r="H146" s="48">
        <v>0</v>
      </c>
      <c r="I146" s="46" t="s">
        <v>840</v>
      </c>
      <c r="J146" s="25" t="s">
        <v>840</v>
      </c>
      <c r="K146" s="46">
        <v>7.2152071130579998</v>
      </c>
      <c r="L146" s="46" t="s">
        <v>840</v>
      </c>
      <c r="M146" s="48" t="s">
        <v>840</v>
      </c>
      <c r="N146" s="46" t="s">
        <v>840</v>
      </c>
      <c r="O146" s="25" t="s">
        <v>840</v>
      </c>
      <c r="P146" s="46">
        <v>14.540880906961</v>
      </c>
      <c r="Q146" s="46" t="s">
        <v>840</v>
      </c>
      <c r="R146" s="48" t="s">
        <v>840</v>
      </c>
      <c r="S146" s="46" t="s">
        <v>840</v>
      </c>
      <c r="T146" s="25" t="s">
        <v>840</v>
      </c>
      <c r="U146" s="46">
        <v>21.756088020019</v>
      </c>
      <c r="V146" s="46" t="s">
        <v>840</v>
      </c>
      <c r="W146" s="48" t="s">
        <v>840</v>
      </c>
      <c r="X146" s="53" t="s">
        <v>840</v>
      </c>
      <c r="Y146" s="7"/>
    </row>
    <row r="147" spans="1:25" x14ac:dyDescent="0.2">
      <c r="A147" s="44" t="s">
        <v>315</v>
      </c>
      <c r="B147" s="45" t="s">
        <v>314</v>
      </c>
      <c r="C147" s="25">
        <f t="shared" si="2"/>
        <v>1.4499027877970003</v>
      </c>
      <c r="D147" s="25" t="s">
        <v>840</v>
      </c>
      <c r="E147" s="25">
        <v>1.7673862090060002</v>
      </c>
      <c r="F147" s="25">
        <v>-13.610202769706</v>
      </c>
      <c r="G147" s="25">
        <v>1.6348322433305502</v>
      </c>
      <c r="H147" s="48">
        <v>0.5</v>
      </c>
      <c r="I147" s="46" t="s">
        <v>840</v>
      </c>
      <c r="J147" s="25" t="s">
        <v>840</v>
      </c>
      <c r="K147" s="46" t="s">
        <v>840</v>
      </c>
      <c r="L147" s="46" t="s">
        <v>840</v>
      </c>
      <c r="M147" s="48" t="s">
        <v>840</v>
      </c>
      <c r="N147" s="46" t="s">
        <v>840</v>
      </c>
      <c r="O147" s="25">
        <v>1.7673862090060002</v>
      </c>
      <c r="P147" s="46" t="s">
        <v>840</v>
      </c>
      <c r="Q147" s="46" t="s">
        <v>840</v>
      </c>
      <c r="R147" s="48" t="s">
        <v>840</v>
      </c>
      <c r="S147" s="46" t="s">
        <v>840</v>
      </c>
      <c r="T147" s="25">
        <v>1.4499027877970003</v>
      </c>
      <c r="U147" s="46" t="s">
        <v>840</v>
      </c>
      <c r="V147" s="46" t="s">
        <v>840</v>
      </c>
      <c r="W147" s="48" t="s">
        <v>840</v>
      </c>
      <c r="X147" s="53">
        <v>-0.31748342120899997</v>
      </c>
      <c r="Y147" s="7"/>
    </row>
    <row r="148" spans="1:25" x14ac:dyDescent="0.2">
      <c r="A148" s="44" t="s">
        <v>317</v>
      </c>
      <c r="B148" s="45" t="s">
        <v>316</v>
      </c>
      <c r="C148" s="25">
        <f t="shared" si="2"/>
        <v>103.48211760890601</v>
      </c>
      <c r="D148" s="25">
        <v>21.640505687676999</v>
      </c>
      <c r="E148" s="25">
        <v>81.841611921229003</v>
      </c>
      <c r="F148" s="25">
        <v>57.968322019052998</v>
      </c>
      <c r="G148" s="25">
        <v>75.703491027136835</v>
      </c>
      <c r="H148" s="48">
        <v>0</v>
      </c>
      <c r="I148" s="46">
        <v>19.602163738846997</v>
      </c>
      <c r="J148" s="25">
        <v>2.0383419488299999</v>
      </c>
      <c r="K148" s="46" t="s">
        <v>840</v>
      </c>
      <c r="L148" s="46" t="s">
        <v>840</v>
      </c>
      <c r="M148" s="48" t="s">
        <v>840</v>
      </c>
      <c r="N148" s="46">
        <v>64.127050856932996</v>
      </c>
      <c r="O148" s="25">
        <v>17.714561064295999</v>
      </c>
      <c r="P148" s="46" t="s">
        <v>840</v>
      </c>
      <c r="Q148" s="46" t="s">
        <v>840</v>
      </c>
      <c r="R148" s="48" t="s">
        <v>840</v>
      </c>
      <c r="S148" s="46">
        <v>83.729214595778998</v>
      </c>
      <c r="T148" s="25">
        <v>19.752903013126001</v>
      </c>
      <c r="U148" s="46" t="s">
        <v>840</v>
      </c>
      <c r="V148" s="46" t="s">
        <v>840</v>
      </c>
      <c r="W148" s="48" t="s">
        <v>840</v>
      </c>
      <c r="X148" s="53" t="s">
        <v>840</v>
      </c>
      <c r="Y148" s="7"/>
    </row>
    <row r="149" spans="1:25" x14ac:dyDescent="0.2">
      <c r="A149" s="44" t="s">
        <v>319</v>
      </c>
      <c r="B149" s="45" t="s">
        <v>318</v>
      </c>
      <c r="C149" s="25">
        <f t="shared" si="2"/>
        <v>2.817383237644</v>
      </c>
      <c r="D149" s="25" t="s">
        <v>840</v>
      </c>
      <c r="E149" s="25">
        <v>3.1125708014689999</v>
      </c>
      <c r="F149" s="25">
        <v>-15.603292502715</v>
      </c>
      <c r="G149" s="25">
        <v>2.8791279913588248</v>
      </c>
      <c r="H149" s="48">
        <v>0.5</v>
      </c>
      <c r="I149" s="46" t="s">
        <v>840</v>
      </c>
      <c r="J149" s="25" t="s">
        <v>840</v>
      </c>
      <c r="K149" s="46" t="s">
        <v>840</v>
      </c>
      <c r="L149" s="46" t="s">
        <v>840</v>
      </c>
      <c r="M149" s="48" t="s">
        <v>840</v>
      </c>
      <c r="N149" s="46" t="s">
        <v>840</v>
      </c>
      <c r="O149" s="25">
        <v>3.1125708014689999</v>
      </c>
      <c r="P149" s="46" t="s">
        <v>840</v>
      </c>
      <c r="Q149" s="46" t="s">
        <v>840</v>
      </c>
      <c r="R149" s="48" t="s">
        <v>840</v>
      </c>
      <c r="S149" s="46" t="s">
        <v>840</v>
      </c>
      <c r="T149" s="25">
        <v>2.817383237644</v>
      </c>
      <c r="U149" s="46" t="s">
        <v>840</v>
      </c>
      <c r="V149" s="46" t="s">
        <v>840</v>
      </c>
      <c r="W149" s="48" t="s">
        <v>840</v>
      </c>
      <c r="X149" s="53">
        <v>-0.295187563825</v>
      </c>
      <c r="Y149" s="7"/>
    </row>
    <row r="150" spans="1:25" x14ac:dyDescent="0.2">
      <c r="A150" s="44" t="s">
        <v>321</v>
      </c>
      <c r="B150" s="45" t="s">
        <v>320</v>
      </c>
      <c r="C150" s="25">
        <f t="shared" si="2"/>
        <v>2.6947424129719999</v>
      </c>
      <c r="D150" s="25" t="s">
        <v>840</v>
      </c>
      <c r="E150" s="25">
        <v>3.7358125793269998</v>
      </c>
      <c r="F150" s="25">
        <v>-21.833806196756999</v>
      </c>
      <c r="G150" s="25">
        <v>3.4556266358774752</v>
      </c>
      <c r="H150" s="48">
        <v>0.5</v>
      </c>
      <c r="I150" s="46" t="s">
        <v>840</v>
      </c>
      <c r="J150" s="25" t="s">
        <v>840</v>
      </c>
      <c r="K150" s="46" t="s">
        <v>840</v>
      </c>
      <c r="L150" s="46" t="s">
        <v>840</v>
      </c>
      <c r="M150" s="48" t="s">
        <v>840</v>
      </c>
      <c r="N150" s="46" t="s">
        <v>840</v>
      </c>
      <c r="O150" s="25">
        <v>3.7358125793269998</v>
      </c>
      <c r="P150" s="46" t="s">
        <v>840</v>
      </c>
      <c r="Q150" s="46" t="s">
        <v>840</v>
      </c>
      <c r="R150" s="48" t="s">
        <v>840</v>
      </c>
      <c r="S150" s="46" t="s">
        <v>840</v>
      </c>
      <c r="T150" s="25">
        <v>2.6947424129719999</v>
      </c>
      <c r="U150" s="46" t="s">
        <v>840</v>
      </c>
      <c r="V150" s="46" t="s">
        <v>840</v>
      </c>
      <c r="W150" s="48" t="s">
        <v>840</v>
      </c>
      <c r="X150" s="53">
        <v>-1.0410701663549999</v>
      </c>
      <c r="Y150" s="7"/>
    </row>
    <row r="151" spans="1:25" x14ac:dyDescent="0.2">
      <c r="A151" s="44" t="s">
        <v>323</v>
      </c>
      <c r="B151" s="45" t="s">
        <v>322</v>
      </c>
      <c r="C151" s="25">
        <f t="shared" si="2"/>
        <v>41.163780522631001</v>
      </c>
      <c r="D151" s="25">
        <v>1.559711733951</v>
      </c>
      <c r="E151" s="25">
        <v>39.604068788680003</v>
      </c>
      <c r="F151" s="25">
        <v>22.499334541946002</v>
      </c>
      <c r="G151" s="25">
        <v>36.633763629529007</v>
      </c>
      <c r="H151" s="48">
        <v>0</v>
      </c>
      <c r="I151" s="46">
        <v>3.4091794573610001</v>
      </c>
      <c r="J151" s="25">
        <v>-1.8494677234100001</v>
      </c>
      <c r="K151" s="46" t="s">
        <v>840</v>
      </c>
      <c r="L151" s="46" t="s">
        <v>840</v>
      </c>
      <c r="M151" s="48" t="s">
        <v>840</v>
      </c>
      <c r="N151" s="46">
        <v>30.262495719406999</v>
      </c>
      <c r="O151" s="25">
        <v>9.3415730692730001</v>
      </c>
      <c r="P151" s="46" t="s">
        <v>840</v>
      </c>
      <c r="Q151" s="46" t="s">
        <v>840</v>
      </c>
      <c r="R151" s="48" t="s">
        <v>840</v>
      </c>
      <c r="S151" s="46">
        <v>33.671675176767998</v>
      </c>
      <c r="T151" s="25">
        <v>7.4921053458629991</v>
      </c>
      <c r="U151" s="46" t="s">
        <v>840</v>
      </c>
      <c r="V151" s="46" t="s">
        <v>840</v>
      </c>
      <c r="W151" s="48" t="s">
        <v>840</v>
      </c>
      <c r="X151" s="53" t="s">
        <v>840</v>
      </c>
      <c r="Y151" s="7"/>
    </row>
    <row r="152" spans="1:25" x14ac:dyDescent="0.2">
      <c r="A152" s="44" t="s">
        <v>325</v>
      </c>
      <c r="B152" s="45" t="s">
        <v>324</v>
      </c>
      <c r="C152" s="25">
        <f t="shared" si="2"/>
        <v>0.86482267532399992</v>
      </c>
      <c r="D152" s="25" t="s">
        <v>840</v>
      </c>
      <c r="E152" s="25">
        <v>1.379563949991</v>
      </c>
      <c r="F152" s="25">
        <v>-11.585860266355001</v>
      </c>
      <c r="G152" s="25">
        <v>1.2760966537416749</v>
      </c>
      <c r="H152" s="48">
        <v>0.5</v>
      </c>
      <c r="I152" s="46" t="s">
        <v>840</v>
      </c>
      <c r="J152" s="25" t="s">
        <v>840</v>
      </c>
      <c r="K152" s="46" t="s">
        <v>840</v>
      </c>
      <c r="L152" s="46" t="s">
        <v>840</v>
      </c>
      <c r="M152" s="48" t="s">
        <v>840</v>
      </c>
      <c r="N152" s="46" t="s">
        <v>840</v>
      </c>
      <c r="O152" s="25">
        <v>1.379563949991</v>
      </c>
      <c r="P152" s="46" t="s">
        <v>840</v>
      </c>
      <c r="Q152" s="46" t="s">
        <v>840</v>
      </c>
      <c r="R152" s="48" t="s">
        <v>840</v>
      </c>
      <c r="S152" s="46" t="s">
        <v>840</v>
      </c>
      <c r="T152" s="25">
        <v>0.86482267532399992</v>
      </c>
      <c r="U152" s="46" t="s">
        <v>840</v>
      </c>
      <c r="V152" s="46" t="s">
        <v>840</v>
      </c>
      <c r="W152" s="48" t="s">
        <v>840</v>
      </c>
      <c r="X152" s="53">
        <v>-0.51474127466700004</v>
      </c>
      <c r="Y152" s="7"/>
    </row>
    <row r="153" spans="1:25" x14ac:dyDescent="0.2">
      <c r="A153" s="44" t="s">
        <v>327</v>
      </c>
      <c r="B153" s="45" t="s">
        <v>326</v>
      </c>
      <c r="C153" s="25">
        <f t="shared" si="2"/>
        <v>36.217435551041007</v>
      </c>
      <c r="D153" s="25">
        <v>7.777797710043</v>
      </c>
      <c r="E153" s="25">
        <v>28.439637840998003</v>
      </c>
      <c r="F153" s="25">
        <v>8.2850478554529996</v>
      </c>
      <c r="G153" s="25">
        <v>26.306665002923154</v>
      </c>
      <c r="H153" s="48">
        <v>0</v>
      </c>
      <c r="I153" s="46">
        <v>7.3515069294689992</v>
      </c>
      <c r="J153" s="25">
        <v>0.42629078057399999</v>
      </c>
      <c r="K153" s="46" t="s">
        <v>840</v>
      </c>
      <c r="L153" s="46" t="s">
        <v>840</v>
      </c>
      <c r="M153" s="48" t="s">
        <v>840</v>
      </c>
      <c r="N153" s="46">
        <v>23.945746440216002</v>
      </c>
      <c r="O153" s="25">
        <v>4.4938914007820001</v>
      </c>
      <c r="P153" s="46" t="s">
        <v>840</v>
      </c>
      <c r="Q153" s="46" t="s">
        <v>840</v>
      </c>
      <c r="R153" s="48" t="s">
        <v>840</v>
      </c>
      <c r="S153" s="46">
        <v>31.297253369685002</v>
      </c>
      <c r="T153" s="25">
        <v>4.9201821813560001</v>
      </c>
      <c r="U153" s="46" t="s">
        <v>840</v>
      </c>
      <c r="V153" s="46" t="s">
        <v>840</v>
      </c>
      <c r="W153" s="48" t="s">
        <v>840</v>
      </c>
      <c r="X153" s="53" t="s">
        <v>840</v>
      </c>
      <c r="Y153" s="7"/>
    </row>
    <row r="154" spans="1:25" x14ac:dyDescent="0.2">
      <c r="A154" s="44" t="s">
        <v>329</v>
      </c>
      <c r="B154" s="45" t="s">
        <v>328</v>
      </c>
      <c r="C154" s="25">
        <f t="shared" si="2"/>
        <v>4.8008223381470003</v>
      </c>
      <c r="D154" s="25">
        <v>0.98818273349800001</v>
      </c>
      <c r="E154" s="25">
        <v>3.8126396046490001</v>
      </c>
      <c r="F154" s="25">
        <v>-5.6044870669230002</v>
      </c>
      <c r="G154" s="25">
        <v>3.5266916343003252</v>
      </c>
      <c r="H154" s="48">
        <v>0.5</v>
      </c>
      <c r="I154" s="46" t="s">
        <v>840</v>
      </c>
      <c r="J154" s="25">
        <v>0.98818273349800001</v>
      </c>
      <c r="K154" s="46" t="s">
        <v>840</v>
      </c>
      <c r="L154" s="46" t="s">
        <v>840</v>
      </c>
      <c r="M154" s="48" t="s">
        <v>840</v>
      </c>
      <c r="N154" s="46" t="s">
        <v>840</v>
      </c>
      <c r="O154" s="25">
        <v>3.8126396046490001</v>
      </c>
      <c r="P154" s="46" t="s">
        <v>840</v>
      </c>
      <c r="Q154" s="46" t="s">
        <v>840</v>
      </c>
      <c r="R154" s="48" t="s">
        <v>840</v>
      </c>
      <c r="S154" s="46" t="s">
        <v>840</v>
      </c>
      <c r="T154" s="25">
        <v>4.8008223381470003</v>
      </c>
      <c r="U154" s="46" t="s">
        <v>840</v>
      </c>
      <c r="V154" s="46" t="s">
        <v>840</v>
      </c>
      <c r="W154" s="48" t="s">
        <v>840</v>
      </c>
      <c r="X154" s="53" t="s">
        <v>840</v>
      </c>
      <c r="Y154" s="7"/>
    </row>
    <row r="155" spans="1:25" x14ac:dyDescent="0.2">
      <c r="A155" s="44" t="s">
        <v>331</v>
      </c>
      <c r="B155" s="45" t="s">
        <v>330</v>
      </c>
      <c r="C155" s="25">
        <f t="shared" si="2"/>
        <v>3.0944398000679998</v>
      </c>
      <c r="D155" s="25" t="s">
        <v>840</v>
      </c>
      <c r="E155" s="25">
        <v>3.3417967727289999</v>
      </c>
      <c r="F155" s="25">
        <v>-9.7989188190420009</v>
      </c>
      <c r="G155" s="25">
        <v>3.0911620147743255</v>
      </c>
      <c r="H155" s="48">
        <v>0.5</v>
      </c>
      <c r="I155" s="46" t="s">
        <v>840</v>
      </c>
      <c r="J155" s="25" t="s">
        <v>840</v>
      </c>
      <c r="K155" s="46" t="s">
        <v>840</v>
      </c>
      <c r="L155" s="46" t="s">
        <v>840</v>
      </c>
      <c r="M155" s="48" t="s">
        <v>840</v>
      </c>
      <c r="N155" s="46" t="s">
        <v>840</v>
      </c>
      <c r="O155" s="25">
        <v>3.3417967727289999</v>
      </c>
      <c r="P155" s="46" t="s">
        <v>840</v>
      </c>
      <c r="Q155" s="46" t="s">
        <v>840</v>
      </c>
      <c r="R155" s="48" t="s">
        <v>840</v>
      </c>
      <c r="S155" s="46" t="s">
        <v>840</v>
      </c>
      <c r="T155" s="25">
        <v>3.0944398000679998</v>
      </c>
      <c r="U155" s="46" t="s">
        <v>840</v>
      </c>
      <c r="V155" s="46" t="s">
        <v>840</v>
      </c>
      <c r="W155" s="48" t="s">
        <v>840</v>
      </c>
      <c r="X155" s="53">
        <v>-0.24735697266100001</v>
      </c>
      <c r="Y155" s="7"/>
    </row>
    <row r="156" spans="1:25" x14ac:dyDescent="0.2">
      <c r="A156" s="44" t="s">
        <v>333</v>
      </c>
      <c r="B156" s="45" t="s">
        <v>332</v>
      </c>
      <c r="C156" s="25">
        <f t="shared" si="2"/>
        <v>35.871120051177996</v>
      </c>
      <c r="D156" s="25">
        <v>1.3756625714249999</v>
      </c>
      <c r="E156" s="25">
        <v>34.495457479753</v>
      </c>
      <c r="F156" s="25">
        <v>9.8677911428409999</v>
      </c>
      <c r="G156" s="25">
        <v>31.908298168771527</v>
      </c>
      <c r="H156" s="48">
        <v>0</v>
      </c>
      <c r="I156" s="46">
        <v>3.165525741073</v>
      </c>
      <c r="J156" s="25">
        <v>-1.7898631696489999</v>
      </c>
      <c r="K156" s="46" t="s">
        <v>840</v>
      </c>
      <c r="L156" s="46" t="s">
        <v>840</v>
      </c>
      <c r="M156" s="48" t="s">
        <v>840</v>
      </c>
      <c r="N156" s="46">
        <v>27.95824224091</v>
      </c>
      <c r="O156" s="25">
        <v>6.5372152388439995</v>
      </c>
      <c r="P156" s="46" t="s">
        <v>840</v>
      </c>
      <c r="Q156" s="46" t="s">
        <v>840</v>
      </c>
      <c r="R156" s="48" t="s">
        <v>840</v>
      </c>
      <c r="S156" s="46">
        <v>31.123767981982997</v>
      </c>
      <c r="T156" s="25">
        <v>4.7473520691950002</v>
      </c>
      <c r="U156" s="46" t="s">
        <v>840</v>
      </c>
      <c r="V156" s="46" t="s">
        <v>840</v>
      </c>
      <c r="W156" s="48" t="s">
        <v>840</v>
      </c>
      <c r="X156" s="53" t="s">
        <v>840</v>
      </c>
      <c r="Y156" s="7"/>
    </row>
    <row r="157" spans="1:25" x14ac:dyDescent="0.2">
      <c r="A157" s="44" t="s">
        <v>335</v>
      </c>
      <c r="B157" s="45" t="s">
        <v>822</v>
      </c>
      <c r="C157" s="25">
        <f t="shared" si="2"/>
        <v>7.7131447580810004</v>
      </c>
      <c r="D157" s="25">
        <v>2.035690058823</v>
      </c>
      <c r="E157" s="25">
        <v>5.6774546992579999</v>
      </c>
      <c r="F157" s="25">
        <v>3.3701230429130002</v>
      </c>
      <c r="G157" s="25">
        <v>5.25164559681365</v>
      </c>
      <c r="H157" s="48">
        <v>0</v>
      </c>
      <c r="I157" s="46" t="s">
        <v>840</v>
      </c>
      <c r="J157" s="25" t="s">
        <v>840</v>
      </c>
      <c r="K157" s="46">
        <v>2.035690058823</v>
      </c>
      <c r="L157" s="46" t="s">
        <v>840</v>
      </c>
      <c r="M157" s="48" t="s">
        <v>840</v>
      </c>
      <c r="N157" s="46" t="s">
        <v>840</v>
      </c>
      <c r="O157" s="25" t="s">
        <v>840</v>
      </c>
      <c r="P157" s="46">
        <v>5.6774546992579999</v>
      </c>
      <c r="Q157" s="46" t="s">
        <v>840</v>
      </c>
      <c r="R157" s="48" t="s">
        <v>840</v>
      </c>
      <c r="S157" s="46" t="s">
        <v>840</v>
      </c>
      <c r="T157" s="25" t="s">
        <v>840</v>
      </c>
      <c r="U157" s="46">
        <v>7.7131447580819996</v>
      </c>
      <c r="V157" s="46" t="s">
        <v>840</v>
      </c>
      <c r="W157" s="48" t="s">
        <v>840</v>
      </c>
      <c r="X157" s="53" t="s">
        <v>840</v>
      </c>
      <c r="Y157" s="7"/>
    </row>
    <row r="158" spans="1:25" x14ac:dyDescent="0.2">
      <c r="A158" s="44" t="s">
        <v>337</v>
      </c>
      <c r="B158" s="45" t="s">
        <v>336</v>
      </c>
      <c r="C158" s="25">
        <f t="shared" si="2"/>
        <v>33.206563946863994</v>
      </c>
      <c r="D158" s="25">
        <v>0.62447941221199998</v>
      </c>
      <c r="E158" s="25">
        <v>32.582084534651997</v>
      </c>
      <c r="F158" s="25">
        <v>9.6317975668519988</v>
      </c>
      <c r="G158" s="25">
        <v>30.1384281945531</v>
      </c>
      <c r="H158" s="48">
        <v>0</v>
      </c>
      <c r="I158" s="46">
        <v>2.0435104667670001</v>
      </c>
      <c r="J158" s="25">
        <v>-1.419031054555</v>
      </c>
      <c r="K158" s="46" t="s">
        <v>840</v>
      </c>
      <c r="L158" s="46" t="s">
        <v>840</v>
      </c>
      <c r="M158" s="48" t="s">
        <v>840</v>
      </c>
      <c r="N158" s="46">
        <v>26.712954532248002</v>
      </c>
      <c r="O158" s="25">
        <v>5.8691300024030006</v>
      </c>
      <c r="P158" s="46" t="s">
        <v>840</v>
      </c>
      <c r="Q158" s="46" t="s">
        <v>840</v>
      </c>
      <c r="R158" s="48" t="s">
        <v>840</v>
      </c>
      <c r="S158" s="46">
        <v>28.756464999016004</v>
      </c>
      <c r="T158" s="25">
        <v>4.4500989478479998</v>
      </c>
      <c r="U158" s="46" t="s">
        <v>840</v>
      </c>
      <c r="V158" s="46" t="s">
        <v>840</v>
      </c>
      <c r="W158" s="48" t="s">
        <v>840</v>
      </c>
      <c r="X158" s="53" t="s">
        <v>840</v>
      </c>
      <c r="Y158" s="7"/>
    </row>
    <row r="159" spans="1:25" x14ac:dyDescent="0.2">
      <c r="A159" s="44" t="s">
        <v>339</v>
      </c>
      <c r="B159" s="45" t="s">
        <v>338</v>
      </c>
      <c r="C159" s="25">
        <f t="shared" si="2"/>
        <v>125.72955484017498</v>
      </c>
      <c r="D159" s="25">
        <v>1.890390575264</v>
      </c>
      <c r="E159" s="25">
        <v>123.83916426491099</v>
      </c>
      <c r="F159" s="25">
        <v>74.320371913578001</v>
      </c>
      <c r="G159" s="25">
        <v>114.55122694504267</v>
      </c>
      <c r="H159" s="48">
        <v>0</v>
      </c>
      <c r="I159" s="46">
        <v>-0.83938163290299994</v>
      </c>
      <c r="J159" s="25" t="s">
        <v>840</v>
      </c>
      <c r="K159" s="46">
        <v>2.7297722081670002</v>
      </c>
      <c r="L159" s="46" t="s">
        <v>840</v>
      </c>
      <c r="M159" s="48" t="s">
        <v>840</v>
      </c>
      <c r="N159" s="46">
        <v>114.23250845325799</v>
      </c>
      <c r="O159" s="25" t="s">
        <v>840</v>
      </c>
      <c r="P159" s="46">
        <v>9.606655811652999</v>
      </c>
      <c r="Q159" s="46" t="s">
        <v>840</v>
      </c>
      <c r="R159" s="48" t="s">
        <v>840</v>
      </c>
      <c r="S159" s="46">
        <v>113.39312682035499</v>
      </c>
      <c r="T159" s="25" t="s">
        <v>840</v>
      </c>
      <c r="U159" s="46">
        <v>12.33642801982</v>
      </c>
      <c r="V159" s="46" t="s">
        <v>840</v>
      </c>
      <c r="W159" s="48" t="s">
        <v>840</v>
      </c>
      <c r="X159" s="53" t="s">
        <v>840</v>
      </c>
      <c r="Y159" s="7"/>
    </row>
    <row r="160" spans="1:25" x14ac:dyDescent="0.2">
      <c r="A160" s="44" t="s">
        <v>341</v>
      </c>
      <c r="B160" s="45" t="s">
        <v>340</v>
      </c>
      <c r="C160" s="25">
        <f t="shared" si="2"/>
        <v>2.500884573984</v>
      </c>
      <c r="D160" s="25" t="s">
        <v>840</v>
      </c>
      <c r="E160" s="25">
        <v>2.7178663623250001</v>
      </c>
      <c r="F160" s="25">
        <v>-15.605601428569001</v>
      </c>
      <c r="G160" s="25">
        <v>2.5140263851506255</v>
      </c>
      <c r="H160" s="48">
        <v>0.5</v>
      </c>
      <c r="I160" s="46" t="s">
        <v>840</v>
      </c>
      <c r="J160" s="25" t="s">
        <v>840</v>
      </c>
      <c r="K160" s="46" t="s">
        <v>840</v>
      </c>
      <c r="L160" s="46" t="s">
        <v>840</v>
      </c>
      <c r="M160" s="48" t="s">
        <v>840</v>
      </c>
      <c r="N160" s="46" t="s">
        <v>840</v>
      </c>
      <c r="O160" s="25">
        <v>2.7178663623250001</v>
      </c>
      <c r="P160" s="46" t="s">
        <v>840</v>
      </c>
      <c r="Q160" s="46" t="s">
        <v>840</v>
      </c>
      <c r="R160" s="48" t="s">
        <v>840</v>
      </c>
      <c r="S160" s="46" t="s">
        <v>840</v>
      </c>
      <c r="T160" s="25">
        <v>2.500884573984</v>
      </c>
      <c r="U160" s="46" t="s">
        <v>840</v>
      </c>
      <c r="V160" s="46" t="s">
        <v>840</v>
      </c>
      <c r="W160" s="48" t="s">
        <v>840</v>
      </c>
      <c r="X160" s="53">
        <v>-0.21698178834100001</v>
      </c>
      <c r="Y160" s="7"/>
    </row>
    <row r="161" spans="1:25" x14ac:dyDescent="0.2">
      <c r="A161" s="44" t="s">
        <v>343</v>
      </c>
      <c r="B161" s="45" t="s">
        <v>342</v>
      </c>
      <c r="C161" s="25">
        <f t="shared" si="2"/>
        <v>2.2357488973690001</v>
      </c>
      <c r="D161" s="25" t="s">
        <v>840</v>
      </c>
      <c r="E161" s="25">
        <v>2.3634509752710002</v>
      </c>
      <c r="F161" s="25">
        <v>-8.2124868306209997</v>
      </c>
      <c r="G161" s="25">
        <v>2.1861921521256753</v>
      </c>
      <c r="H161" s="48">
        <v>0.5</v>
      </c>
      <c r="I161" s="46" t="s">
        <v>840</v>
      </c>
      <c r="J161" s="25" t="s">
        <v>840</v>
      </c>
      <c r="K161" s="46" t="s">
        <v>840</v>
      </c>
      <c r="L161" s="46" t="s">
        <v>840</v>
      </c>
      <c r="M161" s="48" t="s">
        <v>840</v>
      </c>
      <c r="N161" s="46" t="s">
        <v>840</v>
      </c>
      <c r="O161" s="25">
        <v>2.3634509752710002</v>
      </c>
      <c r="P161" s="46" t="s">
        <v>840</v>
      </c>
      <c r="Q161" s="46" t="s">
        <v>840</v>
      </c>
      <c r="R161" s="48" t="s">
        <v>840</v>
      </c>
      <c r="S161" s="46" t="s">
        <v>840</v>
      </c>
      <c r="T161" s="25">
        <v>2.2357488973690001</v>
      </c>
      <c r="U161" s="46" t="s">
        <v>840</v>
      </c>
      <c r="V161" s="46" t="s">
        <v>840</v>
      </c>
      <c r="W161" s="48" t="s">
        <v>840</v>
      </c>
      <c r="X161" s="53">
        <v>-0.127702077902</v>
      </c>
      <c r="Y161" s="7"/>
    </row>
    <row r="162" spans="1:25" x14ac:dyDescent="0.2">
      <c r="A162" s="44" t="s">
        <v>345</v>
      </c>
      <c r="B162" s="45" t="s">
        <v>344</v>
      </c>
      <c r="C162" s="25">
        <f t="shared" si="2"/>
        <v>53.790878742480004</v>
      </c>
      <c r="D162" s="25">
        <v>6.6546763385560004</v>
      </c>
      <c r="E162" s="25">
        <v>47.136202403924003</v>
      </c>
      <c r="F162" s="25">
        <v>-54.953903472728996</v>
      </c>
      <c r="G162" s="25">
        <v>43.600987223629708</v>
      </c>
      <c r="H162" s="48">
        <v>0.5</v>
      </c>
      <c r="I162" s="46">
        <v>7.5501641399069994</v>
      </c>
      <c r="J162" s="25">
        <v>-0.89548780135099992</v>
      </c>
      <c r="K162" s="46" t="s">
        <v>840</v>
      </c>
      <c r="L162" s="46" t="s">
        <v>840</v>
      </c>
      <c r="M162" s="48" t="s">
        <v>840</v>
      </c>
      <c r="N162" s="46">
        <v>37.122691548932998</v>
      </c>
      <c r="O162" s="25">
        <v>10.013510854991001</v>
      </c>
      <c r="P162" s="46" t="s">
        <v>840</v>
      </c>
      <c r="Q162" s="46" t="s">
        <v>840</v>
      </c>
      <c r="R162" s="48" t="s">
        <v>840</v>
      </c>
      <c r="S162" s="46">
        <v>44.672855688840002</v>
      </c>
      <c r="T162" s="25">
        <v>9.1180230536410001</v>
      </c>
      <c r="U162" s="46" t="s">
        <v>840</v>
      </c>
      <c r="V162" s="46" t="s">
        <v>840</v>
      </c>
      <c r="W162" s="48" t="s">
        <v>840</v>
      </c>
      <c r="X162" s="53" t="s">
        <v>840</v>
      </c>
      <c r="Y162" s="7"/>
    </row>
    <row r="163" spans="1:25" x14ac:dyDescent="0.2">
      <c r="A163" s="44" t="s">
        <v>347</v>
      </c>
      <c r="B163" s="45" t="s">
        <v>346</v>
      </c>
      <c r="C163" s="25">
        <f t="shared" si="2"/>
        <v>2.6780738969260001</v>
      </c>
      <c r="D163" s="25">
        <v>8.3975476312000003E-2</v>
      </c>
      <c r="E163" s="25">
        <v>2.5940984206139999</v>
      </c>
      <c r="F163" s="25">
        <v>-9.6872977362530008</v>
      </c>
      <c r="G163" s="25">
        <v>2.3995410390679499</v>
      </c>
      <c r="H163" s="48">
        <v>0.5</v>
      </c>
      <c r="I163" s="46" t="s">
        <v>840</v>
      </c>
      <c r="J163" s="25">
        <v>8.3975476312000003E-2</v>
      </c>
      <c r="K163" s="46" t="s">
        <v>840</v>
      </c>
      <c r="L163" s="46" t="s">
        <v>840</v>
      </c>
      <c r="M163" s="48" t="s">
        <v>840</v>
      </c>
      <c r="N163" s="46" t="s">
        <v>840</v>
      </c>
      <c r="O163" s="25">
        <v>2.5940984206139999</v>
      </c>
      <c r="P163" s="46" t="s">
        <v>840</v>
      </c>
      <c r="Q163" s="46" t="s">
        <v>840</v>
      </c>
      <c r="R163" s="48" t="s">
        <v>840</v>
      </c>
      <c r="S163" s="46" t="s">
        <v>840</v>
      </c>
      <c r="T163" s="25">
        <v>2.6780738969260001</v>
      </c>
      <c r="U163" s="46" t="s">
        <v>840</v>
      </c>
      <c r="V163" s="46" t="s">
        <v>840</v>
      </c>
      <c r="W163" s="48" t="s">
        <v>840</v>
      </c>
      <c r="X163" s="53" t="s">
        <v>840</v>
      </c>
      <c r="Y163" s="7"/>
    </row>
    <row r="164" spans="1:25" x14ac:dyDescent="0.2">
      <c r="A164" s="44" t="s">
        <v>349</v>
      </c>
      <c r="B164" s="45" t="s">
        <v>348</v>
      </c>
      <c r="C164" s="25">
        <f t="shared" si="2"/>
        <v>1.3531285306380001</v>
      </c>
      <c r="D164" s="25" t="s">
        <v>840</v>
      </c>
      <c r="E164" s="25">
        <v>2.048440251802</v>
      </c>
      <c r="F164" s="25">
        <v>-15.208234505517</v>
      </c>
      <c r="G164" s="25">
        <v>1.8948072329168502</v>
      </c>
      <c r="H164" s="48">
        <v>0.5</v>
      </c>
      <c r="I164" s="46" t="s">
        <v>840</v>
      </c>
      <c r="J164" s="25" t="s">
        <v>840</v>
      </c>
      <c r="K164" s="46" t="s">
        <v>840</v>
      </c>
      <c r="L164" s="46" t="s">
        <v>840</v>
      </c>
      <c r="M164" s="48" t="s">
        <v>840</v>
      </c>
      <c r="N164" s="46" t="s">
        <v>840</v>
      </c>
      <c r="O164" s="25">
        <v>2.048440251802</v>
      </c>
      <c r="P164" s="46" t="s">
        <v>840</v>
      </c>
      <c r="Q164" s="46" t="s">
        <v>840</v>
      </c>
      <c r="R164" s="48" t="s">
        <v>840</v>
      </c>
      <c r="S164" s="46" t="s">
        <v>840</v>
      </c>
      <c r="T164" s="25">
        <v>1.3531285306380001</v>
      </c>
      <c r="U164" s="46" t="s">
        <v>840</v>
      </c>
      <c r="V164" s="46" t="s">
        <v>840</v>
      </c>
      <c r="W164" s="48" t="s">
        <v>840</v>
      </c>
      <c r="X164" s="53">
        <v>-0.69531172116399997</v>
      </c>
      <c r="Y164" s="7"/>
    </row>
    <row r="165" spans="1:25" x14ac:dyDescent="0.2">
      <c r="A165" s="44" t="s">
        <v>351</v>
      </c>
      <c r="B165" s="45" t="s">
        <v>350</v>
      </c>
      <c r="C165" s="25">
        <f t="shared" si="2"/>
        <v>58.709989567890005</v>
      </c>
      <c r="D165" s="25">
        <v>9.497564329738001</v>
      </c>
      <c r="E165" s="25">
        <v>49.212425238152001</v>
      </c>
      <c r="F165" s="25">
        <v>-5.944776156663</v>
      </c>
      <c r="G165" s="25">
        <v>45.521493345290601</v>
      </c>
      <c r="H165" s="48">
        <v>0.107779</v>
      </c>
      <c r="I165" s="46">
        <v>9.7247424669289995</v>
      </c>
      <c r="J165" s="25">
        <v>-0.227178137191</v>
      </c>
      <c r="K165" s="46" t="s">
        <v>840</v>
      </c>
      <c r="L165" s="46" t="s">
        <v>840</v>
      </c>
      <c r="M165" s="48" t="s">
        <v>840</v>
      </c>
      <c r="N165" s="46">
        <v>37.863375595427001</v>
      </c>
      <c r="O165" s="25">
        <v>11.349049642726001</v>
      </c>
      <c r="P165" s="46" t="s">
        <v>840</v>
      </c>
      <c r="Q165" s="46" t="s">
        <v>840</v>
      </c>
      <c r="R165" s="48" t="s">
        <v>840</v>
      </c>
      <c r="S165" s="46">
        <v>47.588118062356003</v>
      </c>
      <c r="T165" s="25">
        <v>11.121871505534999</v>
      </c>
      <c r="U165" s="46" t="s">
        <v>840</v>
      </c>
      <c r="V165" s="46" t="s">
        <v>840</v>
      </c>
      <c r="W165" s="48" t="s">
        <v>840</v>
      </c>
      <c r="X165" s="53" t="s">
        <v>840</v>
      </c>
      <c r="Y165" s="7"/>
    </row>
    <row r="166" spans="1:25" x14ac:dyDescent="0.2">
      <c r="A166" s="44" t="s">
        <v>353</v>
      </c>
      <c r="B166" s="45" t="s">
        <v>823</v>
      </c>
      <c r="C166" s="25">
        <f t="shared" si="2"/>
        <v>19.980511086536001</v>
      </c>
      <c r="D166" s="25">
        <v>7.2196918433790005</v>
      </c>
      <c r="E166" s="25">
        <v>12.760819243157</v>
      </c>
      <c r="F166" s="25">
        <v>9.7551565808470002</v>
      </c>
      <c r="G166" s="25">
        <v>11.803757799920225</v>
      </c>
      <c r="H166" s="48">
        <v>0</v>
      </c>
      <c r="I166" s="46" t="s">
        <v>840</v>
      </c>
      <c r="J166" s="25" t="s">
        <v>840</v>
      </c>
      <c r="K166" s="46">
        <v>7.2196918433790005</v>
      </c>
      <c r="L166" s="46" t="s">
        <v>840</v>
      </c>
      <c r="M166" s="48" t="s">
        <v>840</v>
      </c>
      <c r="N166" s="46" t="s">
        <v>840</v>
      </c>
      <c r="O166" s="25" t="s">
        <v>840</v>
      </c>
      <c r="P166" s="46">
        <v>12.760819243157</v>
      </c>
      <c r="Q166" s="46" t="s">
        <v>840</v>
      </c>
      <c r="R166" s="48" t="s">
        <v>840</v>
      </c>
      <c r="S166" s="46" t="s">
        <v>840</v>
      </c>
      <c r="T166" s="25" t="s">
        <v>840</v>
      </c>
      <c r="U166" s="46">
        <v>19.980511086536001</v>
      </c>
      <c r="V166" s="46" t="s">
        <v>840</v>
      </c>
      <c r="W166" s="48" t="s">
        <v>840</v>
      </c>
      <c r="X166" s="53" t="s">
        <v>840</v>
      </c>
      <c r="Y166" s="7"/>
    </row>
    <row r="167" spans="1:25" x14ac:dyDescent="0.2">
      <c r="A167" s="44" t="s">
        <v>355</v>
      </c>
      <c r="B167" s="45" t="s">
        <v>354</v>
      </c>
      <c r="C167" s="25">
        <f t="shared" si="2"/>
        <v>4.5334257624259999</v>
      </c>
      <c r="D167" s="25" t="s">
        <v>840</v>
      </c>
      <c r="E167" s="25">
        <v>4.5753301321249999</v>
      </c>
      <c r="F167" s="25">
        <v>-18.490446480726998</v>
      </c>
      <c r="G167" s="25">
        <v>4.232180372215625</v>
      </c>
      <c r="H167" s="48">
        <v>0.5</v>
      </c>
      <c r="I167" s="46" t="s">
        <v>840</v>
      </c>
      <c r="J167" s="25" t="s">
        <v>840</v>
      </c>
      <c r="K167" s="46" t="s">
        <v>840</v>
      </c>
      <c r="L167" s="46" t="s">
        <v>840</v>
      </c>
      <c r="M167" s="48" t="s">
        <v>840</v>
      </c>
      <c r="N167" s="46" t="s">
        <v>840</v>
      </c>
      <c r="O167" s="25">
        <v>4.5753301321249999</v>
      </c>
      <c r="P167" s="46" t="s">
        <v>840</v>
      </c>
      <c r="Q167" s="46" t="s">
        <v>840</v>
      </c>
      <c r="R167" s="48" t="s">
        <v>840</v>
      </c>
      <c r="S167" s="46" t="s">
        <v>840</v>
      </c>
      <c r="T167" s="25">
        <v>4.5334257624259999</v>
      </c>
      <c r="U167" s="46" t="s">
        <v>840</v>
      </c>
      <c r="V167" s="46" t="s">
        <v>840</v>
      </c>
      <c r="W167" s="48" t="s">
        <v>840</v>
      </c>
      <c r="X167" s="53">
        <v>-4.1904369699000001E-2</v>
      </c>
      <c r="Y167" s="7"/>
    </row>
    <row r="168" spans="1:25" x14ac:dyDescent="0.2">
      <c r="A168" s="44" t="s">
        <v>357</v>
      </c>
      <c r="B168" s="45" t="s">
        <v>356</v>
      </c>
      <c r="C168" s="25">
        <f t="shared" si="2"/>
        <v>5.1288816869460003</v>
      </c>
      <c r="D168" s="25">
        <v>1.5346509055870001</v>
      </c>
      <c r="E168" s="25">
        <v>3.5942307813590002</v>
      </c>
      <c r="F168" s="25">
        <v>-4.0788885389349998</v>
      </c>
      <c r="G168" s="25">
        <v>3.3246634727570754</v>
      </c>
      <c r="H168" s="48">
        <v>0.5</v>
      </c>
      <c r="I168" s="46" t="s">
        <v>840</v>
      </c>
      <c r="J168" s="25">
        <v>1.5346509055870001</v>
      </c>
      <c r="K168" s="46" t="s">
        <v>840</v>
      </c>
      <c r="L168" s="46" t="s">
        <v>840</v>
      </c>
      <c r="M168" s="48" t="s">
        <v>840</v>
      </c>
      <c r="N168" s="46" t="s">
        <v>840</v>
      </c>
      <c r="O168" s="25">
        <v>3.5942307813590002</v>
      </c>
      <c r="P168" s="46" t="s">
        <v>840</v>
      </c>
      <c r="Q168" s="46" t="s">
        <v>840</v>
      </c>
      <c r="R168" s="48" t="s">
        <v>840</v>
      </c>
      <c r="S168" s="46" t="s">
        <v>840</v>
      </c>
      <c r="T168" s="25">
        <v>5.1288816869460003</v>
      </c>
      <c r="U168" s="46" t="s">
        <v>840</v>
      </c>
      <c r="V168" s="46" t="s">
        <v>840</v>
      </c>
      <c r="W168" s="48" t="s">
        <v>840</v>
      </c>
      <c r="X168" s="53" t="s">
        <v>840</v>
      </c>
      <c r="Y168" s="7"/>
    </row>
    <row r="169" spans="1:25" x14ac:dyDescent="0.2">
      <c r="A169" s="44" t="s">
        <v>359</v>
      </c>
      <c r="B169" s="45" t="s">
        <v>358</v>
      </c>
      <c r="C169" s="25">
        <f t="shared" si="2"/>
        <v>3.3436792866709997</v>
      </c>
      <c r="D169" s="25" t="s">
        <v>840</v>
      </c>
      <c r="E169" s="25">
        <v>4.3493855889379995</v>
      </c>
      <c r="F169" s="25">
        <v>-17.058528212584999</v>
      </c>
      <c r="G169" s="25">
        <v>4.0231816697676495</v>
      </c>
      <c r="H169" s="48">
        <v>0.5</v>
      </c>
      <c r="I169" s="46" t="s">
        <v>840</v>
      </c>
      <c r="J169" s="25" t="s">
        <v>840</v>
      </c>
      <c r="K169" s="46" t="s">
        <v>840</v>
      </c>
      <c r="L169" s="46" t="s">
        <v>840</v>
      </c>
      <c r="M169" s="48" t="s">
        <v>840</v>
      </c>
      <c r="N169" s="46" t="s">
        <v>840</v>
      </c>
      <c r="O169" s="25">
        <v>4.3493855889379995</v>
      </c>
      <c r="P169" s="46" t="s">
        <v>840</v>
      </c>
      <c r="Q169" s="46" t="s">
        <v>840</v>
      </c>
      <c r="R169" s="48" t="s">
        <v>840</v>
      </c>
      <c r="S169" s="46" t="s">
        <v>840</v>
      </c>
      <c r="T169" s="25">
        <v>3.3436792866709997</v>
      </c>
      <c r="U169" s="46" t="s">
        <v>840</v>
      </c>
      <c r="V169" s="46" t="s">
        <v>840</v>
      </c>
      <c r="W169" s="48" t="s">
        <v>840</v>
      </c>
      <c r="X169" s="53">
        <v>-1.0057063022669999</v>
      </c>
      <c r="Y169" s="7"/>
    </row>
    <row r="170" spans="1:25" x14ac:dyDescent="0.2">
      <c r="A170" s="44" t="s">
        <v>361</v>
      </c>
      <c r="B170" s="45" t="s">
        <v>824</v>
      </c>
      <c r="C170" s="25">
        <f t="shared" si="2"/>
        <v>37.157718141025001</v>
      </c>
      <c r="D170" s="25">
        <v>4.4466797076370002</v>
      </c>
      <c r="E170" s="25">
        <v>32.711038433387998</v>
      </c>
      <c r="F170" s="25">
        <v>13.217181720380001</v>
      </c>
      <c r="G170" s="25">
        <v>30.2577105508839</v>
      </c>
      <c r="H170" s="48">
        <v>0</v>
      </c>
      <c r="I170" s="46">
        <v>3.9108633598160001</v>
      </c>
      <c r="J170" s="25">
        <v>-0.34662362312599998</v>
      </c>
      <c r="K170" s="46">
        <v>0.88243997094599991</v>
      </c>
      <c r="L170" s="46" t="s">
        <v>840</v>
      </c>
      <c r="M170" s="48" t="s">
        <v>840</v>
      </c>
      <c r="N170" s="46">
        <v>26.545739884448</v>
      </c>
      <c r="O170" s="25">
        <v>4.3187314155200003</v>
      </c>
      <c r="P170" s="46">
        <v>1.84656713342</v>
      </c>
      <c r="Q170" s="46" t="s">
        <v>840</v>
      </c>
      <c r="R170" s="48" t="s">
        <v>840</v>
      </c>
      <c r="S170" s="46">
        <v>30.456603244263999</v>
      </c>
      <c r="T170" s="25">
        <v>3.9721077923949997</v>
      </c>
      <c r="U170" s="46">
        <v>2.729007104366</v>
      </c>
      <c r="V170" s="46" t="s">
        <v>840</v>
      </c>
      <c r="W170" s="48" t="s">
        <v>840</v>
      </c>
      <c r="X170" s="53" t="s">
        <v>840</v>
      </c>
      <c r="Y170" s="7"/>
    </row>
    <row r="171" spans="1:25" x14ac:dyDescent="0.2">
      <c r="A171" s="44" t="s">
        <v>363</v>
      </c>
      <c r="B171" s="45" t="s">
        <v>362</v>
      </c>
      <c r="C171" s="25">
        <v>3.2953356117929999</v>
      </c>
      <c r="D171" s="25">
        <v>1.7736720308709999</v>
      </c>
      <c r="E171" s="25">
        <v>1.521663580922</v>
      </c>
      <c r="F171" s="25">
        <v>0.58534873203500004</v>
      </c>
      <c r="G171" s="25">
        <v>1.4075388123528501</v>
      </c>
      <c r="H171" s="48">
        <v>0</v>
      </c>
      <c r="I171" s="46" t="s">
        <v>840</v>
      </c>
      <c r="J171" s="25" t="s">
        <v>840</v>
      </c>
      <c r="K171" s="46" t="s">
        <v>840</v>
      </c>
      <c r="L171" s="46" t="s">
        <v>840</v>
      </c>
      <c r="M171" s="48" t="s">
        <v>840</v>
      </c>
      <c r="N171" s="46" t="s">
        <v>840</v>
      </c>
      <c r="O171" s="25" t="s">
        <v>840</v>
      </c>
      <c r="P171" s="46" t="s">
        <v>840</v>
      </c>
      <c r="Q171" s="46" t="s">
        <v>840</v>
      </c>
      <c r="R171" s="48" t="s">
        <v>840</v>
      </c>
      <c r="S171" s="46" t="s">
        <v>840</v>
      </c>
      <c r="T171" s="25" t="s">
        <v>840</v>
      </c>
      <c r="U171" s="46" t="s">
        <v>840</v>
      </c>
      <c r="V171" s="46" t="s">
        <v>840</v>
      </c>
      <c r="W171" s="48" t="s">
        <v>840</v>
      </c>
      <c r="X171" s="53" t="s">
        <v>840</v>
      </c>
      <c r="Y171" s="7"/>
    </row>
    <row r="172" spans="1:25" x14ac:dyDescent="0.2">
      <c r="A172" s="44" t="s">
        <v>365</v>
      </c>
      <c r="B172" s="45" t="s">
        <v>364</v>
      </c>
      <c r="C172" s="25">
        <f t="shared" si="2"/>
        <v>109.166795144706</v>
      </c>
      <c r="D172" s="25">
        <v>24.066500269366998</v>
      </c>
      <c r="E172" s="25">
        <v>85.100294875339003</v>
      </c>
      <c r="F172" s="25">
        <v>2.8190640551339996</v>
      </c>
      <c r="G172" s="25">
        <v>78.717772759688586</v>
      </c>
      <c r="H172" s="48">
        <v>0</v>
      </c>
      <c r="I172" s="46">
        <v>21.161491737459997</v>
      </c>
      <c r="J172" s="25">
        <v>2.9050085319070003</v>
      </c>
      <c r="K172" s="46" t="s">
        <v>840</v>
      </c>
      <c r="L172" s="46" t="s">
        <v>840</v>
      </c>
      <c r="M172" s="48" t="s">
        <v>840</v>
      </c>
      <c r="N172" s="46">
        <v>63.495356277466996</v>
      </c>
      <c r="O172" s="25">
        <v>21.604938597872</v>
      </c>
      <c r="P172" s="46" t="s">
        <v>840</v>
      </c>
      <c r="Q172" s="46" t="s">
        <v>840</v>
      </c>
      <c r="R172" s="48" t="s">
        <v>840</v>
      </c>
      <c r="S172" s="46">
        <v>84.656848014926993</v>
      </c>
      <c r="T172" s="25">
        <v>24.509947129779</v>
      </c>
      <c r="U172" s="46" t="s">
        <v>840</v>
      </c>
      <c r="V172" s="46" t="s">
        <v>840</v>
      </c>
      <c r="W172" s="48" t="s">
        <v>840</v>
      </c>
      <c r="X172" s="53" t="s">
        <v>840</v>
      </c>
      <c r="Y172" s="7"/>
    </row>
    <row r="173" spans="1:25" x14ac:dyDescent="0.2">
      <c r="A173" s="44" t="s">
        <v>367</v>
      </c>
      <c r="B173" s="45" t="s">
        <v>366</v>
      </c>
      <c r="C173" s="25">
        <f t="shared" si="2"/>
        <v>62.580452773853004</v>
      </c>
      <c r="D173" s="25">
        <v>9.9457953046750003</v>
      </c>
      <c r="E173" s="25">
        <v>52.634657469178002</v>
      </c>
      <c r="F173" s="25">
        <v>-53.486318175282001</v>
      </c>
      <c r="G173" s="25">
        <v>48.68705815898965</v>
      </c>
      <c r="H173" s="48">
        <v>0.5</v>
      </c>
      <c r="I173" s="46">
        <v>8.6217636196859999</v>
      </c>
      <c r="J173" s="25">
        <v>1.3240316849889999</v>
      </c>
      <c r="K173" s="46" t="s">
        <v>840</v>
      </c>
      <c r="L173" s="46" t="s">
        <v>840</v>
      </c>
      <c r="M173" s="48" t="s">
        <v>840</v>
      </c>
      <c r="N173" s="46">
        <v>29.279828856538998</v>
      </c>
      <c r="O173" s="25">
        <v>23.354828612639</v>
      </c>
      <c r="P173" s="46" t="s">
        <v>840</v>
      </c>
      <c r="Q173" s="46" t="s">
        <v>840</v>
      </c>
      <c r="R173" s="48" t="s">
        <v>840</v>
      </c>
      <c r="S173" s="46">
        <v>37.901592476225005</v>
      </c>
      <c r="T173" s="25">
        <v>24.678860297627999</v>
      </c>
      <c r="U173" s="46" t="s">
        <v>840</v>
      </c>
      <c r="V173" s="46" t="s">
        <v>840</v>
      </c>
      <c r="W173" s="48" t="s">
        <v>840</v>
      </c>
      <c r="X173" s="53" t="s">
        <v>840</v>
      </c>
      <c r="Y173" s="7"/>
    </row>
    <row r="174" spans="1:25" x14ac:dyDescent="0.2">
      <c r="A174" s="44" t="s">
        <v>369</v>
      </c>
      <c r="B174" s="45" t="s">
        <v>368</v>
      </c>
      <c r="C174" s="25">
        <f t="shared" si="2"/>
        <v>197.046716135027</v>
      </c>
      <c r="D174" s="25">
        <v>9.4871107361159996</v>
      </c>
      <c r="E174" s="25">
        <v>187.559605398911</v>
      </c>
      <c r="F174" s="25">
        <v>137.74082861150501</v>
      </c>
      <c r="G174" s="25">
        <v>173.49263499399268</v>
      </c>
      <c r="H174" s="48">
        <v>0</v>
      </c>
      <c r="I174" s="46">
        <v>9.4871107361159996</v>
      </c>
      <c r="J174" s="25" t="s">
        <v>840</v>
      </c>
      <c r="K174" s="46" t="s">
        <v>840</v>
      </c>
      <c r="L174" s="46" t="s">
        <v>840</v>
      </c>
      <c r="M174" s="48" t="s">
        <v>840</v>
      </c>
      <c r="N174" s="46">
        <v>187.559605398911</v>
      </c>
      <c r="O174" s="25" t="s">
        <v>840</v>
      </c>
      <c r="P174" s="46" t="s">
        <v>840</v>
      </c>
      <c r="Q174" s="46" t="s">
        <v>840</v>
      </c>
      <c r="R174" s="48" t="s">
        <v>840</v>
      </c>
      <c r="S174" s="46">
        <v>197.046716135027</v>
      </c>
      <c r="T174" s="25" t="s">
        <v>840</v>
      </c>
      <c r="U174" s="46" t="s">
        <v>840</v>
      </c>
      <c r="V174" s="46" t="s">
        <v>840</v>
      </c>
      <c r="W174" s="48" t="s">
        <v>840</v>
      </c>
      <c r="X174" s="53" t="s">
        <v>840</v>
      </c>
      <c r="Y174" s="7"/>
    </row>
    <row r="175" spans="1:25" x14ac:dyDescent="0.2">
      <c r="A175" s="44" t="s">
        <v>371</v>
      </c>
      <c r="B175" s="45" t="s">
        <v>825</v>
      </c>
      <c r="C175" s="25">
        <f t="shared" si="2"/>
        <v>21.195272480752998</v>
      </c>
      <c r="D175" s="25">
        <v>6.3189792943630003</v>
      </c>
      <c r="E175" s="25">
        <v>14.876293186389999</v>
      </c>
      <c r="F175" s="25">
        <v>8.4557083963220006</v>
      </c>
      <c r="G175" s="25">
        <v>13.76057119741075</v>
      </c>
      <c r="H175" s="48">
        <v>0</v>
      </c>
      <c r="I175" s="46" t="s">
        <v>840</v>
      </c>
      <c r="J175" s="25" t="s">
        <v>840</v>
      </c>
      <c r="K175" s="46">
        <v>6.3189792943630003</v>
      </c>
      <c r="L175" s="46" t="s">
        <v>840</v>
      </c>
      <c r="M175" s="48" t="s">
        <v>840</v>
      </c>
      <c r="N175" s="46" t="s">
        <v>840</v>
      </c>
      <c r="O175" s="25" t="s">
        <v>840</v>
      </c>
      <c r="P175" s="46">
        <v>14.876293186389999</v>
      </c>
      <c r="Q175" s="46" t="s">
        <v>840</v>
      </c>
      <c r="R175" s="48" t="s">
        <v>840</v>
      </c>
      <c r="S175" s="46" t="s">
        <v>840</v>
      </c>
      <c r="T175" s="25" t="s">
        <v>840</v>
      </c>
      <c r="U175" s="46">
        <v>21.195272480753001</v>
      </c>
      <c r="V175" s="46" t="s">
        <v>840</v>
      </c>
      <c r="W175" s="48" t="s">
        <v>840</v>
      </c>
      <c r="X175" s="53" t="s">
        <v>840</v>
      </c>
      <c r="Y175" s="7"/>
    </row>
    <row r="176" spans="1:25" x14ac:dyDescent="0.2">
      <c r="A176" s="44" t="s">
        <v>373</v>
      </c>
      <c r="B176" s="45" t="s">
        <v>372</v>
      </c>
      <c r="C176" s="25">
        <f t="shared" si="2"/>
        <v>2.2718855027329998</v>
      </c>
      <c r="D176" s="25" t="s">
        <v>840</v>
      </c>
      <c r="E176" s="25">
        <v>2.519793304462</v>
      </c>
      <c r="F176" s="25">
        <v>-8.4091976876099999</v>
      </c>
      <c r="G176" s="25">
        <v>2.33080880662735</v>
      </c>
      <c r="H176" s="48">
        <v>0.5</v>
      </c>
      <c r="I176" s="46" t="s">
        <v>840</v>
      </c>
      <c r="J176" s="25" t="s">
        <v>840</v>
      </c>
      <c r="K176" s="46" t="s">
        <v>840</v>
      </c>
      <c r="L176" s="46" t="s">
        <v>840</v>
      </c>
      <c r="M176" s="48" t="s">
        <v>840</v>
      </c>
      <c r="N176" s="46" t="s">
        <v>840</v>
      </c>
      <c r="O176" s="25">
        <v>2.519793304462</v>
      </c>
      <c r="P176" s="46" t="s">
        <v>840</v>
      </c>
      <c r="Q176" s="46" t="s">
        <v>840</v>
      </c>
      <c r="R176" s="48" t="s">
        <v>840</v>
      </c>
      <c r="S176" s="46" t="s">
        <v>840</v>
      </c>
      <c r="T176" s="25">
        <v>2.2718855027329998</v>
      </c>
      <c r="U176" s="46" t="s">
        <v>840</v>
      </c>
      <c r="V176" s="46" t="s">
        <v>840</v>
      </c>
      <c r="W176" s="48" t="s">
        <v>840</v>
      </c>
      <c r="X176" s="53">
        <v>-0.24790780172900001</v>
      </c>
      <c r="Y176" s="7"/>
    </row>
    <row r="177" spans="1:25" x14ac:dyDescent="0.2">
      <c r="A177" s="44" t="s">
        <v>375</v>
      </c>
      <c r="B177" s="45" t="s">
        <v>374</v>
      </c>
      <c r="C177" s="25">
        <f t="shared" si="2"/>
        <v>6.0955448755620001</v>
      </c>
      <c r="D177" s="25">
        <v>0.61420724793199999</v>
      </c>
      <c r="E177" s="25">
        <v>5.4813376276300003</v>
      </c>
      <c r="F177" s="25">
        <v>-11.172271735014</v>
      </c>
      <c r="G177" s="25">
        <v>5.0702373055577503</v>
      </c>
      <c r="H177" s="48">
        <v>0.5</v>
      </c>
      <c r="I177" s="46" t="s">
        <v>840</v>
      </c>
      <c r="J177" s="25">
        <v>0.61420724793199999</v>
      </c>
      <c r="K177" s="46" t="s">
        <v>840</v>
      </c>
      <c r="L177" s="46" t="s">
        <v>840</v>
      </c>
      <c r="M177" s="48" t="s">
        <v>840</v>
      </c>
      <c r="N177" s="46" t="s">
        <v>840</v>
      </c>
      <c r="O177" s="25">
        <v>5.4813376276300003</v>
      </c>
      <c r="P177" s="46" t="s">
        <v>840</v>
      </c>
      <c r="Q177" s="46" t="s">
        <v>840</v>
      </c>
      <c r="R177" s="48" t="s">
        <v>840</v>
      </c>
      <c r="S177" s="46" t="s">
        <v>840</v>
      </c>
      <c r="T177" s="25">
        <v>6.0955448755620001</v>
      </c>
      <c r="U177" s="46" t="s">
        <v>840</v>
      </c>
      <c r="V177" s="46" t="s">
        <v>840</v>
      </c>
      <c r="W177" s="48" t="s">
        <v>840</v>
      </c>
      <c r="X177" s="53" t="s">
        <v>840</v>
      </c>
      <c r="Y177" s="7"/>
    </row>
    <row r="178" spans="1:25" x14ac:dyDescent="0.2">
      <c r="A178" s="44" t="s">
        <v>377</v>
      </c>
      <c r="B178" s="45" t="s">
        <v>376</v>
      </c>
      <c r="C178" s="25">
        <f t="shared" si="2"/>
        <v>105.42274816912301</v>
      </c>
      <c r="D178" s="25">
        <v>23.988165960488001</v>
      </c>
      <c r="E178" s="25">
        <v>81.434582208635007</v>
      </c>
      <c r="F178" s="25">
        <v>40.792455246053002</v>
      </c>
      <c r="G178" s="25">
        <v>75.32698854298738</v>
      </c>
      <c r="H178" s="48">
        <v>0</v>
      </c>
      <c r="I178" s="46">
        <v>22.487733976973999</v>
      </c>
      <c r="J178" s="25">
        <v>1.5004319835139999</v>
      </c>
      <c r="K178" s="46" t="s">
        <v>840</v>
      </c>
      <c r="L178" s="46" t="s">
        <v>840</v>
      </c>
      <c r="M178" s="48" t="s">
        <v>840</v>
      </c>
      <c r="N178" s="46">
        <v>69.100251082845006</v>
      </c>
      <c r="O178" s="25">
        <v>12.334331125789999</v>
      </c>
      <c r="P178" s="46" t="s">
        <v>840</v>
      </c>
      <c r="Q178" s="46" t="s">
        <v>840</v>
      </c>
      <c r="R178" s="48" t="s">
        <v>840</v>
      </c>
      <c r="S178" s="46">
        <v>91.587985059819005</v>
      </c>
      <c r="T178" s="25">
        <v>13.834763109302999</v>
      </c>
      <c r="U178" s="46" t="s">
        <v>840</v>
      </c>
      <c r="V178" s="46" t="s">
        <v>840</v>
      </c>
      <c r="W178" s="48" t="s">
        <v>840</v>
      </c>
      <c r="X178" s="53" t="s">
        <v>840</v>
      </c>
      <c r="Y178" s="7"/>
    </row>
    <row r="179" spans="1:25" x14ac:dyDescent="0.2">
      <c r="A179" s="44" t="s">
        <v>379</v>
      </c>
      <c r="B179" s="45" t="s">
        <v>378</v>
      </c>
      <c r="C179" s="25">
        <f t="shared" si="2"/>
        <v>19.512852695710997</v>
      </c>
      <c r="D179" s="25" t="s">
        <v>840</v>
      </c>
      <c r="E179" s="25">
        <v>22.025263271527997</v>
      </c>
      <c r="F179" s="25">
        <v>-4.4331939561820004</v>
      </c>
      <c r="G179" s="25">
        <v>20.3733685261634</v>
      </c>
      <c r="H179" s="48">
        <v>0.16755300000000001</v>
      </c>
      <c r="I179" s="46" t="s">
        <v>840</v>
      </c>
      <c r="J179" s="25" t="s">
        <v>840</v>
      </c>
      <c r="K179" s="46" t="s">
        <v>840</v>
      </c>
      <c r="L179" s="46" t="s">
        <v>840</v>
      </c>
      <c r="M179" s="48" t="s">
        <v>840</v>
      </c>
      <c r="N179" s="46">
        <v>15.714377981608999</v>
      </c>
      <c r="O179" s="25">
        <v>6.3108852899189998</v>
      </c>
      <c r="P179" s="46" t="s">
        <v>840</v>
      </c>
      <c r="Q179" s="46" t="s">
        <v>840</v>
      </c>
      <c r="R179" s="48" t="s">
        <v>840</v>
      </c>
      <c r="S179" s="46">
        <v>15.931587867859001</v>
      </c>
      <c r="T179" s="25">
        <v>3.5812648278519998</v>
      </c>
      <c r="U179" s="46" t="s">
        <v>840</v>
      </c>
      <c r="V179" s="46" t="s">
        <v>840</v>
      </c>
      <c r="W179" s="48" t="s">
        <v>840</v>
      </c>
      <c r="X179" s="53">
        <v>-2.5124105758170003</v>
      </c>
      <c r="Y179" s="7"/>
    </row>
    <row r="180" spans="1:25" x14ac:dyDescent="0.2">
      <c r="A180" s="44" t="s">
        <v>381</v>
      </c>
      <c r="B180" s="45" t="s">
        <v>380</v>
      </c>
      <c r="C180" s="25">
        <f t="shared" si="2"/>
        <v>95.353465366264004</v>
      </c>
      <c r="D180" s="25">
        <v>12.823684595516999</v>
      </c>
      <c r="E180" s="25">
        <v>82.52978077074701</v>
      </c>
      <c r="F180" s="25">
        <v>28.514103327266998</v>
      </c>
      <c r="G180" s="25">
        <v>76.340047212940988</v>
      </c>
      <c r="H180" s="48">
        <v>0</v>
      </c>
      <c r="I180" s="46">
        <v>13.233862083726001</v>
      </c>
      <c r="J180" s="25">
        <v>-0.41017748820899996</v>
      </c>
      <c r="K180" s="46" t="s">
        <v>840</v>
      </c>
      <c r="L180" s="46" t="s">
        <v>840</v>
      </c>
      <c r="M180" s="48" t="s">
        <v>840</v>
      </c>
      <c r="N180" s="46">
        <v>70.010094885222003</v>
      </c>
      <c r="O180" s="25">
        <v>12.519685885525</v>
      </c>
      <c r="P180" s="46" t="s">
        <v>840</v>
      </c>
      <c r="Q180" s="46" t="s">
        <v>840</v>
      </c>
      <c r="R180" s="48" t="s">
        <v>840</v>
      </c>
      <c r="S180" s="46">
        <v>83.243956968948012</v>
      </c>
      <c r="T180" s="25">
        <v>12.109508397315999</v>
      </c>
      <c r="U180" s="46" t="s">
        <v>840</v>
      </c>
      <c r="V180" s="46" t="s">
        <v>840</v>
      </c>
      <c r="W180" s="48" t="s">
        <v>840</v>
      </c>
      <c r="X180" s="53" t="s">
        <v>840</v>
      </c>
      <c r="Y180" s="7"/>
    </row>
    <row r="181" spans="1:25" x14ac:dyDescent="0.2">
      <c r="A181" s="44" t="s">
        <v>383</v>
      </c>
      <c r="B181" s="45" t="s">
        <v>382</v>
      </c>
      <c r="C181" s="25">
        <f t="shared" si="2"/>
        <v>83.592858293060004</v>
      </c>
      <c r="D181" s="25">
        <v>21.317682446795999</v>
      </c>
      <c r="E181" s="25">
        <v>62.275175846263998</v>
      </c>
      <c r="F181" s="25">
        <v>40.624168351905006</v>
      </c>
      <c r="G181" s="25">
        <v>57.604537657794197</v>
      </c>
      <c r="H181" s="48">
        <v>0</v>
      </c>
      <c r="I181" s="46">
        <v>20.048911997859999</v>
      </c>
      <c r="J181" s="25">
        <v>1.2687704489360001</v>
      </c>
      <c r="K181" s="46" t="s">
        <v>840</v>
      </c>
      <c r="L181" s="46" t="s">
        <v>840</v>
      </c>
      <c r="M181" s="48" t="s">
        <v>840</v>
      </c>
      <c r="N181" s="46">
        <v>54.779188546844999</v>
      </c>
      <c r="O181" s="25">
        <v>7.4959872994190002</v>
      </c>
      <c r="P181" s="46" t="s">
        <v>840</v>
      </c>
      <c r="Q181" s="46" t="s">
        <v>840</v>
      </c>
      <c r="R181" s="48" t="s">
        <v>840</v>
      </c>
      <c r="S181" s="46">
        <v>74.828100544705009</v>
      </c>
      <c r="T181" s="25">
        <v>8.7647577483549988</v>
      </c>
      <c r="U181" s="46" t="s">
        <v>840</v>
      </c>
      <c r="V181" s="46" t="s">
        <v>840</v>
      </c>
      <c r="W181" s="48" t="s">
        <v>840</v>
      </c>
      <c r="X181" s="53" t="s">
        <v>840</v>
      </c>
      <c r="Y181" s="7"/>
    </row>
    <row r="182" spans="1:25" x14ac:dyDescent="0.2">
      <c r="A182" s="44" t="s">
        <v>385</v>
      </c>
      <c r="B182" s="45" t="s">
        <v>384</v>
      </c>
      <c r="C182" s="25">
        <f t="shared" si="2"/>
        <v>143.01800179620599</v>
      </c>
      <c r="D182" s="25">
        <v>31.690973866486001</v>
      </c>
      <c r="E182" s="25">
        <v>111.32702792972</v>
      </c>
      <c r="F182" s="25">
        <v>62.703061988378003</v>
      </c>
      <c r="G182" s="25">
        <v>102.97750083499101</v>
      </c>
      <c r="H182" s="48">
        <v>0</v>
      </c>
      <c r="I182" s="46">
        <v>27.675225314447001</v>
      </c>
      <c r="J182" s="25">
        <v>4.0157485520390006</v>
      </c>
      <c r="K182" s="46" t="s">
        <v>840</v>
      </c>
      <c r="L182" s="46" t="s">
        <v>840</v>
      </c>
      <c r="M182" s="48" t="s">
        <v>840</v>
      </c>
      <c r="N182" s="46">
        <v>84.591392755857001</v>
      </c>
      <c r="O182" s="25">
        <v>26.735635173863002</v>
      </c>
      <c r="P182" s="46" t="s">
        <v>840</v>
      </c>
      <c r="Q182" s="46" t="s">
        <v>840</v>
      </c>
      <c r="R182" s="48" t="s">
        <v>840</v>
      </c>
      <c r="S182" s="46">
        <v>112.26661807030401</v>
      </c>
      <c r="T182" s="25">
        <v>30.751383725901999</v>
      </c>
      <c r="U182" s="46" t="s">
        <v>840</v>
      </c>
      <c r="V182" s="46" t="s">
        <v>840</v>
      </c>
      <c r="W182" s="48" t="s">
        <v>840</v>
      </c>
      <c r="X182" s="53" t="s">
        <v>840</v>
      </c>
      <c r="Y182" s="7"/>
    </row>
    <row r="183" spans="1:25" x14ac:dyDescent="0.2">
      <c r="A183" s="44" t="s">
        <v>387</v>
      </c>
      <c r="B183" s="45" t="s">
        <v>386</v>
      </c>
      <c r="C183" s="25">
        <f t="shared" si="2"/>
        <v>222.031618467974</v>
      </c>
      <c r="D183" s="25">
        <v>32.893985291161002</v>
      </c>
      <c r="E183" s="25">
        <v>189.13763317681301</v>
      </c>
      <c r="F183" s="25">
        <v>157.17154248243202</v>
      </c>
      <c r="G183" s="25">
        <v>174.95231068855205</v>
      </c>
      <c r="H183" s="48">
        <v>0</v>
      </c>
      <c r="I183" s="46">
        <v>32.893985291161002</v>
      </c>
      <c r="J183" s="25" t="s">
        <v>840</v>
      </c>
      <c r="K183" s="46" t="s">
        <v>840</v>
      </c>
      <c r="L183" s="46" t="s">
        <v>840</v>
      </c>
      <c r="M183" s="48" t="s">
        <v>840</v>
      </c>
      <c r="N183" s="46">
        <v>189.13763317681301</v>
      </c>
      <c r="O183" s="25" t="s">
        <v>840</v>
      </c>
      <c r="P183" s="46" t="s">
        <v>840</v>
      </c>
      <c r="Q183" s="46" t="s">
        <v>840</v>
      </c>
      <c r="R183" s="48" t="s">
        <v>840</v>
      </c>
      <c r="S183" s="46">
        <v>222.031618467974</v>
      </c>
      <c r="T183" s="25" t="s">
        <v>840</v>
      </c>
      <c r="U183" s="46" t="s">
        <v>840</v>
      </c>
      <c r="V183" s="46" t="s">
        <v>840</v>
      </c>
      <c r="W183" s="48" t="s">
        <v>840</v>
      </c>
      <c r="X183" s="53" t="s">
        <v>840</v>
      </c>
      <c r="Y183" s="7"/>
    </row>
    <row r="184" spans="1:25" x14ac:dyDescent="0.2">
      <c r="A184" s="44" t="s">
        <v>389</v>
      </c>
      <c r="B184" s="45" t="s">
        <v>826</v>
      </c>
      <c r="C184" s="25">
        <f t="shared" si="2"/>
        <v>24.039363799983001</v>
      </c>
      <c r="D184" s="25">
        <v>8.3860863859560002</v>
      </c>
      <c r="E184" s="25">
        <v>15.653277414027</v>
      </c>
      <c r="F184" s="25">
        <v>11.199148718308001</v>
      </c>
      <c r="G184" s="25">
        <v>14.479281607974976</v>
      </c>
      <c r="H184" s="48">
        <v>0</v>
      </c>
      <c r="I184" s="46" t="s">
        <v>840</v>
      </c>
      <c r="J184" s="25" t="s">
        <v>840</v>
      </c>
      <c r="K184" s="46">
        <v>8.3860863859560002</v>
      </c>
      <c r="L184" s="46" t="s">
        <v>840</v>
      </c>
      <c r="M184" s="48" t="s">
        <v>840</v>
      </c>
      <c r="N184" s="46" t="s">
        <v>840</v>
      </c>
      <c r="O184" s="25" t="s">
        <v>840</v>
      </c>
      <c r="P184" s="46">
        <v>15.653277414027</v>
      </c>
      <c r="Q184" s="46" t="s">
        <v>840</v>
      </c>
      <c r="R184" s="48" t="s">
        <v>840</v>
      </c>
      <c r="S184" s="46" t="s">
        <v>840</v>
      </c>
      <c r="T184" s="25" t="s">
        <v>840</v>
      </c>
      <c r="U184" s="46">
        <v>24.039363799982997</v>
      </c>
      <c r="V184" s="46" t="s">
        <v>840</v>
      </c>
      <c r="W184" s="48" t="s">
        <v>840</v>
      </c>
      <c r="X184" s="53" t="s">
        <v>840</v>
      </c>
      <c r="Y184" s="7"/>
    </row>
    <row r="185" spans="1:25" x14ac:dyDescent="0.2">
      <c r="A185" s="44" t="s">
        <v>391</v>
      </c>
      <c r="B185" s="45" t="s">
        <v>390</v>
      </c>
      <c r="C185" s="25">
        <f t="shared" si="2"/>
        <v>5.9261220542439998</v>
      </c>
      <c r="D185" s="25">
        <v>0.199690822346</v>
      </c>
      <c r="E185" s="25">
        <v>5.7264312318980002</v>
      </c>
      <c r="F185" s="25">
        <v>-20.707808860087997</v>
      </c>
      <c r="G185" s="25">
        <v>5.2969488895056509</v>
      </c>
      <c r="H185" s="48">
        <v>0.5</v>
      </c>
      <c r="I185" s="46" t="s">
        <v>840</v>
      </c>
      <c r="J185" s="25">
        <v>0.199690822346</v>
      </c>
      <c r="K185" s="46" t="s">
        <v>840</v>
      </c>
      <c r="L185" s="46" t="s">
        <v>840</v>
      </c>
      <c r="M185" s="48" t="s">
        <v>840</v>
      </c>
      <c r="N185" s="46" t="s">
        <v>840</v>
      </c>
      <c r="O185" s="25">
        <v>5.7264312318980002</v>
      </c>
      <c r="P185" s="46" t="s">
        <v>840</v>
      </c>
      <c r="Q185" s="46" t="s">
        <v>840</v>
      </c>
      <c r="R185" s="48" t="s">
        <v>840</v>
      </c>
      <c r="S185" s="46" t="s">
        <v>840</v>
      </c>
      <c r="T185" s="25">
        <v>5.9261220542439998</v>
      </c>
      <c r="U185" s="46" t="s">
        <v>840</v>
      </c>
      <c r="V185" s="46" t="s">
        <v>840</v>
      </c>
      <c r="W185" s="48" t="s">
        <v>840</v>
      </c>
      <c r="X185" s="53" t="s">
        <v>840</v>
      </c>
      <c r="Y185" s="7"/>
    </row>
    <row r="186" spans="1:25" x14ac:dyDescent="0.2">
      <c r="A186" s="44" t="s">
        <v>393</v>
      </c>
      <c r="B186" s="45" t="s">
        <v>392</v>
      </c>
      <c r="C186" s="25">
        <f t="shared" si="2"/>
        <v>185.91003116351899</v>
      </c>
      <c r="D186" s="25">
        <v>27.760911271907002</v>
      </c>
      <c r="E186" s="25">
        <v>158.149119891612</v>
      </c>
      <c r="F186" s="25">
        <v>-14.311901530964001</v>
      </c>
      <c r="G186" s="25">
        <v>146.28793589974111</v>
      </c>
      <c r="H186" s="48">
        <v>8.2986000000000004E-2</v>
      </c>
      <c r="I186" s="46">
        <v>27.984442181418999</v>
      </c>
      <c r="J186" s="25">
        <v>-0.22353090951200003</v>
      </c>
      <c r="K186" s="46" t="s">
        <v>840</v>
      </c>
      <c r="L186" s="46" t="s">
        <v>840</v>
      </c>
      <c r="M186" s="48" t="s">
        <v>840</v>
      </c>
      <c r="N186" s="46">
        <v>130.98321626795502</v>
      </c>
      <c r="O186" s="25">
        <v>27.165903623656998</v>
      </c>
      <c r="P186" s="46" t="s">
        <v>840</v>
      </c>
      <c r="Q186" s="46" t="s">
        <v>840</v>
      </c>
      <c r="R186" s="48" t="s">
        <v>840</v>
      </c>
      <c r="S186" s="46">
        <v>158.967658449374</v>
      </c>
      <c r="T186" s="25">
        <v>26.942372714146</v>
      </c>
      <c r="U186" s="46" t="s">
        <v>840</v>
      </c>
      <c r="V186" s="46" t="s">
        <v>840</v>
      </c>
      <c r="W186" s="48" t="s">
        <v>840</v>
      </c>
      <c r="X186" s="53" t="s">
        <v>840</v>
      </c>
      <c r="Y186" s="7"/>
    </row>
    <row r="187" spans="1:25" x14ac:dyDescent="0.2">
      <c r="A187" s="44" t="s">
        <v>395</v>
      </c>
      <c r="B187" s="45" t="s">
        <v>394</v>
      </c>
      <c r="C187" s="25">
        <f t="shared" si="2"/>
        <v>129.550743929975</v>
      </c>
      <c r="D187" s="25">
        <v>28.406728737508001</v>
      </c>
      <c r="E187" s="25">
        <v>101.14401519246701</v>
      </c>
      <c r="F187" s="25">
        <v>45.031180378574</v>
      </c>
      <c r="G187" s="25">
        <v>93.558214053031975</v>
      </c>
      <c r="H187" s="48">
        <v>0</v>
      </c>
      <c r="I187" s="46">
        <v>26.450479950295001</v>
      </c>
      <c r="J187" s="25">
        <v>1.956248787214</v>
      </c>
      <c r="K187" s="46" t="s">
        <v>840</v>
      </c>
      <c r="L187" s="46" t="s">
        <v>840</v>
      </c>
      <c r="M187" s="48" t="s">
        <v>840</v>
      </c>
      <c r="N187" s="46">
        <v>83.754010755061003</v>
      </c>
      <c r="O187" s="25">
        <v>17.390004437405999</v>
      </c>
      <c r="P187" s="46" t="s">
        <v>840</v>
      </c>
      <c r="Q187" s="46" t="s">
        <v>840</v>
      </c>
      <c r="R187" s="48" t="s">
        <v>840</v>
      </c>
      <c r="S187" s="46">
        <v>110.20449070535601</v>
      </c>
      <c r="T187" s="25">
        <v>19.34625322462</v>
      </c>
      <c r="U187" s="46" t="s">
        <v>840</v>
      </c>
      <c r="V187" s="46" t="s">
        <v>840</v>
      </c>
      <c r="W187" s="48" t="s">
        <v>840</v>
      </c>
      <c r="X187" s="53" t="s">
        <v>840</v>
      </c>
      <c r="Y187" s="7"/>
    </row>
    <row r="188" spans="1:25" x14ac:dyDescent="0.2">
      <c r="A188" s="44" t="s">
        <v>397</v>
      </c>
      <c r="B188" s="45" t="s">
        <v>396</v>
      </c>
      <c r="C188" s="25">
        <f t="shared" si="2"/>
        <v>59.618499127397996</v>
      </c>
      <c r="D188" s="25" t="s">
        <v>840</v>
      </c>
      <c r="E188" s="25">
        <v>61.763205204301997</v>
      </c>
      <c r="F188" s="25">
        <v>40.153365461139003</v>
      </c>
      <c r="G188" s="25">
        <v>57.130964813979347</v>
      </c>
      <c r="H188" s="48">
        <v>0</v>
      </c>
      <c r="I188" s="46" t="s">
        <v>840</v>
      </c>
      <c r="J188" s="25" t="s">
        <v>840</v>
      </c>
      <c r="K188" s="46" t="s">
        <v>840</v>
      </c>
      <c r="L188" s="46" t="s">
        <v>840</v>
      </c>
      <c r="M188" s="48" t="s">
        <v>840</v>
      </c>
      <c r="N188" s="46">
        <v>61.763205204301997</v>
      </c>
      <c r="O188" s="25" t="s">
        <v>840</v>
      </c>
      <c r="P188" s="46" t="s">
        <v>840</v>
      </c>
      <c r="Q188" s="46" t="s">
        <v>840</v>
      </c>
      <c r="R188" s="48" t="s">
        <v>840</v>
      </c>
      <c r="S188" s="46">
        <v>59.618499127397996</v>
      </c>
      <c r="T188" s="25" t="s">
        <v>840</v>
      </c>
      <c r="U188" s="46" t="s">
        <v>840</v>
      </c>
      <c r="V188" s="46" t="s">
        <v>840</v>
      </c>
      <c r="W188" s="48" t="s">
        <v>840</v>
      </c>
      <c r="X188" s="53">
        <v>-2.1447060769039998</v>
      </c>
      <c r="Y188" s="7"/>
    </row>
    <row r="189" spans="1:25" x14ac:dyDescent="0.2">
      <c r="A189" s="44" t="s">
        <v>399</v>
      </c>
      <c r="B189" s="45" t="s">
        <v>827</v>
      </c>
      <c r="C189" s="25">
        <f t="shared" si="2"/>
        <v>13.240531526230001</v>
      </c>
      <c r="D189" s="25">
        <v>4.2491377999750002</v>
      </c>
      <c r="E189" s="25">
        <v>8.9913937262549997</v>
      </c>
      <c r="F189" s="25">
        <v>5.3315462470129997</v>
      </c>
      <c r="G189" s="25">
        <v>8.3170391967858741</v>
      </c>
      <c r="H189" s="48">
        <v>0</v>
      </c>
      <c r="I189" s="46" t="s">
        <v>840</v>
      </c>
      <c r="J189" s="25" t="s">
        <v>840</v>
      </c>
      <c r="K189" s="46">
        <v>4.2491377999750002</v>
      </c>
      <c r="L189" s="46" t="s">
        <v>840</v>
      </c>
      <c r="M189" s="48" t="s">
        <v>840</v>
      </c>
      <c r="N189" s="46" t="s">
        <v>840</v>
      </c>
      <c r="O189" s="25" t="s">
        <v>840</v>
      </c>
      <c r="P189" s="46">
        <v>8.9913937262549997</v>
      </c>
      <c r="Q189" s="46" t="s">
        <v>840</v>
      </c>
      <c r="R189" s="48" t="s">
        <v>840</v>
      </c>
      <c r="S189" s="46" t="s">
        <v>840</v>
      </c>
      <c r="T189" s="25" t="s">
        <v>840</v>
      </c>
      <c r="U189" s="46">
        <v>13.240531526230001</v>
      </c>
      <c r="V189" s="46" t="s">
        <v>840</v>
      </c>
      <c r="W189" s="48" t="s">
        <v>840</v>
      </c>
      <c r="X189" s="53" t="s">
        <v>840</v>
      </c>
      <c r="Y189" s="7"/>
    </row>
    <row r="190" spans="1:25" x14ac:dyDescent="0.2">
      <c r="A190" s="44" t="s">
        <v>401</v>
      </c>
      <c r="B190" s="45" t="s">
        <v>400</v>
      </c>
      <c r="C190" s="25">
        <f t="shared" si="2"/>
        <v>1.8248788027159999</v>
      </c>
      <c r="D190" s="25" t="s">
        <v>840</v>
      </c>
      <c r="E190" s="25">
        <v>2.2388227829309999</v>
      </c>
      <c r="F190" s="25">
        <v>-7.8082569710200005</v>
      </c>
      <c r="G190" s="25">
        <v>2.0709110742111752</v>
      </c>
      <c r="H190" s="48">
        <v>0.5</v>
      </c>
      <c r="I190" s="46" t="s">
        <v>840</v>
      </c>
      <c r="J190" s="25" t="s">
        <v>840</v>
      </c>
      <c r="K190" s="46" t="s">
        <v>840</v>
      </c>
      <c r="L190" s="46" t="s">
        <v>840</v>
      </c>
      <c r="M190" s="48" t="s">
        <v>840</v>
      </c>
      <c r="N190" s="46" t="s">
        <v>840</v>
      </c>
      <c r="O190" s="25">
        <v>2.2388227829309999</v>
      </c>
      <c r="P190" s="46" t="s">
        <v>840</v>
      </c>
      <c r="Q190" s="46" t="s">
        <v>840</v>
      </c>
      <c r="R190" s="48" t="s">
        <v>840</v>
      </c>
      <c r="S190" s="46" t="s">
        <v>840</v>
      </c>
      <c r="T190" s="25">
        <v>1.8248788027159999</v>
      </c>
      <c r="U190" s="46" t="s">
        <v>840</v>
      </c>
      <c r="V190" s="46" t="s">
        <v>840</v>
      </c>
      <c r="W190" s="48" t="s">
        <v>840</v>
      </c>
      <c r="X190" s="53">
        <v>-0.41394398021500001</v>
      </c>
      <c r="Y190" s="7"/>
    </row>
    <row r="191" spans="1:25" x14ac:dyDescent="0.2">
      <c r="A191" s="44" t="s">
        <v>403</v>
      </c>
      <c r="B191" s="45" t="s">
        <v>402</v>
      </c>
      <c r="C191" s="25">
        <f t="shared" si="2"/>
        <v>122.529027299612</v>
      </c>
      <c r="D191" s="25">
        <v>27.547074096267</v>
      </c>
      <c r="E191" s="25">
        <v>94.981953203345</v>
      </c>
      <c r="F191" s="25">
        <v>73.942271128157003</v>
      </c>
      <c r="G191" s="25">
        <v>87.858306713094123</v>
      </c>
      <c r="H191" s="48">
        <v>0</v>
      </c>
      <c r="I191" s="46">
        <v>25.212323672282</v>
      </c>
      <c r="J191" s="25">
        <v>2.3347504239849997</v>
      </c>
      <c r="K191" s="46" t="s">
        <v>840</v>
      </c>
      <c r="L191" s="46" t="s">
        <v>840</v>
      </c>
      <c r="M191" s="48" t="s">
        <v>840</v>
      </c>
      <c r="N191" s="46">
        <v>77.139070043860002</v>
      </c>
      <c r="O191" s="25">
        <v>17.842883159485002</v>
      </c>
      <c r="P191" s="46" t="s">
        <v>840</v>
      </c>
      <c r="Q191" s="46" t="s">
        <v>840</v>
      </c>
      <c r="R191" s="48" t="s">
        <v>840</v>
      </c>
      <c r="S191" s="46">
        <v>102.351393716142</v>
      </c>
      <c r="T191" s="25">
        <v>20.177633583470001</v>
      </c>
      <c r="U191" s="46" t="s">
        <v>840</v>
      </c>
      <c r="V191" s="46" t="s">
        <v>840</v>
      </c>
      <c r="W191" s="48" t="s">
        <v>840</v>
      </c>
      <c r="X191" s="53" t="s">
        <v>840</v>
      </c>
      <c r="Y191" s="7"/>
    </row>
    <row r="192" spans="1:25" x14ac:dyDescent="0.2">
      <c r="A192" s="44" t="s">
        <v>405</v>
      </c>
      <c r="B192" s="45" t="s">
        <v>404</v>
      </c>
      <c r="C192" s="25">
        <f t="shared" si="2"/>
        <v>1.6595453920490004</v>
      </c>
      <c r="D192" s="25" t="s">
        <v>840</v>
      </c>
      <c r="E192" s="25">
        <v>2.1129406915640003</v>
      </c>
      <c r="F192" s="25">
        <v>-11.785265387819999</v>
      </c>
      <c r="G192" s="25">
        <v>1.9544701396967004</v>
      </c>
      <c r="H192" s="48">
        <v>0.5</v>
      </c>
      <c r="I192" s="46" t="s">
        <v>840</v>
      </c>
      <c r="J192" s="25" t="s">
        <v>840</v>
      </c>
      <c r="K192" s="46" t="s">
        <v>840</v>
      </c>
      <c r="L192" s="46" t="s">
        <v>840</v>
      </c>
      <c r="M192" s="48" t="s">
        <v>840</v>
      </c>
      <c r="N192" s="46" t="s">
        <v>840</v>
      </c>
      <c r="O192" s="25">
        <v>2.1129406915640003</v>
      </c>
      <c r="P192" s="46" t="s">
        <v>840</v>
      </c>
      <c r="Q192" s="46" t="s">
        <v>840</v>
      </c>
      <c r="R192" s="48" t="s">
        <v>840</v>
      </c>
      <c r="S192" s="46" t="s">
        <v>840</v>
      </c>
      <c r="T192" s="25">
        <v>1.6595453920490004</v>
      </c>
      <c r="U192" s="46" t="s">
        <v>840</v>
      </c>
      <c r="V192" s="46" t="s">
        <v>840</v>
      </c>
      <c r="W192" s="48" t="s">
        <v>840</v>
      </c>
      <c r="X192" s="53">
        <v>-0.45339529951500002</v>
      </c>
      <c r="Y192" s="7"/>
    </row>
    <row r="193" spans="1:25" x14ac:dyDescent="0.2">
      <c r="A193" s="44" t="s">
        <v>407</v>
      </c>
      <c r="B193" s="45" t="s">
        <v>406</v>
      </c>
      <c r="C193" s="25">
        <f t="shared" si="2"/>
        <v>3.8296743589600002</v>
      </c>
      <c r="D193" s="25">
        <v>2.2354044195999997E-2</v>
      </c>
      <c r="E193" s="25">
        <v>3.807320314764</v>
      </c>
      <c r="F193" s="25">
        <v>-13.251460371143001</v>
      </c>
      <c r="G193" s="25">
        <v>3.5217712911567003</v>
      </c>
      <c r="H193" s="48">
        <v>0.5</v>
      </c>
      <c r="I193" s="46" t="s">
        <v>840</v>
      </c>
      <c r="J193" s="25">
        <v>2.2354044195999997E-2</v>
      </c>
      <c r="K193" s="46" t="s">
        <v>840</v>
      </c>
      <c r="L193" s="46" t="s">
        <v>840</v>
      </c>
      <c r="M193" s="48" t="s">
        <v>840</v>
      </c>
      <c r="N193" s="46" t="s">
        <v>840</v>
      </c>
      <c r="O193" s="25">
        <v>3.807320314764</v>
      </c>
      <c r="P193" s="46" t="s">
        <v>840</v>
      </c>
      <c r="Q193" s="46" t="s">
        <v>840</v>
      </c>
      <c r="R193" s="48" t="s">
        <v>840</v>
      </c>
      <c r="S193" s="46" t="s">
        <v>840</v>
      </c>
      <c r="T193" s="25">
        <v>3.8296743589600002</v>
      </c>
      <c r="U193" s="46" t="s">
        <v>840</v>
      </c>
      <c r="V193" s="46" t="s">
        <v>840</v>
      </c>
      <c r="W193" s="48" t="s">
        <v>840</v>
      </c>
      <c r="X193" s="53" t="s">
        <v>840</v>
      </c>
      <c r="Y193" s="7"/>
    </row>
    <row r="194" spans="1:25" x14ac:dyDescent="0.2">
      <c r="A194" s="44" t="s">
        <v>409</v>
      </c>
      <c r="B194" s="45" t="s">
        <v>408</v>
      </c>
      <c r="C194" s="25">
        <f t="shared" si="2"/>
        <v>131.401787663172</v>
      </c>
      <c r="D194" s="25">
        <v>20.138593857811998</v>
      </c>
      <c r="E194" s="25">
        <v>111.26319380536</v>
      </c>
      <c r="F194" s="25">
        <v>91.010007399006</v>
      </c>
      <c r="G194" s="25">
        <v>102.918454269958</v>
      </c>
      <c r="H194" s="48">
        <v>0</v>
      </c>
      <c r="I194" s="46">
        <v>16.921022840665003</v>
      </c>
      <c r="J194" s="25" t="s">
        <v>840</v>
      </c>
      <c r="K194" s="46">
        <v>3.2175710171469998</v>
      </c>
      <c r="L194" s="46" t="s">
        <v>840</v>
      </c>
      <c r="M194" s="48" t="s">
        <v>840</v>
      </c>
      <c r="N194" s="46">
        <v>104.778654183892</v>
      </c>
      <c r="O194" s="25" t="s">
        <v>840</v>
      </c>
      <c r="P194" s="46">
        <v>6.4845396214680004</v>
      </c>
      <c r="Q194" s="46" t="s">
        <v>840</v>
      </c>
      <c r="R194" s="48" t="s">
        <v>840</v>
      </c>
      <c r="S194" s="46">
        <v>121.69967702455699</v>
      </c>
      <c r="T194" s="25" t="s">
        <v>840</v>
      </c>
      <c r="U194" s="46">
        <v>9.7021106386140001</v>
      </c>
      <c r="V194" s="46" t="s">
        <v>840</v>
      </c>
      <c r="W194" s="48" t="s">
        <v>840</v>
      </c>
      <c r="X194" s="53" t="s">
        <v>840</v>
      </c>
      <c r="Y194" s="7"/>
    </row>
    <row r="195" spans="1:25" x14ac:dyDescent="0.2">
      <c r="A195" s="44" t="s">
        <v>411</v>
      </c>
      <c r="B195" s="45" t="s">
        <v>410</v>
      </c>
      <c r="C195" s="25">
        <f t="shared" si="2"/>
        <v>228.69482622768101</v>
      </c>
      <c r="D195" s="25">
        <v>52.306239002021996</v>
      </c>
      <c r="E195" s="25">
        <v>176.38858722565902</v>
      </c>
      <c r="F195" s="25">
        <v>77.835423664250996</v>
      </c>
      <c r="G195" s="25">
        <v>163.1594431837346</v>
      </c>
      <c r="H195" s="48">
        <v>0</v>
      </c>
      <c r="I195" s="46">
        <v>48.664752310841003</v>
      </c>
      <c r="J195" s="25">
        <v>3.641486691181</v>
      </c>
      <c r="K195" s="46" t="s">
        <v>840</v>
      </c>
      <c r="L195" s="46" t="s">
        <v>840</v>
      </c>
      <c r="M195" s="48" t="s">
        <v>840</v>
      </c>
      <c r="N195" s="46">
        <v>149.156923715316</v>
      </c>
      <c r="O195" s="25">
        <v>27.231663510343001</v>
      </c>
      <c r="P195" s="46" t="s">
        <v>840</v>
      </c>
      <c r="Q195" s="46" t="s">
        <v>840</v>
      </c>
      <c r="R195" s="48" t="s">
        <v>840</v>
      </c>
      <c r="S195" s="46">
        <v>197.82167602615698</v>
      </c>
      <c r="T195" s="25">
        <v>30.873150201523</v>
      </c>
      <c r="U195" s="46" t="s">
        <v>840</v>
      </c>
      <c r="V195" s="46" t="s">
        <v>840</v>
      </c>
      <c r="W195" s="48" t="s">
        <v>840</v>
      </c>
      <c r="X195" s="53" t="s">
        <v>840</v>
      </c>
      <c r="Y195" s="7"/>
    </row>
    <row r="196" spans="1:25" x14ac:dyDescent="0.2">
      <c r="A196" s="44" t="s">
        <v>413</v>
      </c>
      <c r="B196" s="45" t="s">
        <v>412</v>
      </c>
      <c r="C196" s="25">
        <f t="shared" si="2"/>
        <v>59.351575834867006</v>
      </c>
      <c r="D196" s="25">
        <v>10.704461024909001</v>
      </c>
      <c r="E196" s="25">
        <v>48.647114809958005</v>
      </c>
      <c r="F196" s="25">
        <v>13.754694865409</v>
      </c>
      <c r="G196" s="25">
        <v>44.998581199211159</v>
      </c>
      <c r="H196" s="48">
        <v>0</v>
      </c>
      <c r="I196" s="46">
        <v>10.333733628536999</v>
      </c>
      <c r="J196" s="25">
        <v>0.37072739637199997</v>
      </c>
      <c r="K196" s="46" t="s">
        <v>840</v>
      </c>
      <c r="L196" s="46" t="s">
        <v>840</v>
      </c>
      <c r="M196" s="48" t="s">
        <v>840</v>
      </c>
      <c r="N196" s="46">
        <v>39.898456707367004</v>
      </c>
      <c r="O196" s="25">
        <v>8.7486581025920014</v>
      </c>
      <c r="P196" s="46" t="s">
        <v>840</v>
      </c>
      <c r="Q196" s="46" t="s">
        <v>840</v>
      </c>
      <c r="R196" s="48" t="s">
        <v>840</v>
      </c>
      <c r="S196" s="46">
        <v>50.232190335902999</v>
      </c>
      <c r="T196" s="25">
        <v>9.1193854989640002</v>
      </c>
      <c r="U196" s="46" t="s">
        <v>840</v>
      </c>
      <c r="V196" s="46" t="s">
        <v>840</v>
      </c>
      <c r="W196" s="48" t="s">
        <v>840</v>
      </c>
      <c r="X196" s="53" t="s">
        <v>840</v>
      </c>
      <c r="Y196" s="7"/>
    </row>
    <row r="197" spans="1:25" x14ac:dyDescent="0.2">
      <c r="A197" s="44" t="s">
        <v>415</v>
      </c>
      <c r="B197" s="45" t="s">
        <v>414</v>
      </c>
      <c r="C197" s="25">
        <f t="shared" si="2"/>
        <v>1.6653348182469998</v>
      </c>
      <c r="D197" s="25" t="s">
        <v>840</v>
      </c>
      <c r="E197" s="25">
        <v>3.2539586975989998</v>
      </c>
      <c r="F197" s="25">
        <v>-19.358222196762</v>
      </c>
      <c r="G197" s="25">
        <v>3.0099117952790748</v>
      </c>
      <c r="H197" s="48">
        <v>0.5</v>
      </c>
      <c r="I197" s="46" t="s">
        <v>840</v>
      </c>
      <c r="J197" s="25" t="s">
        <v>840</v>
      </c>
      <c r="K197" s="46" t="s">
        <v>840</v>
      </c>
      <c r="L197" s="46" t="s">
        <v>840</v>
      </c>
      <c r="M197" s="48" t="s">
        <v>840</v>
      </c>
      <c r="N197" s="46" t="s">
        <v>840</v>
      </c>
      <c r="O197" s="25">
        <v>3.2539586975989998</v>
      </c>
      <c r="P197" s="46" t="s">
        <v>840</v>
      </c>
      <c r="Q197" s="46" t="s">
        <v>840</v>
      </c>
      <c r="R197" s="48" t="s">
        <v>840</v>
      </c>
      <c r="S197" s="46" t="s">
        <v>840</v>
      </c>
      <c r="T197" s="25">
        <v>1.6653348182469998</v>
      </c>
      <c r="U197" s="46" t="s">
        <v>840</v>
      </c>
      <c r="V197" s="46" t="s">
        <v>840</v>
      </c>
      <c r="W197" s="48" t="s">
        <v>840</v>
      </c>
      <c r="X197" s="53">
        <v>-1.588623879352</v>
      </c>
      <c r="Y197" s="7"/>
    </row>
    <row r="198" spans="1:25" x14ac:dyDescent="0.2">
      <c r="A198" s="44" t="s">
        <v>417</v>
      </c>
      <c r="B198" s="45" t="s">
        <v>416</v>
      </c>
      <c r="C198" s="25">
        <f t="shared" si="2"/>
        <v>1.1960521400890001</v>
      </c>
      <c r="D198" s="25" t="s">
        <v>840</v>
      </c>
      <c r="E198" s="25">
        <v>1.5297261807210001</v>
      </c>
      <c r="F198" s="25">
        <v>-3.8403853296159998</v>
      </c>
      <c r="G198" s="25">
        <v>1.4149967171669251</v>
      </c>
      <c r="H198" s="48">
        <v>0.5</v>
      </c>
      <c r="I198" s="46" t="s">
        <v>840</v>
      </c>
      <c r="J198" s="25" t="s">
        <v>840</v>
      </c>
      <c r="K198" s="46" t="s">
        <v>840</v>
      </c>
      <c r="L198" s="46" t="s">
        <v>840</v>
      </c>
      <c r="M198" s="48" t="s">
        <v>840</v>
      </c>
      <c r="N198" s="46" t="s">
        <v>840</v>
      </c>
      <c r="O198" s="25">
        <v>1.5297261807210001</v>
      </c>
      <c r="P198" s="46" t="s">
        <v>840</v>
      </c>
      <c r="Q198" s="46" t="s">
        <v>840</v>
      </c>
      <c r="R198" s="48" t="s">
        <v>840</v>
      </c>
      <c r="S198" s="46" t="s">
        <v>840</v>
      </c>
      <c r="T198" s="25">
        <v>1.1960521400890001</v>
      </c>
      <c r="U198" s="46" t="s">
        <v>840</v>
      </c>
      <c r="V198" s="46" t="s">
        <v>840</v>
      </c>
      <c r="W198" s="48" t="s">
        <v>840</v>
      </c>
      <c r="X198" s="53">
        <v>-0.33367404063200001</v>
      </c>
      <c r="Y198" s="7"/>
    </row>
    <row r="199" spans="1:25" x14ac:dyDescent="0.2">
      <c r="A199" s="44" t="s">
        <v>419</v>
      </c>
      <c r="B199" s="45" t="s">
        <v>418</v>
      </c>
      <c r="C199" s="25">
        <f t="shared" si="2"/>
        <v>1.64162530701</v>
      </c>
      <c r="D199" s="25" t="s">
        <v>840</v>
      </c>
      <c r="E199" s="25">
        <v>1.8250839505909999</v>
      </c>
      <c r="F199" s="25">
        <v>-4.9845694632980004</v>
      </c>
      <c r="G199" s="25">
        <v>1.688202654296675</v>
      </c>
      <c r="H199" s="48">
        <v>0.5</v>
      </c>
      <c r="I199" s="46" t="s">
        <v>840</v>
      </c>
      <c r="J199" s="25" t="s">
        <v>840</v>
      </c>
      <c r="K199" s="46" t="s">
        <v>840</v>
      </c>
      <c r="L199" s="46" t="s">
        <v>840</v>
      </c>
      <c r="M199" s="48" t="s">
        <v>840</v>
      </c>
      <c r="N199" s="46" t="s">
        <v>840</v>
      </c>
      <c r="O199" s="25">
        <v>1.8250839505909999</v>
      </c>
      <c r="P199" s="46" t="s">
        <v>840</v>
      </c>
      <c r="Q199" s="46" t="s">
        <v>840</v>
      </c>
      <c r="R199" s="48" t="s">
        <v>840</v>
      </c>
      <c r="S199" s="46" t="s">
        <v>840</v>
      </c>
      <c r="T199" s="25">
        <v>1.64162530701</v>
      </c>
      <c r="U199" s="46" t="s">
        <v>840</v>
      </c>
      <c r="V199" s="46" t="s">
        <v>840</v>
      </c>
      <c r="W199" s="48" t="s">
        <v>840</v>
      </c>
      <c r="X199" s="53">
        <v>-0.183458643581</v>
      </c>
      <c r="Y199" s="7"/>
    </row>
    <row r="200" spans="1:25" x14ac:dyDescent="0.2">
      <c r="A200" s="44" t="s">
        <v>421</v>
      </c>
      <c r="B200" s="45" t="s">
        <v>420</v>
      </c>
      <c r="C200" s="25">
        <f t="shared" ref="C200:C263" si="3">IF(D200="",E200+X200,D200+E200)</f>
        <v>235.48662485543502</v>
      </c>
      <c r="D200" s="25">
        <v>57.041093724423995</v>
      </c>
      <c r="E200" s="25">
        <v>178.44553113101102</v>
      </c>
      <c r="F200" s="25">
        <v>14.57532441805</v>
      </c>
      <c r="G200" s="25">
        <v>165.0621162961852</v>
      </c>
      <c r="H200" s="48">
        <v>0</v>
      </c>
      <c r="I200" s="46">
        <v>52.165777554210997</v>
      </c>
      <c r="J200" s="25">
        <v>4.8753161702129999</v>
      </c>
      <c r="K200" s="46" t="s">
        <v>840</v>
      </c>
      <c r="L200" s="46" t="s">
        <v>840</v>
      </c>
      <c r="M200" s="48" t="s">
        <v>840</v>
      </c>
      <c r="N200" s="46">
        <v>149.47114352943098</v>
      </c>
      <c r="O200" s="25">
        <v>28.974387601580002</v>
      </c>
      <c r="P200" s="46" t="s">
        <v>840</v>
      </c>
      <c r="Q200" s="46" t="s">
        <v>840</v>
      </c>
      <c r="R200" s="48" t="s">
        <v>840</v>
      </c>
      <c r="S200" s="46">
        <v>201.63692108364199</v>
      </c>
      <c r="T200" s="25">
        <v>33.849703771793003</v>
      </c>
      <c r="U200" s="46" t="s">
        <v>840</v>
      </c>
      <c r="V200" s="46" t="s">
        <v>840</v>
      </c>
      <c r="W200" s="48" t="s">
        <v>840</v>
      </c>
      <c r="X200" s="53" t="s">
        <v>840</v>
      </c>
      <c r="Y200" s="7"/>
    </row>
    <row r="201" spans="1:25" x14ac:dyDescent="0.2">
      <c r="A201" s="44" t="s">
        <v>423</v>
      </c>
      <c r="B201" s="45" t="s">
        <v>422</v>
      </c>
      <c r="C201" s="25">
        <f t="shared" si="3"/>
        <v>3.9694465023899999</v>
      </c>
      <c r="D201" s="25">
        <v>0.24414350216399999</v>
      </c>
      <c r="E201" s="25">
        <v>3.7253030002259999</v>
      </c>
      <c r="F201" s="25">
        <v>-7.4851310528530002</v>
      </c>
      <c r="G201" s="25">
        <v>3.44590527520905</v>
      </c>
      <c r="H201" s="48">
        <v>0.5</v>
      </c>
      <c r="I201" s="46" t="s">
        <v>840</v>
      </c>
      <c r="J201" s="25">
        <v>0.24414350216399999</v>
      </c>
      <c r="K201" s="46" t="s">
        <v>840</v>
      </c>
      <c r="L201" s="46" t="s">
        <v>840</v>
      </c>
      <c r="M201" s="48" t="s">
        <v>840</v>
      </c>
      <c r="N201" s="46" t="s">
        <v>840</v>
      </c>
      <c r="O201" s="25">
        <v>3.7253030002259999</v>
      </c>
      <c r="P201" s="46" t="s">
        <v>840</v>
      </c>
      <c r="Q201" s="46" t="s">
        <v>840</v>
      </c>
      <c r="R201" s="48" t="s">
        <v>840</v>
      </c>
      <c r="S201" s="46" t="s">
        <v>840</v>
      </c>
      <c r="T201" s="25">
        <v>3.9694465023899999</v>
      </c>
      <c r="U201" s="46" t="s">
        <v>840</v>
      </c>
      <c r="V201" s="46" t="s">
        <v>840</v>
      </c>
      <c r="W201" s="48" t="s">
        <v>840</v>
      </c>
      <c r="X201" s="53" t="s">
        <v>840</v>
      </c>
      <c r="Y201" s="7"/>
    </row>
    <row r="202" spans="1:25" x14ac:dyDescent="0.2">
      <c r="A202" s="44" t="s">
        <v>425</v>
      </c>
      <c r="B202" s="45" t="s">
        <v>424</v>
      </c>
      <c r="C202" s="25">
        <f t="shared" si="3"/>
        <v>54.180054491318003</v>
      </c>
      <c r="D202" s="25">
        <v>6.0526862518820002</v>
      </c>
      <c r="E202" s="25">
        <v>48.127368239436002</v>
      </c>
      <c r="F202" s="25">
        <v>4.8533934117329993</v>
      </c>
      <c r="G202" s="25">
        <v>44.517815621478306</v>
      </c>
      <c r="H202" s="48">
        <v>0</v>
      </c>
      <c r="I202" s="46">
        <v>7.2214647979020006</v>
      </c>
      <c r="J202" s="25">
        <v>-1.16877854602</v>
      </c>
      <c r="K202" s="46" t="s">
        <v>840</v>
      </c>
      <c r="L202" s="46" t="s">
        <v>840</v>
      </c>
      <c r="M202" s="48" t="s">
        <v>840</v>
      </c>
      <c r="N202" s="46">
        <v>39.602852521739997</v>
      </c>
      <c r="O202" s="25">
        <v>8.5245157176959996</v>
      </c>
      <c r="P202" s="46" t="s">
        <v>840</v>
      </c>
      <c r="Q202" s="46" t="s">
        <v>840</v>
      </c>
      <c r="R202" s="48" t="s">
        <v>840</v>
      </c>
      <c r="S202" s="46">
        <v>46.824317319641999</v>
      </c>
      <c r="T202" s="25">
        <v>7.3557371716760001</v>
      </c>
      <c r="U202" s="46" t="s">
        <v>840</v>
      </c>
      <c r="V202" s="46" t="s">
        <v>840</v>
      </c>
      <c r="W202" s="48" t="s">
        <v>840</v>
      </c>
      <c r="X202" s="53" t="s">
        <v>840</v>
      </c>
      <c r="Y202" s="7"/>
    </row>
    <row r="203" spans="1:25" x14ac:dyDescent="0.2">
      <c r="A203" s="44" t="s">
        <v>427</v>
      </c>
      <c r="B203" s="45" t="s">
        <v>426</v>
      </c>
      <c r="C203" s="25">
        <f t="shared" si="3"/>
        <v>1.156211247151</v>
      </c>
      <c r="D203" s="25" t="s">
        <v>840</v>
      </c>
      <c r="E203" s="25">
        <v>1.3252400736959999</v>
      </c>
      <c r="F203" s="25">
        <v>-4.3285875398059996</v>
      </c>
      <c r="G203" s="25">
        <v>1.2258470681688001</v>
      </c>
      <c r="H203" s="48">
        <v>0.5</v>
      </c>
      <c r="I203" s="46" t="s">
        <v>840</v>
      </c>
      <c r="J203" s="25" t="s">
        <v>840</v>
      </c>
      <c r="K203" s="46" t="s">
        <v>840</v>
      </c>
      <c r="L203" s="46" t="s">
        <v>840</v>
      </c>
      <c r="M203" s="48" t="s">
        <v>840</v>
      </c>
      <c r="N203" s="46" t="s">
        <v>840</v>
      </c>
      <c r="O203" s="25">
        <v>1.3252400736959999</v>
      </c>
      <c r="P203" s="46" t="s">
        <v>840</v>
      </c>
      <c r="Q203" s="46" t="s">
        <v>840</v>
      </c>
      <c r="R203" s="48" t="s">
        <v>840</v>
      </c>
      <c r="S203" s="46" t="s">
        <v>840</v>
      </c>
      <c r="T203" s="25">
        <v>1.156211247151</v>
      </c>
      <c r="U203" s="46" t="s">
        <v>840</v>
      </c>
      <c r="V203" s="46" t="s">
        <v>840</v>
      </c>
      <c r="W203" s="48" t="s">
        <v>840</v>
      </c>
      <c r="X203" s="53">
        <v>-0.16902882654499998</v>
      </c>
      <c r="Y203" s="7"/>
    </row>
    <row r="204" spans="1:25" x14ac:dyDescent="0.2">
      <c r="A204" s="44" t="s">
        <v>429</v>
      </c>
      <c r="B204" s="45" t="s">
        <v>428</v>
      </c>
      <c r="C204" s="25">
        <f t="shared" si="3"/>
        <v>2.8467478564980002</v>
      </c>
      <c r="D204" s="25" t="s">
        <v>840</v>
      </c>
      <c r="E204" s="25">
        <v>2.9011910881110001</v>
      </c>
      <c r="F204" s="25">
        <v>-10.257563791954</v>
      </c>
      <c r="G204" s="25">
        <v>2.6836017565026755</v>
      </c>
      <c r="H204" s="48">
        <v>0.5</v>
      </c>
      <c r="I204" s="46" t="s">
        <v>840</v>
      </c>
      <c r="J204" s="25" t="s">
        <v>840</v>
      </c>
      <c r="K204" s="46" t="s">
        <v>840</v>
      </c>
      <c r="L204" s="46" t="s">
        <v>840</v>
      </c>
      <c r="M204" s="48" t="s">
        <v>840</v>
      </c>
      <c r="N204" s="46" t="s">
        <v>840</v>
      </c>
      <c r="O204" s="25">
        <v>2.9011910881110001</v>
      </c>
      <c r="P204" s="46" t="s">
        <v>840</v>
      </c>
      <c r="Q204" s="46" t="s">
        <v>840</v>
      </c>
      <c r="R204" s="48" t="s">
        <v>840</v>
      </c>
      <c r="S204" s="46" t="s">
        <v>840</v>
      </c>
      <c r="T204" s="25">
        <v>2.8467478564980002</v>
      </c>
      <c r="U204" s="46" t="s">
        <v>840</v>
      </c>
      <c r="V204" s="46" t="s">
        <v>840</v>
      </c>
      <c r="W204" s="48" t="s">
        <v>840</v>
      </c>
      <c r="X204" s="53">
        <v>-5.4443231613000007E-2</v>
      </c>
      <c r="Y204" s="7"/>
    </row>
    <row r="205" spans="1:25" x14ac:dyDescent="0.2">
      <c r="A205" s="44" t="s">
        <v>431</v>
      </c>
      <c r="B205" s="45" t="s">
        <v>430</v>
      </c>
      <c r="C205" s="25">
        <f t="shared" si="3"/>
        <v>31.099635996326999</v>
      </c>
      <c r="D205" s="25">
        <v>10.999894761844001</v>
      </c>
      <c r="E205" s="25">
        <v>20.099741234482998</v>
      </c>
      <c r="F205" s="25">
        <v>15.771687812095999</v>
      </c>
      <c r="G205" s="25">
        <v>18.592260641896775</v>
      </c>
      <c r="H205" s="48">
        <v>0</v>
      </c>
      <c r="I205" s="46" t="s">
        <v>840</v>
      </c>
      <c r="J205" s="25" t="s">
        <v>840</v>
      </c>
      <c r="K205" s="46">
        <v>10.999894761844001</v>
      </c>
      <c r="L205" s="46" t="s">
        <v>840</v>
      </c>
      <c r="M205" s="48" t="s">
        <v>840</v>
      </c>
      <c r="N205" s="46" t="s">
        <v>840</v>
      </c>
      <c r="O205" s="25" t="s">
        <v>840</v>
      </c>
      <c r="P205" s="46">
        <v>20.099741234482998</v>
      </c>
      <c r="Q205" s="46" t="s">
        <v>840</v>
      </c>
      <c r="R205" s="48" t="s">
        <v>840</v>
      </c>
      <c r="S205" s="46" t="s">
        <v>840</v>
      </c>
      <c r="T205" s="25" t="s">
        <v>840</v>
      </c>
      <c r="U205" s="46">
        <v>31.099635996327002</v>
      </c>
      <c r="V205" s="46" t="s">
        <v>840</v>
      </c>
      <c r="W205" s="48" t="s">
        <v>840</v>
      </c>
      <c r="X205" s="53" t="s">
        <v>840</v>
      </c>
      <c r="Y205" s="7"/>
    </row>
    <row r="206" spans="1:25" x14ac:dyDescent="0.2">
      <c r="A206" s="44" t="s">
        <v>433</v>
      </c>
      <c r="B206" s="45" t="s">
        <v>432</v>
      </c>
      <c r="C206" s="25">
        <f t="shared" si="3"/>
        <v>40.972242853432</v>
      </c>
      <c r="D206" s="25">
        <v>5.0762543133169995</v>
      </c>
      <c r="E206" s="25">
        <v>35.895988540114999</v>
      </c>
      <c r="F206" s="25">
        <v>9.7084679672599989</v>
      </c>
      <c r="G206" s="25">
        <v>33.203789399606379</v>
      </c>
      <c r="H206" s="48">
        <v>0</v>
      </c>
      <c r="I206" s="46">
        <v>6.1382976601310002</v>
      </c>
      <c r="J206" s="25">
        <v>-1.062043346814</v>
      </c>
      <c r="K206" s="46" t="s">
        <v>840</v>
      </c>
      <c r="L206" s="46" t="s">
        <v>840</v>
      </c>
      <c r="M206" s="48" t="s">
        <v>840</v>
      </c>
      <c r="N206" s="46">
        <v>26.542378207102999</v>
      </c>
      <c r="O206" s="25">
        <v>9.353610333012</v>
      </c>
      <c r="P206" s="46" t="s">
        <v>840</v>
      </c>
      <c r="Q206" s="46" t="s">
        <v>840</v>
      </c>
      <c r="R206" s="48" t="s">
        <v>840</v>
      </c>
      <c r="S206" s="46">
        <v>32.680675867235003</v>
      </c>
      <c r="T206" s="25">
        <v>8.2915669861970009</v>
      </c>
      <c r="U206" s="46" t="s">
        <v>840</v>
      </c>
      <c r="V206" s="46" t="s">
        <v>840</v>
      </c>
      <c r="W206" s="48" t="s">
        <v>840</v>
      </c>
      <c r="X206" s="53" t="s">
        <v>840</v>
      </c>
      <c r="Y206" s="7"/>
    </row>
    <row r="207" spans="1:25" x14ac:dyDescent="0.2">
      <c r="A207" s="44" t="s">
        <v>435</v>
      </c>
      <c r="B207" s="45" t="s">
        <v>434</v>
      </c>
      <c r="C207" s="25">
        <f t="shared" si="3"/>
        <v>2.0328111601110002</v>
      </c>
      <c r="D207" s="25" t="s">
        <v>840</v>
      </c>
      <c r="E207" s="25">
        <v>2.2090905100840001</v>
      </c>
      <c r="F207" s="25">
        <v>-4.0345685606519996</v>
      </c>
      <c r="G207" s="25">
        <v>2.0434087218277002</v>
      </c>
      <c r="H207" s="48">
        <v>0.5</v>
      </c>
      <c r="I207" s="46" t="s">
        <v>840</v>
      </c>
      <c r="J207" s="25" t="s">
        <v>840</v>
      </c>
      <c r="K207" s="46" t="s">
        <v>840</v>
      </c>
      <c r="L207" s="46" t="s">
        <v>840</v>
      </c>
      <c r="M207" s="48" t="s">
        <v>840</v>
      </c>
      <c r="N207" s="46" t="s">
        <v>840</v>
      </c>
      <c r="O207" s="25">
        <v>2.2090905100840001</v>
      </c>
      <c r="P207" s="46" t="s">
        <v>840</v>
      </c>
      <c r="Q207" s="46" t="s">
        <v>840</v>
      </c>
      <c r="R207" s="48" t="s">
        <v>840</v>
      </c>
      <c r="S207" s="46" t="s">
        <v>840</v>
      </c>
      <c r="T207" s="25">
        <v>2.0328111601110002</v>
      </c>
      <c r="U207" s="46" t="s">
        <v>840</v>
      </c>
      <c r="V207" s="46" t="s">
        <v>840</v>
      </c>
      <c r="W207" s="48" t="s">
        <v>840</v>
      </c>
      <c r="X207" s="53">
        <v>-0.17627934997300002</v>
      </c>
      <c r="Y207" s="7"/>
    </row>
    <row r="208" spans="1:25" x14ac:dyDescent="0.2">
      <c r="A208" s="44" t="s">
        <v>437</v>
      </c>
      <c r="B208" s="45" t="s">
        <v>436</v>
      </c>
      <c r="C208" s="25">
        <f t="shared" si="3"/>
        <v>1.9327951472830003</v>
      </c>
      <c r="D208" s="25" t="s">
        <v>840</v>
      </c>
      <c r="E208" s="25">
        <v>2.2701023094350004</v>
      </c>
      <c r="F208" s="25">
        <v>-6.9577318908299999</v>
      </c>
      <c r="G208" s="25">
        <v>2.0998446362273753</v>
      </c>
      <c r="H208" s="48">
        <v>0.5</v>
      </c>
      <c r="I208" s="46" t="s">
        <v>840</v>
      </c>
      <c r="J208" s="25" t="s">
        <v>840</v>
      </c>
      <c r="K208" s="46" t="s">
        <v>840</v>
      </c>
      <c r="L208" s="46" t="s">
        <v>840</v>
      </c>
      <c r="M208" s="48" t="s">
        <v>840</v>
      </c>
      <c r="N208" s="46" t="s">
        <v>840</v>
      </c>
      <c r="O208" s="25">
        <v>2.2701023094350004</v>
      </c>
      <c r="P208" s="46" t="s">
        <v>840</v>
      </c>
      <c r="Q208" s="46" t="s">
        <v>840</v>
      </c>
      <c r="R208" s="48" t="s">
        <v>840</v>
      </c>
      <c r="S208" s="46" t="s">
        <v>840</v>
      </c>
      <c r="T208" s="25">
        <v>1.9327951472830003</v>
      </c>
      <c r="U208" s="46" t="s">
        <v>840</v>
      </c>
      <c r="V208" s="46" t="s">
        <v>840</v>
      </c>
      <c r="W208" s="48" t="s">
        <v>840</v>
      </c>
      <c r="X208" s="53">
        <v>-0.33730716215200002</v>
      </c>
      <c r="Y208" s="7"/>
    </row>
    <row r="209" spans="1:25" x14ac:dyDescent="0.2">
      <c r="A209" s="44" t="s">
        <v>439</v>
      </c>
      <c r="B209" s="45" t="s">
        <v>438</v>
      </c>
      <c r="C209" s="25">
        <f t="shared" si="3"/>
        <v>1.3717043050940001</v>
      </c>
      <c r="D209" s="25" t="s">
        <v>840</v>
      </c>
      <c r="E209" s="25">
        <v>2.1384150496430001</v>
      </c>
      <c r="F209" s="25">
        <v>-15.952462262765</v>
      </c>
      <c r="G209" s="25">
        <v>1.9780339209197753</v>
      </c>
      <c r="H209" s="48">
        <v>0.5</v>
      </c>
      <c r="I209" s="46" t="s">
        <v>840</v>
      </c>
      <c r="J209" s="25" t="s">
        <v>840</v>
      </c>
      <c r="K209" s="46" t="s">
        <v>840</v>
      </c>
      <c r="L209" s="46" t="s">
        <v>840</v>
      </c>
      <c r="M209" s="48" t="s">
        <v>840</v>
      </c>
      <c r="N209" s="46" t="s">
        <v>840</v>
      </c>
      <c r="O209" s="25">
        <v>2.1384150496430001</v>
      </c>
      <c r="P209" s="46" t="s">
        <v>840</v>
      </c>
      <c r="Q209" s="46" t="s">
        <v>840</v>
      </c>
      <c r="R209" s="48" t="s">
        <v>840</v>
      </c>
      <c r="S209" s="46" t="s">
        <v>840</v>
      </c>
      <c r="T209" s="25">
        <v>1.3717043050940001</v>
      </c>
      <c r="U209" s="46" t="s">
        <v>840</v>
      </c>
      <c r="V209" s="46" t="s">
        <v>840</v>
      </c>
      <c r="W209" s="48" t="s">
        <v>840</v>
      </c>
      <c r="X209" s="53">
        <v>-0.76671074454900001</v>
      </c>
      <c r="Y209" s="7"/>
    </row>
    <row r="210" spans="1:25" x14ac:dyDescent="0.2">
      <c r="A210" s="44" t="s">
        <v>441</v>
      </c>
      <c r="B210" s="45" t="s">
        <v>440</v>
      </c>
      <c r="C210" s="25">
        <f t="shared" si="3"/>
        <v>57.893917209002993</v>
      </c>
      <c r="D210" s="25">
        <v>11.958845192978</v>
      </c>
      <c r="E210" s="25">
        <v>45.935072016024996</v>
      </c>
      <c r="F210" s="25">
        <v>27.482785333328998</v>
      </c>
      <c r="G210" s="25">
        <v>42.489941614823124</v>
      </c>
      <c r="H210" s="48">
        <v>0</v>
      </c>
      <c r="I210" s="46">
        <v>11.282900986573999</v>
      </c>
      <c r="J210" s="25">
        <v>0.6759442064040001</v>
      </c>
      <c r="K210" s="46" t="s">
        <v>840</v>
      </c>
      <c r="L210" s="46" t="s">
        <v>840</v>
      </c>
      <c r="M210" s="48" t="s">
        <v>840</v>
      </c>
      <c r="N210" s="46">
        <v>39.252490402772999</v>
      </c>
      <c r="O210" s="25">
        <v>6.6825816132520002</v>
      </c>
      <c r="P210" s="46" t="s">
        <v>840</v>
      </c>
      <c r="Q210" s="46" t="s">
        <v>840</v>
      </c>
      <c r="R210" s="48" t="s">
        <v>840</v>
      </c>
      <c r="S210" s="46">
        <v>50.535391389347005</v>
      </c>
      <c r="T210" s="25">
        <v>7.3585258196559993</v>
      </c>
      <c r="U210" s="46" t="s">
        <v>840</v>
      </c>
      <c r="V210" s="46" t="s">
        <v>840</v>
      </c>
      <c r="W210" s="48" t="s">
        <v>840</v>
      </c>
      <c r="X210" s="53" t="s">
        <v>840</v>
      </c>
      <c r="Y210" s="7"/>
    </row>
    <row r="211" spans="1:25" x14ac:dyDescent="0.2">
      <c r="A211" s="44" t="s">
        <v>443</v>
      </c>
      <c r="B211" s="45" t="s">
        <v>442</v>
      </c>
      <c r="C211" s="25">
        <f t="shared" si="3"/>
        <v>51.889587639013996</v>
      </c>
      <c r="D211" s="25">
        <v>5.5024786824099996</v>
      </c>
      <c r="E211" s="25">
        <v>46.387108956603996</v>
      </c>
      <c r="F211" s="25">
        <v>-28.416411655413999</v>
      </c>
      <c r="G211" s="25">
        <v>42.908075784858696</v>
      </c>
      <c r="H211" s="48">
        <v>0.37988100000000002</v>
      </c>
      <c r="I211" s="46">
        <v>6.1386374714980008</v>
      </c>
      <c r="J211" s="25">
        <v>-0.63615878908799994</v>
      </c>
      <c r="K211" s="46" t="s">
        <v>840</v>
      </c>
      <c r="L211" s="46" t="s">
        <v>840</v>
      </c>
      <c r="M211" s="48" t="s">
        <v>840</v>
      </c>
      <c r="N211" s="46">
        <v>38.485449760306004</v>
      </c>
      <c r="O211" s="25">
        <v>7.9016591962980005</v>
      </c>
      <c r="P211" s="46" t="s">
        <v>840</v>
      </c>
      <c r="Q211" s="46" t="s">
        <v>840</v>
      </c>
      <c r="R211" s="48" t="s">
        <v>840</v>
      </c>
      <c r="S211" s="46">
        <v>44.624087231803998</v>
      </c>
      <c r="T211" s="25">
        <v>7.2655004072100002</v>
      </c>
      <c r="U211" s="46" t="s">
        <v>840</v>
      </c>
      <c r="V211" s="46" t="s">
        <v>840</v>
      </c>
      <c r="W211" s="48" t="s">
        <v>840</v>
      </c>
      <c r="X211" s="53" t="s">
        <v>840</v>
      </c>
      <c r="Y211" s="7"/>
    </row>
    <row r="212" spans="1:25" x14ac:dyDescent="0.2">
      <c r="A212" s="44" t="s">
        <v>445</v>
      </c>
      <c r="B212" s="45" t="s">
        <v>444</v>
      </c>
      <c r="C212" s="25">
        <f t="shared" si="3"/>
        <v>0.46026070359600002</v>
      </c>
      <c r="D212" s="25" t="s">
        <v>840</v>
      </c>
      <c r="E212" s="25">
        <v>1.2838939989910001</v>
      </c>
      <c r="F212" s="25">
        <v>-16.516425711095</v>
      </c>
      <c r="G212" s="25">
        <v>1.1876019490666749</v>
      </c>
      <c r="H212" s="48">
        <v>0.5</v>
      </c>
      <c r="I212" s="46" t="s">
        <v>840</v>
      </c>
      <c r="J212" s="25" t="s">
        <v>840</v>
      </c>
      <c r="K212" s="46" t="s">
        <v>840</v>
      </c>
      <c r="L212" s="46" t="s">
        <v>840</v>
      </c>
      <c r="M212" s="48" t="s">
        <v>840</v>
      </c>
      <c r="N212" s="46" t="s">
        <v>840</v>
      </c>
      <c r="O212" s="25">
        <v>1.2838939989910001</v>
      </c>
      <c r="P212" s="46" t="s">
        <v>840</v>
      </c>
      <c r="Q212" s="46" t="s">
        <v>840</v>
      </c>
      <c r="R212" s="48" t="s">
        <v>840</v>
      </c>
      <c r="S212" s="46" t="s">
        <v>840</v>
      </c>
      <c r="T212" s="25">
        <v>0.46026070359600002</v>
      </c>
      <c r="U212" s="46" t="s">
        <v>840</v>
      </c>
      <c r="V212" s="46" t="s">
        <v>840</v>
      </c>
      <c r="W212" s="48" t="s">
        <v>840</v>
      </c>
      <c r="X212" s="53">
        <v>-0.82363329539500008</v>
      </c>
      <c r="Y212" s="7"/>
    </row>
    <row r="213" spans="1:25" x14ac:dyDescent="0.2">
      <c r="A213" s="44" t="s">
        <v>447</v>
      </c>
      <c r="B213" s="45" t="s">
        <v>446</v>
      </c>
      <c r="C213" s="25">
        <f t="shared" si="3"/>
        <v>3.378410158786</v>
      </c>
      <c r="D213" s="25" t="s">
        <v>840</v>
      </c>
      <c r="E213" s="25">
        <v>3.9901995381719999</v>
      </c>
      <c r="F213" s="25">
        <v>-23.221882782492997</v>
      </c>
      <c r="G213" s="25">
        <v>3.6909345728091001</v>
      </c>
      <c r="H213" s="48">
        <v>0.5</v>
      </c>
      <c r="I213" s="46" t="s">
        <v>840</v>
      </c>
      <c r="J213" s="25" t="s">
        <v>840</v>
      </c>
      <c r="K213" s="46" t="s">
        <v>840</v>
      </c>
      <c r="L213" s="46" t="s">
        <v>840</v>
      </c>
      <c r="M213" s="48" t="s">
        <v>840</v>
      </c>
      <c r="N213" s="46" t="s">
        <v>840</v>
      </c>
      <c r="O213" s="25">
        <v>3.9901995381719999</v>
      </c>
      <c r="P213" s="46" t="s">
        <v>840</v>
      </c>
      <c r="Q213" s="46" t="s">
        <v>840</v>
      </c>
      <c r="R213" s="48" t="s">
        <v>840</v>
      </c>
      <c r="S213" s="46" t="s">
        <v>840</v>
      </c>
      <c r="T213" s="25">
        <v>3.378410158786</v>
      </c>
      <c r="U213" s="46" t="s">
        <v>840</v>
      </c>
      <c r="V213" s="46" t="s">
        <v>840</v>
      </c>
      <c r="W213" s="48" t="s">
        <v>840</v>
      </c>
      <c r="X213" s="53">
        <v>-0.61178937938599998</v>
      </c>
      <c r="Y213" s="7"/>
    </row>
    <row r="214" spans="1:25" x14ac:dyDescent="0.2">
      <c r="A214" s="44" t="s">
        <v>449</v>
      </c>
      <c r="B214" s="45" t="s">
        <v>448</v>
      </c>
      <c r="C214" s="25">
        <f t="shared" si="3"/>
        <v>3.7538987713210004</v>
      </c>
      <c r="D214" s="25">
        <v>8.2785190113999998E-2</v>
      </c>
      <c r="E214" s="25">
        <v>3.6711135812070004</v>
      </c>
      <c r="F214" s="25">
        <v>-11.543855073284</v>
      </c>
      <c r="G214" s="25">
        <v>3.3957800626164754</v>
      </c>
      <c r="H214" s="48">
        <v>0.5</v>
      </c>
      <c r="I214" s="46" t="s">
        <v>840</v>
      </c>
      <c r="J214" s="25">
        <v>8.2785190113999998E-2</v>
      </c>
      <c r="K214" s="46" t="s">
        <v>840</v>
      </c>
      <c r="L214" s="46" t="s">
        <v>840</v>
      </c>
      <c r="M214" s="48" t="s">
        <v>840</v>
      </c>
      <c r="N214" s="46" t="s">
        <v>840</v>
      </c>
      <c r="O214" s="25">
        <v>3.6711135812070004</v>
      </c>
      <c r="P214" s="46" t="s">
        <v>840</v>
      </c>
      <c r="Q214" s="46" t="s">
        <v>840</v>
      </c>
      <c r="R214" s="48" t="s">
        <v>840</v>
      </c>
      <c r="S214" s="46" t="s">
        <v>840</v>
      </c>
      <c r="T214" s="25">
        <v>3.7538987713210004</v>
      </c>
      <c r="U214" s="46" t="s">
        <v>840</v>
      </c>
      <c r="V214" s="46" t="s">
        <v>840</v>
      </c>
      <c r="W214" s="48" t="s">
        <v>840</v>
      </c>
      <c r="X214" s="53" t="s">
        <v>840</v>
      </c>
      <c r="Y214" s="7"/>
    </row>
    <row r="215" spans="1:25" x14ac:dyDescent="0.2">
      <c r="A215" s="44" t="s">
        <v>451</v>
      </c>
      <c r="B215" s="45" t="s">
        <v>450</v>
      </c>
      <c r="C215" s="25">
        <f t="shared" si="3"/>
        <v>116.43869469971601</v>
      </c>
      <c r="D215" s="25">
        <v>26.209606722876</v>
      </c>
      <c r="E215" s="25">
        <v>90.229087976840006</v>
      </c>
      <c r="F215" s="25">
        <v>17.426179142715</v>
      </c>
      <c r="G215" s="25">
        <v>83.461906378577012</v>
      </c>
      <c r="H215" s="48">
        <v>0</v>
      </c>
      <c r="I215" s="46">
        <v>24.686149718437001</v>
      </c>
      <c r="J215" s="25">
        <v>1.5234570044390001</v>
      </c>
      <c r="K215" s="46" t="s">
        <v>840</v>
      </c>
      <c r="L215" s="46" t="s">
        <v>840</v>
      </c>
      <c r="M215" s="48" t="s">
        <v>840</v>
      </c>
      <c r="N215" s="46">
        <v>76.521754320409997</v>
      </c>
      <c r="O215" s="25">
        <v>13.70733365643</v>
      </c>
      <c r="P215" s="46" t="s">
        <v>840</v>
      </c>
      <c r="Q215" s="46" t="s">
        <v>840</v>
      </c>
      <c r="R215" s="48" t="s">
        <v>840</v>
      </c>
      <c r="S215" s="46">
        <v>101.207904038847</v>
      </c>
      <c r="T215" s="25">
        <v>15.230790660869001</v>
      </c>
      <c r="U215" s="46" t="s">
        <v>840</v>
      </c>
      <c r="V215" s="46" t="s">
        <v>840</v>
      </c>
      <c r="W215" s="48" t="s">
        <v>840</v>
      </c>
      <c r="X215" s="53" t="s">
        <v>840</v>
      </c>
      <c r="Y215" s="7"/>
    </row>
    <row r="216" spans="1:25" x14ac:dyDescent="0.2">
      <c r="A216" s="44" t="s">
        <v>453</v>
      </c>
      <c r="B216" s="45" t="s">
        <v>452</v>
      </c>
      <c r="C216" s="25">
        <f t="shared" si="3"/>
        <v>3.7917677226990003</v>
      </c>
      <c r="D216" s="25">
        <v>6.2477237450000001E-2</v>
      </c>
      <c r="E216" s="25">
        <v>3.7292904852490003</v>
      </c>
      <c r="F216" s="25">
        <v>-9.5993958436530011</v>
      </c>
      <c r="G216" s="25">
        <v>3.4495936988553253</v>
      </c>
      <c r="H216" s="48">
        <v>0.5</v>
      </c>
      <c r="I216" s="46" t="s">
        <v>840</v>
      </c>
      <c r="J216" s="25">
        <v>6.2477237450000001E-2</v>
      </c>
      <c r="K216" s="46" t="s">
        <v>840</v>
      </c>
      <c r="L216" s="46" t="s">
        <v>840</v>
      </c>
      <c r="M216" s="48" t="s">
        <v>840</v>
      </c>
      <c r="N216" s="46" t="s">
        <v>840</v>
      </c>
      <c r="O216" s="25">
        <v>3.7292904852490003</v>
      </c>
      <c r="P216" s="46" t="s">
        <v>840</v>
      </c>
      <c r="Q216" s="46" t="s">
        <v>840</v>
      </c>
      <c r="R216" s="48" t="s">
        <v>840</v>
      </c>
      <c r="S216" s="46" t="s">
        <v>840</v>
      </c>
      <c r="T216" s="25">
        <v>3.7917677226990003</v>
      </c>
      <c r="U216" s="46" t="s">
        <v>840</v>
      </c>
      <c r="V216" s="46" t="s">
        <v>840</v>
      </c>
      <c r="W216" s="48" t="s">
        <v>840</v>
      </c>
      <c r="X216" s="53" t="s">
        <v>840</v>
      </c>
      <c r="Y216" s="7"/>
    </row>
    <row r="217" spans="1:25" x14ac:dyDescent="0.2">
      <c r="A217" s="44" t="s">
        <v>455</v>
      </c>
      <c r="B217" s="45" t="s">
        <v>454</v>
      </c>
      <c r="C217" s="25">
        <f t="shared" si="3"/>
        <v>147.46669741817499</v>
      </c>
      <c r="D217" s="25">
        <v>36.196887437397002</v>
      </c>
      <c r="E217" s="25">
        <v>111.26980998077799</v>
      </c>
      <c r="F217" s="25">
        <v>74.189038711731996</v>
      </c>
      <c r="G217" s="25">
        <v>102.92457423221965</v>
      </c>
      <c r="H217" s="48">
        <v>0</v>
      </c>
      <c r="I217" s="46">
        <v>31.763854949894</v>
      </c>
      <c r="J217" s="25">
        <v>4.4330324875029996</v>
      </c>
      <c r="K217" s="46" t="s">
        <v>840</v>
      </c>
      <c r="L217" s="46" t="s">
        <v>840</v>
      </c>
      <c r="M217" s="48" t="s">
        <v>840</v>
      </c>
      <c r="N217" s="46">
        <v>87.238336207497994</v>
      </c>
      <c r="O217" s="25">
        <v>24.031473773279998</v>
      </c>
      <c r="P217" s="46" t="s">
        <v>840</v>
      </c>
      <c r="Q217" s="46" t="s">
        <v>840</v>
      </c>
      <c r="R217" s="48" t="s">
        <v>840</v>
      </c>
      <c r="S217" s="46">
        <v>119.00219115739199</v>
      </c>
      <c r="T217" s="25">
        <v>28.464506260781999</v>
      </c>
      <c r="U217" s="46" t="s">
        <v>840</v>
      </c>
      <c r="V217" s="46" t="s">
        <v>840</v>
      </c>
      <c r="W217" s="48" t="s">
        <v>840</v>
      </c>
      <c r="X217" s="53" t="s">
        <v>840</v>
      </c>
      <c r="Y217" s="7"/>
    </row>
    <row r="218" spans="1:25" x14ac:dyDescent="0.2">
      <c r="A218" s="44" t="s">
        <v>457</v>
      </c>
      <c r="B218" s="45" t="s">
        <v>456</v>
      </c>
      <c r="C218" s="25">
        <f t="shared" si="3"/>
        <v>193.54929678220799</v>
      </c>
      <c r="D218" s="25">
        <v>38.809892395595995</v>
      </c>
      <c r="E218" s="25">
        <v>154.73940438661199</v>
      </c>
      <c r="F218" s="25">
        <v>127.57294390721799</v>
      </c>
      <c r="G218" s="25">
        <v>143.13394905761612</v>
      </c>
      <c r="H218" s="48">
        <v>0</v>
      </c>
      <c r="I218" s="46">
        <v>34.790641103753998</v>
      </c>
      <c r="J218" s="25" t="s">
        <v>840</v>
      </c>
      <c r="K218" s="46">
        <v>4.019251291842</v>
      </c>
      <c r="L218" s="46" t="s">
        <v>840</v>
      </c>
      <c r="M218" s="48" t="s">
        <v>840</v>
      </c>
      <c r="N218" s="46">
        <v>146.86941120469498</v>
      </c>
      <c r="O218" s="25" t="s">
        <v>840</v>
      </c>
      <c r="P218" s="46">
        <v>7.8699931819169997</v>
      </c>
      <c r="Q218" s="46" t="s">
        <v>840</v>
      </c>
      <c r="R218" s="48" t="s">
        <v>840</v>
      </c>
      <c r="S218" s="46">
        <v>181.66005230845002</v>
      </c>
      <c r="T218" s="25" t="s">
        <v>840</v>
      </c>
      <c r="U218" s="46">
        <v>11.889244473759</v>
      </c>
      <c r="V218" s="46" t="s">
        <v>840</v>
      </c>
      <c r="W218" s="48" t="s">
        <v>840</v>
      </c>
      <c r="X218" s="53" t="s">
        <v>840</v>
      </c>
      <c r="Y218" s="7"/>
    </row>
    <row r="219" spans="1:25" x14ac:dyDescent="0.2">
      <c r="A219" s="44" t="s">
        <v>459</v>
      </c>
      <c r="B219" s="45" t="s">
        <v>458</v>
      </c>
      <c r="C219" s="25">
        <f t="shared" si="3"/>
        <v>3.001145253577</v>
      </c>
      <c r="D219" s="25">
        <v>1.5787431734999999E-2</v>
      </c>
      <c r="E219" s="25">
        <v>2.9853578218419998</v>
      </c>
      <c r="F219" s="25">
        <v>-9.9994701065390004</v>
      </c>
      <c r="G219" s="25">
        <v>2.7614559852038503</v>
      </c>
      <c r="H219" s="48">
        <v>0.5</v>
      </c>
      <c r="I219" s="46" t="s">
        <v>840</v>
      </c>
      <c r="J219" s="25">
        <v>1.5787431734999999E-2</v>
      </c>
      <c r="K219" s="46" t="s">
        <v>840</v>
      </c>
      <c r="L219" s="46" t="s">
        <v>840</v>
      </c>
      <c r="M219" s="48" t="s">
        <v>840</v>
      </c>
      <c r="N219" s="46" t="s">
        <v>840</v>
      </c>
      <c r="O219" s="25">
        <v>2.9853578218419998</v>
      </c>
      <c r="P219" s="46" t="s">
        <v>840</v>
      </c>
      <c r="Q219" s="46" t="s">
        <v>840</v>
      </c>
      <c r="R219" s="48" t="s">
        <v>840</v>
      </c>
      <c r="S219" s="46" t="s">
        <v>840</v>
      </c>
      <c r="T219" s="25">
        <v>3.001145253577</v>
      </c>
      <c r="U219" s="46" t="s">
        <v>840</v>
      </c>
      <c r="V219" s="46" t="s">
        <v>840</v>
      </c>
      <c r="W219" s="48" t="s">
        <v>840</v>
      </c>
      <c r="X219" s="53" t="s">
        <v>840</v>
      </c>
      <c r="Y219" s="7"/>
    </row>
    <row r="220" spans="1:25" x14ac:dyDescent="0.2">
      <c r="A220" s="44" t="s">
        <v>461</v>
      </c>
      <c r="B220" s="45" t="s">
        <v>460</v>
      </c>
      <c r="C220" s="25">
        <f t="shared" si="3"/>
        <v>1.602247188742</v>
      </c>
      <c r="D220" s="25" t="s">
        <v>840</v>
      </c>
      <c r="E220" s="25">
        <v>1.6563381655880001</v>
      </c>
      <c r="F220" s="25">
        <v>-4.5018021332550004</v>
      </c>
      <c r="G220" s="25">
        <v>1.5321128031689</v>
      </c>
      <c r="H220" s="48">
        <v>0.5</v>
      </c>
      <c r="I220" s="46" t="s">
        <v>840</v>
      </c>
      <c r="J220" s="25" t="s">
        <v>840</v>
      </c>
      <c r="K220" s="46" t="s">
        <v>840</v>
      </c>
      <c r="L220" s="46" t="s">
        <v>840</v>
      </c>
      <c r="M220" s="48" t="s">
        <v>840</v>
      </c>
      <c r="N220" s="46" t="s">
        <v>840</v>
      </c>
      <c r="O220" s="25">
        <v>1.6563381655880001</v>
      </c>
      <c r="P220" s="46" t="s">
        <v>840</v>
      </c>
      <c r="Q220" s="46" t="s">
        <v>840</v>
      </c>
      <c r="R220" s="48" t="s">
        <v>840</v>
      </c>
      <c r="S220" s="46" t="s">
        <v>840</v>
      </c>
      <c r="T220" s="25">
        <v>1.602247188742</v>
      </c>
      <c r="U220" s="46" t="s">
        <v>840</v>
      </c>
      <c r="V220" s="46" t="s">
        <v>840</v>
      </c>
      <c r="W220" s="48" t="s">
        <v>840</v>
      </c>
      <c r="X220" s="53">
        <v>-5.4090976845999998E-2</v>
      </c>
      <c r="Y220" s="7"/>
    </row>
    <row r="221" spans="1:25" x14ac:dyDescent="0.2">
      <c r="A221" s="44" t="s">
        <v>463</v>
      </c>
      <c r="B221" s="45" t="s">
        <v>462</v>
      </c>
      <c r="C221" s="25">
        <f t="shared" si="3"/>
        <v>2.7292009454819999</v>
      </c>
      <c r="D221" s="25" t="s">
        <v>840</v>
      </c>
      <c r="E221" s="25">
        <v>2.796868913725</v>
      </c>
      <c r="F221" s="25">
        <v>-3.2544024470939998</v>
      </c>
      <c r="G221" s="25">
        <v>2.5871037451956247</v>
      </c>
      <c r="H221" s="48">
        <v>0.5</v>
      </c>
      <c r="I221" s="46" t="s">
        <v>840</v>
      </c>
      <c r="J221" s="25" t="s">
        <v>840</v>
      </c>
      <c r="K221" s="46" t="s">
        <v>840</v>
      </c>
      <c r="L221" s="46" t="s">
        <v>840</v>
      </c>
      <c r="M221" s="48" t="s">
        <v>840</v>
      </c>
      <c r="N221" s="46" t="s">
        <v>840</v>
      </c>
      <c r="O221" s="25">
        <v>2.796868913725</v>
      </c>
      <c r="P221" s="46" t="s">
        <v>840</v>
      </c>
      <c r="Q221" s="46" t="s">
        <v>840</v>
      </c>
      <c r="R221" s="48" t="s">
        <v>840</v>
      </c>
      <c r="S221" s="46" t="s">
        <v>840</v>
      </c>
      <c r="T221" s="25">
        <v>2.7292009454819999</v>
      </c>
      <c r="U221" s="46" t="s">
        <v>840</v>
      </c>
      <c r="V221" s="46" t="s">
        <v>840</v>
      </c>
      <c r="W221" s="48" t="s">
        <v>840</v>
      </c>
      <c r="X221" s="53">
        <v>-6.766796824299999E-2</v>
      </c>
      <c r="Y221" s="7"/>
    </row>
    <row r="222" spans="1:25" x14ac:dyDescent="0.2">
      <c r="A222" s="44" t="s">
        <v>465</v>
      </c>
      <c r="B222" s="45" t="s">
        <v>464</v>
      </c>
      <c r="C222" s="25">
        <f t="shared" si="3"/>
        <v>48.655251320045998</v>
      </c>
      <c r="D222" s="25">
        <v>8.9951116476109991</v>
      </c>
      <c r="E222" s="25">
        <v>39.660139672435001</v>
      </c>
      <c r="F222" s="25">
        <v>8.5973952303800001</v>
      </c>
      <c r="G222" s="25">
        <v>36.68562919700237</v>
      </c>
      <c r="H222" s="48">
        <v>0</v>
      </c>
      <c r="I222" s="46">
        <v>8.8226432274469992</v>
      </c>
      <c r="J222" s="25">
        <v>0.172468420165</v>
      </c>
      <c r="K222" s="46" t="s">
        <v>840</v>
      </c>
      <c r="L222" s="46" t="s">
        <v>840</v>
      </c>
      <c r="M222" s="48" t="s">
        <v>840</v>
      </c>
      <c r="N222" s="46">
        <v>33.636987981216997</v>
      </c>
      <c r="O222" s="25">
        <v>6.0231516912179996</v>
      </c>
      <c r="P222" s="46" t="s">
        <v>840</v>
      </c>
      <c r="Q222" s="46" t="s">
        <v>840</v>
      </c>
      <c r="R222" s="48" t="s">
        <v>840</v>
      </c>
      <c r="S222" s="46">
        <v>42.459631208664</v>
      </c>
      <c r="T222" s="25">
        <v>6.1956201113830005</v>
      </c>
      <c r="U222" s="46" t="s">
        <v>840</v>
      </c>
      <c r="V222" s="46" t="s">
        <v>840</v>
      </c>
      <c r="W222" s="48" t="s">
        <v>840</v>
      </c>
      <c r="X222" s="53" t="s">
        <v>840</v>
      </c>
      <c r="Y222" s="7"/>
    </row>
    <row r="223" spans="1:25" x14ac:dyDescent="0.2">
      <c r="A223" s="44" t="s">
        <v>467</v>
      </c>
      <c r="B223" s="45" t="s">
        <v>466</v>
      </c>
      <c r="C223" s="25">
        <f t="shared" si="3"/>
        <v>1.6502460265080001</v>
      </c>
      <c r="D223" s="25" t="s">
        <v>840</v>
      </c>
      <c r="E223" s="25">
        <v>2.7210433781570003</v>
      </c>
      <c r="F223" s="25">
        <v>-12.968307659482001</v>
      </c>
      <c r="G223" s="25">
        <v>2.5169651247952252</v>
      </c>
      <c r="H223" s="48">
        <v>0.5</v>
      </c>
      <c r="I223" s="46" t="s">
        <v>840</v>
      </c>
      <c r="J223" s="25" t="s">
        <v>840</v>
      </c>
      <c r="K223" s="46" t="s">
        <v>840</v>
      </c>
      <c r="L223" s="46" t="s">
        <v>840</v>
      </c>
      <c r="M223" s="48" t="s">
        <v>840</v>
      </c>
      <c r="N223" s="46" t="s">
        <v>840</v>
      </c>
      <c r="O223" s="25">
        <v>2.7210433781570003</v>
      </c>
      <c r="P223" s="46" t="s">
        <v>840</v>
      </c>
      <c r="Q223" s="46" t="s">
        <v>840</v>
      </c>
      <c r="R223" s="48" t="s">
        <v>840</v>
      </c>
      <c r="S223" s="46" t="s">
        <v>840</v>
      </c>
      <c r="T223" s="25">
        <v>1.6502460265080001</v>
      </c>
      <c r="U223" s="46" t="s">
        <v>840</v>
      </c>
      <c r="V223" s="46" t="s">
        <v>840</v>
      </c>
      <c r="W223" s="48" t="s">
        <v>840</v>
      </c>
      <c r="X223" s="53">
        <v>-1.0707973516490001</v>
      </c>
      <c r="Y223" s="7"/>
    </row>
    <row r="224" spans="1:25" x14ac:dyDescent="0.2">
      <c r="A224" s="44" t="s">
        <v>469</v>
      </c>
      <c r="B224" s="45" t="s">
        <v>468</v>
      </c>
      <c r="C224" s="25">
        <f t="shared" si="3"/>
        <v>3.0178710619390001</v>
      </c>
      <c r="D224" s="25" t="s">
        <v>840</v>
      </c>
      <c r="E224" s="25">
        <v>3.1081126180230001</v>
      </c>
      <c r="F224" s="25">
        <v>-6.5838102175580007</v>
      </c>
      <c r="G224" s="25">
        <v>2.8750041716712755</v>
      </c>
      <c r="H224" s="48">
        <v>0.5</v>
      </c>
      <c r="I224" s="46" t="s">
        <v>840</v>
      </c>
      <c r="J224" s="25" t="s">
        <v>840</v>
      </c>
      <c r="K224" s="46" t="s">
        <v>840</v>
      </c>
      <c r="L224" s="46" t="s">
        <v>840</v>
      </c>
      <c r="M224" s="48" t="s">
        <v>840</v>
      </c>
      <c r="N224" s="46" t="s">
        <v>840</v>
      </c>
      <c r="O224" s="25">
        <v>3.1081126180230001</v>
      </c>
      <c r="P224" s="46" t="s">
        <v>840</v>
      </c>
      <c r="Q224" s="46" t="s">
        <v>840</v>
      </c>
      <c r="R224" s="48" t="s">
        <v>840</v>
      </c>
      <c r="S224" s="46" t="s">
        <v>840</v>
      </c>
      <c r="T224" s="25">
        <v>3.0178710619390001</v>
      </c>
      <c r="U224" s="46" t="s">
        <v>840</v>
      </c>
      <c r="V224" s="46" t="s">
        <v>840</v>
      </c>
      <c r="W224" s="48" t="s">
        <v>840</v>
      </c>
      <c r="X224" s="53">
        <v>-9.0241556084000002E-2</v>
      </c>
      <c r="Y224" s="7"/>
    </row>
    <row r="225" spans="1:25" x14ac:dyDescent="0.2">
      <c r="A225" s="44" t="s">
        <v>471</v>
      </c>
      <c r="B225" s="45" t="s">
        <v>470</v>
      </c>
      <c r="C225" s="25">
        <f t="shared" si="3"/>
        <v>39.209759314457003</v>
      </c>
      <c r="D225" s="25">
        <v>6.0984831913540001</v>
      </c>
      <c r="E225" s="25">
        <v>33.111276123103003</v>
      </c>
      <c r="F225" s="25">
        <v>-3.7246797265829996</v>
      </c>
      <c r="G225" s="25">
        <v>30.627930413870274</v>
      </c>
      <c r="H225" s="48">
        <v>0.101115</v>
      </c>
      <c r="I225" s="46">
        <v>6.1743682118539995</v>
      </c>
      <c r="J225" s="25">
        <v>-7.5885020499999997E-2</v>
      </c>
      <c r="K225" s="46" t="s">
        <v>840</v>
      </c>
      <c r="L225" s="46" t="s">
        <v>840</v>
      </c>
      <c r="M225" s="48" t="s">
        <v>840</v>
      </c>
      <c r="N225" s="46">
        <v>27.195742985424001</v>
      </c>
      <c r="O225" s="25">
        <v>5.9155331376790006</v>
      </c>
      <c r="P225" s="46" t="s">
        <v>840</v>
      </c>
      <c r="Q225" s="46" t="s">
        <v>840</v>
      </c>
      <c r="R225" s="48" t="s">
        <v>840</v>
      </c>
      <c r="S225" s="46">
        <v>33.370111197278</v>
      </c>
      <c r="T225" s="25">
        <v>5.8396481171790002</v>
      </c>
      <c r="U225" s="46" t="s">
        <v>840</v>
      </c>
      <c r="V225" s="46" t="s">
        <v>840</v>
      </c>
      <c r="W225" s="48" t="s">
        <v>840</v>
      </c>
      <c r="X225" s="53" t="s">
        <v>840</v>
      </c>
      <c r="Y225" s="7"/>
    </row>
    <row r="226" spans="1:25" x14ac:dyDescent="0.2">
      <c r="A226" s="44" t="s">
        <v>473</v>
      </c>
      <c r="B226" s="45" t="s">
        <v>472</v>
      </c>
      <c r="C226" s="25">
        <f t="shared" si="3"/>
        <v>3.30777722279</v>
      </c>
      <c r="D226" s="25">
        <v>8.8359355858999997E-2</v>
      </c>
      <c r="E226" s="25">
        <v>3.2194178669309998</v>
      </c>
      <c r="F226" s="25">
        <v>-7.9399767951069995</v>
      </c>
      <c r="G226" s="25">
        <v>2.9779615269111748</v>
      </c>
      <c r="H226" s="48">
        <v>0.5</v>
      </c>
      <c r="I226" s="46" t="s">
        <v>840</v>
      </c>
      <c r="J226" s="25">
        <v>8.8359355858999997E-2</v>
      </c>
      <c r="K226" s="46" t="s">
        <v>840</v>
      </c>
      <c r="L226" s="46" t="s">
        <v>840</v>
      </c>
      <c r="M226" s="48" t="s">
        <v>840</v>
      </c>
      <c r="N226" s="46" t="s">
        <v>840</v>
      </c>
      <c r="O226" s="25">
        <v>3.2194178669309998</v>
      </c>
      <c r="P226" s="46" t="s">
        <v>840</v>
      </c>
      <c r="Q226" s="46" t="s">
        <v>840</v>
      </c>
      <c r="R226" s="48" t="s">
        <v>840</v>
      </c>
      <c r="S226" s="46" t="s">
        <v>840</v>
      </c>
      <c r="T226" s="25">
        <v>3.30777722279</v>
      </c>
      <c r="U226" s="46" t="s">
        <v>840</v>
      </c>
      <c r="V226" s="46" t="s">
        <v>840</v>
      </c>
      <c r="W226" s="48" t="s">
        <v>840</v>
      </c>
      <c r="X226" s="53" t="s">
        <v>840</v>
      </c>
      <c r="Y226" s="7"/>
    </row>
    <row r="227" spans="1:25" x14ac:dyDescent="0.2">
      <c r="A227" s="44" t="s">
        <v>475</v>
      </c>
      <c r="B227" s="45" t="s">
        <v>474</v>
      </c>
      <c r="C227" s="25">
        <f t="shared" si="3"/>
        <v>33.858113015944994</v>
      </c>
      <c r="D227" s="25">
        <v>2.1323018066759998</v>
      </c>
      <c r="E227" s="25">
        <v>31.725811209268997</v>
      </c>
      <c r="F227" s="25">
        <v>3.129880777571</v>
      </c>
      <c r="G227" s="25">
        <v>29.346375368573828</v>
      </c>
      <c r="H227" s="48">
        <v>0</v>
      </c>
      <c r="I227" s="46">
        <v>3.2745473600659998</v>
      </c>
      <c r="J227" s="25">
        <v>-1.14224555339</v>
      </c>
      <c r="K227" s="46" t="s">
        <v>840</v>
      </c>
      <c r="L227" s="46" t="s">
        <v>840</v>
      </c>
      <c r="M227" s="48" t="s">
        <v>840</v>
      </c>
      <c r="N227" s="46">
        <v>26.738036568399998</v>
      </c>
      <c r="O227" s="25">
        <v>4.9877746408689996</v>
      </c>
      <c r="P227" s="46" t="s">
        <v>840</v>
      </c>
      <c r="Q227" s="46" t="s">
        <v>840</v>
      </c>
      <c r="R227" s="48" t="s">
        <v>840</v>
      </c>
      <c r="S227" s="46">
        <v>30.012583928466</v>
      </c>
      <c r="T227" s="25">
        <v>3.845529087479</v>
      </c>
      <c r="U227" s="46" t="s">
        <v>840</v>
      </c>
      <c r="V227" s="46" t="s">
        <v>840</v>
      </c>
      <c r="W227" s="48" t="s">
        <v>840</v>
      </c>
      <c r="X227" s="53" t="s">
        <v>840</v>
      </c>
      <c r="Y227" s="7"/>
    </row>
    <row r="228" spans="1:25" x14ac:dyDescent="0.2">
      <c r="A228" s="44" t="s">
        <v>477</v>
      </c>
      <c r="B228" s="45" t="s">
        <v>476</v>
      </c>
      <c r="C228" s="25">
        <f t="shared" si="3"/>
        <v>59.411850855732993</v>
      </c>
      <c r="D228" s="25">
        <v>11.197507936133999</v>
      </c>
      <c r="E228" s="25">
        <v>48.214342919598998</v>
      </c>
      <c r="F228" s="25">
        <v>20.510991445363999</v>
      </c>
      <c r="G228" s="25">
        <v>44.598267200629067</v>
      </c>
      <c r="H228" s="48">
        <v>0</v>
      </c>
      <c r="I228" s="46">
        <v>11.071561820150999</v>
      </c>
      <c r="J228" s="25">
        <v>0.12594611598299998</v>
      </c>
      <c r="K228" s="46" t="s">
        <v>840</v>
      </c>
      <c r="L228" s="46" t="s">
        <v>840</v>
      </c>
      <c r="M228" s="48" t="s">
        <v>840</v>
      </c>
      <c r="N228" s="46">
        <v>41.264648029343</v>
      </c>
      <c r="O228" s="25">
        <v>6.9496948902559996</v>
      </c>
      <c r="P228" s="46" t="s">
        <v>840</v>
      </c>
      <c r="Q228" s="46" t="s">
        <v>840</v>
      </c>
      <c r="R228" s="48" t="s">
        <v>840</v>
      </c>
      <c r="S228" s="46">
        <v>52.336209849494004</v>
      </c>
      <c r="T228" s="25">
        <v>7.0756410062389996</v>
      </c>
      <c r="U228" s="46" t="s">
        <v>840</v>
      </c>
      <c r="V228" s="46" t="s">
        <v>840</v>
      </c>
      <c r="W228" s="48" t="s">
        <v>840</v>
      </c>
      <c r="X228" s="53" t="s">
        <v>840</v>
      </c>
      <c r="Y228" s="7"/>
    </row>
    <row r="229" spans="1:25" x14ac:dyDescent="0.2">
      <c r="A229" s="44" t="s">
        <v>479</v>
      </c>
      <c r="B229" s="45" t="s">
        <v>478</v>
      </c>
      <c r="C229" s="25">
        <f t="shared" si="3"/>
        <v>1.8088223400350001</v>
      </c>
      <c r="D229" s="25" t="s">
        <v>840</v>
      </c>
      <c r="E229" s="25">
        <v>1.9181953071910001</v>
      </c>
      <c r="F229" s="25">
        <v>-15.468928221919001</v>
      </c>
      <c r="G229" s="25">
        <v>1.7743306591516752</v>
      </c>
      <c r="H229" s="48">
        <v>0.5</v>
      </c>
      <c r="I229" s="46" t="s">
        <v>840</v>
      </c>
      <c r="J229" s="25" t="s">
        <v>840</v>
      </c>
      <c r="K229" s="46" t="s">
        <v>840</v>
      </c>
      <c r="L229" s="46" t="s">
        <v>840</v>
      </c>
      <c r="M229" s="48" t="s">
        <v>840</v>
      </c>
      <c r="N229" s="46" t="s">
        <v>840</v>
      </c>
      <c r="O229" s="25">
        <v>1.9181953071910001</v>
      </c>
      <c r="P229" s="46" t="s">
        <v>840</v>
      </c>
      <c r="Q229" s="46" t="s">
        <v>840</v>
      </c>
      <c r="R229" s="48" t="s">
        <v>840</v>
      </c>
      <c r="S229" s="46" t="s">
        <v>840</v>
      </c>
      <c r="T229" s="25">
        <v>1.8088223400350001</v>
      </c>
      <c r="U229" s="46" t="s">
        <v>840</v>
      </c>
      <c r="V229" s="46" t="s">
        <v>840</v>
      </c>
      <c r="W229" s="48" t="s">
        <v>840</v>
      </c>
      <c r="X229" s="53">
        <v>-0.10937296715599999</v>
      </c>
      <c r="Y229" s="7"/>
    </row>
    <row r="230" spans="1:25" x14ac:dyDescent="0.2">
      <c r="A230" s="44" t="s">
        <v>481</v>
      </c>
      <c r="B230" s="45" t="s">
        <v>480</v>
      </c>
      <c r="C230" s="25">
        <f t="shared" si="3"/>
        <v>2.2577867292540001</v>
      </c>
      <c r="D230" s="25" t="s">
        <v>840</v>
      </c>
      <c r="E230" s="25">
        <v>2.3992890469030002</v>
      </c>
      <c r="F230" s="25">
        <v>-18.181010468866003</v>
      </c>
      <c r="G230" s="25">
        <v>2.2193423683852753</v>
      </c>
      <c r="H230" s="48">
        <v>0.5</v>
      </c>
      <c r="I230" s="46" t="s">
        <v>840</v>
      </c>
      <c r="J230" s="25" t="s">
        <v>840</v>
      </c>
      <c r="K230" s="46" t="s">
        <v>840</v>
      </c>
      <c r="L230" s="46" t="s">
        <v>840</v>
      </c>
      <c r="M230" s="48" t="s">
        <v>840</v>
      </c>
      <c r="N230" s="46" t="s">
        <v>840</v>
      </c>
      <c r="O230" s="25">
        <v>2.3992890469030002</v>
      </c>
      <c r="P230" s="46" t="s">
        <v>840</v>
      </c>
      <c r="Q230" s="46" t="s">
        <v>840</v>
      </c>
      <c r="R230" s="48" t="s">
        <v>840</v>
      </c>
      <c r="S230" s="46" t="s">
        <v>840</v>
      </c>
      <c r="T230" s="25">
        <v>2.2577867292540001</v>
      </c>
      <c r="U230" s="46" t="s">
        <v>840</v>
      </c>
      <c r="V230" s="46" t="s">
        <v>840</v>
      </c>
      <c r="W230" s="48" t="s">
        <v>840</v>
      </c>
      <c r="X230" s="53">
        <v>-0.14150231764900001</v>
      </c>
      <c r="Y230" s="7"/>
    </row>
    <row r="231" spans="1:25" x14ac:dyDescent="0.2">
      <c r="A231" s="44" t="s">
        <v>483</v>
      </c>
      <c r="B231" s="45" t="s">
        <v>482</v>
      </c>
      <c r="C231" s="25">
        <f t="shared" si="3"/>
        <v>63.899147499843004</v>
      </c>
      <c r="D231" s="25" t="s">
        <v>840</v>
      </c>
      <c r="E231" s="25">
        <v>67.594482154740007</v>
      </c>
      <c r="F231" s="25">
        <v>47.728336011678003</v>
      </c>
      <c r="G231" s="25">
        <v>62.524895993134507</v>
      </c>
      <c r="H231" s="48">
        <v>0</v>
      </c>
      <c r="I231" s="46" t="s">
        <v>840</v>
      </c>
      <c r="J231" s="25" t="s">
        <v>840</v>
      </c>
      <c r="K231" s="46" t="s">
        <v>840</v>
      </c>
      <c r="L231" s="46" t="s">
        <v>840</v>
      </c>
      <c r="M231" s="48" t="s">
        <v>840</v>
      </c>
      <c r="N231" s="46">
        <v>67.594482154740007</v>
      </c>
      <c r="O231" s="25" t="s">
        <v>840</v>
      </c>
      <c r="P231" s="46" t="s">
        <v>840</v>
      </c>
      <c r="Q231" s="46" t="s">
        <v>840</v>
      </c>
      <c r="R231" s="48" t="s">
        <v>840</v>
      </c>
      <c r="S231" s="46">
        <v>63.899147499843004</v>
      </c>
      <c r="T231" s="25" t="s">
        <v>840</v>
      </c>
      <c r="U231" s="46" t="s">
        <v>840</v>
      </c>
      <c r="V231" s="46" t="s">
        <v>840</v>
      </c>
      <c r="W231" s="48" t="s">
        <v>840</v>
      </c>
      <c r="X231" s="53">
        <v>-3.6953346548970001</v>
      </c>
      <c r="Y231" s="7"/>
    </row>
    <row r="232" spans="1:25" x14ac:dyDescent="0.2">
      <c r="A232" s="44" t="s">
        <v>485</v>
      </c>
      <c r="B232" s="45" t="s">
        <v>828</v>
      </c>
      <c r="C232" s="25">
        <f t="shared" si="3"/>
        <v>8.6426194120129995</v>
      </c>
      <c r="D232" s="25">
        <v>2.4989876874259997</v>
      </c>
      <c r="E232" s="25">
        <v>6.1436317245870002</v>
      </c>
      <c r="F232" s="25">
        <v>2.9499154749619998</v>
      </c>
      <c r="G232" s="25">
        <v>5.6828593452429752</v>
      </c>
      <c r="H232" s="48">
        <v>0</v>
      </c>
      <c r="I232" s="46" t="s">
        <v>840</v>
      </c>
      <c r="J232" s="25" t="s">
        <v>840</v>
      </c>
      <c r="K232" s="46">
        <v>2.4989876874259997</v>
      </c>
      <c r="L232" s="46" t="s">
        <v>840</v>
      </c>
      <c r="M232" s="48" t="s">
        <v>840</v>
      </c>
      <c r="N232" s="46" t="s">
        <v>840</v>
      </c>
      <c r="O232" s="25" t="s">
        <v>840</v>
      </c>
      <c r="P232" s="46">
        <v>6.1436317245870002</v>
      </c>
      <c r="Q232" s="46" t="s">
        <v>840</v>
      </c>
      <c r="R232" s="48" t="s">
        <v>840</v>
      </c>
      <c r="S232" s="46" t="s">
        <v>840</v>
      </c>
      <c r="T232" s="25" t="s">
        <v>840</v>
      </c>
      <c r="U232" s="46">
        <v>8.6426194120129995</v>
      </c>
      <c r="V232" s="46" t="s">
        <v>840</v>
      </c>
      <c r="W232" s="48" t="s">
        <v>840</v>
      </c>
      <c r="X232" s="53" t="s">
        <v>840</v>
      </c>
      <c r="Y232" s="7"/>
    </row>
    <row r="233" spans="1:25" x14ac:dyDescent="0.2">
      <c r="A233" s="44" t="s">
        <v>487</v>
      </c>
      <c r="B233" s="45" t="s">
        <v>486</v>
      </c>
      <c r="C233" s="25">
        <f t="shared" si="3"/>
        <v>6.6923139267189997</v>
      </c>
      <c r="D233" s="25" t="s">
        <v>840</v>
      </c>
      <c r="E233" s="25">
        <v>6.8193917614909996</v>
      </c>
      <c r="F233" s="25">
        <v>-31.036487696243</v>
      </c>
      <c r="G233" s="25">
        <v>6.3079373793791751</v>
      </c>
      <c r="H233" s="48">
        <v>0.5</v>
      </c>
      <c r="I233" s="46" t="s">
        <v>840</v>
      </c>
      <c r="J233" s="25" t="s">
        <v>840</v>
      </c>
      <c r="K233" s="46" t="s">
        <v>840</v>
      </c>
      <c r="L233" s="46" t="s">
        <v>840</v>
      </c>
      <c r="M233" s="48" t="s">
        <v>840</v>
      </c>
      <c r="N233" s="46" t="s">
        <v>840</v>
      </c>
      <c r="O233" s="25">
        <v>6.8193917614909996</v>
      </c>
      <c r="P233" s="46" t="s">
        <v>840</v>
      </c>
      <c r="Q233" s="46" t="s">
        <v>840</v>
      </c>
      <c r="R233" s="48" t="s">
        <v>840</v>
      </c>
      <c r="S233" s="46" t="s">
        <v>840</v>
      </c>
      <c r="T233" s="25">
        <v>6.6923139267189997</v>
      </c>
      <c r="U233" s="46" t="s">
        <v>840</v>
      </c>
      <c r="V233" s="46" t="s">
        <v>840</v>
      </c>
      <c r="W233" s="48" t="s">
        <v>840</v>
      </c>
      <c r="X233" s="53">
        <v>-0.12707783477199999</v>
      </c>
      <c r="Y233" s="7"/>
    </row>
    <row r="234" spans="1:25" x14ac:dyDescent="0.2">
      <c r="A234" s="44" t="s">
        <v>489</v>
      </c>
      <c r="B234" s="45" t="s">
        <v>488</v>
      </c>
      <c r="C234" s="25">
        <f t="shared" si="3"/>
        <v>101.835191530244</v>
      </c>
      <c r="D234" s="25">
        <v>9.983366906062999</v>
      </c>
      <c r="E234" s="25">
        <v>91.851824624181006</v>
      </c>
      <c r="F234" s="25">
        <v>66.256147533391001</v>
      </c>
      <c r="G234" s="25">
        <v>84.962937777367429</v>
      </c>
      <c r="H234" s="48">
        <v>0</v>
      </c>
      <c r="I234" s="46">
        <v>7.7536581409940002</v>
      </c>
      <c r="J234" s="25" t="s">
        <v>840</v>
      </c>
      <c r="K234" s="46">
        <v>2.2297087650690002</v>
      </c>
      <c r="L234" s="46" t="s">
        <v>840</v>
      </c>
      <c r="M234" s="48" t="s">
        <v>840</v>
      </c>
      <c r="N234" s="46">
        <v>86.461312161976991</v>
      </c>
      <c r="O234" s="25" t="s">
        <v>840</v>
      </c>
      <c r="P234" s="46">
        <v>5.3905124622039997</v>
      </c>
      <c r="Q234" s="46" t="s">
        <v>840</v>
      </c>
      <c r="R234" s="48" t="s">
        <v>840</v>
      </c>
      <c r="S234" s="46">
        <v>94.214970302970002</v>
      </c>
      <c r="T234" s="25" t="s">
        <v>840</v>
      </c>
      <c r="U234" s="46">
        <v>7.6202212272730003</v>
      </c>
      <c r="V234" s="46" t="s">
        <v>840</v>
      </c>
      <c r="W234" s="48" t="s">
        <v>840</v>
      </c>
      <c r="X234" s="53" t="s">
        <v>840</v>
      </c>
      <c r="Y234" s="7"/>
    </row>
    <row r="235" spans="1:25" x14ac:dyDescent="0.2">
      <c r="A235" s="44" t="s">
        <v>491</v>
      </c>
      <c r="B235" s="45" t="s">
        <v>490</v>
      </c>
      <c r="C235" s="25">
        <f t="shared" si="3"/>
        <v>79.073584499077995</v>
      </c>
      <c r="D235" s="25">
        <v>10.283147245431</v>
      </c>
      <c r="E235" s="25">
        <v>68.790437253646999</v>
      </c>
      <c r="F235" s="25">
        <v>27.530829508295</v>
      </c>
      <c r="G235" s="25">
        <v>63.631154459623481</v>
      </c>
      <c r="H235" s="48">
        <v>0</v>
      </c>
      <c r="I235" s="46">
        <v>9.5530911514260008</v>
      </c>
      <c r="J235" s="25">
        <v>-1.0093464518540001</v>
      </c>
      <c r="K235" s="46">
        <v>1.7394025458589999</v>
      </c>
      <c r="L235" s="46" t="s">
        <v>840</v>
      </c>
      <c r="M235" s="48" t="s">
        <v>840</v>
      </c>
      <c r="N235" s="46">
        <v>55.049508719195998</v>
      </c>
      <c r="O235" s="25">
        <v>10.052273097498</v>
      </c>
      <c r="P235" s="46">
        <v>3.6886554369539999</v>
      </c>
      <c r="Q235" s="46" t="s">
        <v>840</v>
      </c>
      <c r="R235" s="48" t="s">
        <v>840</v>
      </c>
      <c r="S235" s="46">
        <v>64.602599870622001</v>
      </c>
      <c r="T235" s="25">
        <v>9.0429266456440001</v>
      </c>
      <c r="U235" s="46">
        <v>5.4280579828120006</v>
      </c>
      <c r="V235" s="46" t="s">
        <v>840</v>
      </c>
      <c r="W235" s="48" t="s">
        <v>840</v>
      </c>
      <c r="X235" s="53" t="s">
        <v>840</v>
      </c>
      <c r="Y235" s="7"/>
    </row>
    <row r="236" spans="1:25" x14ac:dyDescent="0.2">
      <c r="A236" s="44" t="s">
        <v>493</v>
      </c>
      <c r="B236" s="45" t="s">
        <v>492</v>
      </c>
      <c r="C236" s="25">
        <f t="shared" si="3"/>
        <v>6.1884236315779999</v>
      </c>
      <c r="D236" s="25">
        <v>0.212620927998</v>
      </c>
      <c r="E236" s="25">
        <v>5.9758027035800003</v>
      </c>
      <c r="F236" s="25">
        <v>-26.757222865166</v>
      </c>
      <c r="G236" s="25">
        <v>5.5276175008115001</v>
      </c>
      <c r="H236" s="48">
        <v>0.5</v>
      </c>
      <c r="I236" s="46" t="s">
        <v>840</v>
      </c>
      <c r="J236" s="25">
        <v>0.212620927998</v>
      </c>
      <c r="K236" s="46" t="s">
        <v>840</v>
      </c>
      <c r="L236" s="46" t="s">
        <v>840</v>
      </c>
      <c r="M236" s="48" t="s">
        <v>840</v>
      </c>
      <c r="N236" s="46" t="s">
        <v>840</v>
      </c>
      <c r="O236" s="25">
        <v>5.9758027035800003</v>
      </c>
      <c r="P236" s="46" t="s">
        <v>840</v>
      </c>
      <c r="Q236" s="46" t="s">
        <v>840</v>
      </c>
      <c r="R236" s="48" t="s">
        <v>840</v>
      </c>
      <c r="S236" s="46" t="s">
        <v>840</v>
      </c>
      <c r="T236" s="25">
        <v>6.1884236315779999</v>
      </c>
      <c r="U236" s="46" t="s">
        <v>840</v>
      </c>
      <c r="V236" s="46" t="s">
        <v>840</v>
      </c>
      <c r="W236" s="48" t="s">
        <v>840</v>
      </c>
      <c r="X236" s="53" t="s">
        <v>840</v>
      </c>
      <c r="Y236" s="7"/>
    </row>
    <row r="237" spans="1:25" x14ac:dyDescent="0.2">
      <c r="A237" s="44" t="s">
        <v>495</v>
      </c>
      <c r="B237" s="45" t="s">
        <v>494</v>
      </c>
      <c r="C237" s="25">
        <f t="shared" si="3"/>
        <v>121.73662774320101</v>
      </c>
      <c r="D237" s="25">
        <v>25.331965500792002</v>
      </c>
      <c r="E237" s="25">
        <v>96.404662242409003</v>
      </c>
      <c r="F237" s="25">
        <v>27.368707311247</v>
      </c>
      <c r="G237" s="25">
        <v>89.174312574228338</v>
      </c>
      <c r="H237" s="48">
        <v>0</v>
      </c>
      <c r="I237" s="46">
        <v>23.696998748576998</v>
      </c>
      <c r="J237" s="25">
        <v>1.6349667522140001</v>
      </c>
      <c r="K237" s="46" t="s">
        <v>840</v>
      </c>
      <c r="L237" s="46" t="s">
        <v>840</v>
      </c>
      <c r="M237" s="48" t="s">
        <v>840</v>
      </c>
      <c r="N237" s="46">
        <v>80.392871214064996</v>
      </c>
      <c r="O237" s="25">
        <v>16.011791028342998</v>
      </c>
      <c r="P237" s="46" t="s">
        <v>840</v>
      </c>
      <c r="Q237" s="46" t="s">
        <v>840</v>
      </c>
      <c r="R237" s="48" t="s">
        <v>840</v>
      </c>
      <c r="S237" s="46">
        <v>104.089869962642</v>
      </c>
      <c r="T237" s="25">
        <v>17.646757780558001</v>
      </c>
      <c r="U237" s="46" t="s">
        <v>840</v>
      </c>
      <c r="V237" s="46" t="s">
        <v>840</v>
      </c>
      <c r="W237" s="48" t="s">
        <v>840</v>
      </c>
      <c r="X237" s="53" t="s">
        <v>840</v>
      </c>
      <c r="Y237" s="7"/>
    </row>
    <row r="238" spans="1:25" x14ac:dyDescent="0.2">
      <c r="A238" s="44" t="s">
        <v>497</v>
      </c>
      <c r="B238" s="45" t="s">
        <v>496</v>
      </c>
      <c r="C238" s="25">
        <f t="shared" si="3"/>
        <v>115.65366215938201</v>
      </c>
      <c r="D238" s="25">
        <v>6.9511680059829999</v>
      </c>
      <c r="E238" s="25">
        <v>108.702494153399</v>
      </c>
      <c r="F238" s="25">
        <v>88.992693677486002</v>
      </c>
      <c r="G238" s="25">
        <v>100.5498070918941</v>
      </c>
      <c r="H238" s="48">
        <v>0</v>
      </c>
      <c r="I238" s="46">
        <v>6.9511680059829999</v>
      </c>
      <c r="J238" s="25" t="s">
        <v>840</v>
      </c>
      <c r="K238" s="46" t="s">
        <v>840</v>
      </c>
      <c r="L238" s="46" t="s">
        <v>840</v>
      </c>
      <c r="M238" s="48" t="s">
        <v>840</v>
      </c>
      <c r="N238" s="46">
        <v>108.702494153399</v>
      </c>
      <c r="O238" s="25" t="s">
        <v>840</v>
      </c>
      <c r="P238" s="46" t="s">
        <v>840</v>
      </c>
      <c r="Q238" s="46" t="s">
        <v>840</v>
      </c>
      <c r="R238" s="48" t="s">
        <v>840</v>
      </c>
      <c r="S238" s="46">
        <v>115.65366215938201</v>
      </c>
      <c r="T238" s="25" t="s">
        <v>840</v>
      </c>
      <c r="U238" s="46" t="s">
        <v>840</v>
      </c>
      <c r="V238" s="46" t="s">
        <v>840</v>
      </c>
      <c r="W238" s="48" t="s">
        <v>840</v>
      </c>
      <c r="X238" s="53" t="s">
        <v>840</v>
      </c>
      <c r="Y238" s="7"/>
    </row>
    <row r="239" spans="1:25" x14ac:dyDescent="0.2">
      <c r="A239" s="44" t="s">
        <v>499</v>
      </c>
      <c r="B239" s="45" t="s">
        <v>829</v>
      </c>
      <c r="C239" s="25">
        <f t="shared" si="3"/>
        <v>16.162192732042001</v>
      </c>
      <c r="D239" s="25">
        <v>5.3353089348290004</v>
      </c>
      <c r="E239" s="25">
        <v>10.826883797213</v>
      </c>
      <c r="F239" s="25">
        <v>7.2129498444980005</v>
      </c>
      <c r="G239" s="25">
        <v>10.014867512422025</v>
      </c>
      <c r="H239" s="48">
        <v>0</v>
      </c>
      <c r="I239" s="46" t="s">
        <v>840</v>
      </c>
      <c r="J239" s="25" t="s">
        <v>840</v>
      </c>
      <c r="K239" s="46">
        <v>5.3353089348290004</v>
      </c>
      <c r="L239" s="46" t="s">
        <v>840</v>
      </c>
      <c r="M239" s="48" t="s">
        <v>840</v>
      </c>
      <c r="N239" s="46" t="s">
        <v>840</v>
      </c>
      <c r="O239" s="25" t="s">
        <v>840</v>
      </c>
      <c r="P239" s="46">
        <v>10.826883797213</v>
      </c>
      <c r="Q239" s="46" t="s">
        <v>840</v>
      </c>
      <c r="R239" s="48" t="s">
        <v>840</v>
      </c>
      <c r="S239" s="46" t="s">
        <v>840</v>
      </c>
      <c r="T239" s="25" t="s">
        <v>840</v>
      </c>
      <c r="U239" s="46">
        <v>16.162192732042001</v>
      </c>
      <c r="V239" s="46" t="s">
        <v>840</v>
      </c>
      <c r="W239" s="48" t="s">
        <v>840</v>
      </c>
      <c r="X239" s="53" t="s">
        <v>840</v>
      </c>
      <c r="Y239" s="7"/>
    </row>
    <row r="240" spans="1:25" x14ac:dyDescent="0.2">
      <c r="A240" s="44" t="s">
        <v>501</v>
      </c>
      <c r="B240" s="45" t="s">
        <v>500</v>
      </c>
      <c r="C240" s="25">
        <f t="shared" si="3"/>
        <v>3.395743833414</v>
      </c>
      <c r="D240" s="25" t="s">
        <v>840</v>
      </c>
      <c r="E240" s="25">
        <v>3.6850750572009998</v>
      </c>
      <c r="F240" s="25">
        <v>-9.4025531255920001</v>
      </c>
      <c r="G240" s="25">
        <v>3.408694427910925</v>
      </c>
      <c r="H240" s="48">
        <v>0.5</v>
      </c>
      <c r="I240" s="46" t="s">
        <v>840</v>
      </c>
      <c r="J240" s="25" t="s">
        <v>840</v>
      </c>
      <c r="K240" s="46" t="s">
        <v>840</v>
      </c>
      <c r="L240" s="46" t="s">
        <v>840</v>
      </c>
      <c r="M240" s="48" t="s">
        <v>840</v>
      </c>
      <c r="N240" s="46" t="s">
        <v>840</v>
      </c>
      <c r="O240" s="25">
        <v>3.6850750572009998</v>
      </c>
      <c r="P240" s="46" t="s">
        <v>840</v>
      </c>
      <c r="Q240" s="46" t="s">
        <v>840</v>
      </c>
      <c r="R240" s="48" t="s">
        <v>840</v>
      </c>
      <c r="S240" s="46" t="s">
        <v>840</v>
      </c>
      <c r="T240" s="25">
        <v>3.395743833414</v>
      </c>
      <c r="U240" s="46" t="s">
        <v>840</v>
      </c>
      <c r="V240" s="46" t="s">
        <v>840</v>
      </c>
      <c r="W240" s="48" t="s">
        <v>840</v>
      </c>
      <c r="X240" s="53">
        <v>-0.28933122378699999</v>
      </c>
      <c r="Y240" s="7"/>
    </row>
    <row r="241" spans="1:25" x14ac:dyDescent="0.2">
      <c r="A241" s="44" t="s">
        <v>503</v>
      </c>
      <c r="B241" s="45" t="s">
        <v>502</v>
      </c>
      <c r="C241" s="25">
        <f t="shared" si="3"/>
        <v>1.4351531431360001</v>
      </c>
      <c r="D241" s="25" t="s">
        <v>840</v>
      </c>
      <c r="E241" s="25">
        <v>1.539495227765</v>
      </c>
      <c r="F241" s="25">
        <v>-3.7551651979100003</v>
      </c>
      <c r="G241" s="25">
        <v>1.4240330856826249</v>
      </c>
      <c r="H241" s="48">
        <v>0.5</v>
      </c>
      <c r="I241" s="46" t="s">
        <v>840</v>
      </c>
      <c r="J241" s="25" t="s">
        <v>840</v>
      </c>
      <c r="K241" s="46" t="s">
        <v>840</v>
      </c>
      <c r="L241" s="46" t="s">
        <v>840</v>
      </c>
      <c r="M241" s="48" t="s">
        <v>840</v>
      </c>
      <c r="N241" s="46" t="s">
        <v>840</v>
      </c>
      <c r="O241" s="25">
        <v>1.539495227765</v>
      </c>
      <c r="P241" s="46" t="s">
        <v>840</v>
      </c>
      <c r="Q241" s="46" t="s">
        <v>840</v>
      </c>
      <c r="R241" s="48" t="s">
        <v>840</v>
      </c>
      <c r="S241" s="46" t="s">
        <v>840</v>
      </c>
      <c r="T241" s="25">
        <v>1.4351531431360001</v>
      </c>
      <c r="U241" s="46" t="s">
        <v>840</v>
      </c>
      <c r="V241" s="46" t="s">
        <v>840</v>
      </c>
      <c r="W241" s="48" t="s">
        <v>840</v>
      </c>
      <c r="X241" s="53">
        <v>-0.10434208462900001</v>
      </c>
      <c r="Y241" s="7"/>
    </row>
    <row r="242" spans="1:25" x14ac:dyDescent="0.2">
      <c r="A242" s="44" t="s">
        <v>505</v>
      </c>
      <c r="B242" s="45" t="s">
        <v>504</v>
      </c>
      <c r="C242" s="25">
        <f t="shared" si="3"/>
        <v>81.376070355403996</v>
      </c>
      <c r="D242" s="25">
        <v>16.700514774927001</v>
      </c>
      <c r="E242" s="25">
        <v>64.675555580476995</v>
      </c>
      <c r="F242" s="25">
        <v>36.357763792522</v>
      </c>
      <c r="G242" s="25">
        <v>59.82488891194123</v>
      </c>
      <c r="H242" s="48">
        <v>0</v>
      </c>
      <c r="I242" s="46">
        <v>16.005817725182002</v>
      </c>
      <c r="J242" s="25">
        <v>0.69469704974500002</v>
      </c>
      <c r="K242" s="46" t="s">
        <v>840</v>
      </c>
      <c r="L242" s="46" t="s">
        <v>840</v>
      </c>
      <c r="M242" s="48" t="s">
        <v>840</v>
      </c>
      <c r="N242" s="46">
        <v>55.146439600525994</v>
      </c>
      <c r="O242" s="25">
        <v>9.5291159799509995</v>
      </c>
      <c r="P242" s="46" t="s">
        <v>840</v>
      </c>
      <c r="Q242" s="46" t="s">
        <v>840</v>
      </c>
      <c r="R242" s="48" t="s">
        <v>840</v>
      </c>
      <c r="S242" s="46">
        <v>71.152257325708007</v>
      </c>
      <c r="T242" s="25">
        <v>10.223813029696</v>
      </c>
      <c r="U242" s="46" t="s">
        <v>840</v>
      </c>
      <c r="V242" s="46" t="s">
        <v>840</v>
      </c>
      <c r="W242" s="48" t="s">
        <v>840</v>
      </c>
      <c r="X242" s="53" t="s">
        <v>840</v>
      </c>
      <c r="Y242" s="7"/>
    </row>
    <row r="243" spans="1:25" x14ac:dyDescent="0.2">
      <c r="A243" s="44" t="s">
        <v>507</v>
      </c>
      <c r="B243" s="45" t="s">
        <v>506</v>
      </c>
      <c r="C243" s="25">
        <f t="shared" si="3"/>
        <v>5.9532639498159998</v>
      </c>
      <c r="D243" s="25" t="s">
        <v>840</v>
      </c>
      <c r="E243" s="25">
        <v>6.2485528957470002</v>
      </c>
      <c r="F243" s="25">
        <v>-30.565513682784999</v>
      </c>
      <c r="G243" s="25">
        <v>5.779911428565975</v>
      </c>
      <c r="H243" s="48">
        <v>0.5</v>
      </c>
      <c r="I243" s="46" t="s">
        <v>840</v>
      </c>
      <c r="J243" s="25" t="s">
        <v>840</v>
      </c>
      <c r="K243" s="46" t="s">
        <v>840</v>
      </c>
      <c r="L243" s="46" t="s">
        <v>840</v>
      </c>
      <c r="M243" s="48" t="s">
        <v>840</v>
      </c>
      <c r="N243" s="46" t="s">
        <v>840</v>
      </c>
      <c r="O243" s="25">
        <v>6.2485528957470002</v>
      </c>
      <c r="P243" s="46" t="s">
        <v>840</v>
      </c>
      <c r="Q243" s="46" t="s">
        <v>840</v>
      </c>
      <c r="R243" s="48" t="s">
        <v>840</v>
      </c>
      <c r="S243" s="46" t="s">
        <v>840</v>
      </c>
      <c r="T243" s="25">
        <v>5.9532639498159998</v>
      </c>
      <c r="U243" s="46" t="s">
        <v>840</v>
      </c>
      <c r="V243" s="46" t="s">
        <v>840</v>
      </c>
      <c r="W243" s="48" t="s">
        <v>840</v>
      </c>
      <c r="X243" s="53">
        <v>-0.29528894593099997</v>
      </c>
      <c r="Y243" s="7"/>
    </row>
    <row r="244" spans="1:25" x14ac:dyDescent="0.2">
      <c r="A244" s="44" t="s">
        <v>509</v>
      </c>
      <c r="B244" s="45" t="s">
        <v>508</v>
      </c>
      <c r="C244" s="25">
        <f t="shared" si="3"/>
        <v>65.587503971130005</v>
      </c>
      <c r="D244" s="25" t="s">
        <v>840</v>
      </c>
      <c r="E244" s="25">
        <v>71.826293515835999</v>
      </c>
      <c r="F244" s="25">
        <v>40.426588283455999</v>
      </c>
      <c r="G244" s="25">
        <v>66.439321502148303</v>
      </c>
      <c r="H244" s="48">
        <v>0</v>
      </c>
      <c r="I244" s="46" t="s">
        <v>840</v>
      </c>
      <c r="J244" s="25" t="s">
        <v>840</v>
      </c>
      <c r="K244" s="46" t="s">
        <v>840</v>
      </c>
      <c r="L244" s="46" t="s">
        <v>840</v>
      </c>
      <c r="M244" s="48" t="s">
        <v>840</v>
      </c>
      <c r="N244" s="46">
        <v>66.633868542792996</v>
      </c>
      <c r="O244" s="25" t="s">
        <v>840</v>
      </c>
      <c r="P244" s="46">
        <v>5.192424973044</v>
      </c>
      <c r="Q244" s="46" t="s">
        <v>840</v>
      </c>
      <c r="R244" s="48" t="s">
        <v>840</v>
      </c>
      <c r="S244" s="46">
        <v>59.461754663465001</v>
      </c>
      <c r="T244" s="25" t="s">
        <v>840</v>
      </c>
      <c r="U244" s="46">
        <v>6.1257493076660001</v>
      </c>
      <c r="V244" s="46" t="s">
        <v>840</v>
      </c>
      <c r="W244" s="48" t="s">
        <v>840</v>
      </c>
      <c r="X244" s="53">
        <v>-6.238789544706</v>
      </c>
      <c r="Y244" s="7"/>
    </row>
    <row r="245" spans="1:25" x14ac:dyDescent="0.2">
      <c r="A245" s="44" t="s">
        <v>511</v>
      </c>
      <c r="B245" s="45" t="s">
        <v>510</v>
      </c>
      <c r="C245" s="25">
        <f t="shared" si="3"/>
        <v>5.209343519021</v>
      </c>
      <c r="D245" s="25">
        <v>1.145286494671</v>
      </c>
      <c r="E245" s="25">
        <v>4.0640570243500003</v>
      </c>
      <c r="F245" s="25">
        <v>-3.4714916093970003</v>
      </c>
      <c r="G245" s="25">
        <v>3.75925274752375</v>
      </c>
      <c r="H245" s="48">
        <v>0.46068199999999998</v>
      </c>
      <c r="I245" s="46" t="s">
        <v>840</v>
      </c>
      <c r="J245" s="25">
        <v>1.145286494671</v>
      </c>
      <c r="K245" s="46" t="s">
        <v>840</v>
      </c>
      <c r="L245" s="46" t="s">
        <v>840</v>
      </c>
      <c r="M245" s="48" t="s">
        <v>840</v>
      </c>
      <c r="N245" s="46" t="s">
        <v>840</v>
      </c>
      <c r="O245" s="25">
        <v>4.0640570243500003</v>
      </c>
      <c r="P245" s="46" t="s">
        <v>840</v>
      </c>
      <c r="Q245" s="46" t="s">
        <v>840</v>
      </c>
      <c r="R245" s="48" t="s">
        <v>840</v>
      </c>
      <c r="S245" s="46" t="s">
        <v>840</v>
      </c>
      <c r="T245" s="25">
        <v>5.209343519021</v>
      </c>
      <c r="U245" s="46" t="s">
        <v>840</v>
      </c>
      <c r="V245" s="46" t="s">
        <v>840</v>
      </c>
      <c r="W245" s="48" t="s">
        <v>840</v>
      </c>
      <c r="X245" s="53" t="s">
        <v>840</v>
      </c>
      <c r="Y245" s="7"/>
    </row>
    <row r="246" spans="1:25" x14ac:dyDescent="0.2">
      <c r="A246" s="44" t="s">
        <v>513</v>
      </c>
      <c r="B246" s="45" t="s">
        <v>512</v>
      </c>
      <c r="C246" s="25">
        <f t="shared" si="3"/>
        <v>52.181578216950001</v>
      </c>
      <c r="D246" s="25">
        <v>10.246087260468</v>
      </c>
      <c r="E246" s="25">
        <v>41.935490956481999</v>
      </c>
      <c r="F246" s="25">
        <v>-2.2785946363550003</v>
      </c>
      <c r="G246" s="25">
        <v>38.790329134745853</v>
      </c>
      <c r="H246" s="48">
        <v>5.1534999999999997E-2</v>
      </c>
      <c r="I246" s="46">
        <v>9.9839474388169993</v>
      </c>
      <c r="J246" s="25">
        <v>0.26213982165100003</v>
      </c>
      <c r="K246" s="46" t="s">
        <v>840</v>
      </c>
      <c r="L246" s="46" t="s">
        <v>840</v>
      </c>
      <c r="M246" s="48" t="s">
        <v>840</v>
      </c>
      <c r="N246" s="46">
        <v>35.338295008167997</v>
      </c>
      <c r="O246" s="25">
        <v>6.5971959483129998</v>
      </c>
      <c r="P246" s="46" t="s">
        <v>840</v>
      </c>
      <c r="Q246" s="46" t="s">
        <v>840</v>
      </c>
      <c r="R246" s="48" t="s">
        <v>840</v>
      </c>
      <c r="S246" s="46">
        <v>45.322242446985001</v>
      </c>
      <c r="T246" s="25">
        <v>6.8593357699650008</v>
      </c>
      <c r="U246" s="46" t="s">
        <v>840</v>
      </c>
      <c r="V246" s="46" t="s">
        <v>840</v>
      </c>
      <c r="W246" s="48" t="s">
        <v>840</v>
      </c>
      <c r="X246" s="53" t="s">
        <v>840</v>
      </c>
      <c r="Y246" s="7"/>
    </row>
    <row r="247" spans="1:25" x14ac:dyDescent="0.2">
      <c r="A247" s="44" t="s">
        <v>515</v>
      </c>
      <c r="B247" s="45" t="s">
        <v>514</v>
      </c>
      <c r="C247" s="25">
        <f t="shared" si="3"/>
        <v>67.762613843091998</v>
      </c>
      <c r="D247" s="25">
        <v>9.5328403412909992</v>
      </c>
      <c r="E247" s="25">
        <v>58.229773501800999</v>
      </c>
      <c r="F247" s="25">
        <v>14.713632130305999</v>
      </c>
      <c r="G247" s="25">
        <v>53.862540489165923</v>
      </c>
      <c r="H247" s="48">
        <v>0</v>
      </c>
      <c r="I247" s="46">
        <v>9.5584426339549999</v>
      </c>
      <c r="J247" s="25">
        <v>-2.5602292664E-2</v>
      </c>
      <c r="K247" s="46" t="s">
        <v>840</v>
      </c>
      <c r="L247" s="46" t="s">
        <v>840</v>
      </c>
      <c r="M247" s="48" t="s">
        <v>840</v>
      </c>
      <c r="N247" s="46">
        <v>49.155295900302995</v>
      </c>
      <c r="O247" s="25">
        <v>9.0744776014979998</v>
      </c>
      <c r="P247" s="46" t="s">
        <v>840</v>
      </c>
      <c r="Q247" s="46" t="s">
        <v>840</v>
      </c>
      <c r="R247" s="48" t="s">
        <v>840</v>
      </c>
      <c r="S247" s="46">
        <v>58.713738534257999</v>
      </c>
      <c r="T247" s="25">
        <v>9.048875308833999</v>
      </c>
      <c r="U247" s="46" t="s">
        <v>840</v>
      </c>
      <c r="V247" s="46" t="s">
        <v>840</v>
      </c>
      <c r="W247" s="48" t="s">
        <v>840</v>
      </c>
      <c r="X247" s="53" t="s">
        <v>840</v>
      </c>
      <c r="Y247" s="7"/>
    </row>
    <row r="248" spans="1:25" x14ac:dyDescent="0.2">
      <c r="A248" s="44" t="s">
        <v>517</v>
      </c>
      <c r="B248" s="45" t="s">
        <v>516</v>
      </c>
      <c r="C248" s="25">
        <f t="shared" si="3"/>
        <v>15.89735458733</v>
      </c>
      <c r="D248" s="25" t="s">
        <v>840</v>
      </c>
      <c r="E248" s="25">
        <v>17.319521582583</v>
      </c>
      <c r="F248" s="25">
        <v>-13.990923754154</v>
      </c>
      <c r="G248" s="25">
        <v>16.020557463889276</v>
      </c>
      <c r="H248" s="48">
        <v>0.44684499999999999</v>
      </c>
      <c r="I248" s="46" t="s">
        <v>840</v>
      </c>
      <c r="J248" s="25" t="s">
        <v>840</v>
      </c>
      <c r="K248" s="46" t="s">
        <v>840</v>
      </c>
      <c r="L248" s="46" t="s">
        <v>840</v>
      </c>
      <c r="M248" s="48" t="s">
        <v>840</v>
      </c>
      <c r="N248" s="46">
        <v>14.356763761441</v>
      </c>
      <c r="O248" s="25">
        <v>2.9627578211409999</v>
      </c>
      <c r="P248" s="46" t="s">
        <v>840</v>
      </c>
      <c r="Q248" s="46" t="s">
        <v>840</v>
      </c>
      <c r="R248" s="48" t="s">
        <v>840</v>
      </c>
      <c r="S248" s="46">
        <v>13.884667035105</v>
      </c>
      <c r="T248" s="25">
        <v>2.012687552224</v>
      </c>
      <c r="U248" s="46" t="s">
        <v>840</v>
      </c>
      <c r="V248" s="46" t="s">
        <v>840</v>
      </c>
      <c r="W248" s="48" t="s">
        <v>840</v>
      </c>
      <c r="X248" s="53">
        <v>-1.4221669952529998</v>
      </c>
      <c r="Y248" s="7"/>
    </row>
    <row r="249" spans="1:25" x14ac:dyDescent="0.2">
      <c r="A249" s="44" t="s">
        <v>519</v>
      </c>
      <c r="B249" s="45" t="s">
        <v>518</v>
      </c>
      <c r="C249" s="25">
        <f t="shared" si="3"/>
        <v>59.916201936608999</v>
      </c>
      <c r="D249" s="25">
        <v>11.482606824684</v>
      </c>
      <c r="E249" s="25">
        <v>48.433595111925001</v>
      </c>
      <c r="F249" s="25">
        <v>6.3962258333969997</v>
      </c>
      <c r="G249" s="25">
        <v>44.80107547853062</v>
      </c>
      <c r="H249" s="48">
        <v>0</v>
      </c>
      <c r="I249" s="46">
        <v>10.934791103941999</v>
      </c>
      <c r="J249" s="25">
        <v>0.54781572074200002</v>
      </c>
      <c r="K249" s="46" t="s">
        <v>840</v>
      </c>
      <c r="L249" s="46" t="s">
        <v>840</v>
      </c>
      <c r="M249" s="48" t="s">
        <v>840</v>
      </c>
      <c r="N249" s="46">
        <v>36.814471433839003</v>
      </c>
      <c r="O249" s="25">
        <v>11.619123678086</v>
      </c>
      <c r="P249" s="46" t="s">
        <v>840</v>
      </c>
      <c r="Q249" s="46" t="s">
        <v>840</v>
      </c>
      <c r="R249" s="48" t="s">
        <v>840</v>
      </c>
      <c r="S249" s="46">
        <v>47.749262537781</v>
      </c>
      <c r="T249" s="25">
        <v>12.166939398827999</v>
      </c>
      <c r="U249" s="46" t="s">
        <v>840</v>
      </c>
      <c r="V249" s="46" t="s">
        <v>840</v>
      </c>
      <c r="W249" s="48" t="s">
        <v>840</v>
      </c>
      <c r="X249" s="53" t="s">
        <v>840</v>
      </c>
      <c r="Y249" s="7"/>
    </row>
    <row r="250" spans="1:25" x14ac:dyDescent="0.2">
      <c r="A250" s="44" t="s">
        <v>521</v>
      </c>
      <c r="B250" s="45" t="s">
        <v>520</v>
      </c>
      <c r="C250" s="25">
        <f t="shared" si="3"/>
        <v>5.4165416962800004</v>
      </c>
      <c r="D250" s="25" t="s">
        <v>840</v>
      </c>
      <c r="E250" s="25">
        <v>5.5495736150230002</v>
      </c>
      <c r="F250" s="25">
        <v>-18.282291105109</v>
      </c>
      <c r="G250" s="25">
        <v>5.1333555938962752</v>
      </c>
      <c r="H250" s="48">
        <v>0.5</v>
      </c>
      <c r="I250" s="46" t="s">
        <v>840</v>
      </c>
      <c r="J250" s="25" t="s">
        <v>840</v>
      </c>
      <c r="K250" s="46" t="s">
        <v>840</v>
      </c>
      <c r="L250" s="46" t="s">
        <v>840</v>
      </c>
      <c r="M250" s="48" t="s">
        <v>840</v>
      </c>
      <c r="N250" s="46" t="s">
        <v>840</v>
      </c>
      <c r="O250" s="25">
        <v>5.5495736150230002</v>
      </c>
      <c r="P250" s="46" t="s">
        <v>840</v>
      </c>
      <c r="Q250" s="46" t="s">
        <v>840</v>
      </c>
      <c r="R250" s="48" t="s">
        <v>840</v>
      </c>
      <c r="S250" s="46" t="s">
        <v>840</v>
      </c>
      <c r="T250" s="25">
        <v>5.4165416962800004</v>
      </c>
      <c r="U250" s="46" t="s">
        <v>840</v>
      </c>
      <c r="V250" s="46" t="s">
        <v>840</v>
      </c>
      <c r="W250" s="48" t="s">
        <v>840</v>
      </c>
      <c r="X250" s="53">
        <v>-0.13303191874299999</v>
      </c>
      <c r="Y250" s="7"/>
    </row>
    <row r="251" spans="1:25" x14ac:dyDescent="0.2">
      <c r="A251" s="44" t="s">
        <v>523</v>
      </c>
      <c r="B251" s="45" t="s">
        <v>522</v>
      </c>
      <c r="C251" s="25">
        <f t="shared" si="3"/>
        <v>0.88873455104800003</v>
      </c>
      <c r="D251" s="25" t="s">
        <v>840</v>
      </c>
      <c r="E251" s="25">
        <v>1.153646112476</v>
      </c>
      <c r="F251" s="25">
        <v>-6.4444174930970002</v>
      </c>
      <c r="G251" s="25">
        <v>1.0671226540403</v>
      </c>
      <c r="H251" s="48">
        <v>0.5</v>
      </c>
      <c r="I251" s="46" t="s">
        <v>840</v>
      </c>
      <c r="J251" s="25" t="s">
        <v>840</v>
      </c>
      <c r="K251" s="46" t="s">
        <v>840</v>
      </c>
      <c r="L251" s="46" t="s">
        <v>840</v>
      </c>
      <c r="M251" s="48" t="s">
        <v>840</v>
      </c>
      <c r="N251" s="46" t="s">
        <v>840</v>
      </c>
      <c r="O251" s="25">
        <v>1.153646112476</v>
      </c>
      <c r="P251" s="46" t="s">
        <v>840</v>
      </c>
      <c r="Q251" s="46" t="s">
        <v>840</v>
      </c>
      <c r="R251" s="48" t="s">
        <v>840</v>
      </c>
      <c r="S251" s="46" t="s">
        <v>840</v>
      </c>
      <c r="T251" s="25">
        <v>0.88873455104800003</v>
      </c>
      <c r="U251" s="46" t="s">
        <v>840</v>
      </c>
      <c r="V251" s="46" t="s">
        <v>840</v>
      </c>
      <c r="W251" s="48" t="s">
        <v>840</v>
      </c>
      <c r="X251" s="53">
        <v>-0.26491156142799999</v>
      </c>
      <c r="Y251" s="7"/>
    </row>
    <row r="252" spans="1:25" x14ac:dyDescent="0.2">
      <c r="A252" s="44" t="s">
        <v>209</v>
      </c>
      <c r="B252" s="45" t="s">
        <v>830</v>
      </c>
      <c r="C252" s="25">
        <f t="shared" si="3"/>
        <v>22.187717715962002</v>
      </c>
      <c r="D252" s="25">
        <v>6.2864766637629996</v>
      </c>
      <c r="E252" s="25">
        <v>15.901241052199001</v>
      </c>
      <c r="F252" s="25">
        <v>10.470750175819001</v>
      </c>
      <c r="G252" s="25">
        <v>14.708647973284076</v>
      </c>
      <c r="H252" s="48">
        <v>0</v>
      </c>
      <c r="I252" s="46" t="s">
        <v>840</v>
      </c>
      <c r="J252" s="25" t="s">
        <v>840</v>
      </c>
      <c r="K252" s="46">
        <v>6.2864766637629996</v>
      </c>
      <c r="L252" s="46" t="s">
        <v>840</v>
      </c>
      <c r="M252" s="48" t="s">
        <v>840</v>
      </c>
      <c r="N252" s="46" t="s">
        <v>840</v>
      </c>
      <c r="O252" s="25" t="s">
        <v>840</v>
      </c>
      <c r="P252" s="46">
        <v>15.901241052199001</v>
      </c>
      <c r="Q252" s="46" t="s">
        <v>840</v>
      </c>
      <c r="R252" s="48" t="s">
        <v>840</v>
      </c>
      <c r="S252" s="46" t="s">
        <v>840</v>
      </c>
      <c r="T252" s="25" t="s">
        <v>840</v>
      </c>
      <c r="U252" s="46">
        <v>22.187717715962002</v>
      </c>
      <c r="V252" s="46" t="s">
        <v>840</v>
      </c>
      <c r="W252" s="48" t="s">
        <v>840</v>
      </c>
      <c r="X252" s="53" t="s">
        <v>840</v>
      </c>
      <c r="Y252" s="7"/>
    </row>
    <row r="253" spans="1:25" x14ac:dyDescent="0.2">
      <c r="A253" s="44" t="s">
        <v>215</v>
      </c>
      <c r="B253" s="45" t="s">
        <v>831</v>
      </c>
      <c r="C253" s="25">
        <f t="shared" si="3"/>
        <v>14.230447210255001</v>
      </c>
      <c r="D253" s="25">
        <v>3.795406531796</v>
      </c>
      <c r="E253" s="25">
        <v>10.435040678459</v>
      </c>
      <c r="F253" s="25">
        <v>5.3614168908110003</v>
      </c>
      <c r="G253" s="25">
        <v>9.6524126275745754</v>
      </c>
      <c r="H253" s="48">
        <v>0</v>
      </c>
      <c r="I253" s="46" t="s">
        <v>840</v>
      </c>
      <c r="J253" s="25" t="s">
        <v>840</v>
      </c>
      <c r="K253" s="46">
        <v>3.795406531796</v>
      </c>
      <c r="L253" s="46" t="s">
        <v>840</v>
      </c>
      <c r="M253" s="48" t="s">
        <v>840</v>
      </c>
      <c r="N253" s="46" t="s">
        <v>840</v>
      </c>
      <c r="O253" s="25" t="s">
        <v>840</v>
      </c>
      <c r="P253" s="46">
        <v>10.435040678459</v>
      </c>
      <c r="Q253" s="46" t="s">
        <v>840</v>
      </c>
      <c r="R253" s="48" t="s">
        <v>840</v>
      </c>
      <c r="S253" s="46" t="s">
        <v>840</v>
      </c>
      <c r="T253" s="25" t="s">
        <v>840</v>
      </c>
      <c r="U253" s="46">
        <v>14.230447210255001</v>
      </c>
      <c r="V253" s="46" t="s">
        <v>840</v>
      </c>
      <c r="W253" s="48" t="s">
        <v>840</v>
      </c>
      <c r="X253" s="53" t="s">
        <v>840</v>
      </c>
      <c r="Y253" s="7"/>
    </row>
    <row r="254" spans="1:25" x14ac:dyDescent="0.2">
      <c r="A254" s="44" t="s">
        <v>525</v>
      </c>
      <c r="B254" s="45" t="s">
        <v>524</v>
      </c>
      <c r="C254" s="25">
        <f t="shared" si="3"/>
        <v>32.637582599223002</v>
      </c>
      <c r="D254" s="25">
        <v>1.9978707359160002</v>
      </c>
      <c r="E254" s="25">
        <v>30.639711863306999</v>
      </c>
      <c r="F254" s="25">
        <v>-29.376814818722</v>
      </c>
      <c r="G254" s="25">
        <v>28.341733473558978</v>
      </c>
      <c r="H254" s="48">
        <v>0.489479</v>
      </c>
      <c r="I254" s="46">
        <v>3.1776941541969999</v>
      </c>
      <c r="J254" s="25">
        <v>-1.1798234182810001</v>
      </c>
      <c r="K254" s="46" t="s">
        <v>840</v>
      </c>
      <c r="L254" s="46" t="s">
        <v>840</v>
      </c>
      <c r="M254" s="48" t="s">
        <v>840</v>
      </c>
      <c r="N254" s="46">
        <v>24.238496755966999</v>
      </c>
      <c r="O254" s="25">
        <v>6.4012151073399997</v>
      </c>
      <c r="P254" s="46" t="s">
        <v>840</v>
      </c>
      <c r="Q254" s="46" t="s">
        <v>840</v>
      </c>
      <c r="R254" s="48" t="s">
        <v>840</v>
      </c>
      <c r="S254" s="46">
        <v>27.416190910162999</v>
      </c>
      <c r="T254" s="25">
        <v>5.2213916890590006</v>
      </c>
      <c r="U254" s="46" t="s">
        <v>840</v>
      </c>
      <c r="V254" s="46" t="s">
        <v>840</v>
      </c>
      <c r="W254" s="48" t="s">
        <v>840</v>
      </c>
      <c r="X254" s="53" t="s">
        <v>840</v>
      </c>
      <c r="Y254" s="7"/>
    </row>
    <row r="255" spans="1:25" x14ac:dyDescent="0.2">
      <c r="A255" s="44" t="s">
        <v>527</v>
      </c>
      <c r="B255" s="45" t="s">
        <v>526</v>
      </c>
      <c r="C255" s="25">
        <f t="shared" si="3"/>
        <v>63.577953799638998</v>
      </c>
      <c r="D255" s="25">
        <v>10.234180159832</v>
      </c>
      <c r="E255" s="25">
        <v>53.343773639806997</v>
      </c>
      <c r="F255" s="25">
        <v>33.973282291343004</v>
      </c>
      <c r="G255" s="25">
        <v>49.342990616821474</v>
      </c>
      <c r="H255" s="48">
        <v>0</v>
      </c>
      <c r="I255" s="46">
        <v>10.097913167534999</v>
      </c>
      <c r="J255" s="25">
        <v>0.13626699229699998</v>
      </c>
      <c r="K255" s="46" t="s">
        <v>840</v>
      </c>
      <c r="L255" s="46" t="s">
        <v>840</v>
      </c>
      <c r="M255" s="48" t="s">
        <v>840</v>
      </c>
      <c r="N255" s="46">
        <v>41.703730707304004</v>
      </c>
      <c r="O255" s="25">
        <v>11.640042932503</v>
      </c>
      <c r="P255" s="46" t="s">
        <v>840</v>
      </c>
      <c r="Q255" s="46" t="s">
        <v>840</v>
      </c>
      <c r="R255" s="48" t="s">
        <v>840</v>
      </c>
      <c r="S255" s="46">
        <v>51.801643874839002</v>
      </c>
      <c r="T255" s="25">
        <v>11.7763099248</v>
      </c>
      <c r="U255" s="46" t="s">
        <v>840</v>
      </c>
      <c r="V255" s="46" t="s">
        <v>840</v>
      </c>
      <c r="W255" s="48" t="s">
        <v>840</v>
      </c>
      <c r="X255" s="53" t="s">
        <v>840</v>
      </c>
      <c r="Y255" s="7"/>
    </row>
    <row r="256" spans="1:25" x14ac:dyDescent="0.2">
      <c r="A256" s="44" t="s">
        <v>529</v>
      </c>
      <c r="B256" s="45" t="s">
        <v>528</v>
      </c>
      <c r="C256" s="25">
        <f t="shared" si="3"/>
        <v>43.302944900984997</v>
      </c>
      <c r="D256" s="25">
        <v>7.3121468026219993</v>
      </c>
      <c r="E256" s="25">
        <v>35.990798098362994</v>
      </c>
      <c r="F256" s="25">
        <v>15.274994254296999</v>
      </c>
      <c r="G256" s="25">
        <v>33.291488240985771</v>
      </c>
      <c r="H256" s="48">
        <v>0</v>
      </c>
      <c r="I256" s="46">
        <v>7.2241080386490006</v>
      </c>
      <c r="J256" s="25">
        <v>8.8038763972999992E-2</v>
      </c>
      <c r="K256" s="46" t="s">
        <v>840</v>
      </c>
      <c r="L256" s="46" t="s">
        <v>840</v>
      </c>
      <c r="M256" s="48" t="s">
        <v>840</v>
      </c>
      <c r="N256" s="46">
        <v>30.774224045862997</v>
      </c>
      <c r="O256" s="25">
        <v>5.2165740525010005</v>
      </c>
      <c r="P256" s="46" t="s">
        <v>840</v>
      </c>
      <c r="Q256" s="46" t="s">
        <v>840</v>
      </c>
      <c r="R256" s="48" t="s">
        <v>840</v>
      </c>
      <c r="S256" s="46">
        <v>37.998332084512001</v>
      </c>
      <c r="T256" s="25">
        <v>5.3046128164740001</v>
      </c>
      <c r="U256" s="46" t="s">
        <v>840</v>
      </c>
      <c r="V256" s="46" t="s">
        <v>840</v>
      </c>
      <c r="W256" s="48" t="s">
        <v>840</v>
      </c>
      <c r="X256" s="53" t="s">
        <v>840</v>
      </c>
      <c r="Y256" s="7"/>
    </row>
    <row r="257" spans="1:25" x14ac:dyDescent="0.2">
      <c r="A257" s="44" t="s">
        <v>531</v>
      </c>
      <c r="B257" s="45" t="s">
        <v>530</v>
      </c>
      <c r="C257" s="25">
        <f t="shared" si="3"/>
        <v>1.8716165041770001</v>
      </c>
      <c r="D257" s="25" t="s">
        <v>840</v>
      </c>
      <c r="E257" s="25">
        <v>2.202408781156</v>
      </c>
      <c r="F257" s="25">
        <v>-11.099476503605</v>
      </c>
      <c r="G257" s="25">
        <v>2.0372281225693003</v>
      </c>
      <c r="H257" s="48">
        <v>0.5</v>
      </c>
      <c r="I257" s="46" t="s">
        <v>840</v>
      </c>
      <c r="J257" s="25" t="s">
        <v>840</v>
      </c>
      <c r="K257" s="46" t="s">
        <v>840</v>
      </c>
      <c r="L257" s="46" t="s">
        <v>840</v>
      </c>
      <c r="M257" s="48" t="s">
        <v>840</v>
      </c>
      <c r="N257" s="46" t="s">
        <v>840</v>
      </c>
      <c r="O257" s="25">
        <v>2.202408781156</v>
      </c>
      <c r="P257" s="46" t="s">
        <v>840</v>
      </c>
      <c r="Q257" s="46" t="s">
        <v>840</v>
      </c>
      <c r="R257" s="48" t="s">
        <v>840</v>
      </c>
      <c r="S257" s="46" t="s">
        <v>840</v>
      </c>
      <c r="T257" s="25">
        <v>1.8716165041770001</v>
      </c>
      <c r="U257" s="46" t="s">
        <v>840</v>
      </c>
      <c r="V257" s="46" t="s">
        <v>840</v>
      </c>
      <c r="W257" s="48" t="s">
        <v>840</v>
      </c>
      <c r="X257" s="53">
        <v>-0.33079227697900004</v>
      </c>
      <c r="Y257" s="7"/>
    </row>
    <row r="258" spans="1:25" x14ac:dyDescent="0.2">
      <c r="A258" s="44" t="s">
        <v>533</v>
      </c>
      <c r="B258" s="45" t="s">
        <v>532</v>
      </c>
      <c r="C258" s="25">
        <f t="shared" si="3"/>
        <v>0.83782778379700007</v>
      </c>
      <c r="D258" s="25" t="s">
        <v>840</v>
      </c>
      <c r="E258" s="25">
        <v>2.381263994582</v>
      </c>
      <c r="F258" s="25">
        <v>-19.680490513873</v>
      </c>
      <c r="G258" s="25">
        <v>2.2026691949883506</v>
      </c>
      <c r="H258" s="48">
        <v>0.5</v>
      </c>
      <c r="I258" s="46" t="s">
        <v>840</v>
      </c>
      <c r="J258" s="25" t="s">
        <v>840</v>
      </c>
      <c r="K258" s="46" t="s">
        <v>840</v>
      </c>
      <c r="L258" s="46" t="s">
        <v>840</v>
      </c>
      <c r="M258" s="48" t="s">
        <v>840</v>
      </c>
      <c r="N258" s="46" t="s">
        <v>840</v>
      </c>
      <c r="O258" s="25">
        <v>2.381263994582</v>
      </c>
      <c r="P258" s="46" t="s">
        <v>840</v>
      </c>
      <c r="Q258" s="46" t="s">
        <v>840</v>
      </c>
      <c r="R258" s="48" t="s">
        <v>840</v>
      </c>
      <c r="S258" s="46" t="s">
        <v>840</v>
      </c>
      <c r="T258" s="25">
        <v>0.83782778379700007</v>
      </c>
      <c r="U258" s="46" t="s">
        <v>840</v>
      </c>
      <c r="V258" s="46" t="s">
        <v>840</v>
      </c>
      <c r="W258" s="48" t="s">
        <v>840</v>
      </c>
      <c r="X258" s="53">
        <v>-1.5434362107849999</v>
      </c>
      <c r="Y258" s="7"/>
    </row>
    <row r="259" spans="1:25" x14ac:dyDescent="0.2">
      <c r="A259" s="44" t="s">
        <v>535</v>
      </c>
      <c r="B259" s="45" t="s">
        <v>534</v>
      </c>
      <c r="C259" s="25">
        <f t="shared" si="3"/>
        <v>1.2430886956810001</v>
      </c>
      <c r="D259" s="25" t="s">
        <v>840</v>
      </c>
      <c r="E259" s="25">
        <v>1.351954346551</v>
      </c>
      <c r="F259" s="25">
        <v>-4.2728462793030006</v>
      </c>
      <c r="G259" s="25">
        <v>1.2505577705596751</v>
      </c>
      <c r="H259" s="48">
        <v>0.5</v>
      </c>
      <c r="I259" s="46" t="s">
        <v>840</v>
      </c>
      <c r="J259" s="25" t="s">
        <v>840</v>
      </c>
      <c r="K259" s="46" t="s">
        <v>840</v>
      </c>
      <c r="L259" s="46" t="s">
        <v>840</v>
      </c>
      <c r="M259" s="48" t="s">
        <v>840</v>
      </c>
      <c r="N259" s="46" t="s">
        <v>840</v>
      </c>
      <c r="O259" s="25">
        <v>1.351954346551</v>
      </c>
      <c r="P259" s="46" t="s">
        <v>840</v>
      </c>
      <c r="Q259" s="46" t="s">
        <v>840</v>
      </c>
      <c r="R259" s="48" t="s">
        <v>840</v>
      </c>
      <c r="S259" s="46" t="s">
        <v>840</v>
      </c>
      <c r="T259" s="25">
        <v>1.2430886956810001</v>
      </c>
      <c r="U259" s="46" t="s">
        <v>840</v>
      </c>
      <c r="V259" s="46" t="s">
        <v>840</v>
      </c>
      <c r="W259" s="48" t="s">
        <v>840</v>
      </c>
      <c r="X259" s="53">
        <v>-0.10886565087</v>
      </c>
      <c r="Y259" s="7"/>
    </row>
    <row r="260" spans="1:25" x14ac:dyDescent="0.2">
      <c r="A260" s="44" t="s">
        <v>537</v>
      </c>
      <c r="B260" s="45" t="s">
        <v>536</v>
      </c>
      <c r="C260" s="25">
        <f t="shared" si="3"/>
        <v>15.063406363428001</v>
      </c>
      <c r="D260" s="25" t="s">
        <v>840</v>
      </c>
      <c r="E260" s="25">
        <v>22.533178975411001</v>
      </c>
      <c r="F260" s="25">
        <v>-4.9600415599660002</v>
      </c>
      <c r="G260" s="25">
        <v>20.843190552255177</v>
      </c>
      <c r="H260" s="48">
        <v>0.18040999999999999</v>
      </c>
      <c r="I260" s="46" t="s">
        <v>840</v>
      </c>
      <c r="J260" s="25" t="s">
        <v>840</v>
      </c>
      <c r="K260" s="46" t="s">
        <v>840</v>
      </c>
      <c r="L260" s="46" t="s">
        <v>840</v>
      </c>
      <c r="M260" s="48" t="s">
        <v>840</v>
      </c>
      <c r="N260" s="46">
        <v>8.1615788070310007</v>
      </c>
      <c r="O260" s="25">
        <v>14.371600168380001</v>
      </c>
      <c r="P260" s="46" t="s">
        <v>840</v>
      </c>
      <c r="Q260" s="46" t="s">
        <v>840</v>
      </c>
      <c r="R260" s="48" t="s">
        <v>840</v>
      </c>
      <c r="S260" s="46">
        <v>15.407084466504001</v>
      </c>
      <c r="T260" s="25">
        <v>-0.343678103076</v>
      </c>
      <c r="U260" s="46" t="s">
        <v>840</v>
      </c>
      <c r="V260" s="46" t="s">
        <v>840</v>
      </c>
      <c r="W260" s="48" t="s">
        <v>840</v>
      </c>
      <c r="X260" s="53">
        <v>-7.4697726119830001</v>
      </c>
      <c r="Y260" s="7"/>
    </row>
    <row r="261" spans="1:25" x14ac:dyDescent="0.2">
      <c r="A261" s="44" t="s">
        <v>539</v>
      </c>
      <c r="B261" s="45" t="s">
        <v>538</v>
      </c>
      <c r="C261" s="25">
        <f t="shared" si="3"/>
        <v>1.2642652409249999</v>
      </c>
      <c r="D261" s="25" t="s">
        <v>840</v>
      </c>
      <c r="E261" s="25">
        <v>1.5015442318859999</v>
      </c>
      <c r="F261" s="25">
        <v>-4.0132878875389997</v>
      </c>
      <c r="G261" s="25">
        <v>1.3889284144945502</v>
      </c>
      <c r="H261" s="48">
        <v>0.5</v>
      </c>
      <c r="I261" s="46" t="s">
        <v>840</v>
      </c>
      <c r="J261" s="25" t="s">
        <v>840</v>
      </c>
      <c r="K261" s="46" t="s">
        <v>840</v>
      </c>
      <c r="L261" s="46" t="s">
        <v>840</v>
      </c>
      <c r="M261" s="48" t="s">
        <v>840</v>
      </c>
      <c r="N261" s="46" t="s">
        <v>840</v>
      </c>
      <c r="O261" s="25">
        <v>1.5015442318859999</v>
      </c>
      <c r="P261" s="46" t="s">
        <v>840</v>
      </c>
      <c r="Q261" s="46" t="s">
        <v>840</v>
      </c>
      <c r="R261" s="48" t="s">
        <v>840</v>
      </c>
      <c r="S261" s="46" t="s">
        <v>840</v>
      </c>
      <c r="T261" s="25">
        <v>1.2642652409249999</v>
      </c>
      <c r="U261" s="46" t="s">
        <v>840</v>
      </c>
      <c r="V261" s="46" t="s">
        <v>840</v>
      </c>
      <c r="W261" s="48" t="s">
        <v>840</v>
      </c>
      <c r="X261" s="53">
        <v>-0.237278990961</v>
      </c>
      <c r="Y261" s="7"/>
    </row>
    <row r="262" spans="1:25" x14ac:dyDescent="0.2">
      <c r="A262" s="44" t="s">
        <v>541</v>
      </c>
      <c r="B262" s="45" t="s">
        <v>540</v>
      </c>
      <c r="C262" s="25">
        <f t="shared" si="3"/>
        <v>78.193312746846999</v>
      </c>
      <c r="D262" s="25">
        <v>16.946206885626001</v>
      </c>
      <c r="E262" s="25">
        <v>61.247105861221002</v>
      </c>
      <c r="F262" s="25">
        <v>32.210424510999999</v>
      </c>
      <c r="G262" s="25">
        <v>56.653572921629426</v>
      </c>
      <c r="H262" s="48">
        <v>0</v>
      </c>
      <c r="I262" s="46">
        <v>16.269779058460998</v>
      </c>
      <c r="J262" s="25">
        <v>0.67642782716500005</v>
      </c>
      <c r="K262" s="46" t="s">
        <v>840</v>
      </c>
      <c r="L262" s="46" t="s">
        <v>840</v>
      </c>
      <c r="M262" s="48" t="s">
        <v>840</v>
      </c>
      <c r="N262" s="46">
        <v>52.760122430114997</v>
      </c>
      <c r="O262" s="25">
        <v>8.4869834311059993</v>
      </c>
      <c r="P262" s="46" t="s">
        <v>840</v>
      </c>
      <c r="Q262" s="46" t="s">
        <v>840</v>
      </c>
      <c r="R262" s="48" t="s">
        <v>840</v>
      </c>
      <c r="S262" s="46">
        <v>69.029901488574993</v>
      </c>
      <c r="T262" s="25">
        <v>9.1634112582719993</v>
      </c>
      <c r="U262" s="46" t="s">
        <v>840</v>
      </c>
      <c r="V262" s="46" t="s">
        <v>840</v>
      </c>
      <c r="W262" s="48" t="s">
        <v>840</v>
      </c>
      <c r="X262" s="53" t="s">
        <v>840</v>
      </c>
      <c r="Y262" s="7"/>
    </row>
    <row r="263" spans="1:25" x14ac:dyDescent="0.2">
      <c r="A263" s="44" t="s">
        <v>543</v>
      </c>
      <c r="B263" s="45" t="s">
        <v>542</v>
      </c>
      <c r="C263" s="25">
        <f t="shared" si="3"/>
        <v>1.099813865882</v>
      </c>
      <c r="D263" s="25" t="s">
        <v>840</v>
      </c>
      <c r="E263" s="25">
        <v>1.7346746410580001</v>
      </c>
      <c r="F263" s="25">
        <v>-5.0729229395209998</v>
      </c>
      <c r="G263" s="25">
        <v>1.6045740429786501</v>
      </c>
      <c r="H263" s="48">
        <v>0.5</v>
      </c>
      <c r="I263" s="46" t="s">
        <v>840</v>
      </c>
      <c r="J263" s="25" t="s">
        <v>840</v>
      </c>
      <c r="K263" s="46" t="s">
        <v>840</v>
      </c>
      <c r="L263" s="46" t="s">
        <v>840</v>
      </c>
      <c r="M263" s="48" t="s">
        <v>840</v>
      </c>
      <c r="N263" s="46" t="s">
        <v>840</v>
      </c>
      <c r="O263" s="25">
        <v>1.7346746410580001</v>
      </c>
      <c r="P263" s="46" t="s">
        <v>840</v>
      </c>
      <c r="Q263" s="46" t="s">
        <v>840</v>
      </c>
      <c r="R263" s="48" t="s">
        <v>840</v>
      </c>
      <c r="S263" s="46" t="s">
        <v>840</v>
      </c>
      <c r="T263" s="25">
        <v>1.099813865882</v>
      </c>
      <c r="U263" s="46" t="s">
        <v>840</v>
      </c>
      <c r="V263" s="46" t="s">
        <v>840</v>
      </c>
      <c r="W263" s="48" t="s">
        <v>840</v>
      </c>
      <c r="X263" s="53">
        <v>-0.63486077517599993</v>
      </c>
      <c r="Y263" s="7"/>
    </row>
    <row r="264" spans="1:25" x14ac:dyDescent="0.2">
      <c r="A264" s="44" t="s">
        <v>545</v>
      </c>
      <c r="B264" s="45" t="s">
        <v>544</v>
      </c>
      <c r="C264" s="25">
        <f t="shared" ref="C264:C327" si="4">IF(D264="",E264+X264,D264+E264)</f>
        <v>2.0146017307139998</v>
      </c>
      <c r="D264" s="25" t="s">
        <v>840</v>
      </c>
      <c r="E264" s="25">
        <v>2.1756330098839998</v>
      </c>
      <c r="F264" s="25">
        <v>-2.7965407177000001</v>
      </c>
      <c r="G264" s="25">
        <v>2.0124605341427002</v>
      </c>
      <c r="H264" s="48">
        <v>0.5</v>
      </c>
      <c r="I264" s="46" t="s">
        <v>840</v>
      </c>
      <c r="J264" s="25" t="s">
        <v>840</v>
      </c>
      <c r="K264" s="46" t="s">
        <v>840</v>
      </c>
      <c r="L264" s="46" t="s">
        <v>840</v>
      </c>
      <c r="M264" s="48" t="s">
        <v>840</v>
      </c>
      <c r="N264" s="46" t="s">
        <v>840</v>
      </c>
      <c r="O264" s="25">
        <v>2.1756330098839998</v>
      </c>
      <c r="P264" s="46" t="s">
        <v>840</v>
      </c>
      <c r="Q264" s="46" t="s">
        <v>840</v>
      </c>
      <c r="R264" s="48" t="s">
        <v>840</v>
      </c>
      <c r="S264" s="46" t="s">
        <v>840</v>
      </c>
      <c r="T264" s="25">
        <v>2.0146017307139998</v>
      </c>
      <c r="U264" s="46" t="s">
        <v>840</v>
      </c>
      <c r="V264" s="46" t="s">
        <v>840</v>
      </c>
      <c r="W264" s="48" t="s">
        <v>840</v>
      </c>
      <c r="X264" s="53">
        <v>-0.16103127916999999</v>
      </c>
      <c r="Y264" s="7"/>
    </row>
    <row r="265" spans="1:25" x14ac:dyDescent="0.2">
      <c r="A265" s="44" t="s">
        <v>547</v>
      </c>
      <c r="B265" s="45" t="s">
        <v>546</v>
      </c>
      <c r="C265" s="25">
        <f t="shared" si="4"/>
        <v>2.022419828911</v>
      </c>
      <c r="D265" s="25" t="s">
        <v>840</v>
      </c>
      <c r="E265" s="25">
        <v>2.3711278939530001</v>
      </c>
      <c r="F265" s="25">
        <v>-5.1126287135009996</v>
      </c>
      <c r="G265" s="25">
        <v>2.1932933019065253</v>
      </c>
      <c r="H265" s="48">
        <v>0.5</v>
      </c>
      <c r="I265" s="46" t="s">
        <v>840</v>
      </c>
      <c r="J265" s="25" t="s">
        <v>840</v>
      </c>
      <c r="K265" s="46" t="s">
        <v>840</v>
      </c>
      <c r="L265" s="46" t="s">
        <v>840</v>
      </c>
      <c r="M265" s="48" t="s">
        <v>840</v>
      </c>
      <c r="N265" s="46" t="s">
        <v>840</v>
      </c>
      <c r="O265" s="25">
        <v>2.3711278939530001</v>
      </c>
      <c r="P265" s="46" t="s">
        <v>840</v>
      </c>
      <c r="Q265" s="46" t="s">
        <v>840</v>
      </c>
      <c r="R265" s="48" t="s">
        <v>840</v>
      </c>
      <c r="S265" s="46" t="s">
        <v>840</v>
      </c>
      <c r="T265" s="25">
        <v>2.022419828911</v>
      </c>
      <c r="U265" s="46" t="s">
        <v>840</v>
      </c>
      <c r="V265" s="46" t="s">
        <v>840</v>
      </c>
      <c r="W265" s="48" t="s">
        <v>840</v>
      </c>
      <c r="X265" s="53">
        <v>-0.34870806504199997</v>
      </c>
      <c r="Y265" s="7"/>
    </row>
    <row r="266" spans="1:25" x14ac:dyDescent="0.2">
      <c r="A266" s="44" t="s">
        <v>549</v>
      </c>
      <c r="B266" s="45" t="s">
        <v>548</v>
      </c>
      <c r="C266" s="25">
        <f t="shared" si="4"/>
        <v>78.941672319304999</v>
      </c>
      <c r="D266" s="25">
        <v>14.857473006387002</v>
      </c>
      <c r="E266" s="25">
        <v>64.084199312918003</v>
      </c>
      <c r="F266" s="25">
        <v>29.599399403793001</v>
      </c>
      <c r="G266" s="25">
        <v>59.27788436444915</v>
      </c>
      <c r="H266" s="48">
        <v>0</v>
      </c>
      <c r="I266" s="46">
        <v>14.555450322775</v>
      </c>
      <c r="J266" s="25">
        <v>0.30202268361200002</v>
      </c>
      <c r="K266" s="46" t="s">
        <v>840</v>
      </c>
      <c r="L266" s="46" t="s">
        <v>840</v>
      </c>
      <c r="M266" s="48" t="s">
        <v>840</v>
      </c>
      <c r="N266" s="46">
        <v>55.786063070839006</v>
      </c>
      <c r="O266" s="25">
        <v>8.2981362420789999</v>
      </c>
      <c r="P266" s="46" t="s">
        <v>840</v>
      </c>
      <c r="Q266" s="46" t="s">
        <v>840</v>
      </c>
      <c r="R266" s="48" t="s">
        <v>840</v>
      </c>
      <c r="S266" s="46">
        <v>70.341513393613994</v>
      </c>
      <c r="T266" s="25">
        <v>8.6001589256900015</v>
      </c>
      <c r="U266" s="46" t="s">
        <v>840</v>
      </c>
      <c r="V266" s="46" t="s">
        <v>840</v>
      </c>
      <c r="W266" s="48" t="s">
        <v>840</v>
      </c>
      <c r="X266" s="53" t="s">
        <v>840</v>
      </c>
      <c r="Y266" s="7"/>
    </row>
    <row r="267" spans="1:25" x14ac:dyDescent="0.2">
      <c r="A267" s="44" t="s">
        <v>551</v>
      </c>
      <c r="B267" s="45" t="s">
        <v>550</v>
      </c>
      <c r="C267" s="25">
        <f t="shared" si="4"/>
        <v>2.1625021862200002</v>
      </c>
      <c r="D267" s="25" t="s">
        <v>840</v>
      </c>
      <c r="E267" s="25">
        <v>2.4100115600660001</v>
      </c>
      <c r="F267" s="25">
        <v>-13.333030689347002</v>
      </c>
      <c r="G267" s="25">
        <v>2.2292606930610499</v>
      </c>
      <c r="H267" s="48">
        <v>0.5</v>
      </c>
      <c r="I267" s="46" t="s">
        <v>840</v>
      </c>
      <c r="J267" s="25" t="s">
        <v>840</v>
      </c>
      <c r="K267" s="46" t="s">
        <v>840</v>
      </c>
      <c r="L267" s="46" t="s">
        <v>840</v>
      </c>
      <c r="M267" s="48" t="s">
        <v>840</v>
      </c>
      <c r="N267" s="46" t="s">
        <v>840</v>
      </c>
      <c r="O267" s="25">
        <v>2.4100115600660001</v>
      </c>
      <c r="P267" s="46" t="s">
        <v>840</v>
      </c>
      <c r="Q267" s="46" t="s">
        <v>840</v>
      </c>
      <c r="R267" s="48" t="s">
        <v>840</v>
      </c>
      <c r="S267" s="46" t="s">
        <v>840</v>
      </c>
      <c r="T267" s="25">
        <v>2.1625021862200002</v>
      </c>
      <c r="U267" s="46" t="s">
        <v>840</v>
      </c>
      <c r="V267" s="46" t="s">
        <v>840</v>
      </c>
      <c r="W267" s="48" t="s">
        <v>840</v>
      </c>
      <c r="X267" s="53">
        <v>-0.247509373846</v>
      </c>
      <c r="Y267" s="7"/>
    </row>
    <row r="268" spans="1:25" x14ac:dyDescent="0.2">
      <c r="A268" s="44" t="s">
        <v>553</v>
      </c>
      <c r="B268" s="45" t="s">
        <v>552</v>
      </c>
      <c r="C268" s="25">
        <f t="shared" si="4"/>
        <v>1.5496906293169999</v>
      </c>
      <c r="D268" s="25" t="s">
        <v>840</v>
      </c>
      <c r="E268" s="25">
        <v>1.8501639561509999</v>
      </c>
      <c r="F268" s="25">
        <v>-20.052793223986001</v>
      </c>
      <c r="G268" s="25">
        <v>1.711401659439675</v>
      </c>
      <c r="H268" s="48">
        <v>0.5</v>
      </c>
      <c r="I268" s="46" t="s">
        <v>840</v>
      </c>
      <c r="J268" s="25" t="s">
        <v>840</v>
      </c>
      <c r="K268" s="46" t="s">
        <v>840</v>
      </c>
      <c r="L268" s="46" t="s">
        <v>840</v>
      </c>
      <c r="M268" s="48" t="s">
        <v>840</v>
      </c>
      <c r="N268" s="46" t="s">
        <v>840</v>
      </c>
      <c r="O268" s="25">
        <v>1.8501639561509999</v>
      </c>
      <c r="P268" s="46" t="s">
        <v>840</v>
      </c>
      <c r="Q268" s="46" t="s">
        <v>840</v>
      </c>
      <c r="R268" s="48" t="s">
        <v>840</v>
      </c>
      <c r="S268" s="46" t="s">
        <v>840</v>
      </c>
      <c r="T268" s="25">
        <v>1.5496906293169999</v>
      </c>
      <c r="U268" s="46" t="s">
        <v>840</v>
      </c>
      <c r="V268" s="46" t="s">
        <v>840</v>
      </c>
      <c r="W268" s="48" t="s">
        <v>840</v>
      </c>
      <c r="X268" s="53">
        <v>-0.30047332683400002</v>
      </c>
      <c r="Y268" s="7"/>
    </row>
    <row r="269" spans="1:25" x14ac:dyDescent="0.2">
      <c r="A269" s="44" t="s">
        <v>555</v>
      </c>
      <c r="B269" s="45" t="s">
        <v>554</v>
      </c>
      <c r="C269" s="25">
        <f t="shared" si="4"/>
        <v>2.1265415391849998</v>
      </c>
      <c r="D269" s="25" t="s">
        <v>840</v>
      </c>
      <c r="E269" s="25">
        <v>2.3800296657659996</v>
      </c>
      <c r="F269" s="25">
        <v>-8.3871736674340003</v>
      </c>
      <c r="G269" s="25">
        <v>2.2015274408335501</v>
      </c>
      <c r="H269" s="48">
        <v>0.5</v>
      </c>
      <c r="I269" s="46" t="s">
        <v>840</v>
      </c>
      <c r="J269" s="25" t="s">
        <v>840</v>
      </c>
      <c r="K269" s="46" t="s">
        <v>840</v>
      </c>
      <c r="L269" s="46" t="s">
        <v>840</v>
      </c>
      <c r="M269" s="48" t="s">
        <v>840</v>
      </c>
      <c r="N269" s="46" t="s">
        <v>840</v>
      </c>
      <c r="O269" s="25">
        <v>2.3800296657659996</v>
      </c>
      <c r="P269" s="46" t="s">
        <v>840</v>
      </c>
      <c r="Q269" s="46" t="s">
        <v>840</v>
      </c>
      <c r="R269" s="48" t="s">
        <v>840</v>
      </c>
      <c r="S269" s="46" t="s">
        <v>840</v>
      </c>
      <c r="T269" s="25">
        <v>2.1265415391849998</v>
      </c>
      <c r="U269" s="46" t="s">
        <v>840</v>
      </c>
      <c r="V269" s="46" t="s">
        <v>840</v>
      </c>
      <c r="W269" s="48" t="s">
        <v>840</v>
      </c>
      <c r="X269" s="53">
        <v>-0.25348812658100001</v>
      </c>
      <c r="Y269" s="7"/>
    </row>
    <row r="270" spans="1:25" x14ac:dyDescent="0.2">
      <c r="A270" s="44" t="s">
        <v>557</v>
      </c>
      <c r="B270" s="45" t="s">
        <v>556</v>
      </c>
      <c r="C270" s="25">
        <f t="shared" si="4"/>
        <v>2.17876876998</v>
      </c>
      <c r="D270" s="25" t="s">
        <v>840</v>
      </c>
      <c r="E270" s="25">
        <v>2.3766488128760002</v>
      </c>
      <c r="F270" s="25">
        <v>-16.507087682230001</v>
      </c>
      <c r="G270" s="25">
        <v>2.1984001519103002</v>
      </c>
      <c r="H270" s="48">
        <v>0.5</v>
      </c>
      <c r="I270" s="46" t="s">
        <v>840</v>
      </c>
      <c r="J270" s="25" t="s">
        <v>840</v>
      </c>
      <c r="K270" s="46" t="s">
        <v>840</v>
      </c>
      <c r="L270" s="46" t="s">
        <v>840</v>
      </c>
      <c r="M270" s="48" t="s">
        <v>840</v>
      </c>
      <c r="N270" s="46" t="s">
        <v>840</v>
      </c>
      <c r="O270" s="25">
        <v>2.3766488128760002</v>
      </c>
      <c r="P270" s="46" t="s">
        <v>840</v>
      </c>
      <c r="Q270" s="46" t="s">
        <v>840</v>
      </c>
      <c r="R270" s="48" t="s">
        <v>840</v>
      </c>
      <c r="S270" s="46" t="s">
        <v>840</v>
      </c>
      <c r="T270" s="25">
        <v>2.17876876998</v>
      </c>
      <c r="U270" s="46" t="s">
        <v>840</v>
      </c>
      <c r="V270" s="46" t="s">
        <v>840</v>
      </c>
      <c r="W270" s="48" t="s">
        <v>840</v>
      </c>
      <c r="X270" s="53">
        <v>-0.197880042896</v>
      </c>
      <c r="Y270" s="7"/>
    </row>
    <row r="271" spans="1:25" x14ac:dyDescent="0.2">
      <c r="A271" s="44" t="s">
        <v>559</v>
      </c>
      <c r="B271" s="45" t="s">
        <v>558</v>
      </c>
      <c r="C271" s="25">
        <f t="shared" si="4"/>
        <v>3.4881143581660004</v>
      </c>
      <c r="D271" s="25" t="s">
        <v>840</v>
      </c>
      <c r="E271" s="25">
        <v>4.4464321391080004</v>
      </c>
      <c r="F271" s="25">
        <v>-1.0794737528540002</v>
      </c>
      <c r="G271" s="25">
        <v>4.1129497286749004</v>
      </c>
      <c r="H271" s="48">
        <v>0.19534799999999999</v>
      </c>
      <c r="I271" s="46" t="s">
        <v>840</v>
      </c>
      <c r="J271" s="25" t="s">
        <v>840</v>
      </c>
      <c r="K271" s="46" t="s">
        <v>840</v>
      </c>
      <c r="L271" s="46" t="s">
        <v>840</v>
      </c>
      <c r="M271" s="48" t="s">
        <v>840</v>
      </c>
      <c r="N271" s="46">
        <v>3.398457265242</v>
      </c>
      <c r="O271" s="25">
        <v>1.0479748738649999</v>
      </c>
      <c r="P271" s="46" t="s">
        <v>840</v>
      </c>
      <c r="Q271" s="46" t="s">
        <v>840</v>
      </c>
      <c r="R271" s="48" t="s">
        <v>840</v>
      </c>
      <c r="S271" s="46">
        <v>3.0157796337199998</v>
      </c>
      <c r="T271" s="25">
        <v>0.47233472444500002</v>
      </c>
      <c r="U271" s="46" t="s">
        <v>840</v>
      </c>
      <c r="V271" s="46" t="s">
        <v>840</v>
      </c>
      <c r="W271" s="48" t="s">
        <v>840</v>
      </c>
      <c r="X271" s="53">
        <v>-0.95831778094199993</v>
      </c>
      <c r="Y271" s="7"/>
    </row>
    <row r="272" spans="1:25" x14ac:dyDescent="0.2">
      <c r="A272" s="44" t="s">
        <v>561</v>
      </c>
      <c r="B272" s="45" t="s">
        <v>560</v>
      </c>
      <c r="C272" s="25">
        <f t="shared" si="4"/>
        <v>1.515683026364</v>
      </c>
      <c r="D272" s="25" t="s">
        <v>840</v>
      </c>
      <c r="E272" s="25">
        <v>1.635684568649</v>
      </c>
      <c r="F272" s="25">
        <v>-5.7465992677699997</v>
      </c>
      <c r="G272" s="25">
        <v>1.513008226000325</v>
      </c>
      <c r="H272" s="48">
        <v>0.5</v>
      </c>
      <c r="I272" s="46" t="s">
        <v>840</v>
      </c>
      <c r="J272" s="25" t="s">
        <v>840</v>
      </c>
      <c r="K272" s="46" t="s">
        <v>840</v>
      </c>
      <c r="L272" s="46" t="s">
        <v>840</v>
      </c>
      <c r="M272" s="48" t="s">
        <v>840</v>
      </c>
      <c r="N272" s="46" t="s">
        <v>840</v>
      </c>
      <c r="O272" s="25">
        <v>1.635684568649</v>
      </c>
      <c r="P272" s="46" t="s">
        <v>840</v>
      </c>
      <c r="Q272" s="46" t="s">
        <v>840</v>
      </c>
      <c r="R272" s="48" t="s">
        <v>840</v>
      </c>
      <c r="S272" s="46" t="s">
        <v>840</v>
      </c>
      <c r="T272" s="25">
        <v>1.515683026364</v>
      </c>
      <c r="U272" s="46" t="s">
        <v>840</v>
      </c>
      <c r="V272" s="46" t="s">
        <v>840</v>
      </c>
      <c r="W272" s="48" t="s">
        <v>840</v>
      </c>
      <c r="X272" s="53">
        <v>-0.120001542285</v>
      </c>
      <c r="Y272" s="7"/>
    </row>
    <row r="273" spans="1:25" x14ac:dyDescent="0.2">
      <c r="A273" s="44" t="s">
        <v>563</v>
      </c>
      <c r="B273" s="45" t="s">
        <v>562</v>
      </c>
      <c r="C273" s="25">
        <f t="shared" si="4"/>
        <v>92.978527700127998</v>
      </c>
      <c r="D273" s="25">
        <v>20.476789796282002</v>
      </c>
      <c r="E273" s="25">
        <v>72.501737903845992</v>
      </c>
      <c r="F273" s="25">
        <v>34.043016742071003</v>
      </c>
      <c r="G273" s="25">
        <v>67.064107561057554</v>
      </c>
      <c r="H273" s="48">
        <v>0</v>
      </c>
      <c r="I273" s="46">
        <v>19.490561003269999</v>
      </c>
      <c r="J273" s="25">
        <v>0.98622879301200006</v>
      </c>
      <c r="K273" s="46" t="s">
        <v>840</v>
      </c>
      <c r="L273" s="46" t="s">
        <v>840</v>
      </c>
      <c r="M273" s="48" t="s">
        <v>840</v>
      </c>
      <c r="N273" s="46">
        <v>62.354381082288</v>
      </c>
      <c r="O273" s="25">
        <v>10.147356821558001</v>
      </c>
      <c r="P273" s="46" t="s">
        <v>840</v>
      </c>
      <c r="Q273" s="46" t="s">
        <v>840</v>
      </c>
      <c r="R273" s="48" t="s">
        <v>840</v>
      </c>
      <c r="S273" s="46">
        <v>81.844942085558003</v>
      </c>
      <c r="T273" s="25">
        <v>11.133585614571</v>
      </c>
      <c r="U273" s="46" t="s">
        <v>840</v>
      </c>
      <c r="V273" s="46" t="s">
        <v>840</v>
      </c>
      <c r="W273" s="48" t="s">
        <v>840</v>
      </c>
      <c r="X273" s="53" t="s">
        <v>840</v>
      </c>
      <c r="Y273" s="7"/>
    </row>
    <row r="274" spans="1:25" x14ac:dyDescent="0.2">
      <c r="A274" s="44" t="s">
        <v>565</v>
      </c>
      <c r="B274" s="45" t="s">
        <v>564</v>
      </c>
      <c r="C274" s="25">
        <f t="shared" si="4"/>
        <v>135.23338686467099</v>
      </c>
      <c r="D274" s="25">
        <v>33.655660506728999</v>
      </c>
      <c r="E274" s="25">
        <v>101.577726357942</v>
      </c>
      <c r="F274" s="25">
        <v>55.210048765329006</v>
      </c>
      <c r="G274" s="25">
        <v>93.959396881096353</v>
      </c>
      <c r="H274" s="48">
        <v>0</v>
      </c>
      <c r="I274" s="46">
        <v>31.726473288660998</v>
      </c>
      <c r="J274" s="25">
        <v>1.929187218067</v>
      </c>
      <c r="K274" s="46" t="s">
        <v>840</v>
      </c>
      <c r="L274" s="46" t="s">
        <v>840</v>
      </c>
      <c r="M274" s="48" t="s">
        <v>840</v>
      </c>
      <c r="N274" s="46">
        <v>88.307224494905995</v>
      </c>
      <c r="O274" s="25">
        <v>13.270501863035999</v>
      </c>
      <c r="P274" s="46" t="s">
        <v>840</v>
      </c>
      <c r="Q274" s="46" t="s">
        <v>840</v>
      </c>
      <c r="R274" s="48" t="s">
        <v>840</v>
      </c>
      <c r="S274" s="46">
        <v>120.033697783568</v>
      </c>
      <c r="T274" s="25">
        <v>15.199689081103001</v>
      </c>
      <c r="U274" s="46" t="s">
        <v>840</v>
      </c>
      <c r="V274" s="46" t="s">
        <v>840</v>
      </c>
      <c r="W274" s="48" t="s">
        <v>840</v>
      </c>
      <c r="X274" s="53" t="s">
        <v>840</v>
      </c>
      <c r="Y274" s="7"/>
    </row>
    <row r="275" spans="1:25" x14ac:dyDescent="0.2">
      <c r="A275" s="44" t="s">
        <v>567</v>
      </c>
      <c r="B275" s="45" t="s">
        <v>566</v>
      </c>
      <c r="C275" s="25">
        <f t="shared" si="4"/>
        <v>4.3272810434100002</v>
      </c>
      <c r="D275" s="25">
        <v>4.8930456181000004E-2</v>
      </c>
      <c r="E275" s="25">
        <v>4.2783505872290002</v>
      </c>
      <c r="F275" s="25">
        <v>-10.556515044882</v>
      </c>
      <c r="G275" s="25">
        <v>3.9574742931868259</v>
      </c>
      <c r="H275" s="48">
        <v>0.5</v>
      </c>
      <c r="I275" s="46" t="s">
        <v>840</v>
      </c>
      <c r="J275" s="25">
        <v>4.8930456181000004E-2</v>
      </c>
      <c r="K275" s="46" t="s">
        <v>840</v>
      </c>
      <c r="L275" s="46" t="s">
        <v>840</v>
      </c>
      <c r="M275" s="48" t="s">
        <v>840</v>
      </c>
      <c r="N275" s="46" t="s">
        <v>840</v>
      </c>
      <c r="O275" s="25">
        <v>4.2783505872290002</v>
      </c>
      <c r="P275" s="46" t="s">
        <v>840</v>
      </c>
      <c r="Q275" s="46" t="s">
        <v>840</v>
      </c>
      <c r="R275" s="48" t="s">
        <v>840</v>
      </c>
      <c r="S275" s="46" t="s">
        <v>840</v>
      </c>
      <c r="T275" s="25">
        <v>4.3272810434100002</v>
      </c>
      <c r="U275" s="46" t="s">
        <v>840</v>
      </c>
      <c r="V275" s="46" t="s">
        <v>840</v>
      </c>
      <c r="W275" s="48" t="s">
        <v>840</v>
      </c>
      <c r="X275" s="53" t="s">
        <v>840</v>
      </c>
      <c r="Y275" s="7"/>
    </row>
    <row r="276" spans="1:25" x14ac:dyDescent="0.2">
      <c r="A276" s="44" t="s">
        <v>569</v>
      </c>
      <c r="B276" s="45" t="s">
        <v>568</v>
      </c>
      <c r="C276" s="25">
        <f t="shared" si="4"/>
        <v>3.566515589137</v>
      </c>
      <c r="D276" s="25">
        <v>2.0049577632E-2</v>
      </c>
      <c r="E276" s="25">
        <v>3.5464660115049997</v>
      </c>
      <c r="F276" s="25">
        <v>-10.923666928695001</v>
      </c>
      <c r="G276" s="25">
        <v>3.2804810606421251</v>
      </c>
      <c r="H276" s="48">
        <v>0.5</v>
      </c>
      <c r="I276" s="46" t="s">
        <v>840</v>
      </c>
      <c r="J276" s="25">
        <v>2.0049577632E-2</v>
      </c>
      <c r="K276" s="46" t="s">
        <v>840</v>
      </c>
      <c r="L276" s="46" t="s">
        <v>840</v>
      </c>
      <c r="M276" s="48" t="s">
        <v>840</v>
      </c>
      <c r="N276" s="46" t="s">
        <v>840</v>
      </c>
      <c r="O276" s="25">
        <v>3.5464660115049997</v>
      </c>
      <c r="P276" s="46" t="s">
        <v>840</v>
      </c>
      <c r="Q276" s="46" t="s">
        <v>840</v>
      </c>
      <c r="R276" s="48" t="s">
        <v>840</v>
      </c>
      <c r="S276" s="46" t="s">
        <v>840</v>
      </c>
      <c r="T276" s="25">
        <v>3.566515589137</v>
      </c>
      <c r="U276" s="46" t="s">
        <v>840</v>
      </c>
      <c r="V276" s="46" t="s">
        <v>840</v>
      </c>
      <c r="W276" s="48" t="s">
        <v>840</v>
      </c>
      <c r="X276" s="53" t="s">
        <v>840</v>
      </c>
      <c r="Y276" s="7"/>
    </row>
    <row r="277" spans="1:25" x14ac:dyDescent="0.2">
      <c r="A277" s="44" t="s">
        <v>571</v>
      </c>
      <c r="B277" s="45" t="s">
        <v>570</v>
      </c>
      <c r="C277" s="25">
        <f t="shared" si="4"/>
        <v>76.585059007441004</v>
      </c>
      <c r="D277" s="25">
        <v>11.76238167607</v>
      </c>
      <c r="E277" s="25">
        <v>64.822677331370997</v>
      </c>
      <c r="F277" s="25">
        <v>29.298308262515</v>
      </c>
      <c r="G277" s="25">
        <v>59.960976531518178</v>
      </c>
      <c r="H277" s="48">
        <v>0</v>
      </c>
      <c r="I277" s="46">
        <v>11.899315963468</v>
      </c>
      <c r="J277" s="25">
        <v>-0.13693428739799998</v>
      </c>
      <c r="K277" s="46" t="s">
        <v>840</v>
      </c>
      <c r="L277" s="46" t="s">
        <v>840</v>
      </c>
      <c r="M277" s="48" t="s">
        <v>840</v>
      </c>
      <c r="N277" s="46">
        <v>54.746949789764003</v>
      </c>
      <c r="O277" s="25">
        <v>10.075727541606</v>
      </c>
      <c r="P277" s="46" t="s">
        <v>840</v>
      </c>
      <c r="Q277" s="46" t="s">
        <v>840</v>
      </c>
      <c r="R277" s="48" t="s">
        <v>840</v>
      </c>
      <c r="S277" s="46">
        <v>66.646265753232001</v>
      </c>
      <c r="T277" s="25">
        <v>9.9387932542090009</v>
      </c>
      <c r="U277" s="46" t="s">
        <v>840</v>
      </c>
      <c r="V277" s="46" t="s">
        <v>840</v>
      </c>
      <c r="W277" s="48" t="s">
        <v>840</v>
      </c>
      <c r="X277" s="53" t="s">
        <v>840</v>
      </c>
      <c r="Y277" s="7"/>
    </row>
    <row r="278" spans="1:25" x14ac:dyDescent="0.2">
      <c r="A278" s="44" t="s">
        <v>573</v>
      </c>
      <c r="B278" s="45" t="s">
        <v>572</v>
      </c>
      <c r="C278" s="25">
        <f t="shared" si="4"/>
        <v>2.3537434062939999</v>
      </c>
      <c r="D278" s="25" t="s">
        <v>840</v>
      </c>
      <c r="E278" s="25">
        <v>2.45430828316</v>
      </c>
      <c r="F278" s="25">
        <v>-13.93641796793</v>
      </c>
      <c r="G278" s="25">
        <v>2.2702351619230003</v>
      </c>
      <c r="H278" s="48">
        <v>0.5</v>
      </c>
      <c r="I278" s="46" t="s">
        <v>840</v>
      </c>
      <c r="J278" s="25" t="s">
        <v>840</v>
      </c>
      <c r="K278" s="46" t="s">
        <v>840</v>
      </c>
      <c r="L278" s="46" t="s">
        <v>840</v>
      </c>
      <c r="M278" s="48" t="s">
        <v>840</v>
      </c>
      <c r="N278" s="46" t="s">
        <v>840</v>
      </c>
      <c r="O278" s="25">
        <v>2.45430828316</v>
      </c>
      <c r="P278" s="46" t="s">
        <v>840</v>
      </c>
      <c r="Q278" s="46" t="s">
        <v>840</v>
      </c>
      <c r="R278" s="48" t="s">
        <v>840</v>
      </c>
      <c r="S278" s="46" t="s">
        <v>840</v>
      </c>
      <c r="T278" s="25">
        <v>2.3537434062939999</v>
      </c>
      <c r="U278" s="46" t="s">
        <v>840</v>
      </c>
      <c r="V278" s="46" t="s">
        <v>840</v>
      </c>
      <c r="W278" s="48" t="s">
        <v>840</v>
      </c>
      <c r="X278" s="53">
        <v>-0.10056487686600001</v>
      </c>
      <c r="Y278" s="7"/>
    </row>
    <row r="279" spans="1:25" x14ac:dyDescent="0.2">
      <c r="A279" s="44" t="s">
        <v>575</v>
      </c>
      <c r="B279" s="45" t="s">
        <v>574</v>
      </c>
      <c r="C279" s="25">
        <f t="shared" si="4"/>
        <v>1.2174851650169998</v>
      </c>
      <c r="D279" s="25" t="s">
        <v>840</v>
      </c>
      <c r="E279" s="25">
        <v>2.3000959237409999</v>
      </c>
      <c r="F279" s="25">
        <v>-12.616127949900999</v>
      </c>
      <c r="G279" s="25">
        <v>2.1275887294604248</v>
      </c>
      <c r="H279" s="48">
        <v>0.5</v>
      </c>
      <c r="I279" s="46" t="s">
        <v>840</v>
      </c>
      <c r="J279" s="25" t="s">
        <v>840</v>
      </c>
      <c r="K279" s="46" t="s">
        <v>840</v>
      </c>
      <c r="L279" s="46" t="s">
        <v>840</v>
      </c>
      <c r="M279" s="48" t="s">
        <v>840</v>
      </c>
      <c r="N279" s="46" t="s">
        <v>840</v>
      </c>
      <c r="O279" s="25">
        <v>2.3000959237409999</v>
      </c>
      <c r="P279" s="46" t="s">
        <v>840</v>
      </c>
      <c r="Q279" s="46" t="s">
        <v>840</v>
      </c>
      <c r="R279" s="48" t="s">
        <v>840</v>
      </c>
      <c r="S279" s="46" t="s">
        <v>840</v>
      </c>
      <c r="T279" s="25">
        <v>1.2174851650169998</v>
      </c>
      <c r="U279" s="46" t="s">
        <v>840</v>
      </c>
      <c r="V279" s="46" t="s">
        <v>840</v>
      </c>
      <c r="W279" s="48" t="s">
        <v>840</v>
      </c>
      <c r="X279" s="53">
        <v>-1.0826107587240001</v>
      </c>
      <c r="Y279" s="7"/>
    </row>
    <row r="280" spans="1:25" x14ac:dyDescent="0.2">
      <c r="A280" s="44" t="s">
        <v>577</v>
      </c>
      <c r="B280" s="45" t="s">
        <v>576</v>
      </c>
      <c r="C280" s="25">
        <f t="shared" si="4"/>
        <v>181.405591735298</v>
      </c>
      <c r="D280" s="25">
        <v>36.892805197328002</v>
      </c>
      <c r="E280" s="25">
        <v>144.51278653797002</v>
      </c>
      <c r="F280" s="25">
        <v>42.310188334095002</v>
      </c>
      <c r="G280" s="25">
        <v>133.67432754762225</v>
      </c>
      <c r="H280" s="48">
        <v>0</v>
      </c>
      <c r="I280" s="46">
        <v>35.346437267840997</v>
      </c>
      <c r="J280" s="25">
        <v>1.5463679294879999</v>
      </c>
      <c r="K280" s="46" t="s">
        <v>840</v>
      </c>
      <c r="L280" s="46" t="s">
        <v>840</v>
      </c>
      <c r="M280" s="48" t="s">
        <v>840</v>
      </c>
      <c r="N280" s="46">
        <v>123.57873927351</v>
      </c>
      <c r="O280" s="25">
        <v>20.934047264460002</v>
      </c>
      <c r="P280" s="46" t="s">
        <v>840</v>
      </c>
      <c r="Q280" s="46" t="s">
        <v>840</v>
      </c>
      <c r="R280" s="48" t="s">
        <v>840</v>
      </c>
      <c r="S280" s="46">
        <v>158.92517654135099</v>
      </c>
      <c r="T280" s="25">
        <v>22.480415193948001</v>
      </c>
      <c r="U280" s="46" t="s">
        <v>840</v>
      </c>
      <c r="V280" s="46" t="s">
        <v>840</v>
      </c>
      <c r="W280" s="48" t="s">
        <v>840</v>
      </c>
      <c r="X280" s="53" t="s">
        <v>840</v>
      </c>
      <c r="Y280" s="7"/>
    </row>
    <row r="281" spans="1:25" x14ac:dyDescent="0.2">
      <c r="A281" s="44" t="s">
        <v>579</v>
      </c>
      <c r="B281" s="45" t="s">
        <v>578</v>
      </c>
      <c r="C281" s="25">
        <f t="shared" si="4"/>
        <v>3.4243937230769999</v>
      </c>
      <c r="D281" s="25" t="s">
        <v>840</v>
      </c>
      <c r="E281" s="25">
        <v>3.7258279791560001</v>
      </c>
      <c r="F281" s="25">
        <v>-6.5087981679600002</v>
      </c>
      <c r="G281" s="25">
        <v>3.4463908807193002</v>
      </c>
      <c r="H281" s="48">
        <v>0.5</v>
      </c>
      <c r="I281" s="46" t="s">
        <v>840</v>
      </c>
      <c r="J281" s="25" t="s">
        <v>840</v>
      </c>
      <c r="K281" s="46" t="s">
        <v>840</v>
      </c>
      <c r="L281" s="46" t="s">
        <v>840</v>
      </c>
      <c r="M281" s="48" t="s">
        <v>840</v>
      </c>
      <c r="N281" s="46" t="s">
        <v>840</v>
      </c>
      <c r="O281" s="25">
        <v>3.7258279791560001</v>
      </c>
      <c r="P281" s="46" t="s">
        <v>840</v>
      </c>
      <c r="Q281" s="46" t="s">
        <v>840</v>
      </c>
      <c r="R281" s="48" t="s">
        <v>840</v>
      </c>
      <c r="S281" s="46" t="s">
        <v>840</v>
      </c>
      <c r="T281" s="25">
        <v>3.4243937230769999</v>
      </c>
      <c r="U281" s="46" t="s">
        <v>840</v>
      </c>
      <c r="V281" s="46" t="s">
        <v>840</v>
      </c>
      <c r="W281" s="48" t="s">
        <v>840</v>
      </c>
      <c r="X281" s="53">
        <v>-0.30143425607900004</v>
      </c>
      <c r="Y281" s="7"/>
    </row>
    <row r="282" spans="1:25" x14ac:dyDescent="0.2">
      <c r="A282" s="44" t="s">
        <v>581</v>
      </c>
      <c r="B282" s="45" t="s">
        <v>580</v>
      </c>
      <c r="C282" s="25">
        <f t="shared" si="4"/>
        <v>57.106867235243001</v>
      </c>
      <c r="D282" s="25">
        <v>6.1190501408619999</v>
      </c>
      <c r="E282" s="25">
        <v>50.987817094381001</v>
      </c>
      <c r="F282" s="25">
        <v>10.13457843342</v>
      </c>
      <c r="G282" s="25">
        <v>47.163730812302425</v>
      </c>
      <c r="H282" s="48">
        <v>0</v>
      </c>
      <c r="I282" s="46">
        <v>7.1087341067600001</v>
      </c>
      <c r="J282" s="25">
        <v>-0.98968396589800001</v>
      </c>
      <c r="K282" s="46" t="s">
        <v>840</v>
      </c>
      <c r="L282" s="46" t="s">
        <v>840</v>
      </c>
      <c r="M282" s="48" t="s">
        <v>840</v>
      </c>
      <c r="N282" s="46">
        <v>42.317949005818001</v>
      </c>
      <c r="O282" s="25">
        <v>8.6698680885630015</v>
      </c>
      <c r="P282" s="46" t="s">
        <v>840</v>
      </c>
      <c r="Q282" s="46" t="s">
        <v>840</v>
      </c>
      <c r="R282" s="48" t="s">
        <v>840</v>
      </c>
      <c r="S282" s="46">
        <v>49.426683112577997</v>
      </c>
      <c r="T282" s="25">
        <v>7.6801841226639995</v>
      </c>
      <c r="U282" s="46" t="s">
        <v>840</v>
      </c>
      <c r="V282" s="46" t="s">
        <v>840</v>
      </c>
      <c r="W282" s="48" t="s">
        <v>840</v>
      </c>
      <c r="X282" s="53" t="s">
        <v>840</v>
      </c>
      <c r="Y282" s="7"/>
    </row>
    <row r="283" spans="1:25" x14ac:dyDescent="0.2">
      <c r="A283" s="44" t="s">
        <v>583</v>
      </c>
      <c r="B283" s="45" t="s">
        <v>832</v>
      </c>
      <c r="C283" s="25">
        <f t="shared" si="4"/>
        <v>5.2080770153150002</v>
      </c>
      <c r="D283" s="25">
        <v>1.2936772158400001</v>
      </c>
      <c r="E283" s="25">
        <v>3.9143997994749999</v>
      </c>
      <c r="F283" s="25">
        <v>2.3836760804820001</v>
      </c>
      <c r="G283" s="25">
        <v>3.6208198145143746</v>
      </c>
      <c r="H283" s="48">
        <v>0</v>
      </c>
      <c r="I283" s="46" t="s">
        <v>840</v>
      </c>
      <c r="J283" s="25" t="s">
        <v>840</v>
      </c>
      <c r="K283" s="46">
        <v>1.2936772158400001</v>
      </c>
      <c r="L283" s="46" t="s">
        <v>840</v>
      </c>
      <c r="M283" s="48" t="s">
        <v>840</v>
      </c>
      <c r="N283" s="46" t="s">
        <v>840</v>
      </c>
      <c r="O283" s="25" t="s">
        <v>840</v>
      </c>
      <c r="P283" s="46">
        <v>3.9143997994749999</v>
      </c>
      <c r="Q283" s="46" t="s">
        <v>840</v>
      </c>
      <c r="R283" s="48" t="s">
        <v>840</v>
      </c>
      <c r="S283" s="46" t="s">
        <v>840</v>
      </c>
      <c r="T283" s="25" t="s">
        <v>840</v>
      </c>
      <c r="U283" s="46">
        <v>5.2080770153150002</v>
      </c>
      <c r="V283" s="46" t="s">
        <v>840</v>
      </c>
      <c r="W283" s="48" t="s">
        <v>840</v>
      </c>
      <c r="X283" s="53" t="s">
        <v>840</v>
      </c>
      <c r="Y283" s="7"/>
    </row>
    <row r="284" spans="1:25" x14ac:dyDescent="0.2">
      <c r="A284" s="44" t="s">
        <v>585</v>
      </c>
      <c r="B284" s="45" t="s">
        <v>584</v>
      </c>
      <c r="C284" s="25">
        <f t="shared" si="4"/>
        <v>36.349319633790998</v>
      </c>
      <c r="D284" s="25">
        <v>6.1223956397749992</v>
      </c>
      <c r="E284" s="25">
        <v>30.226923994015998</v>
      </c>
      <c r="F284" s="25">
        <v>-20.072662861536998</v>
      </c>
      <c r="G284" s="25">
        <v>27.9599046944648</v>
      </c>
      <c r="H284" s="48">
        <v>0.39906199999999997</v>
      </c>
      <c r="I284" s="46">
        <v>6.0758763633450004</v>
      </c>
      <c r="J284" s="25">
        <v>4.6519276429999999E-2</v>
      </c>
      <c r="K284" s="46" t="s">
        <v>840</v>
      </c>
      <c r="L284" s="46" t="s">
        <v>840</v>
      </c>
      <c r="M284" s="48" t="s">
        <v>840</v>
      </c>
      <c r="N284" s="46">
        <v>23.85733014254</v>
      </c>
      <c r="O284" s="25">
        <v>6.369593851476</v>
      </c>
      <c r="P284" s="46" t="s">
        <v>840</v>
      </c>
      <c r="Q284" s="46" t="s">
        <v>840</v>
      </c>
      <c r="R284" s="48" t="s">
        <v>840</v>
      </c>
      <c r="S284" s="46">
        <v>29.933206505885</v>
      </c>
      <c r="T284" s="25">
        <v>6.4161131279069998</v>
      </c>
      <c r="U284" s="46" t="s">
        <v>840</v>
      </c>
      <c r="V284" s="46" t="s">
        <v>840</v>
      </c>
      <c r="W284" s="48" t="s">
        <v>840</v>
      </c>
      <c r="X284" s="53" t="s">
        <v>840</v>
      </c>
      <c r="Y284" s="7"/>
    </row>
    <row r="285" spans="1:25" x14ac:dyDescent="0.2">
      <c r="A285" s="44" t="s">
        <v>587</v>
      </c>
      <c r="B285" s="45" t="s">
        <v>586</v>
      </c>
      <c r="C285" s="25">
        <f t="shared" si="4"/>
        <v>32.723672296505001</v>
      </c>
      <c r="D285" s="25">
        <v>2.5647977302479998</v>
      </c>
      <c r="E285" s="25">
        <v>30.158874566257001</v>
      </c>
      <c r="F285" s="25">
        <v>-20.501394451115001</v>
      </c>
      <c r="G285" s="25">
        <v>27.896958973787726</v>
      </c>
      <c r="H285" s="48">
        <v>0.40468399999999999</v>
      </c>
      <c r="I285" s="46">
        <v>3.4257888318039997</v>
      </c>
      <c r="J285" s="25">
        <v>-0.860991101556</v>
      </c>
      <c r="K285" s="46" t="s">
        <v>840</v>
      </c>
      <c r="L285" s="46" t="s">
        <v>840</v>
      </c>
      <c r="M285" s="48" t="s">
        <v>840</v>
      </c>
      <c r="N285" s="46">
        <v>25.679921410151</v>
      </c>
      <c r="O285" s="25">
        <v>4.478953156107</v>
      </c>
      <c r="P285" s="46" t="s">
        <v>840</v>
      </c>
      <c r="Q285" s="46" t="s">
        <v>840</v>
      </c>
      <c r="R285" s="48" t="s">
        <v>840</v>
      </c>
      <c r="S285" s="46">
        <v>29.105710241955002</v>
      </c>
      <c r="T285" s="25">
        <v>3.6179620545509996</v>
      </c>
      <c r="U285" s="46" t="s">
        <v>840</v>
      </c>
      <c r="V285" s="46" t="s">
        <v>840</v>
      </c>
      <c r="W285" s="48" t="s">
        <v>840</v>
      </c>
      <c r="X285" s="53" t="s">
        <v>840</v>
      </c>
      <c r="Y285" s="7"/>
    </row>
    <row r="286" spans="1:25" x14ac:dyDescent="0.2">
      <c r="A286" s="44" t="s">
        <v>589</v>
      </c>
      <c r="B286" s="45" t="s">
        <v>588</v>
      </c>
      <c r="C286" s="25">
        <f t="shared" si="4"/>
        <v>74.254788944075003</v>
      </c>
      <c r="D286" s="25">
        <v>6.0754886796700003</v>
      </c>
      <c r="E286" s="25">
        <v>68.179300264405001</v>
      </c>
      <c r="F286" s="25">
        <v>52.653694243703995</v>
      </c>
      <c r="G286" s="25">
        <v>63.065852744574627</v>
      </c>
      <c r="H286" s="48">
        <v>0</v>
      </c>
      <c r="I286" s="46">
        <v>6.0754886796700003</v>
      </c>
      <c r="J286" s="25" t="s">
        <v>840</v>
      </c>
      <c r="K286" s="46" t="s">
        <v>840</v>
      </c>
      <c r="L286" s="46" t="s">
        <v>840</v>
      </c>
      <c r="M286" s="48" t="s">
        <v>840</v>
      </c>
      <c r="N286" s="46">
        <v>68.179300264405001</v>
      </c>
      <c r="O286" s="25" t="s">
        <v>840</v>
      </c>
      <c r="P286" s="46" t="s">
        <v>840</v>
      </c>
      <c r="Q286" s="46" t="s">
        <v>840</v>
      </c>
      <c r="R286" s="48" t="s">
        <v>840</v>
      </c>
      <c r="S286" s="46">
        <v>74.254788944075003</v>
      </c>
      <c r="T286" s="25" t="s">
        <v>840</v>
      </c>
      <c r="U286" s="46" t="s">
        <v>840</v>
      </c>
      <c r="V286" s="46" t="s">
        <v>840</v>
      </c>
      <c r="W286" s="48" t="s">
        <v>840</v>
      </c>
      <c r="X286" s="53" t="s">
        <v>840</v>
      </c>
      <c r="Y286" s="7"/>
    </row>
    <row r="287" spans="1:25" x14ac:dyDescent="0.2">
      <c r="A287" s="44" t="s">
        <v>591</v>
      </c>
      <c r="B287" s="45" t="s">
        <v>590</v>
      </c>
      <c r="C287" s="25">
        <f t="shared" si="4"/>
        <v>0.68938608538399992</v>
      </c>
      <c r="D287" s="25" t="s">
        <v>840</v>
      </c>
      <c r="E287" s="25">
        <v>1.1036941802</v>
      </c>
      <c r="F287" s="25">
        <v>-11.415261789149</v>
      </c>
      <c r="G287" s="25">
        <v>1.0209171166850002</v>
      </c>
      <c r="H287" s="48">
        <v>0.5</v>
      </c>
      <c r="I287" s="46" t="s">
        <v>840</v>
      </c>
      <c r="J287" s="25" t="s">
        <v>840</v>
      </c>
      <c r="K287" s="46" t="s">
        <v>840</v>
      </c>
      <c r="L287" s="46" t="s">
        <v>840</v>
      </c>
      <c r="M287" s="48" t="s">
        <v>840</v>
      </c>
      <c r="N287" s="46" t="s">
        <v>840</v>
      </c>
      <c r="O287" s="25">
        <v>1.1036941802</v>
      </c>
      <c r="P287" s="46" t="s">
        <v>840</v>
      </c>
      <c r="Q287" s="46" t="s">
        <v>840</v>
      </c>
      <c r="R287" s="48" t="s">
        <v>840</v>
      </c>
      <c r="S287" s="46" t="s">
        <v>840</v>
      </c>
      <c r="T287" s="25">
        <v>0.68938608538399992</v>
      </c>
      <c r="U287" s="46" t="s">
        <v>840</v>
      </c>
      <c r="V287" s="46" t="s">
        <v>840</v>
      </c>
      <c r="W287" s="48" t="s">
        <v>840</v>
      </c>
      <c r="X287" s="53">
        <v>-0.41430809481600001</v>
      </c>
      <c r="Y287" s="7"/>
    </row>
    <row r="288" spans="1:25" x14ac:dyDescent="0.2">
      <c r="A288" s="44" t="s">
        <v>593</v>
      </c>
      <c r="B288" s="45" t="s">
        <v>592</v>
      </c>
      <c r="C288" s="25">
        <f t="shared" si="4"/>
        <v>1.9816966274909997</v>
      </c>
      <c r="D288" s="25" t="s">
        <v>840</v>
      </c>
      <c r="E288" s="25">
        <v>2.6423919533839997</v>
      </c>
      <c r="F288" s="25">
        <v>-26.444273613852999</v>
      </c>
      <c r="G288" s="25">
        <v>2.4442125568802</v>
      </c>
      <c r="H288" s="48">
        <v>0.5</v>
      </c>
      <c r="I288" s="46" t="s">
        <v>840</v>
      </c>
      <c r="J288" s="25" t="s">
        <v>840</v>
      </c>
      <c r="K288" s="46" t="s">
        <v>840</v>
      </c>
      <c r="L288" s="46" t="s">
        <v>840</v>
      </c>
      <c r="M288" s="48" t="s">
        <v>840</v>
      </c>
      <c r="N288" s="46" t="s">
        <v>840</v>
      </c>
      <c r="O288" s="25">
        <v>2.6423919533839997</v>
      </c>
      <c r="P288" s="46" t="s">
        <v>840</v>
      </c>
      <c r="Q288" s="46" t="s">
        <v>840</v>
      </c>
      <c r="R288" s="48" t="s">
        <v>840</v>
      </c>
      <c r="S288" s="46" t="s">
        <v>840</v>
      </c>
      <c r="T288" s="25">
        <v>1.9816966274909997</v>
      </c>
      <c r="U288" s="46" t="s">
        <v>840</v>
      </c>
      <c r="V288" s="46" t="s">
        <v>840</v>
      </c>
      <c r="W288" s="48" t="s">
        <v>840</v>
      </c>
      <c r="X288" s="53">
        <v>-0.66069532589299995</v>
      </c>
      <c r="Y288" s="7"/>
    </row>
    <row r="289" spans="1:25" x14ac:dyDescent="0.2">
      <c r="A289" s="44" t="s">
        <v>595</v>
      </c>
      <c r="B289" s="45" t="s">
        <v>594</v>
      </c>
      <c r="C289" s="25">
        <f t="shared" si="4"/>
        <v>2.4891560086869999</v>
      </c>
      <c r="D289" s="25" t="s">
        <v>840</v>
      </c>
      <c r="E289" s="25">
        <v>2.5192589255410001</v>
      </c>
      <c r="F289" s="25">
        <v>-6.620342265973</v>
      </c>
      <c r="G289" s="25">
        <v>2.3303145061254251</v>
      </c>
      <c r="H289" s="48">
        <v>0.5</v>
      </c>
      <c r="I289" s="46" t="s">
        <v>840</v>
      </c>
      <c r="J289" s="25" t="s">
        <v>840</v>
      </c>
      <c r="K289" s="46" t="s">
        <v>840</v>
      </c>
      <c r="L289" s="46" t="s">
        <v>840</v>
      </c>
      <c r="M289" s="48" t="s">
        <v>840</v>
      </c>
      <c r="N289" s="46" t="s">
        <v>840</v>
      </c>
      <c r="O289" s="25">
        <v>2.5192589255410001</v>
      </c>
      <c r="P289" s="46" t="s">
        <v>840</v>
      </c>
      <c r="Q289" s="46" t="s">
        <v>840</v>
      </c>
      <c r="R289" s="48" t="s">
        <v>840</v>
      </c>
      <c r="S289" s="46" t="s">
        <v>840</v>
      </c>
      <c r="T289" s="25">
        <v>2.4891560086869999</v>
      </c>
      <c r="U289" s="46" t="s">
        <v>840</v>
      </c>
      <c r="V289" s="46" t="s">
        <v>840</v>
      </c>
      <c r="W289" s="48" t="s">
        <v>840</v>
      </c>
      <c r="X289" s="53">
        <v>-3.0102916854E-2</v>
      </c>
      <c r="Y289" s="7"/>
    </row>
    <row r="290" spans="1:25" x14ac:dyDescent="0.2">
      <c r="A290" s="44" t="s">
        <v>597</v>
      </c>
      <c r="B290" s="45" t="s">
        <v>596</v>
      </c>
      <c r="C290" s="25">
        <f t="shared" si="4"/>
        <v>41.513589843970003</v>
      </c>
      <c r="D290" s="25">
        <v>3.9153554963420003</v>
      </c>
      <c r="E290" s="25">
        <v>37.598234347628001</v>
      </c>
      <c r="F290" s="25">
        <v>-26.794314686419</v>
      </c>
      <c r="G290" s="25">
        <v>34.778366771555902</v>
      </c>
      <c r="H290" s="48">
        <v>0.41610900000000001</v>
      </c>
      <c r="I290" s="46">
        <v>5.8731008042270005</v>
      </c>
      <c r="J290" s="25">
        <v>-1.9577453078839999</v>
      </c>
      <c r="K290" s="46" t="s">
        <v>840</v>
      </c>
      <c r="L290" s="46" t="s">
        <v>840</v>
      </c>
      <c r="M290" s="48" t="s">
        <v>840</v>
      </c>
      <c r="N290" s="46">
        <v>31.317508622724997</v>
      </c>
      <c r="O290" s="25">
        <v>6.2807257249029993</v>
      </c>
      <c r="P290" s="46" t="s">
        <v>840</v>
      </c>
      <c r="Q290" s="46" t="s">
        <v>840</v>
      </c>
      <c r="R290" s="48" t="s">
        <v>840</v>
      </c>
      <c r="S290" s="46">
        <v>37.190609426950999</v>
      </c>
      <c r="T290" s="25">
        <v>4.322980417019</v>
      </c>
      <c r="U290" s="46" t="s">
        <v>840</v>
      </c>
      <c r="V290" s="46" t="s">
        <v>840</v>
      </c>
      <c r="W290" s="48" t="s">
        <v>840</v>
      </c>
      <c r="X290" s="53" t="s">
        <v>840</v>
      </c>
      <c r="Y290" s="7"/>
    </row>
    <row r="291" spans="1:25" x14ac:dyDescent="0.2">
      <c r="A291" s="44" t="s">
        <v>599</v>
      </c>
      <c r="B291" s="45" t="s">
        <v>598</v>
      </c>
      <c r="C291" s="25">
        <f t="shared" si="4"/>
        <v>1.5249838113499998</v>
      </c>
      <c r="D291" s="25" t="s">
        <v>840</v>
      </c>
      <c r="E291" s="25">
        <v>1.924883449417</v>
      </c>
      <c r="F291" s="25">
        <v>-12.145676334854999</v>
      </c>
      <c r="G291" s="25">
        <v>1.7805171907107251</v>
      </c>
      <c r="H291" s="48">
        <v>0.5</v>
      </c>
      <c r="I291" s="46" t="s">
        <v>840</v>
      </c>
      <c r="J291" s="25" t="s">
        <v>840</v>
      </c>
      <c r="K291" s="46" t="s">
        <v>840</v>
      </c>
      <c r="L291" s="46" t="s">
        <v>840</v>
      </c>
      <c r="M291" s="48" t="s">
        <v>840</v>
      </c>
      <c r="N291" s="46" t="s">
        <v>840</v>
      </c>
      <c r="O291" s="25">
        <v>1.924883449417</v>
      </c>
      <c r="P291" s="46" t="s">
        <v>840</v>
      </c>
      <c r="Q291" s="46" t="s">
        <v>840</v>
      </c>
      <c r="R291" s="48" t="s">
        <v>840</v>
      </c>
      <c r="S291" s="46" t="s">
        <v>840</v>
      </c>
      <c r="T291" s="25">
        <v>1.5249838113499998</v>
      </c>
      <c r="U291" s="46" t="s">
        <v>840</v>
      </c>
      <c r="V291" s="46" t="s">
        <v>840</v>
      </c>
      <c r="W291" s="48" t="s">
        <v>840</v>
      </c>
      <c r="X291" s="53">
        <v>-0.39989963806700002</v>
      </c>
      <c r="Y291" s="7"/>
    </row>
    <row r="292" spans="1:25" x14ac:dyDescent="0.2">
      <c r="A292" s="44" t="s">
        <v>601</v>
      </c>
      <c r="B292" s="45" t="s">
        <v>600</v>
      </c>
      <c r="C292" s="25">
        <f t="shared" si="4"/>
        <v>3.6104273893339998</v>
      </c>
      <c r="D292" s="25">
        <v>0.27071423558600005</v>
      </c>
      <c r="E292" s="25">
        <v>3.3397131537479998</v>
      </c>
      <c r="F292" s="25">
        <v>-5.5289710992090004</v>
      </c>
      <c r="G292" s="25">
        <v>3.0892346672169002</v>
      </c>
      <c r="H292" s="48">
        <v>0.5</v>
      </c>
      <c r="I292" s="46" t="s">
        <v>840</v>
      </c>
      <c r="J292" s="25">
        <v>0.27071423558600005</v>
      </c>
      <c r="K292" s="46" t="s">
        <v>840</v>
      </c>
      <c r="L292" s="46" t="s">
        <v>840</v>
      </c>
      <c r="M292" s="48" t="s">
        <v>840</v>
      </c>
      <c r="N292" s="46" t="s">
        <v>840</v>
      </c>
      <c r="O292" s="25">
        <v>3.3397131537479998</v>
      </c>
      <c r="P292" s="46" t="s">
        <v>840</v>
      </c>
      <c r="Q292" s="46" t="s">
        <v>840</v>
      </c>
      <c r="R292" s="48" t="s">
        <v>840</v>
      </c>
      <c r="S292" s="46" t="s">
        <v>840</v>
      </c>
      <c r="T292" s="25">
        <v>3.6104273893339998</v>
      </c>
      <c r="U292" s="46" t="s">
        <v>840</v>
      </c>
      <c r="V292" s="46" t="s">
        <v>840</v>
      </c>
      <c r="W292" s="48" t="s">
        <v>840</v>
      </c>
      <c r="X292" s="53" t="s">
        <v>840</v>
      </c>
      <c r="Y292" s="7"/>
    </row>
    <row r="293" spans="1:25" x14ac:dyDescent="0.2">
      <c r="A293" s="44" t="s">
        <v>603</v>
      </c>
      <c r="B293" s="45" t="s">
        <v>602</v>
      </c>
      <c r="C293" s="25">
        <f t="shared" si="4"/>
        <v>3.6366884132439998</v>
      </c>
      <c r="D293" s="25" t="s">
        <v>840</v>
      </c>
      <c r="E293" s="25">
        <v>3.662650434163</v>
      </c>
      <c r="F293" s="25">
        <v>-13.288534755268</v>
      </c>
      <c r="G293" s="25">
        <v>3.3879516516007753</v>
      </c>
      <c r="H293" s="48">
        <v>0.5</v>
      </c>
      <c r="I293" s="46" t="s">
        <v>840</v>
      </c>
      <c r="J293" s="25" t="s">
        <v>840</v>
      </c>
      <c r="K293" s="46" t="s">
        <v>840</v>
      </c>
      <c r="L293" s="46" t="s">
        <v>840</v>
      </c>
      <c r="M293" s="48" t="s">
        <v>840</v>
      </c>
      <c r="N293" s="46" t="s">
        <v>840</v>
      </c>
      <c r="O293" s="25">
        <v>3.662650434163</v>
      </c>
      <c r="P293" s="46" t="s">
        <v>840</v>
      </c>
      <c r="Q293" s="46" t="s">
        <v>840</v>
      </c>
      <c r="R293" s="48" t="s">
        <v>840</v>
      </c>
      <c r="S293" s="46" t="s">
        <v>840</v>
      </c>
      <c r="T293" s="25">
        <v>3.6366884132439998</v>
      </c>
      <c r="U293" s="46" t="s">
        <v>840</v>
      </c>
      <c r="V293" s="46" t="s">
        <v>840</v>
      </c>
      <c r="W293" s="48" t="s">
        <v>840</v>
      </c>
      <c r="X293" s="53">
        <v>-2.5962020919E-2</v>
      </c>
      <c r="Y293" s="7"/>
    </row>
    <row r="294" spans="1:25" x14ac:dyDescent="0.2">
      <c r="A294" s="44" t="s">
        <v>605</v>
      </c>
      <c r="B294" s="45" t="s">
        <v>604</v>
      </c>
      <c r="C294" s="25">
        <f t="shared" si="4"/>
        <v>1.6320966913019999</v>
      </c>
      <c r="D294" s="25" t="s">
        <v>840</v>
      </c>
      <c r="E294" s="25">
        <v>2.24509472578</v>
      </c>
      <c r="F294" s="25">
        <v>-15.18651670058</v>
      </c>
      <c r="G294" s="25">
        <v>2.0767126213465001</v>
      </c>
      <c r="H294" s="48">
        <v>0.5</v>
      </c>
      <c r="I294" s="46" t="s">
        <v>840</v>
      </c>
      <c r="J294" s="25" t="s">
        <v>840</v>
      </c>
      <c r="K294" s="46" t="s">
        <v>840</v>
      </c>
      <c r="L294" s="46" t="s">
        <v>840</v>
      </c>
      <c r="M294" s="48" t="s">
        <v>840</v>
      </c>
      <c r="N294" s="46" t="s">
        <v>840</v>
      </c>
      <c r="O294" s="25">
        <v>2.24509472578</v>
      </c>
      <c r="P294" s="46" t="s">
        <v>840</v>
      </c>
      <c r="Q294" s="46" t="s">
        <v>840</v>
      </c>
      <c r="R294" s="48" t="s">
        <v>840</v>
      </c>
      <c r="S294" s="46" t="s">
        <v>840</v>
      </c>
      <c r="T294" s="25">
        <v>1.6320966913019999</v>
      </c>
      <c r="U294" s="46" t="s">
        <v>840</v>
      </c>
      <c r="V294" s="46" t="s">
        <v>840</v>
      </c>
      <c r="W294" s="48" t="s">
        <v>840</v>
      </c>
      <c r="X294" s="53">
        <v>-0.61299803447800005</v>
      </c>
      <c r="Y294" s="7"/>
    </row>
    <row r="295" spans="1:25" x14ac:dyDescent="0.2">
      <c r="A295" s="44" t="s">
        <v>607</v>
      </c>
      <c r="B295" s="45" t="s">
        <v>606</v>
      </c>
      <c r="C295" s="25">
        <f t="shared" si="4"/>
        <v>3.0688461924430004</v>
      </c>
      <c r="D295" s="25" t="s">
        <v>840</v>
      </c>
      <c r="E295" s="25">
        <v>3.1158223126520004</v>
      </c>
      <c r="F295" s="25">
        <v>-8.1929236167579997</v>
      </c>
      <c r="G295" s="25">
        <v>2.8821356392031006</v>
      </c>
      <c r="H295" s="48">
        <v>0.5</v>
      </c>
      <c r="I295" s="46" t="s">
        <v>840</v>
      </c>
      <c r="J295" s="25" t="s">
        <v>840</v>
      </c>
      <c r="K295" s="46" t="s">
        <v>840</v>
      </c>
      <c r="L295" s="46" t="s">
        <v>840</v>
      </c>
      <c r="M295" s="48" t="s">
        <v>840</v>
      </c>
      <c r="N295" s="46" t="s">
        <v>840</v>
      </c>
      <c r="O295" s="25">
        <v>3.1158223126520004</v>
      </c>
      <c r="P295" s="46" t="s">
        <v>840</v>
      </c>
      <c r="Q295" s="46" t="s">
        <v>840</v>
      </c>
      <c r="R295" s="48" t="s">
        <v>840</v>
      </c>
      <c r="S295" s="46" t="s">
        <v>840</v>
      </c>
      <c r="T295" s="25">
        <v>3.0688461924430004</v>
      </c>
      <c r="U295" s="46" t="s">
        <v>840</v>
      </c>
      <c r="V295" s="46" t="s">
        <v>840</v>
      </c>
      <c r="W295" s="48" t="s">
        <v>840</v>
      </c>
      <c r="X295" s="53">
        <v>-4.6976120209000001E-2</v>
      </c>
      <c r="Y295" s="7"/>
    </row>
    <row r="296" spans="1:25" x14ac:dyDescent="0.2">
      <c r="A296" s="44" t="s">
        <v>609</v>
      </c>
      <c r="B296" s="45" t="s">
        <v>608</v>
      </c>
      <c r="C296" s="25">
        <f t="shared" si="4"/>
        <v>1.5025713744659999</v>
      </c>
      <c r="D296" s="25" t="s">
        <v>840</v>
      </c>
      <c r="E296" s="25">
        <v>1.8824168633359999</v>
      </c>
      <c r="F296" s="25">
        <v>-6.5196708330220003</v>
      </c>
      <c r="G296" s="25">
        <v>1.7412355985858001</v>
      </c>
      <c r="H296" s="48">
        <v>0.5</v>
      </c>
      <c r="I296" s="46" t="s">
        <v>840</v>
      </c>
      <c r="J296" s="25" t="s">
        <v>840</v>
      </c>
      <c r="K296" s="46" t="s">
        <v>840</v>
      </c>
      <c r="L296" s="46" t="s">
        <v>840</v>
      </c>
      <c r="M296" s="48" t="s">
        <v>840</v>
      </c>
      <c r="N296" s="46" t="s">
        <v>840</v>
      </c>
      <c r="O296" s="25">
        <v>1.8824168633359999</v>
      </c>
      <c r="P296" s="46" t="s">
        <v>840</v>
      </c>
      <c r="Q296" s="46" t="s">
        <v>840</v>
      </c>
      <c r="R296" s="48" t="s">
        <v>840</v>
      </c>
      <c r="S296" s="46" t="s">
        <v>840</v>
      </c>
      <c r="T296" s="25">
        <v>1.5025713744659999</v>
      </c>
      <c r="U296" s="46" t="s">
        <v>840</v>
      </c>
      <c r="V296" s="46" t="s">
        <v>840</v>
      </c>
      <c r="W296" s="48" t="s">
        <v>840</v>
      </c>
      <c r="X296" s="53">
        <v>-0.37984548887000003</v>
      </c>
      <c r="Y296" s="7"/>
    </row>
    <row r="297" spans="1:25" x14ac:dyDescent="0.2">
      <c r="A297" s="44" t="s">
        <v>611</v>
      </c>
      <c r="B297" s="45" t="s">
        <v>610</v>
      </c>
      <c r="C297" s="25">
        <f t="shared" si="4"/>
        <v>2.3672457176390003</v>
      </c>
      <c r="D297" s="25" t="s">
        <v>840</v>
      </c>
      <c r="E297" s="25">
        <v>2.6002010008890002</v>
      </c>
      <c r="F297" s="25">
        <v>-16.324534142946998</v>
      </c>
      <c r="G297" s="25">
        <v>2.4051859258223249</v>
      </c>
      <c r="H297" s="48">
        <v>0.5</v>
      </c>
      <c r="I297" s="46" t="s">
        <v>840</v>
      </c>
      <c r="J297" s="25" t="s">
        <v>840</v>
      </c>
      <c r="K297" s="46" t="s">
        <v>840</v>
      </c>
      <c r="L297" s="46" t="s">
        <v>840</v>
      </c>
      <c r="M297" s="48" t="s">
        <v>840</v>
      </c>
      <c r="N297" s="46" t="s">
        <v>840</v>
      </c>
      <c r="O297" s="25">
        <v>2.6002010008890002</v>
      </c>
      <c r="P297" s="46" t="s">
        <v>840</v>
      </c>
      <c r="Q297" s="46" t="s">
        <v>840</v>
      </c>
      <c r="R297" s="48" t="s">
        <v>840</v>
      </c>
      <c r="S297" s="46" t="s">
        <v>840</v>
      </c>
      <c r="T297" s="25">
        <v>2.3672457176390003</v>
      </c>
      <c r="U297" s="46" t="s">
        <v>840</v>
      </c>
      <c r="V297" s="46" t="s">
        <v>840</v>
      </c>
      <c r="W297" s="48" t="s">
        <v>840</v>
      </c>
      <c r="X297" s="53">
        <v>-0.23295528325000001</v>
      </c>
      <c r="Y297" s="7"/>
    </row>
    <row r="298" spans="1:25" x14ac:dyDescent="0.2">
      <c r="A298" s="44" t="s">
        <v>613</v>
      </c>
      <c r="B298" s="45" t="s">
        <v>612</v>
      </c>
      <c r="C298" s="25">
        <f t="shared" si="4"/>
        <v>1.8484129558129998</v>
      </c>
      <c r="D298" s="25" t="s">
        <v>840</v>
      </c>
      <c r="E298" s="25">
        <v>2.3422228370969997</v>
      </c>
      <c r="F298" s="25">
        <v>-10.421175916121001</v>
      </c>
      <c r="G298" s="25">
        <v>2.1665561243147251</v>
      </c>
      <c r="H298" s="48">
        <v>0.5</v>
      </c>
      <c r="I298" s="46" t="s">
        <v>840</v>
      </c>
      <c r="J298" s="25" t="s">
        <v>840</v>
      </c>
      <c r="K298" s="46" t="s">
        <v>840</v>
      </c>
      <c r="L298" s="46" t="s">
        <v>840</v>
      </c>
      <c r="M298" s="48" t="s">
        <v>840</v>
      </c>
      <c r="N298" s="46" t="s">
        <v>840</v>
      </c>
      <c r="O298" s="25">
        <v>2.3422228370969997</v>
      </c>
      <c r="P298" s="46" t="s">
        <v>840</v>
      </c>
      <c r="Q298" s="46" t="s">
        <v>840</v>
      </c>
      <c r="R298" s="48" t="s">
        <v>840</v>
      </c>
      <c r="S298" s="46" t="s">
        <v>840</v>
      </c>
      <c r="T298" s="25">
        <v>1.8484129558129998</v>
      </c>
      <c r="U298" s="46" t="s">
        <v>840</v>
      </c>
      <c r="V298" s="46" t="s">
        <v>840</v>
      </c>
      <c r="W298" s="48" t="s">
        <v>840</v>
      </c>
      <c r="X298" s="53">
        <v>-0.493809881284</v>
      </c>
      <c r="Y298" s="7"/>
    </row>
    <row r="299" spans="1:25" x14ac:dyDescent="0.2">
      <c r="A299" s="44" t="s">
        <v>615</v>
      </c>
      <c r="B299" s="45" t="s">
        <v>614</v>
      </c>
      <c r="C299" s="25">
        <f t="shared" si="4"/>
        <v>3.3333371942149999</v>
      </c>
      <c r="D299" s="25" t="s">
        <v>840</v>
      </c>
      <c r="E299" s="25">
        <v>3.6606221669359997</v>
      </c>
      <c r="F299" s="25">
        <v>-14.043889512341</v>
      </c>
      <c r="G299" s="25">
        <v>3.3860755044157997</v>
      </c>
      <c r="H299" s="48">
        <v>0.5</v>
      </c>
      <c r="I299" s="46" t="s">
        <v>840</v>
      </c>
      <c r="J299" s="25" t="s">
        <v>840</v>
      </c>
      <c r="K299" s="46" t="s">
        <v>840</v>
      </c>
      <c r="L299" s="46" t="s">
        <v>840</v>
      </c>
      <c r="M299" s="48" t="s">
        <v>840</v>
      </c>
      <c r="N299" s="46" t="s">
        <v>840</v>
      </c>
      <c r="O299" s="25">
        <v>3.6606221669359997</v>
      </c>
      <c r="P299" s="46" t="s">
        <v>840</v>
      </c>
      <c r="Q299" s="46" t="s">
        <v>840</v>
      </c>
      <c r="R299" s="48" t="s">
        <v>840</v>
      </c>
      <c r="S299" s="46" t="s">
        <v>840</v>
      </c>
      <c r="T299" s="25">
        <v>3.3333371942149999</v>
      </c>
      <c r="U299" s="46" t="s">
        <v>840</v>
      </c>
      <c r="V299" s="46" t="s">
        <v>840</v>
      </c>
      <c r="W299" s="48" t="s">
        <v>840</v>
      </c>
      <c r="X299" s="53">
        <v>-0.32728497272100004</v>
      </c>
      <c r="Y299" s="7"/>
    </row>
    <row r="300" spans="1:25" x14ac:dyDescent="0.2">
      <c r="A300" s="44" t="s">
        <v>617</v>
      </c>
      <c r="B300" s="45" t="s">
        <v>616</v>
      </c>
      <c r="C300" s="25">
        <f t="shared" si="4"/>
        <v>2.4366674396960004</v>
      </c>
      <c r="D300" s="25">
        <v>9.3054953003999991E-2</v>
      </c>
      <c r="E300" s="25">
        <v>2.3436124866920003</v>
      </c>
      <c r="F300" s="25">
        <v>-5.8358440682010002</v>
      </c>
      <c r="G300" s="25">
        <v>2.1678415501901003</v>
      </c>
      <c r="H300" s="48">
        <v>0.5</v>
      </c>
      <c r="I300" s="46" t="s">
        <v>840</v>
      </c>
      <c r="J300" s="25">
        <v>9.3054953003999991E-2</v>
      </c>
      <c r="K300" s="46" t="s">
        <v>840</v>
      </c>
      <c r="L300" s="46" t="s">
        <v>840</v>
      </c>
      <c r="M300" s="48" t="s">
        <v>840</v>
      </c>
      <c r="N300" s="46" t="s">
        <v>840</v>
      </c>
      <c r="O300" s="25">
        <v>2.3436124866920003</v>
      </c>
      <c r="P300" s="46" t="s">
        <v>840</v>
      </c>
      <c r="Q300" s="46" t="s">
        <v>840</v>
      </c>
      <c r="R300" s="48" t="s">
        <v>840</v>
      </c>
      <c r="S300" s="46" t="s">
        <v>840</v>
      </c>
      <c r="T300" s="25">
        <v>2.4366674396960004</v>
      </c>
      <c r="U300" s="46" t="s">
        <v>840</v>
      </c>
      <c r="V300" s="46" t="s">
        <v>840</v>
      </c>
      <c r="W300" s="48" t="s">
        <v>840</v>
      </c>
      <c r="X300" s="53" t="s">
        <v>840</v>
      </c>
      <c r="Y300" s="7"/>
    </row>
    <row r="301" spans="1:25" x14ac:dyDescent="0.2">
      <c r="A301" s="44" t="s">
        <v>619</v>
      </c>
      <c r="B301" s="45" t="s">
        <v>618</v>
      </c>
      <c r="C301" s="25">
        <f t="shared" si="4"/>
        <v>64.037865183953002</v>
      </c>
      <c r="D301" s="25">
        <v>14.666312695004999</v>
      </c>
      <c r="E301" s="25">
        <v>49.371552488948005</v>
      </c>
      <c r="F301" s="25">
        <v>34.871160694951001</v>
      </c>
      <c r="G301" s="25">
        <v>45.668686052276904</v>
      </c>
      <c r="H301" s="48">
        <v>0</v>
      </c>
      <c r="I301" s="46">
        <v>14.001886538571</v>
      </c>
      <c r="J301" s="25">
        <v>0.66442615643500003</v>
      </c>
      <c r="K301" s="46" t="s">
        <v>840</v>
      </c>
      <c r="L301" s="46" t="s">
        <v>840</v>
      </c>
      <c r="M301" s="48" t="s">
        <v>840</v>
      </c>
      <c r="N301" s="46">
        <v>42.988156428548002</v>
      </c>
      <c r="O301" s="25">
        <v>6.3833960604</v>
      </c>
      <c r="P301" s="46" t="s">
        <v>840</v>
      </c>
      <c r="Q301" s="46" t="s">
        <v>840</v>
      </c>
      <c r="R301" s="48" t="s">
        <v>840</v>
      </c>
      <c r="S301" s="46">
        <v>56.990042967118001</v>
      </c>
      <c r="T301" s="25">
        <v>7.0478222168349998</v>
      </c>
      <c r="U301" s="46" t="s">
        <v>840</v>
      </c>
      <c r="V301" s="46" t="s">
        <v>840</v>
      </c>
      <c r="W301" s="48" t="s">
        <v>840</v>
      </c>
      <c r="X301" s="53" t="s">
        <v>840</v>
      </c>
      <c r="Y301" s="7"/>
    </row>
    <row r="302" spans="1:25" x14ac:dyDescent="0.2">
      <c r="A302" s="44" t="s">
        <v>621</v>
      </c>
      <c r="B302" s="45" t="s">
        <v>620</v>
      </c>
      <c r="C302" s="25">
        <f t="shared" si="4"/>
        <v>23.922563922474001</v>
      </c>
      <c r="D302" s="25">
        <v>8.2763604797879999</v>
      </c>
      <c r="E302" s="25">
        <v>15.646203442686001</v>
      </c>
      <c r="F302" s="25">
        <v>11.518095070253001</v>
      </c>
      <c r="G302" s="25">
        <v>14.47273818448455</v>
      </c>
      <c r="H302" s="48">
        <v>0</v>
      </c>
      <c r="I302" s="46" t="s">
        <v>840</v>
      </c>
      <c r="J302" s="25" t="s">
        <v>840</v>
      </c>
      <c r="K302" s="46">
        <v>8.2763604797879999</v>
      </c>
      <c r="L302" s="46" t="s">
        <v>840</v>
      </c>
      <c r="M302" s="48" t="s">
        <v>840</v>
      </c>
      <c r="N302" s="46" t="s">
        <v>840</v>
      </c>
      <c r="O302" s="25" t="s">
        <v>840</v>
      </c>
      <c r="P302" s="46">
        <v>15.646203442686001</v>
      </c>
      <c r="Q302" s="46" t="s">
        <v>840</v>
      </c>
      <c r="R302" s="48" t="s">
        <v>840</v>
      </c>
      <c r="S302" s="46" t="s">
        <v>840</v>
      </c>
      <c r="T302" s="25" t="s">
        <v>840</v>
      </c>
      <c r="U302" s="46">
        <v>23.922563922475</v>
      </c>
      <c r="V302" s="46" t="s">
        <v>840</v>
      </c>
      <c r="W302" s="48" t="s">
        <v>840</v>
      </c>
      <c r="X302" s="53" t="s">
        <v>840</v>
      </c>
      <c r="Y302" s="7"/>
    </row>
    <row r="303" spans="1:25" x14ac:dyDescent="0.2">
      <c r="A303" s="44" t="s">
        <v>623</v>
      </c>
      <c r="B303" s="45" t="s">
        <v>622</v>
      </c>
      <c r="C303" s="25">
        <f t="shared" si="4"/>
        <v>66.043014006442007</v>
      </c>
      <c r="D303" s="25">
        <v>10.788091526479</v>
      </c>
      <c r="E303" s="25">
        <v>55.254922479963</v>
      </c>
      <c r="F303" s="25">
        <v>4.0440051026589998</v>
      </c>
      <c r="G303" s="25">
        <v>51.110803293965773</v>
      </c>
      <c r="H303" s="48">
        <v>0</v>
      </c>
      <c r="I303" s="46">
        <v>10.674320299503</v>
      </c>
      <c r="J303" s="25">
        <v>0.11377122697600001</v>
      </c>
      <c r="K303" s="46" t="s">
        <v>840</v>
      </c>
      <c r="L303" s="46" t="s">
        <v>840</v>
      </c>
      <c r="M303" s="48" t="s">
        <v>840</v>
      </c>
      <c r="N303" s="46">
        <v>45.306661306376</v>
      </c>
      <c r="O303" s="25">
        <v>9.9482611735869995</v>
      </c>
      <c r="P303" s="46" t="s">
        <v>840</v>
      </c>
      <c r="Q303" s="46" t="s">
        <v>840</v>
      </c>
      <c r="R303" s="48" t="s">
        <v>840</v>
      </c>
      <c r="S303" s="46">
        <v>55.980981605879002</v>
      </c>
      <c r="T303" s="25">
        <v>10.062032400563</v>
      </c>
      <c r="U303" s="46" t="s">
        <v>840</v>
      </c>
      <c r="V303" s="46" t="s">
        <v>840</v>
      </c>
      <c r="W303" s="48" t="s">
        <v>840</v>
      </c>
      <c r="X303" s="53" t="s">
        <v>840</v>
      </c>
      <c r="Y303" s="7"/>
    </row>
    <row r="304" spans="1:25" x14ac:dyDescent="0.2">
      <c r="A304" s="44" t="s">
        <v>625</v>
      </c>
      <c r="B304" s="45" t="s">
        <v>624</v>
      </c>
      <c r="C304" s="25">
        <f t="shared" si="4"/>
        <v>41.156231202513993</v>
      </c>
      <c r="D304" s="25">
        <v>5.925255160221</v>
      </c>
      <c r="E304" s="25">
        <v>35.230976042292994</v>
      </c>
      <c r="F304" s="25">
        <v>12.489524807228999</v>
      </c>
      <c r="G304" s="25">
        <v>32.588652839121025</v>
      </c>
      <c r="H304" s="48">
        <v>0</v>
      </c>
      <c r="I304" s="46">
        <v>6.2413706065330006</v>
      </c>
      <c r="J304" s="25">
        <v>-0.31611544631099997</v>
      </c>
      <c r="K304" s="46" t="s">
        <v>840</v>
      </c>
      <c r="L304" s="46" t="s">
        <v>840</v>
      </c>
      <c r="M304" s="48" t="s">
        <v>840</v>
      </c>
      <c r="N304" s="46">
        <v>29.654364244484</v>
      </c>
      <c r="O304" s="25">
        <v>5.576611797809</v>
      </c>
      <c r="P304" s="46" t="s">
        <v>840</v>
      </c>
      <c r="Q304" s="46" t="s">
        <v>840</v>
      </c>
      <c r="R304" s="48" t="s">
        <v>840</v>
      </c>
      <c r="S304" s="46">
        <v>35.895734851016996</v>
      </c>
      <c r="T304" s="25">
        <v>5.2604963514980003</v>
      </c>
      <c r="U304" s="46" t="s">
        <v>840</v>
      </c>
      <c r="V304" s="46" t="s">
        <v>840</v>
      </c>
      <c r="W304" s="48" t="s">
        <v>840</v>
      </c>
      <c r="X304" s="53" t="s">
        <v>840</v>
      </c>
      <c r="Y304" s="7"/>
    </row>
    <row r="305" spans="1:25" x14ac:dyDescent="0.2">
      <c r="A305" s="44" t="s">
        <v>627</v>
      </c>
      <c r="B305" s="45" t="s">
        <v>626</v>
      </c>
      <c r="C305" s="25">
        <f t="shared" si="4"/>
        <v>151.52404660371499</v>
      </c>
      <c r="D305" s="25">
        <v>35.863587787069996</v>
      </c>
      <c r="E305" s="25">
        <v>115.66045881664499</v>
      </c>
      <c r="F305" s="25">
        <v>36.234993804154996</v>
      </c>
      <c r="G305" s="25">
        <v>106.98592440539663</v>
      </c>
      <c r="H305" s="48">
        <v>0</v>
      </c>
      <c r="I305" s="46">
        <v>30.866094440195003</v>
      </c>
      <c r="J305" s="25">
        <v>4.9974933468760003</v>
      </c>
      <c r="K305" s="46" t="s">
        <v>840</v>
      </c>
      <c r="L305" s="46" t="s">
        <v>840</v>
      </c>
      <c r="M305" s="48" t="s">
        <v>840</v>
      </c>
      <c r="N305" s="46">
        <v>86.040602442283003</v>
      </c>
      <c r="O305" s="25">
        <v>29.619856374361998</v>
      </c>
      <c r="P305" s="46" t="s">
        <v>840</v>
      </c>
      <c r="Q305" s="46" t="s">
        <v>840</v>
      </c>
      <c r="R305" s="48" t="s">
        <v>840</v>
      </c>
      <c r="S305" s="46">
        <v>116.906696882478</v>
      </c>
      <c r="T305" s="25">
        <v>34.617349721238</v>
      </c>
      <c r="U305" s="46" t="s">
        <v>840</v>
      </c>
      <c r="V305" s="46" t="s">
        <v>840</v>
      </c>
      <c r="W305" s="48" t="s">
        <v>840</v>
      </c>
      <c r="X305" s="53" t="s">
        <v>840</v>
      </c>
      <c r="Y305" s="7"/>
    </row>
    <row r="306" spans="1:25" x14ac:dyDescent="0.2">
      <c r="A306" s="44" t="s">
        <v>629</v>
      </c>
      <c r="B306" s="45" t="s">
        <v>628</v>
      </c>
      <c r="C306" s="25">
        <f t="shared" si="4"/>
        <v>1.1726797789449999</v>
      </c>
      <c r="D306" s="25" t="s">
        <v>840</v>
      </c>
      <c r="E306" s="25">
        <v>1.9253960983289999</v>
      </c>
      <c r="F306" s="25">
        <v>-16.034515644416999</v>
      </c>
      <c r="G306" s="25">
        <v>1.7809913909543249</v>
      </c>
      <c r="H306" s="48">
        <v>0.5</v>
      </c>
      <c r="I306" s="46" t="s">
        <v>840</v>
      </c>
      <c r="J306" s="25" t="s">
        <v>840</v>
      </c>
      <c r="K306" s="46" t="s">
        <v>840</v>
      </c>
      <c r="L306" s="46" t="s">
        <v>840</v>
      </c>
      <c r="M306" s="48" t="s">
        <v>840</v>
      </c>
      <c r="N306" s="46" t="s">
        <v>840</v>
      </c>
      <c r="O306" s="25">
        <v>1.9253960983289999</v>
      </c>
      <c r="P306" s="46" t="s">
        <v>840</v>
      </c>
      <c r="Q306" s="46" t="s">
        <v>840</v>
      </c>
      <c r="R306" s="48" t="s">
        <v>840</v>
      </c>
      <c r="S306" s="46" t="s">
        <v>840</v>
      </c>
      <c r="T306" s="25">
        <v>1.1726797789449999</v>
      </c>
      <c r="U306" s="46" t="s">
        <v>840</v>
      </c>
      <c r="V306" s="46" t="s">
        <v>840</v>
      </c>
      <c r="W306" s="48" t="s">
        <v>840</v>
      </c>
      <c r="X306" s="53">
        <v>-0.75271631938400008</v>
      </c>
      <c r="Y306" s="7"/>
    </row>
    <row r="307" spans="1:25" x14ac:dyDescent="0.2">
      <c r="A307" s="44" t="s">
        <v>631</v>
      </c>
      <c r="B307" s="45" t="s">
        <v>630</v>
      </c>
      <c r="C307" s="25">
        <f t="shared" si="4"/>
        <v>1.622680740246</v>
      </c>
      <c r="D307" s="25" t="s">
        <v>840</v>
      </c>
      <c r="E307" s="25">
        <v>2.5205104831309999</v>
      </c>
      <c r="F307" s="25">
        <v>-23.083057236510001</v>
      </c>
      <c r="G307" s="25">
        <v>2.3314721968961751</v>
      </c>
      <c r="H307" s="48">
        <v>0.5</v>
      </c>
      <c r="I307" s="46" t="s">
        <v>840</v>
      </c>
      <c r="J307" s="25" t="s">
        <v>840</v>
      </c>
      <c r="K307" s="46" t="s">
        <v>840</v>
      </c>
      <c r="L307" s="46" t="s">
        <v>840</v>
      </c>
      <c r="M307" s="48" t="s">
        <v>840</v>
      </c>
      <c r="N307" s="46" t="s">
        <v>840</v>
      </c>
      <c r="O307" s="25">
        <v>2.5205104831309999</v>
      </c>
      <c r="P307" s="46" t="s">
        <v>840</v>
      </c>
      <c r="Q307" s="46" t="s">
        <v>840</v>
      </c>
      <c r="R307" s="48" t="s">
        <v>840</v>
      </c>
      <c r="S307" s="46" t="s">
        <v>840</v>
      </c>
      <c r="T307" s="25">
        <v>1.622680740246</v>
      </c>
      <c r="U307" s="46" t="s">
        <v>840</v>
      </c>
      <c r="V307" s="46" t="s">
        <v>840</v>
      </c>
      <c r="W307" s="48" t="s">
        <v>840</v>
      </c>
      <c r="X307" s="53">
        <v>-0.89782974288499995</v>
      </c>
      <c r="Y307" s="7"/>
    </row>
    <row r="308" spans="1:25" x14ac:dyDescent="0.2">
      <c r="A308" s="44" t="s">
        <v>633</v>
      </c>
      <c r="B308" s="45" t="s">
        <v>632</v>
      </c>
      <c r="C308" s="25">
        <f t="shared" si="4"/>
        <v>2.2372899824660002</v>
      </c>
      <c r="D308" s="25" t="s">
        <v>840</v>
      </c>
      <c r="E308" s="25">
        <v>2.5151044651060004</v>
      </c>
      <c r="F308" s="25">
        <v>-15.647032870204001</v>
      </c>
      <c r="G308" s="25">
        <v>2.3264716302230504</v>
      </c>
      <c r="H308" s="48">
        <v>0.5</v>
      </c>
      <c r="I308" s="46" t="s">
        <v>840</v>
      </c>
      <c r="J308" s="25" t="s">
        <v>840</v>
      </c>
      <c r="K308" s="46" t="s">
        <v>840</v>
      </c>
      <c r="L308" s="46" t="s">
        <v>840</v>
      </c>
      <c r="M308" s="48" t="s">
        <v>840</v>
      </c>
      <c r="N308" s="46" t="s">
        <v>840</v>
      </c>
      <c r="O308" s="25">
        <v>2.5151044651060004</v>
      </c>
      <c r="P308" s="46" t="s">
        <v>840</v>
      </c>
      <c r="Q308" s="46" t="s">
        <v>840</v>
      </c>
      <c r="R308" s="48" t="s">
        <v>840</v>
      </c>
      <c r="S308" s="46" t="s">
        <v>840</v>
      </c>
      <c r="T308" s="25">
        <v>2.2372899824660002</v>
      </c>
      <c r="U308" s="46" t="s">
        <v>840</v>
      </c>
      <c r="V308" s="46" t="s">
        <v>840</v>
      </c>
      <c r="W308" s="48" t="s">
        <v>840</v>
      </c>
      <c r="X308" s="53">
        <v>-0.27781448264000003</v>
      </c>
      <c r="Y308" s="7"/>
    </row>
    <row r="309" spans="1:25" x14ac:dyDescent="0.2">
      <c r="A309" s="44" t="s">
        <v>635</v>
      </c>
      <c r="B309" s="45" t="s">
        <v>634</v>
      </c>
      <c r="C309" s="25">
        <f t="shared" si="4"/>
        <v>56.772113362873</v>
      </c>
      <c r="D309" s="25">
        <v>10.634822917395999</v>
      </c>
      <c r="E309" s="25">
        <v>46.137290445476999</v>
      </c>
      <c r="F309" s="25">
        <v>22.817331023228999</v>
      </c>
      <c r="G309" s="25">
        <v>42.676993662066231</v>
      </c>
      <c r="H309" s="48">
        <v>0</v>
      </c>
      <c r="I309" s="46">
        <v>10.357305795193</v>
      </c>
      <c r="J309" s="25">
        <v>0.27751712220300001</v>
      </c>
      <c r="K309" s="46" t="s">
        <v>840</v>
      </c>
      <c r="L309" s="46" t="s">
        <v>840</v>
      </c>
      <c r="M309" s="48" t="s">
        <v>840</v>
      </c>
      <c r="N309" s="46">
        <v>39.788674345555002</v>
      </c>
      <c r="O309" s="25">
        <v>6.3486160999220003</v>
      </c>
      <c r="P309" s="46" t="s">
        <v>840</v>
      </c>
      <c r="Q309" s="46" t="s">
        <v>840</v>
      </c>
      <c r="R309" s="48" t="s">
        <v>840</v>
      </c>
      <c r="S309" s="46">
        <v>50.145980140748001</v>
      </c>
      <c r="T309" s="25">
        <v>6.6261332221250004</v>
      </c>
      <c r="U309" s="46" t="s">
        <v>840</v>
      </c>
      <c r="V309" s="46" t="s">
        <v>840</v>
      </c>
      <c r="W309" s="48" t="s">
        <v>840</v>
      </c>
      <c r="X309" s="53" t="s">
        <v>840</v>
      </c>
      <c r="Y309" s="7"/>
    </row>
    <row r="310" spans="1:25" x14ac:dyDescent="0.2">
      <c r="A310" s="44" t="s">
        <v>637</v>
      </c>
      <c r="B310" s="45" t="s">
        <v>636</v>
      </c>
      <c r="C310" s="25">
        <f t="shared" si="4"/>
        <v>2.5697702416010002</v>
      </c>
      <c r="D310" s="25" t="s">
        <v>840</v>
      </c>
      <c r="E310" s="25">
        <v>2.8193368704240003</v>
      </c>
      <c r="F310" s="25">
        <v>-14.40040878195</v>
      </c>
      <c r="G310" s="25">
        <v>2.6078866051422005</v>
      </c>
      <c r="H310" s="48">
        <v>0.5</v>
      </c>
      <c r="I310" s="46" t="s">
        <v>840</v>
      </c>
      <c r="J310" s="25" t="s">
        <v>840</v>
      </c>
      <c r="K310" s="46" t="s">
        <v>840</v>
      </c>
      <c r="L310" s="46" t="s">
        <v>840</v>
      </c>
      <c r="M310" s="48" t="s">
        <v>840</v>
      </c>
      <c r="N310" s="46" t="s">
        <v>840</v>
      </c>
      <c r="O310" s="25">
        <v>2.8193368704240003</v>
      </c>
      <c r="P310" s="46" t="s">
        <v>840</v>
      </c>
      <c r="Q310" s="46" t="s">
        <v>840</v>
      </c>
      <c r="R310" s="48" t="s">
        <v>840</v>
      </c>
      <c r="S310" s="46" t="s">
        <v>840</v>
      </c>
      <c r="T310" s="25">
        <v>2.5697702416010002</v>
      </c>
      <c r="U310" s="46" t="s">
        <v>840</v>
      </c>
      <c r="V310" s="46" t="s">
        <v>840</v>
      </c>
      <c r="W310" s="48" t="s">
        <v>840</v>
      </c>
      <c r="X310" s="53">
        <v>-0.24956662882300001</v>
      </c>
      <c r="Y310" s="7"/>
    </row>
    <row r="311" spans="1:25" x14ac:dyDescent="0.2">
      <c r="A311" s="44" t="s">
        <v>639</v>
      </c>
      <c r="B311" s="45" t="s">
        <v>638</v>
      </c>
      <c r="C311" s="25">
        <f t="shared" si="4"/>
        <v>111.700962350425</v>
      </c>
      <c r="D311" s="25">
        <v>10.691152271303</v>
      </c>
      <c r="E311" s="25">
        <v>101.009810079122</v>
      </c>
      <c r="F311" s="25">
        <v>76.617645174062005</v>
      </c>
      <c r="G311" s="25">
        <v>93.434074323187858</v>
      </c>
      <c r="H311" s="48">
        <v>0</v>
      </c>
      <c r="I311" s="46">
        <v>10.691152271303</v>
      </c>
      <c r="J311" s="25" t="s">
        <v>840</v>
      </c>
      <c r="K311" s="46" t="s">
        <v>840</v>
      </c>
      <c r="L311" s="46" t="s">
        <v>840</v>
      </c>
      <c r="M311" s="48" t="s">
        <v>840</v>
      </c>
      <c r="N311" s="46">
        <v>101.009810079122</v>
      </c>
      <c r="O311" s="25" t="s">
        <v>840</v>
      </c>
      <c r="P311" s="46" t="s">
        <v>840</v>
      </c>
      <c r="Q311" s="46" t="s">
        <v>840</v>
      </c>
      <c r="R311" s="48" t="s">
        <v>840</v>
      </c>
      <c r="S311" s="46">
        <v>111.700962350425</v>
      </c>
      <c r="T311" s="25" t="s">
        <v>840</v>
      </c>
      <c r="U311" s="46" t="s">
        <v>840</v>
      </c>
      <c r="V311" s="46" t="s">
        <v>840</v>
      </c>
      <c r="W311" s="48" t="s">
        <v>840</v>
      </c>
      <c r="X311" s="53" t="s">
        <v>840</v>
      </c>
      <c r="Y311" s="7"/>
    </row>
    <row r="312" spans="1:25" x14ac:dyDescent="0.2">
      <c r="A312" s="44" t="s">
        <v>641</v>
      </c>
      <c r="B312" s="45" t="s">
        <v>833</v>
      </c>
      <c r="C312" s="25">
        <f t="shared" si="4"/>
        <v>14.275981596516999</v>
      </c>
      <c r="D312" s="25">
        <v>4.6745244806519999</v>
      </c>
      <c r="E312" s="25">
        <v>9.6014571158649993</v>
      </c>
      <c r="F312" s="25">
        <v>6.0293735613499999</v>
      </c>
      <c r="G312" s="25">
        <v>8.8813478321751251</v>
      </c>
      <c r="H312" s="48">
        <v>0</v>
      </c>
      <c r="I312" s="46" t="s">
        <v>840</v>
      </c>
      <c r="J312" s="25" t="s">
        <v>840</v>
      </c>
      <c r="K312" s="46">
        <v>4.6745244806519999</v>
      </c>
      <c r="L312" s="46" t="s">
        <v>840</v>
      </c>
      <c r="M312" s="48" t="s">
        <v>840</v>
      </c>
      <c r="N312" s="46" t="s">
        <v>840</v>
      </c>
      <c r="O312" s="25" t="s">
        <v>840</v>
      </c>
      <c r="P312" s="46">
        <v>9.6014571158649993</v>
      </c>
      <c r="Q312" s="46" t="s">
        <v>840</v>
      </c>
      <c r="R312" s="48" t="s">
        <v>840</v>
      </c>
      <c r="S312" s="46" t="s">
        <v>840</v>
      </c>
      <c r="T312" s="25" t="s">
        <v>840</v>
      </c>
      <c r="U312" s="46">
        <v>14.275981596517001</v>
      </c>
      <c r="V312" s="46" t="s">
        <v>840</v>
      </c>
      <c r="W312" s="48" t="s">
        <v>840</v>
      </c>
      <c r="X312" s="53" t="s">
        <v>840</v>
      </c>
      <c r="Y312" s="7"/>
    </row>
    <row r="313" spans="1:25" x14ac:dyDescent="0.2">
      <c r="A313" s="44" t="s">
        <v>643</v>
      </c>
      <c r="B313" s="45" t="s">
        <v>642</v>
      </c>
      <c r="C313" s="25">
        <f t="shared" si="4"/>
        <v>2.579955647597</v>
      </c>
      <c r="D313" s="25" t="s">
        <v>840</v>
      </c>
      <c r="E313" s="25">
        <v>2.6177039254040002</v>
      </c>
      <c r="F313" s="25">
        <v>-5.5179485150220007</v>
      </c>
      <c r="G313" s="25">
        <v>2.4213761309987003</v>
      </c>
      <c r="H313" s="48">
        <v>0.5</v>
      </c>
      <c r="I313" s="46" t="s">
        <v>840</v>
      </c>
      <c r="J313" s="25" t="s">
        <v>840</v>
      </c>
      <c r="K313" s="46" t="s">
        <v>840</v>
      </c>
      <c r="L313" s="46" t="s">
        <v>840</v>
      </c>
      <c r="M313" s="48" t="s">
        <v>840</v>
      </c>
      <c r="N313" s="46" t="s">
        <v>840</v>
      </c>
      <c r="O313" s="25">
        <v>2.6177039254040002</v>
      </c>
      <c r="P313" s="46" t="s">
        <v>840</v>
      </c>
      <c r="Q313" s="46" t="s">
        <v>840</v>
      </c>
      <c r="R313" s="48" t="s">
        <v>840</v>
      </c>
      <c r="S313" s="46" t="s">
        <v>840</v>
      </c>
      <c r="T313" s="25">
        <v>2.579955647597</v>
      </c>
      <c r="U313" s="46" t="s">
        <v>840</v>
      </c>
      <c r="V313" s="46" t="s">
        <v>840</v>
      </c>
      <c r="W313" s="48" t="s">
        <v>840</v>
      </c>
      <c r="X313" s="53">
        <v>-3.7748277806999998E-2</v>
      </c>
      <c r="Y313" s="7"/>
    </row>
    <row r="314" spans="1:25" x14ac:dyDescent="0.2">
      <c r="A314" s="44" t="s">
        <v>645</v>
      </c>
      <c r="B314" s="45" t="s">
        <v>644</v>
      </c>
      <c r="C314" s="25">
        <f t="shared" si="4"/>
        <v>2.5406607105660002</v>
      </c>
      <c r="D314" s="25" t="s">
        <v>840</v>
      </c>
      <c r="E314" s="25">
        <v>2.5678065074480001</v>
      </c>
      <c r="F314" s="25">
        <v>-15.292291090691</v>
      </c>
      <c r="G314" s="25">
        <v>2.3752210193893997</v>
      </c>
      <c r="H314" s="48">
        <v>0.5</v>
      </c>
      <c r="I314" s="46" t="s">
        <v>840</v>
      </c>
      <c r="J314" s="25" t="s">
        <v>840</v>
      </c>
      <c r="K314" s="46" t="s">
        <v>840</v>
      </c>
      <c r="L314" s="46" t="s">
        <v>840</v>
      </c>
      <c r="M314" s="48" t="s">
        <v>840</v>
      </c>
      <c r="N314" s="46" t="s">
        <v>840</v>
      </c>
      <c r="O314" s="25">
        <v>2.5678065074480001</v>
      </c>
      <c r="P314" s="46" t="s">
        <v>840</v>
      </c>
      <c r="Q314" s="46" t="s">
        <v>840</v>
      </c>
      <c r="R314" s="48" t="s">
        <v>840</v>
      </c>
      <c r="S314" s="46" t="s">
        <v>840</v>
      </c>
      <c r="T314" s="25">
        <v>2.5406607105660002</v>
      </c>
      <c r="U314" s="46" t="s">
        <v>840</v>
      </c>
      <c r="V314" s="46" t="s">
        <v>840</v>
      </c>
      <c r="W314" s="48" t="s">
        <v>840</v>
      </c>
      <c r="X314" s="53">
        <v>-2.7145796881999997E-2</v>
      </c>
      <c r="Y314" s="7"/>
    </row>
    <row r="315" spans="1:25" x14ac:dyDescent="0.2">
      <c r="A315" s="44" t="s">
        <v>647</v>
      </c>
      <c r="B315" s="45" t="s">
        <v>646</v>
      </c>
      <c r="C315" s="25">
        <f t="shared" si="4"/>
        <v>51.020330639576002</v>
      </c>
      <c r="D315" s="25">
        <v>3.190995311664</v>
      </c>
      <c r="E315" s="25">
        <v>47.829335327912005</v>
      </c>
      <c r="F315" s="25">
        <v>5.7597391282489996</v>
      </c>
      <c r="G315" s="25">
        <v>44.242135178318605</v>
      </c>
      <c r="H315" s="48">
        <v>0</v>
      </c>
      <c r="I315" s="46">
        <v>4.5837388959670005</v>
      </c>
      <c r="J315" s="25">
        <v>-1.392743584303</v>
      </c>
      <c r="K315" s="46" t="s">
        <v>840</v>
      </c>
      <c r="L315" s="46" t="s">
        <v>840</v>
      </c>
      <c r="M315" s="48" t="s">
        <v>840</v>
      </c>
      <c r="N315" s="46">
        <v>40.395816228331995</v>
      </c>
      <c r="O315" s="25">
        <v>7.4335190995799998</v>
      </c>
      <c r="P315" s="46" t="s">
        <v>840</v>
      </c>
      <c r="Q315" s="46" t="s">
        <v>840</v>
      </c>
      <c r="R315" s="48" t="s">
        <v>840</v>
      </c>
      <c r="S315" s="46">
        <v>44.979555124298997</v>
      </c>
      <c r="T315" s="25">
        <v>6.0407755152769997</v>
      </c>
      <c r="U315" s="46" t="s">
        <v>840</v>
      </c>
      <c r="V315" s="46" t="s">
        <v>840</v>
      </c>
      <c r="W315" s="48" t="s">
        <v>840</v>
      </c>
      <c r="X315" s="53" t="s">
        <v>840</v>
      </c>
      <c r="Y315" s="7"/>
    </row>
    <row r="316" spans="1:25" x14ac:dyDescent="0.2">
      <c r="A316" s="44" t="s">
        <v>649</v>
      </c>
      <c r="B316" s="45" t="s">
        <v>648</v>
      </c>
      <c r="C316" s="25">
        <f t="shared" si="4"/>
        <v>44.593785755696004</v>
      </c>
      <c r="D316" s="25">
        <v>4.9951024166860005</v>
      </c>
      <c r="E316" s="25">
        <v>39.598683339010002</v>
      </c>
      <c r="F316" s="25">
        <v>1.7461145318460001</v>
      </c>
      <c r="G316" s="25">
        <v>36.628782088584252</v>
      </c>
      <c r="H316" s="48">
        <v>0</v>
      </c>
      <c r="I316" s="46">
        <v>5.3827307328080005</v>
      </c>
      <c r="J316" s="25">
        <v>-0.38762831612199999</v>
      </c>
      <c r="K316" s="46" t="s">
        <v>840</v>
      </c>
      <c r="L316" s="46" t="s">
        <v>840</v>
      </c>
      <c r="M316" s="48" t="s">
        <v>840</v>
      </c>
      <c r="N316" s="46">
        <v>33.219773388386002</v>
      </c>
      <c r="O316" s="25">
        <v>6.3789099506249993</v>
      </c>
      <c r="P316" s="46" t="s">
        <v>840</v>
      </c>
      <c r="Q316" s="46" t="s">
        <v>840</v>
      </c>
      <c r="R316" s="48" t="s">
        <v>840</v>
      </c>
      <c r="S316" s="46">
        <v>38.602504121193</v>
      </c>
      <c r="T316" s="25">
        <v>5.9912816345030002</v>
      </c>
      <c r="U316" s="46" t="s">
        <v>840</v>
      </c>
      <c r="V316" s="46" t="s">
        <v>840</v>
      </c>
      <c r="W316" s="48" t="s">
        <v>840</v>
      </c>
      <c r="X316" s="53" t="s">
        <v>840</v>
      </c>
      <c r="Y316" s="7"/>
    </row>
    <row r="317" spans="1:25" x14ac:dyDescent="0.2">
      <c r="A317" s="44" t="s">
        <v>651</v>
      </c>
      <c r="B317" s="45" t="s">
        <v>650</v>
      </c>
      <c r="C317" s="25">
        <f t="shared" si="4"/>
        <v>95.717858328470015</v>
      </c>
      <c r="D317" s="25">
        <v>22.981260733208</v>
      </c>
      <c r="E317" s="25">
        <v>72.736597595262012</v>
      </c>
      <c r="F317" s="25">
        <v>30.496809516757001</v>
      </c>
      <c r="G317" s="25">
        <v>67.281352775617364</v>
      </c>
      <c r="H317" s="48">
        <v>0</v>
      </c>
      <c r="I317" s="46">
        <v>21.726880912454</v>
      </c>
      <c r="J317" s="25">
        <v>1.2543798207550001</v>
      </c>
      <c r="K317" s="46" t="s">
        <v>840</v>
      </c>
      <c r="L317" s="46" t="s">
        <v>840</v>
      </c>
      <c r="M317" s="48" t="s">
        <v>840</v>
      </c>
      <c r="N317" s="46">
        <v>62.953391428421995</v>
      </c>
      <c r="O317" s="25">
        <v>9.7832061668399994</v>
      </c>
      <c r="P317" s="46" t="s">
        <v>840</v>
      </c>
      <c r="Q317" s="46" t="s">
        <v>840</v>
      </c>
      <c r="R317" s="48" t="s">
        <v>840</v>
      </c>
      <c r="S317" s="46">
        <v>84.680272340876002</v>
      </c>
      <c r="T317" s="25">
        <v>11.037585987595</v>
      </c>
      <c r="U317" s="46" t="s">
        <v>840</v>
      </c>
      <c r="V317" s="46" t="s">
        <v>840</v>
      </c>
      <c r="W317" s="48" t="s">
        <v>840</v>
      </c>
      <c r="X317" s="53" t="s">
        <v>840</v>
      </c>
      <c r="Y317" s="7"/>
    </row>
    <row r="318" spans="1:25" x14ac:dyDescent="0.2">
      <c r="A318" s="44" t="s">
        <v>653</v>
      </c>
      <c r="B318" s="45" t="s">
        <v>652</v>
      </c>
      <c r="C318" s="25">
        <f t="shared" si="4"/>
        <v>2.1531809793780003</v>
      </c>
      <c r="D318" s="25" t="s">
        <v>840</v>
      </c>
      <c r="E318" s="25">
        <v>2.4659624239300002</v>
      </c>
      <c r="F318" s="25">
        <v>-19.182428447755001</v>
      </c>
      <c r="G318" s="25">
        <v>2.2810152421352501</v>
      </c>
      <c r="H318" s="48">
        <v>0.5</v>
      </c>
      <c r="I318" s="46" t="s">
        <v>840</v>
      </c>
      <c r="J318" s="25" t="s">
        <v>840</v>
      </c>
      <c r="K318" s="46" t="s">
        <v>840</v>
      </c>
      <c r="L318" s="46" t="s">
        <v>840</v>
      </c>
      <c r="M318" s="48" t="s">
        <v>840</v>
      </c>
      <c r="N318" s="46" t="s">
        <v>840</v>
      </c>
      <c r="O318" s="25">
        <v>2.4659624239300002</v>
      </c>
      <c r="P318" s="46" t="s">
        <v>840</v>
      </c>
      <c r="Q318" s="46" t="s">
        <v>840</v>
      </c>
      <c r="R318" s="48" t="s">
        <v>840</v>
      </c>
      <c r="S318" s="46" t="s">
        <v>840</v>
      </c>
      <c r="T318" s="25">
        <v>2.1531809793780003</v>
      </c>
      <c r="U318" s="46" t="s">
        <v>840</v>
      </c>
      <c r="V318" s="46" t="s">
        <v>840</v>
      </c>
      <c r="W318" s="48" t="s">
        <v>840</v>
      </c>
      <c r="X318" s="53">
        <v>-0.31278144455199997</v>
      </c>
      <c r="Y318" s="7"/>
    </row>
    <row r="319" spans="1:25" x14ac:dyDescent="0.2">
      <c r="A319" s="44" t="s">
        <v>655</v>
      </c>
      <c r="B319" s="45" t="s">
        <v>654</v>
      </c>
      <c r="C319" s="25">
        <f t="shared" si="4"/>
        <v>1.916462446033</v>
      </c>
      <c r="D319" s="25" t="s">
        <v>840</v>
      </c>
      <c r="E319" s="25">
        <v>2.4657158291969998</v>
      </c>
      <c r="F319" s="25">
        <v>-7.9041509731969999</v>
      </c>
      <c r="G319" s="25">
        <v>2.2807871420072248</v>
      </c>
      <c r="H319" s="48">
        <v>0.5</v>
      </c>
      <c r="I319" s="46" t="s">
        <v>840</v>
      </c>
      <c r="J319" s="25" t="s">
        <v>840</v>
      </c>
      <c r="K319" s="46" t="s">
        <v>840</v>
      </c>
      <c r="L319" s="46" t="s">
        <v>840</v>
      </c>
      <c r="M319" s="48" t="s">
        <v>840</v>
      </c>
      <c r="N319" s="46" t="s">
        <v>840</v>
      </c>
      <c r="O319" s="25">
        <v>2.4657158291969998</v>
      </c>
      <c r="P319" s="46" t="s">
        <v>840</v>
      </c>
      <c r="Q319" s="46" t="s">
        <v>840</v>
      </c>
      <c r="R319" s="48" t="s">
        <v>840</v>
      </c>
      <c r="S319" s="46" t="s">
        <v>840</v>
      </c>
      <c r="T319" s="25">
        <v>1.916462446033</v>
      </c>
      <c r="U319" s="46" t="s">
        <v>840</v>
      </c>
      <c r="V319" s="46" t="s">
        <v>840</v>
      </c>
      <c r="W319" s="48" t="s">
        <v>840</v>
      </c>
      <c r="X319" s="53">
        <v>-0.54925338316399996</v>
      </c>
      <c r="Y319" s="7"/>
    </row>
    <row r="320" spans="1:25" x14ac:dyDescent="0.2">
      <c r="A320" s="44" t="s">
        <v>657</v>
      </c>
      <c r="B320" s="45" t="s">
        <v>656</v>
      </c>
      <c r="C320" s="25">
        <f t="shared" si="4"/>
        <v>118.79898361268201</v>
      </c>
      <c r="D320" s="25">
        <v>16.279148385462999</v>
      </c>
      <c r="E320" s="25">
        <v>102.519835227219</v>
      </c>
      <c r="F320" s="25">
        <v>77.958248174391997</v>
      </c>
      <c r="G320" s="25">
        <v>94.83084758517758</v>
      </c>
      <c r="H320" s="48">
        <v>0</v>
      </c>
      <c r="I320" s="46">
        <v>13.677654891248</v>
      </c>
      <c r="J320" s="25" t="s">
        <v>840</v>
      </c>
      <c r="K320" s="46">
        <v>2.6014934942150001</v>
      </c>
      <c r="L320" s="46" t="s">
        <v>840</v>
      </c>
      <c r="M320" s="48" t="s">
        <v>840</v>
      </c>
      <c r="N320" s="46">
        <v>97.066472804199989</v>
      </c>
      <c r="O320" s="25" t="s">
        <v>840</v>
      </c>
      <c r="P320" s="46">
        <v>5.4533624230190005</v>
      </c>
      <c r="Q320" s="46" t="s">
        <v>840</v>
      </c>
      <c r="R320" s="48" t="s">
        <v>840</v>
      </c>
      <c r="S320" s="46">
        <v>110.744127695448</v>
      </c>
      <c r="T320" s="25" t="s">
        <v>840</v>
      </c>
      <c r="U320" s="46">
        <v>8.0548559172340006</v>
      </c>
      <c r="V320" s="46" t="s">
        <v>840</v>
      </c>
      <c r="W320" s="48" t="s">
        <v>840</v>
      </c>
      <c r="X320" s="53" t="s">
        <v>840</v>
      </c>
      <c r="Y320" s="7"/>
    </row>
    <row r="321" spans="1:25" x14ac:dyDescent="0.2">
      <c r="A321" s="44" t="s">
        <v>659</v>
      </c>
      <c r="B321" s="45" t="s">
        <v>658</v>
      </c>
      <c r="C321" s="25">
        <f t="shared" si="4"/>
        <v>2.5626859157120001</v>
      </c>
      <c r="D321" s="25" t="s">
        <v>840</v>
      </c>
      <c r="E321" s="25">
        <v>2.8757158878250002</v>
      </c>
      <c r="F321" s="25">
        <v>-15.834132091958999</v>
      </c>
      <c r="G321" s="25">
        <v>2.6600371962381253</v>
      </c>
      <c r="H321" s="48">
        <v>0.5</v>
      </c>
      <c r="I321" s="46" t="s">
        <v>840</v>
      </c>
      <c r="J321" s="25" t="s">
        <v>840</v>
      </c>
      <c r="K321" s="46" t="s">
        <v>840</v>
      </c>
      <c r="L321" s="46" t="s">
        <v>840</v>
      </c>
      <c r="M321" s="48" t="s">
        <v>840</v>
      </c>
      <c r="N321" s="46" t="s">
        <v>840</v>
      </c>
      <c r="O321" s="25">
        <v>2.8757158878250002</v>
      </c>
      <c r="P321" s="46" t="s">
        <v>840</v>
      </c>
      <c r="Q321" s="46" t="s">
        <v>840</v>
      </c>
      <c r="R321" s="48" t="s">
        <v>840</v>
      </c>
      <c r="S321" s="46" t="s">
        <v>840</v>
      </c>
      <c r="T321" s="25">
        <v>2.5626859157120001</v>
      </c>
      <c r="U321" s="46" t="s">
        <v>840</v>
      </c>
      <c r="V321" s="46" t="s">
        <v>840</v>
      </c>
      <c r="W321" s="48" t="s">
        <v>840</v>
      </c>
      <c r="X321" s="53">
        <v>-0.31302997211299999</v>
      </c>
      <c r="Y321" s="7"/>
    </row>
    <row r="322" spans="1:25" x14ac:dyDescent="0.2">
      <c r="A322" s="44" t="s">
        <v>661</v>
      </c>
      <c r="B322" s="45" t="s">
        <v>660</v>
      </c>
      <c r="C322" s="25">
        <f t="shared" si="4"/>
        <v>113.222191907633</v>
      </c>
      <c r="D322" s="25">
        <v>27.507382786139001</v>
      </c>
      <c r="E322" s="25">
        <v>85.714809121494</v>
      </c>
      <c r="F322" s="25">
        <v>43.502709527774996</v>
      </c>
      <c r="G322" s="25">
        <v>79.286198437381955</v>
      </c>
      <c r="H322" s="48">
        <v>0</v>
      </c>
      <c r="I322" s="46">
        <v>26.089025767065998</v>
      </c>
      <c r="J322" s="25">
        <v>1.4183570190729999</v>
      </c>
      <c r="K322" s="46" t="s">
        <v>840</v>
      </c>
      <c r="L322" s="46" t="s">
        <v>840</v>
      </c>
      <c r="M322" s="48" t="s">
        <v>840</v>
      </c>
      <c r="N322" s="46">
        <v>74.025422353533003</v>
      </c>
      <c r="O322" s="25">
        <v>11.689386767960999</v>
      </c>
      <c r="P322" s="46" t="s">
        <v>840</v>
      </c>
      <c r="Q322" s="46" t="s">
        <v>840</v>
      </c>
      <c r="R322" s="48" t="s">
        <v>840</v>
      </c>
      <c r="S322" s="46">
        <v>100.11444812059901</v>
      </c>
      <c r="T322" s="25">
        <v>13.107743787034</v>
      </c>
      <c r="U322" s="46" t="s">
        <v>840</v>
      </c>
      <c r="V322" s="46" t="s">
        <v>840</v>
      </c>
      <c r="W322" s="48" t="s">
        <v>840</v>
      </c>
      <c r="X322" s="53" t="s">
        <v>840</v>
      </c>
      <c r="Y322" s="7"/>
    </row>
    <row r="323" spans="1:25" x14ac:dyDescent="0.2">
      <c r="A323" s="44" t="s">
        <v>663</v>
      </c>
      <c r="B323" s="45" t="s">
        <v>662</v>
      </c>
      <c r="C323" s="25">
        <f t="shared" si="4"/>
        <v>97.655649804774015</v>
      </c>
      <c r="D323" s="25" t="s">
        <v>840</v>
      </c>
      <c r="E323" s="25">
        <v>114.91431517103601</v>
      </c>
      <c r="F323" s="25">
        <v>62.58513113003</v>
      </c>
      <c r="G323" s="25">
        <v>106.29574153320831</v>
      </c>
      <c r="H323" s="48">
        <v>0</v>
      </c>
      <c r="I323" s="46" t="s">
        <v>840</v>
      </c>
      <c r="J323" s="25" t="s">
        <v>840</v>
      </c>
      <c r="K323" s="46" t="s">
        <v>840</v>
      </c>
      <c r="L323" s="46" t="s">
        <v>840</v>
      </c>
      <c r="M323" s="48" t="s">
        <v>840</v>
      </c>
      <c r="N323" s="46">
        <v>103.263057226597</v>
      </c>
      <c r="O323" s="25" t="s">
        <v>840</v>
      </c>
      <c r="P323" s="46">
        <v>11.651257944438999</v>
      </c>
      <c r="Q323" s="46" t="s">
        <v>840</v>
      </c>
      <c r="R323" s="48" t="s">
        <v>840</v>
      </c>
      <c r="S323" s="46">
        <v>87.472636960057002</v>
      </c>
      <c r="T323" s="25" t="s">
        <v>840</v>
      </c>
      <c r="U323" s="46">
        <v>10.183012844717</v>
      </c>
      <c r="V323" s="46" t="s">
        <v>840</v>
      </c>
      <c r="W323" s="48" t="s">
        <v>840</v>
      </c>
      <c r="X323" s="53">
        <v>-17.258665366262001</v>
      </c>
      <c r="Y323" s="7"/>
    </row>
    <row r="324" spans="1:25" x14ac:dyDescent="0.2">
      <c r="A324" s="44" t="s">
        <v>665</v>
      </c>
      <c r="B324" s="45" t="s">
        <v>664</v>
      </c>
      <c r="C324" s="25">
        <f t="shared" si="4"/>
        <v>0.63226482469500001</v>
      </c>
      <c r="D324" s="25" t="s">
        <v>840</v>
      </c>
      <c r="E324" s="25">
        <v>1.565559890359</v>
      </c>
      <c r="F324" s="25">
        <v>-12.746660511355</v>
      </c>
      <c r="G324" s="25">
        <v>1.448142898582075</v>
      </c>
      <c r="H324" s="48">
        <v>0.5</v>
      </c>
      <c r="I324" s="46" t="s">
        <v>840</v>
      </c>
      <c r="J324" s="25" t="s">
        <v>840</v>
      </c>
      <c r="K324" s="46" t="s">
        <v>840</v>
      </c>
      <c r="L324" s="46" t="s">
        <v>840</v>
      </c>
      <c r="M324" s="48" t="s">
        <v>840</v>
      </c>
      <c r="N324" s="46" t="s">
        <v>840</v>
      </c>
      <c r="O324" s="25">
        <v>1.565559890359</v>
      </c>
      <c r="P324" s="46" t="s">
        <v>840</v>
      </c>
      <c r="Q324" s="46" t="s">
        <v>840</v>
      </c>
      <c r="R324" s="48" t="s">
        <v>840</v>
      </c>
      <c r="S324" s="46" t="s">
        <v>840</v>
      </c>
      <c r="T324" s="25">
        <v>0.63226482469500001</v>
      </c>
      <c r="U324" s="46" t="s">
        <v>840</v>
      </c>
      <c r="V324" s="46" t="s">
        <v>840</v>
      </c>
      <c r="W324" s="48" t="s">
        <v>840</v>
      </c>
      <c r="X324" s="53">
        <v>-0.933295065664</v>
      </c>
      <c r="Y324" s="7"/>
    </row>
    <row r="325" spans="1:25" x14ac:dyDescent="0.2">
      <c r="A325" s="44" t="s">
        <v>667</v>
      </c>
      <c r="B325" s="45" t="s">
        <v>666</v>
      </c>
      <c r="C325" s="25">
        <f t="shared" si="4"/>
        <v>42.960964457366003</v>
      </c>
      <c r="D325" s="25">
        <v>6.6092313040560002</v>
      </c>
      <c r="E325" s="25">
        <v>36.351733153310001</v>
      </c>
      <c r="F325" s="25">
        <v>19.359654162306001</v>
      </c>
      <c r="G325" s="25">
        <v>33.625353166811749</v>
      </c>
      <c r="H325" s="48">
        <v>0</v>
      </c>
      <c r="I325" s="46">
        <v>8.2569663296370006</v>
      </c>
      <c r="J325" s="25">
        <v>-1.6477350255809999</v>
      </c>
      <c r="K325" s="46" t="s">
        <v>840</v>
      </c>
      <c r="L325" s="46" t="s">
        <v>840</v>
      </c>
      <c r="M325" s="48" t="s">
        <v>840</v>
      </c>
      <c r="N325" s="46">
        <v>29.131714708156</v>
      </c>
      <c r="O325" s="25">
        <v>7.2200184451540004</v>
      </c>
      <c r="P325" s="46" t="s">
        <v>840</v>
      </c>
      <c r="Q325" s="46" t="s">
        <v>840</v>
      </c>
      <c r="R325" s="48" t="s">
        <v>840</v>
      </c>
      <c r="S325" s="46">
        <v>37.388681037794001</v>
      </c>
      <c r="T325" s="25">
        <v>5.572283419573</v>
      </c>
      <c r="U325" s="46" t="s">
        <v>840</v>
      </c>
      <c r="V325" s="46" t="s">
        <v>840</v>
      </c>
      <c r="W325" s="48" t="s">
        <v>840</v>
      </c>
      <c r="X325" s="53" t="s">
        <v>840</v>
      </c>
      <c r="Y325" s="7"/>
    </row>
    <row r="326" spans="1:25" x14ac:dyDescent="0.2">
      <c r="A326" s="44" t="s">
        <v>669</v>
      </c>
      <c r="B326" s="45" t="s">
        <v>668</v>
      </c>
      <c r="C326" s="25">
        <f t="shared" si="4"/>
        <v>4.395728185256</v>
      </c>
      <c r="D326" s="25">
        <v>0.11314374967400001</v>
      </c>
      <c r="E326" s="25">
        <v>4.2825844355819997</v>
      </c>
      <c r="F326" s="25">
        <v>-11.621988354109</v>
      </c>
      <c r="G326" s="25">
        <v>3.9613906029133497</v>
      </c>
      <c r="H326" s="48">
        <v>0.5</v>
      </c>
      <c r="I326" s="46" t="s">
        <v>840</v>
      </c>
      <c r="J326" s="25">
        <v>0.11314374967400001</v>
      </c>
      <c r="K326" s="46" t="s">
        <v>840</v>
      </c>
      <c r="L326" s="46" t="s">
        <v>840</v>
      </c>
      <c r="M326" s="48" t="s">
        <v>840</v>
      </c>
      <c r="N326" s="46" t="s">
        <v>840</v>
      </c>
      <c r="O326" s="25">
        <v>4.2825844355819997</v>
      </c>
      <c r="P326" s="46" t="s">
        <v>840</v>
      </c>
      <c r="Q326" s="46" t="s">
        <v>840</v>
      </c>
      <c r="R326" s="48" t="s">
        <v>840</v>
      </c>
      <c r="S326" s="46" t="s">
        <v>840</v>
      </c>
      <c r="T326" s="25">
        <v>4.395728185256</v>
      </c>
      <c r="U326" s="46" t="s">
        <v>840</v>
      </c>
      <c r="V326" s="46" t="s">
        <v>840</v>
      </c>
      <c r="W326" s="48" t="s">
        <v>840</v>
      </c>
      <c r="X326" s="53" t="s">
        <v>840</v>
      </c>
      <c r="Y326" s="7"/>
    </row>
    <row r="327" spans="1:25" x14ac:dyDescent="0.2">
      <c r="A327" s="44" t="s">
        <v>671</v>
      </c>
      <c r="B327" s="45" t="s">
        <v>670</v>
      </c>
      <c r="C327" s="25">
        <f t="shared" si="4"/>
        <v>36.500289664496002</v>
      </c>
      <c r="D327" s="25">
        <v>4.26789529837</v>
      </c>
      <c r="E327" s="25">
        <v>32.232394366126002</v>
      </c>
      <c r="F327" s="25">
        <v>-17.069564601741</v>
      </c>
      <c r="G327" s="25">
        <v>29.814964788666554</v>
      </c>
      <c r="H327" s="48">
        <v>0.346225</v>
      </c>
      <c r="I327" s="46">
        <v>5.4540163036339999</v>
      </c>
      <c r="J327" s="25">
        <v>-1.1861210052640001</v>
      </c>
      <c r="K327" s="46" t="s">
        <v>840</v>
      </c>
      <c r="L327" s="46" t="s">
        <v>840</v>
      </c>
      <c r="M327" s="48" t="s">
        <v>840</v>
      </c>
      <c r="N327" s="46">
        <v>25.652875712099998</v>
      </c>
      <c r="O327" s="25">
        <v>6.5795186540259998</v>
      </c>
      <c r="P327" s="46" t="s">
        <v>840</v>
      </c>
      <c r="Q327" s="46" t="s">
        <v>840</v>
      </c>
      <c r="R327" s="48" t="s">
        <v>840</v>
      </c>
      <c r="S327" s="46">
        <v>31.106892015733997</v>
      </c>
      <c r="T327" s="25">
        <v>5.3933976487619999</v>
      </c>
      <c r="U327" s="46" t="s">
        <v>840</v>
      </c>
      <c r="V327" s="46" t="s">
        <v>840</v>
      </c>
      <c r="W327" s="48" t="s">
        <v>840</v>
      </c>
      <c r="X327" s="53" t="s">
        <v>840</v>
      </c>
      <c r="Y327" s="7"/>
    </row>
    <row r="328" spans="1:25" x14ac:dyDescent="0.2">
      <c r="A328" s="44" t="s">
        <v>673</v>
      </c>
      <c r="B328" s="45" t="s">
        <v>672</v>
      </c>
      <c r="C328" s="25">
        <f t="shared" ref="C328:C389" si="5">IF(D328="",E328+X328,D328+E328)</f>
        <v>69.433959612104999</v>
      </c>
      <c r="D328" s="25">
        <v>13.23718213892</v>
      </c>
      <c r="E328" s="25">
        <v>56.196777473185001</v>
      </c>
      <c r="F328" s="25">
        <v>29.902691099426001</v>
      </c>
      <c r="G328" s="25">
        <v>51.982019162696133</v>
      </c>
      <c r="H328" s="48">
        <v>0</v>
      </c>
      <c r="I328" s="46">
        <v>12.894446953467</v>
      </c>
      <c r="J328" s="25">
        <v>0.34273518545300002</v>
      </c>
      <c r="K328" s="46" t="s">
        <v>840</v>
      </c>
      <c r="L328" s="46" t="s">
        <v>840</v>
      </c>
      <c r="M328" s="48" t="s">
        <v>840</v>
      </c>
      <c r="N328" s="46">
        <v>47.992006524080004</v>
      </c>
      <c r="O328" s="25">
        <v>8.2047709491050007</v>
      </c>
      <c r="P328" s="46" t="s">
        <v>840</v>
      </c>
      <c r="Q328" s="46" t="s">
        <v>840</v>
      </c>
      <c r="R328" s="48" t="s">
        <v>840</v>
      </c>
      <c r="S328" s="46">
        <v>60.886453477547001</v>
      </c>
      <c r="T328" s="25">
        <v>8.5475061345579988</v>
      </c>
      <c r="U328" s="46" t="s">
        <v>840</v>
      </c>
      <c r="V328" s="46" t="s">
        <v>840</v>
      </c>
      <c r="W328" s="48" t="s">
        <v>840</v>
      </c>
      <c r="X328" s="53" t="s">
        <v>840</v>
      </c>
      <c r="Y328" s="7"/>
    </row>
    <row r="329" spans="1:25" x14ac:dyDescent="0.2">
      <c r="A329" s="44" t="s">
        <v>675</v>
      </c>
      <c r="B329" s="45" t="s">
        <v>674</v>
      </c>
      <c r="C329" s="25">
        <f t="shared" si="5"/>
        <v>2.5188240146010004</v>
      </c>
      <c r="D329" s="25">
        <v>0.184528850662</v>
      </c>
      <c r="E329" s="25">
        <v>2.3342951639390002</v>
      </c>
      <c r="F329" s="25">
        <v>-10.466231424082</v>
      </c>
      <c r="G329" s="25">
        <v>2.1592230266435752</v>
      </c>
      <c r="H329" s="48">
        <v>0.5</v>
      </c>
      <c r="I329" s="46" t="s">
        <v>840</v>
      </c>
      <c r="J329" s="25">
        <v>0.184528850662</v>
      </c>
      <c r="K329" s="46" t="s">
        <v>840</v>
      </c>
      <c r="L329" s="46" t="s">
        <v>840</v>
      </c>
      <c r="M329" s="48" t="s">
        <v>840</v>
      </c>
      <c r="N329" s="46" t="s">
        <v>840</v>
      </c>
      <c r="O329" s="25">
        <v>2.3342951639390002</v>
      </c>
      <c r="P329" s="46" t="s">
        <v>840</v>
      </c>
      <c r="Q329" s="46" t="s">
        <v>840</v>
      </c>
      <c r="R329" s="48" t="s">
        <v>840</v>
      </c>
      <c r="S329" s="46" t="s">
        <v>840</v>
      </c>
      <c r="T329" s="25">
        <v>2.5188240146010004</v>
      </c>
      <c r="U329" s="46" t="s">
        <v>840</v>
      </c>
      <c r="V329" s="46" t="s">
        <v>840</v>
      </c>
      <c r="W329" s="48" t="s">
        <v>840</v>
      </c>
      <c r="X329" s="53" t="s">
        <v>840</v>
      </c>
      <c r="Y329" s="7"/>
    </row>
    <row r="330" spans="1:25" x14ac:dyDescent="0.2">
      <c r="A330" s="44" t="s">
        <v>677</v>
      </c>
      <c r="B330" s="45" t="s">
        <v>676</v>
      </c>
      <c r="C330" s="25">
        <f t="shared" si="5"/>
        <v>0.72771335866300024</v>
      </c>
      <c r="D330" s="25" t="s">
        <v>840</v>
      </c>
      <c r="E330" s="25">
        <v>1.4565330186060002</v>
      </c>
      <c r="F330" s="25">
        <v>-7.6925925634289998</v>
      </c>
      <c r="G330" s="25">
        <v>1.3472930422105502</v>
      </c>
      <c r="H330" s="48">
        <v>0.5</v>
      </c>
      <c r="I330" s="46" t="s">
        <v>840</v>
      </c>
      <c r="J330" s="25" t="s">
        <v>840</v>
      </c>
      <c r="K330" s="46" t="s">
        <v>840</v>
      </c>
      <c r="L330" s="46" t="s">
        <v>840</v>
      </c>
      <c r="M330" s="48" t="s">
        <v>840</v>
      </c>
      <c r="N330" s="46" t="s">
        <v>840</v>
      </c>
      <c r="O330" s="25">
        <v>1.4565330186060002</v>
      </c>
      <c r="P330" s="46" t="s">
        <v>840</v>
      </c>
      <c r="Q330" s="46" t="s">
        <v>840</v>
      </c>
      <c r="R330" s="48" t="s">
        <v>840</v>
      </c>
      <c r="S330" s="46" t="s">
        <v>840</v>
      </c>
      <c r="T330" s="25">
        <v>0.72771335866300024</v>
      </c>
      <c r="U330" s="46" t="s">
        <v>840</v>
      </c>
      <c r="V330" s="46" t="s">
        <v>840</v>
      </c>
      <c r="W330" s="48" t="s">
        <v>840</v>
      </c>
      <c r="X330" s="53">
        <v>-0.72881965994299991</v>
      </c>
      <c r="Y330" s="7"/>
    </row>
    <row r="331" spans="1:25" x14ac:dyDescent="0.2">
      <c r="A331" s="44" t="s">
        <v>679</v>
      </c>
      <c r="B331" s="45" t="s">
        <v>678</v>
      </c>
      <c r="C331" s="25">
        <f t="shared" si="5"/>
        <v>2.5753128789459998</v>
      </c>
      <c r="D331" s="25" t="s">
        <v>840</v>
      </c>
      <c r="E331" s="25">
        <v>2.7032523862609996</v>
      </c>
      <c r="F331" s="25">
        <v>-13.106910036946001</v>
      </c>
      <c r="G331" s="25">
        <v>2.5005084572914247</v>
      </c>
      <c r="H331" s="48">
        <v>0.5</v>
      </c>
      <c r="I331" s="46" t="s">
        <v>840</v>
      </c>
      <c r="J331" s="25" t="s">
        <v>840</v>
      </c>
      <c r="K331" s="46" t="s">
        <v>840</v>
      </c>
      <c r="L331" s="46" t="s">
        <v>840</v>
      </c>
      <c r="M331" s="48" t="s">
        <v>840</v>
      </c>
      <c r="N331" s="46" t="s">
        <v>840</v>
      </c>
      <c r="O331" s="25">
        <v>2.7032523862609996</v>
      </c>
      <c r="P331" s="46" t="s">
        <v>840</v>
      </c>
      <c r="Q331" s="46" t="s">
        <v>840</v>
      </c>
      <c r="R331" s="48" t="s">
        <v>840</v>
      </c>
      <c r="S331" s="46" t="s">
        <v>840</v>
      </c>
      <c r="T331" s="25">
        <v>2.5753128789459998</v>
      </c>
      <c r="U331" s="46" t="s">
        <v>840</v>
      </c>
      <c r="V331" s="46" t="s">
        <v>840</v>
      </c>
      <c r="W331" s="48" t="s">
        <v>840</v>
      </c>
      <c r="X331" s="53">
        <v>-0.12793950731500001</v>
      </c>
      <c r="Y331" s="7"/>
    </row>
    <row r="332" spans="1:25" x14ac:dyDescent="0.2">
      <c r="A332" s="44" t="s">
        <v>681</v>
      </c>
      <c r="B332" s="45" t="s">
        <v>680</v>
      </c>
      <c r="C332" s="25">
        <f t="shared" si="5"/>
        <v>3.249792104335</v>
      </c>
      <c r="D332" s="25" t="s">
        <v>840</v>
      </c>
      <c r="E332" s="25">
        <v>3.3876835839620001</v>
      </c>
      <c r="F332" s="25">
        <v>-9.0813689784910014</v>
      </c>
      <c r="G332" s="25">
        <v>3.1336073151648502</v>
      </c>
      <c r="H332" s="48">
        <v>0.5</v>
      </c>
      <c r="I332" s="46" t="s">
        <v>840</v>
      </c>
      <c r="J332" s="25" t="s">
        <v>840</v>
      </c>
      <c r="K332" s="46" t="s">
        <v>840</v>
      </c>
      <c r="L332" s="46" t="s">
        <v>840</v>
      </c>
      <c r="M332" s="48" t="s">
        <v>840</v>
      </c>
      <c r="N332" s="46" t="s">
        <v>840</v>
      </c>
      <c r="O332" s="25">
        <v>3.3876835839620001</v>
      </c>
      <c r="P332" s="46" t="s">
        <v>840</v>
      </c>
      <c r="Q332" s="46" t="s">
        <v>840</v>
      </c>
      <c r="R332" s="48" t="s">
        <v>840</v>
      </c>
      <c r="S332" s="46" t="s">
        <v>840</v>
      </c>
      <c r="T332" s="25">
        <v>3.249792104335</v>
      </c>
      <c r="U332" s="46" t="s">
        <v>840</v>
      </c>
      <c r="V332" s="46" t="s">
        <v>840</v>
      </c>
      <c r="W332" s="48" t="s">
        <v>840</v>
      </c>
      <c r="X332" s="53">
        <v>-0.13789147962699999</v>
      </c>
      <c r="Y332" s="7"/>
    </row>
    <row r="333" spans="1:25" x14ac:dyDescent="0.2">
      <c r="A333" s="44" t="s">
        <v>683</v>
      </c>
      <c r="B333" s="45" t="s">
        <v>682</v>
      </c>
      <c r="C333" s="25">
        <f t="shared" si="5"/>
        <v>48.482410820330998</v>
      </c>
      <c r="D333" s="25">
        <v>9.8117196936169986</v>
      </c>
      <c r="E333" s="25">
        <v>38.670691126713997</v>
      </c>
      <c r="F333" s="25">
        <v>4.6651083136359999</v>
      </c>
      <c r="G333" s="25">
        <v>35.770389292210453</v>
      </c>
      <c r="H333" s="48">
        <v>0</v>
      </c>
      <c r="I333" s="46">
        <v>9.6383048260990005</v>
      </c>
      <c r="J333" s="25">
        <v>0.173414867518</v>
      </c>
      <c r="K333" s="46" t="s">
        <v>840</v>
      </c>
      <c r="L333" s="46" t="s">
        <v>840</v>
      </c>
      <c r="M333" s="48" t="s">
        <v>840</v>
      </c>
      <c r="N333" s="46">
        <v>33.653969760976999</v>
      </c>
      <c r="O333" s="25">
        <v>5.0167213657369993</v>
      </c>
      <c r="P333" s="46" t="s">
        <v>840</v>
      </c>
      <c r="Q333" s="46" t="s">
        <v>840</v>
      </c>
      <c r="R333" s="48" t="s">
        <v>840</v>
      </c>
      <c r="S333" s="46">
        <v>43.292274587074999</v>
      </c>
      <c r="T333" s="25">
        <v>5.1901362332560002</v>
      </c>
      <c r="U333" s="46" t="s">
        <v>840</v>
      </c>
      <c r="V333" s="46" t="s">
        <v>840</v>
      </c>
      <c r="W333" s="48" t="s">
        <v>840</v>
      </c>
      <c r="X333" s="53" t="s">
        <v>840</v>
      </c>
      <c r="Y333" s="7"/>
    </row>
    <row r="334" spans="1:25" x14ac:dyDescent="0.2">
      <c r="A334" s="44" t="s">
        <v>685</v>
      </c>
      <c r="B334" s="45" t="s">
        <v>684</v>
      </c>
      <c r="C334" s="25">
        <f t="shared" si="5"/>
        <v>5.4717345244170001</v>
      </c>
      <c r="D334" s="25">
        <v>0.42191919488500002</v>
      </c>
      <c r="E334" s="25">
        <v>5.0498153295320005</v>
      </c>
      <c r="F334" s="25">
        <v>-5.5095546619600002</v>
      </c>
      <c r="G334" s="25">
        <v>4.6710791798170996</v>
      </c>
      <c r="H334" s="48">
        <v>0.5</v>
      </c>
      <c r="I334" s="46" t="s">
        <v>840</v>
      </c>
      <c r="J334" s="25">
        <v>0.42191919488500002</v>
      </c>
      <c r="K334" s="46" t="s">
        <v>840</v>
      </c>
      <c r="L334" s="46" t="s">
        <v>840</v>
      </c>
      <c r="M334" s="48" t="s">
        <v>840</v>
      </c>
      <c r="N334" s="46" t="s">
        <v>840</v>
      </c>
      <c r="O334" s="25">
        <v>5.0498153295320005</v>
      </c>
      <c r="P334" s="46" t="s">
        <v>840</v>
      </c>
      <c r="Q334" s="46" t="s">
        <v>840</v>
      </c>
      <c r="R334" s="48" t="s">
        <v>840</v>
      </c>
      <c r="S334" s="46" t="s">
        <v>840</v>
      </c>
      <c r="T334" s="25">
        <v>5.4717345244170001</v>
      </c>
      <c r="U334" s="46" t="s">
        <v>840</v>
      </c>
      <c r="V334" s="46" t="s">
        <v>840</v>
      </c>
      <c r="W334" s="48" t="s">
        <v>840</v>
      </c>
      <c r="X334" s="53" t="s">
        <v>840</v>
      </c>
      <c r="Y334" s="7"/>
    </row>
    <row r="335" spans="1:25" x14ac:dyDescent="0.2">
      <c r="A335" s="44" t="s">
        <v>687</v>
      </c>
      <c r="B335" s="45" t="s">
        <v>686</v>
      </c>
      <c r="C335" s="25">
        <f t="shared" si="5"/>
        <v>2.0291372311449996</v>
      </c>
      <c r="D335" s="25" t="s">
        <v>840</v>
      </c>
      <c r="E335" s="25">
        <v>2.3769930989239998</v>
      </c>
      <c r="F335" s="25">
        <v>-17.176547633681</v>
      </c>
      <c r="G335" s="25">
        <v>2.1987186165047001</v>
      </c>
      <c r="H335" s="48">
        <v>0.5</v>
      </c>
      <c r="I335" s="46" t="s">
        <v>840</v>
      </c>
      <c r="J335" s="25" t="s">
        <v>840</v>
      </c>
      <c r="K335" s="46" t="s">
        <v>840</v>
      </c>
      <c r="L335" s="46" t="s">
        <v>840</v>
      </c>
      <c r="M335" s="48" t="s">
        <v>840</v>
      </c>
      <c r="N335" s="46" t="s">
        <v>840</v>
      </c>
      <c r="O335" s="25">
        <v>2.3769930989239998</v>
      </c>
      <c r="P335" s="46" t="s">
        <v>840</v>
      </c>
      <c r="Q335" s="46" t="s">
        <v>840</v>
      </c>
      <c r="R335" s="48" t="s">
        <v>840</v>
      </c>
      <c r="S335" s="46" t="s">
        <v>840</v>
      </c>
      <c r="T335" s="25">
        <v>2.0291372311449996</v>
      </c>
      <c r="U335" s="46" t="s">
        <v>840</v>
      </c>
      <c r="V335" s="46" t="s">
        <v>840</v>
      </c>
      <c r="W335" s="48" t="s">
        <v>840</v>
      </c>
      <c r="X335" s="53">
        <v>-0.34785586777900002</v>
      </c>
      <c r="Y335" s="7"/>
    </row>
    <row r="336" spans="1:25" x14ac:dyDescent="0.2">
      <c r="A336" s="44" t="s">
        <v>689</v>
      </c>
      <c r="B336" s="45" t="s">
        <v>688</v>
      </c>
      <c r="C336" s="25">
        <f t="shared" si="5"/>
        <v>1.865695545581</v>
      </c>
      <c r="D336" s="25">
        <v>2.2786184068999998E-2</v>
      </c>
      <c r="E336" s="25">
        <v>1.842909361512</v>
      </c>
      <c r="F336" s="25">
        <v>-13.172331825318999</v>
      </c>
      <c r="G336" s="25">
        <v>1.7046911593986001</v>
      </c>
      <c r="H336" s="48">
        <v>0.5</v>
      </c>
      <c r="I336" s="46" t="s">
        <v>840</v>
      </c>
      <c r="J336" s="25">
        <v>2.2786184068999998E-2</v>
      </c>
      <c r="K336" s="46" t="s">
        <v>840</v>
      </c>
      <c r="L336" s="46" t="s">
        <v>840</v>
      </c>
      <c r="M336" s="48" t="s">
        <v>840</v>
      </c>
      <c r="N336" s="46" t="s">
        <v>840</v>
      </c>
      <c r="O336" s="25">
        <v>1.842909361512</v>
      </c>
      <c r="P336" s="46" t="s">
        <v>840</v>
      </c>
      <c r="Q336" s="46" t="s">
        <v>840</v>
      </c>
      <c r="R336" s="48" t="s">
        <v>840</v>
      </c>
      <c r="S336" s="46" t="s">
        <v>840</v>
      </c>
      <c r="T336" s="25">
        <v>1.865695545581</v>
      </c>
      <c r="U336" s="46" t="s">
        <v>840</v>
      </c>
      <c r="V336" s="46" t="s">
        <v>840</v>
      </c>
      <c r="W336" s="48" t="s">
        <v>840</v>
      </c>
      <c r="X336" s="53" t="s">
        <v>840</v>
      </c>
      <c r="Y336" s="7"/>
    </row>
    <row r="337" spans="1:25" x14ac:dyDescent="0.2">
      <c r="A337" s="44" t="s">
        <v>691</v>
      </c>
      <c r="B337" s="45" t="s">
        <v>690</v>
      </c>
      <c r="C337" s="25">
        <f t="shared" si="5"/>
        <v>5.1422081717299992</v>
      </c>
      <c r="D337" s="25">
        <v>9.7453362012E-2</v>
      </c>
      <c r="E337" s="25">
        <v>5.0447548097179995</v>
      </c>
      <c r="F337" s="25">
        <v>-8.5308196831340002</v>
      </c>
      <c r="G337" s="25">
        <v>4.6663981989891505</v>
      </c>
      <c r="H337" s="48">
        <v>0.5</v>
      </c>
      <c r="I337" s="46" t="s">
        <v>840</v>
      </c>
      <c r="J337" s="25">
        <v>9.7453362012E-2</v>
      </c>
      <c r="K337" s="46" t="s">
        <v>840</v>
      </c>
      <c r="L337" s="46" t="s">
        <v>840</v>
      </c>
      <c r="M337" s="48" t="s">
        <v>840</v>
      </c>
      <c r="N337" s="46" t="s">
        <v>840</v>
      </c>
      <c r="O337" s="25">
        <v>5.0447548097179995</v>
      </c>
      <c r="P337" s="46" t="s">
        <v>840</v>
      </c>
      <c r="Q337" s="46" t="s">
        <v>840</v>
      </c>
      <c r="R337" s="48" t="s">
        <v>840</v>
      </c>
      <c r="S337" s="46" t="s">
        <v>840</v>
      </c>
      <c r="T337" s="25">
        <v>5.1422081717299992</v>
      </c>
      <c r="U337" s="46" t="s">
        <v>840</v>
      </c>
      <c r="V337" s="46" t="s">
        <v>840</v>
      </c>
      <c r="W337" s="48" t="s">
        <v>840</v>
      </c>
      <c r="X337" s="53" t="s">
        <v>840</v>
      </c>
      <c r="Y337" s="7"/>
    </row>
    <row r="338" spans="1:25" x14ac:dyDescent="0.2">
      <c r="A338" s="44" t="s">
        <v>693</v>
      </c>
      <c r="B338" s="45" t="s">
        <v>692</v>
      </c>
      <c r="C338" s="25">
        <f t="shared" si="5"/>
        <v>1.640761996255</v>
      </c>
      <c r="D338" s="25" t="s">
        <v>840</v>
      </c>
      <c r="E338" s="25">
        <v>1.991207277969</v>
      </c>
      <c r="F338" s="25">
        <v>-8.6072117369250005</v>
      </c>
      <c r="G338" s="25">
        <v>1.8418667321213251</v>
      </c>
      <c r="H338" s="48">
        <v>0.5</v>
      </c>
      <c r="I338" s="46" t="s">
        <v>840</v>
      </c>
      <c r="J338" s="25" t="s">
        <v>840</v>
      </c>
      <c r="K338" s="46" t="s">
        <v>840</v>
      </c>
      <c r="L338" s="46" t="s">
        <v>840</v>
      </c>
      <c r="M338" s="48" t="s">
        <v>840</v>
      </c>
      <c r="N338" s="46" t="s">
        <v>840</v>
      </c>
      <c r="O338" s="25">
        <v>1.991207277969</v>
      </c>
      <c r="P338" s="46" t="s">
        <v>840</v>
      </c>
      <c r="Q338" s="46" t="s">
        <v>840</v>
      </c>
      <c r="R338" s="48" t="s">
        <v>840</v>
      </c>
      <c r="S338" s="46" t="s">
        <v>840</v>
      </c>
      <c r="T338" s="25">
        <v>1.640761996255</v>
      </c>
      <c r="U338" s="46" t="s">
        <v>840</v>
      </c>
      <c r="V338" s="46" t="s">
        <v>840</v>
      </c>
      <c r="W338" s="48" t="s">
        <v>840</v>
      </c>
      <c r="X338" s="53">
        <v>-0.35044528171399997</v>
      </c>
      <c r="Y338" s="7"/>
    </row>
    <row r="339" spans="1:25" x14ac:dyDescent="0.2">
      <c r="A339" s="44" t="s">
        <v>695</v>
      </c>
      <c r="B339" s="45" t="s">
        <v>694</v>
      </c>
      <c r="C339" s="25">
        <f t="shared" si="5"/>
        <v>39.844603743220006</v>
      </c>
      <c r="D339" s="25">
        <v>6.6973264078180001</v>
      </c>
      <c r="E339" s="25">
        <v>33.147277335402002</v>
      </c>
      <c r="F339" s="25">
        <v>-20.265436116013003</v>
      </c>
      <c r="G339" s="25">
        <v>30.661231535246852</v>
      </c>
      <c r="H339" s="48">
        <v>0.37941200000000003</v>
      </c>
      <c r="I339" s="46">
        <v>6.8210977652820004</v>
      </c>
      <c r="J339" s="25">
        <v>-0.123771357464</v>
      </c>
      <c r="K339" s="46" t="s">
        <v>840</v>
      </c>
      <c r="L339" s="46" t="s">
        <v>840</v>
      </c>
      <c r="M339" s="48" t="s">
        <v>840</v>
      </c>
      <c r="N339" s="46">
        <v>27.556547328345999</v>
      </c>
      <c r="O339" s="25">
        <v>5.5907300070550008</v>
      </c>
      <c r="P339" s="46" t="s">
        <v>840</v>
      </c>
      <c r="Q339" s="46" t="s">
        <v>840</v>
      </c>
      <c r="R339" s="48" t="s">
        <v>840</v>
      </c>
      <c r="S339" s="46">
        <v>34.377645093627997</v>
      </c>
      <c r="T339" s="25">
        <v>5.4669586495909996</v>
      </c>
      <c r="U339" s="46" t="s">
        <v>840</v>
      </c>
      <c r="V339" s="46" t="s">
        <v>840</v>
      </c>
      <c r="W339" s="48" t="s">
        <v>840</v>
      </c>
      <c r="X339" s="53" t="s">
        <v>840</v>
      </c>
      <c r="Y339" s="7"/>
    </row>
    <row r="340" spans="1:25" x14ac:dyDescent="0.2">
      <c r="A340" s="44" t="s">
        <v>697</v>
      </c>
      <c r="B340" s="45" t="s">
        <v>696</v>
      </c>
      <c r="C340" s="25">
        <f t="shared" si="5"/>
        <v>1.2993106834209995</v>
      </c>
      <c r="D340" s="25" t="s">
        <v>840</v>
      </c>
      <c r="E340" s="25">
        <v>2.2976068159249996</v>
      </c>
      <c r="F340" s="25">
        <v>-21.346356607331</v>
      </c>
      <c r="G340" s="25">
        <v>2.1252863047306247</v>
      </c>
      <c r="H340" s="48">
        <v>0.5</v>
      </c>
      <c r="I340" s="46" t="s">
        <v>840</v>
      </c>
      <c r="J340" s="25" t="s">
        <v>840</v>
      </c>
      <c r="K340" s="46" t="s">
        <v>840</v>
      </c>
      <c r="L340" s="46" t="s">
        <v>840</v>
      </c>
      <c r="M340" s="48" t="s">
        <v>840</v>
      </c>
      <c r="N340" s="46" t="s">
        <v>840</v>
      </c>
      <c r="O340" s="25">
        <v>2.2976068159249996</v>
      </c>
      <c r="P340" s="46" t="s">
        <v>840</v>
      </c>
      <c r="Q340" s="46" t="s">
        <v>840</v>
      </c>
      <c r="R340" s="48" t="s">
        <v>840</v>
      </c>
      <c r="S340" s="46" t="s">
        <v>840</v>
      </c>
      <c r="T340" s="25">
        <v>1.2993106834209995</v>
      </c>
      <c r="U340" s="46" t="s">
        <v>840</v>
      </c>
      <c r="V340" s="46" t="s">
        <v>840</v>
      </c>
      <c r="W340" s="48" t="s">
        <v>840</v>
      </c>
      <c r="X340" s="53">
        <v>-0.99829613250399996</v>
      </c>
      <c r="Y340" s="7"/>
    </row>
    <row r="341" spans="1:25" x14ac:dyDescent="0.2">
      <c r="A341" s="44" t="s">
        <v>699</v>
      </c>
      <c r="B341" s="45" t="s">
        <v>698</v>
      </c>
      <c r="C341" s="25">
        <f t="shared" si="5"/>
        <v>38.903054728867005</v>
      </c>
      <c r="D341" s="25">
        <v>6.4211212034820004</v>
      </c>
      <c r="E341" s="25">
        <v>32.481933525385003</v>
      </c>
      <c r="F341" s="25">
        <v>14.96153995179</v>
      </c>
      <c r="G341" s="25">
        <v>30.045788510981129</v>
      </c>
      <c r="H341" s="48">
        <v>0</v>
      </c>
      <c r="I341" s="46">
        <v>6.3035052142230006</v>
      </c>
      <c r="J341" s="25">
        <v>0.11761598925899999</v>
      </c>
      <c r="K341" s="46" t="s">
        <v>840</v>
      </c>
      <c r="L341" s="46" t="s">
        <v>840</v>
      </c>
      <c r="M341" s="48" t="s">
        <v>840</v>
      </c>
      <c r="N341" s="46">
        <v>28.312565016552</v>
      </c>
      <c r="O341" s="25">
        <v>4.1693685088330001</v>
      </c>
      <c r="P341" s="46" t="s">
        <v>840</v>
      </c>
      <c r="Q341" s="46" t="s">
        <v>840</v>
      </c>
      <c r="R341" s="48" t="s">
        <v>840</v>
      </c>
      <c r="S341" s="46">
        <v>34.616070230775001</v>
      </c>
      <c r="T341" s="25">
        <v>4.286984498092</v>
      </c>
      <c r="U341" s="46" t="s">
        <v>840</v>
      </c>
      <c r="V341" s="46" t="s">
        <v>840</v>
      </c>
      <c r="W341" s="48" t="s">
        <v>840</v>
      </c>
      <c r="X341" s="53" t="s">
        <v>840</v>
      </c>
      <c r="Y341" s="7"/>
    </row>
    <row r="342" spans="1:25" x14ac:dyDescent="0.2">
      <c r="A342" s="44" t="s">
        <v>701</v>
      </c>
      <c r="B342" s="45" t="s">
        <v>700</v>
      </c>
      <c r="C342" s="25">
        <f t="shared" si="5"/>
        <v>2.50691514196</v>
      </c>
      <c r="D342" s="25">
        <v>0.130663812805</v>
      </c>
      <c r="E342" s="25">
        <v>2.376251329155</v>
      </c>
      <c r="F342" s="25">
        <v>-2.3922405975230001</v>
      </c>
      <c r="G342" s="25">
        <v>2.1980324794683748</v>
      </c>
      <c r="H342" s="48">
        <v>0.5</v>
      </c>
      <c r="I342" s="46" t="s">
        <v>840</v>
      </c>
      <c r="J342" s="25">
        <v>0.130663812805</v>
      </c>
      <c r="K342" s="46" t="s">
        <v>840</v>
      </c>
      <c r="L342" s="46" t="s">
        <v>840</v>
      </c>
      <c r="M342" s="48" t="s">
        <v>840</v>
      </c>
      <c r="N342" s="46" t="s">
        <v>840</v>
      </c>
      <c r="O342" s="25">
        <v>2.376251329155</v>
      </c>
      <c r="P342" s="46" t="s">
        <v>840</v>
      </c>
      <c r="Q342" s="46" t="s">
        <v>840</v>
      </c>
      <c r="R342" s="48" t="s">
        <v>840</v>
      </c>
      <c r="S342" s="46" t="s">
        <v>840</v>
      </c>
      <c r="T342" s="25">
        <v>2.50691514196</v>
      </c>
      <c r="U342" s="46" t="s">
        <v>840</v>
      </c>
      <c r="V342" s="46" t="s">
        <v>840</v>
      </c>
      <c r="W342" s="48" t="s">
        <v>840</v>
      </c>
      <c r="X342" s="53" t="s">
        <v>840</v>
      </c>
      <c r="Y342" s="7"/>
    </row>
    <row r="343" spans="1:25" x14ac:dyDescent="0.2">
      <c r="A343" s="44" t="s">
        <v>703</v>
      </c>
      <c r="B343" s="45" t="s">
        <v>702</v>
      </c>
      <c r="C343" s="25">
        <f t="shared" si="5"/>
        <v>144.60163118097</v>
      </c>
      <c r="D343" s="25">
        <v>33.280612981430998</v>
      </c>
      <c r="E343" s="25">
        <v>111.32101819953901</v>
      </c>
      <c r="F343" s="25">
        <v>-6.0982559990669998</v>
      </c>
      <c r="G343" s="25">
        <v>102.97194183457358</v>
      </c>
      <c r="H343" s="48">
        <v>5.1936000000000003E-2</v>
      </c>
      <c r="I343" s="46">
        <v>27.232393798776002</v>
      </c>
      <c r="J343" s="25">
        <v>6.0482191826560001</v>
      </c>
      <c r="K343" s="46" t="s">
        <v>840</v>
      </c>
      <c r="L343" s="46" t="s">
        <v>840</v>
      </c>
      <c r="M343" s="48" t="s">
        <v>840</v>
      </c>
      <c r="N343" s="46">
        <v>78.407243698412003</v>
      </c>
      <c r="O343" s="25">
        <v>32.913774501127001</v>
      </c>
      <c r="P343" s="46" t="s">
        <v>840</v>
      </c>
      <c r="Q343" s="46" t="s">
        <v>840</v>
      </c>
      <c r="R343" s="48" t="s">
        <v>840</v>
      </c>
      <c r="S343" s="46">
        <v>105.639637497188</v>
      </c>
      <c r="T343" s="25">
        <v>38.961993683783</v>
      </c>
      <c r="U343" s="46" t="s">
        <v>840</v>
      </c>
      <c r="V343" s="46" t="s">
        <v>840</v>
      </c>
      <c r="W343" s="48" t="s">
        <v>840</v>
      </c>
      <c r="X343" s="53" t="s">
        <v>840</v>
      </c>
      <c r="Y343" s="7"/>
    </row>
    <row r="344" spans="1:25" x14ac:dyDescent="0.2">
      <c r="A344" s="44" t="s">
        <v>705</v>
      </c>
      <c r="B344" s="45" t="s">
        <v>704</v>
      </c>
      <c r="C344" s="25">
        <f t="shared" si="5"/>
        <v>41.651154785576999</v>
      </c>
      <c r="D344" s="25">
        <v>5.29860084336</v>
      </c>
      <c r="E344" s="25">
        <v>36.352553942217</v>
      </c>
      <c r="F344" s="25">
        <v>-37.398209673372001</v>
      </c>
      <c r="G344" s="25">
        <v>33.626112396550731</v>
      </c>
      <c r="H344" s="48">
        <v>0.5</v>
      </c>
      <c r="I344" s="46">
        <v>5.9498615782000002</v>
      </c>
      <c r="J344" s="25">
        <v>-0.65126073484000002</v>
      </c>
      <c r="K344" s="46" t="s">
        <v>840</v>
      </c>
      <c r="L344" s="46" t="s">
        <v>840</v>
      </c>
      <c r="M344" s="48" t="s">
        <v>840</v>
      </c>
      <c r="N344" s="46">
        <v>30.121894976351001</v>
      </c>
      <c r="O344" s="25">
        <v>6.2306589658660005</v>
      </c>
      <c r="P344" s="46" t="s">
        <v>840</v>
      </c>
      <c r="Q344" s="46" t="s">
        <v>840</v>
      </c>
      <c r="R344" s="48" t="s">
        <v>840</v>
      </c>
      <c r="S344" s="46">
        <v>36.071756554551001</v>
      </c>
      <c r="T344" s="25">
        <v>5.5793982310260004</v>
      </c>
      <c r="U344" s="46" t="s">
        <v>840</v>
      </c>
      <c r="V344" s="46" t="s">
        <v>840</v>
      </c>
      <c r="W344" s="48" t="s">
        <v>840</v>
      </c>
      <c r="X344" s="53" t="s">
        <v>840</v>
      </c>
      <c r="Y344" s="7"/>
    </row>
    <row r="345" spans="1:25" x14ac:dyDescent="0.2">
      <c r="A345" s="44" t="s">
        <v>707</v>
      </c>
      <c r="B345" s="45" t="s">
        <v>706</v>
      </c>
      <c r="C345" s="25">
        <f t="shared" si="5"/>
        <v>1.7643212929829999</v>
      </c>
      <c r="D345" s="25" t="s">
        <v>840</v>
      </c>
      <c r="E345" s="25">
        <v>2.370407507086</v>
      </c>
      <c r="F345" s="25">
        <v>-18.543756018587999</v>
      </c>
      <c r="G345" s="25">
        <v>2.1926269440545498</v>
      </c>
      <c r="H345" s="48">
        <v>0.5</v>
      </c>
      <c r="I345" s="46" t="s">
        <v>840</v>
      </c>
      <c r="J345" s="25" t="s">
        <v>840</v>
      </c>
      <c r="K345" s="46" t="s">
        <v>840</v>
      </c>
      <c r="L345" s="46" t="s">
        <v>840</v>
      </c>
      <c r="M345" s="48" t="s">
        <v>840</v>
      </c>
      <c r="N345" s="46" t="s">
        <v>840</v>
      </c>
      <c r="O345" s="25">
        <v>2.370407507086</v>
      </c>
      <c r="P345" s="46" t="s">
        <v>840</v>
      </c>
      <c r="Q345" s="46" t="s">
        <v>840</v>
      </c>
      <c r="R345" s="48" t="s">
        <v>840</v>
      </c>
      <c r="S345" s="46" t="s">
        <v>840</v>
      </c>
      <c r="T345" s="25">
        <v>1.7643212929829999</v>
      </c>
      <c r="U345" s="46" t="s">
        <v>840</v>
      </c>
      <c r="V345" s="46" t="s">
        <v>840</v>
      </c>
      <c r="W345" s="48" t="s">
        <v>840</v>
      </c>
      <c r="X345" s="53">
        <v>-0.60608621410300001</v>
      </c>
      <c r="Y345" s="7"/>
    </row>
    <row r="346" spans="1:25" x14ac:dyDescent="0.2">
      <c r="A346" s="44" t="s">
        <v>709</v>
      </c>
      <c r="B346" s="45" t="s">
        <v>708</v>
      </c>
      <c r="C346" s="25">
        <f t="shared" si="5"/>
        <v>24.313473368555002</v>
      </c>
      <c r="D346" s="25">
        <v>8.7962248303459987</v>
      </c>
      <c r="E346" s="25">
        <v>15.517248538209001</v>
      </c>
      <c r="F346" s="25">
        <v>11.424081576261001</v>
      </c>
      <c r="G346" s="25">
        <v>14.353454897843326</v>
      </c>
      <c r="H346" s="48">
        <v>0</v>
      </c>
      <c r="I346" s="46" t="s">
        <v>840</v>
      </c>
      <c r="J346" s="25" t="s">
        <v>840</v>
      </c>
      <c r="K346" s="46">
        <v>8.7962248303459987</v>
      </c>
      <c r="L346" s="46" t="s">
        <v>840</v>
      </c>
      <c r="M346" s="48" t="s">
        <v>840</v>
      </c>
      <c r="N346" s="46" t="s">
        <v>840</v>
      </c>
      <c r="O346" s="25" t="s">
        <v>840</v>
      </c>
      <c r="P346" s="46">
        <v>15.517248538209001</v>
      </c>
      <c r="Q346" s="46" t="s">
        <v>840</v>
      </c>
      <c r="R346" s="48" t="s">
        <v>840</v>
      </c>
      <c r="S346" s="46" t="s">
        <v>840</v>
      </c>
      <c r="T346" s="25" t="s">
        <v>840</v>
      </c>
      <c r="U346" s="46">
        <v>24.313473368554998</v>
      </c>
      <c r="V346" s="46" t="s">
        <v>840</v>
      </c>
      <c r="W346" s="48" t="s">
        <v>840</v>
      </c>
      <c r="X346" s="53" t="s">
        <v>840</v>
      </c>
      <c r="Y346" s="7"/>
    </row>
    <row r="347" spans="1:25" x14ac:dyDescent="0.2">
      <c r="A347" s="44" t="s">
        <v>711</v>
      </c>
      <c r="B347" s="45" t="s">
        <v>710</v>
      </c>
      <c r="C347" s="25">
        <f t="shared" si="5"/>
        <v>1.2510367232499999</v>
      </c>
      <c r="D347" s="25" t="s">
        <v>840</v>
      </c>
      <c r="E347" s="25">
        <v>1.549483905934</v>
      </c>
      <c r="F347" s="25">
        <v>-15.303420409575001</v>
      </c>
      <c r="G347" s="25">
        <v>1.4332726129889499</v>
      </c>
      <c r="H347" s="48">
        <v>0.5</v>
      </c>
      <c r="I347" s="46" t="s">
        <v>840</v>
      </c>
      <c r="J347" s="25" t="s">
        <v>840</v>
      </c>
      <c r="K347" s="46" t="s">
        <v>840</v>
      </c>
      <c r="L347" s="46" t="s">
        <v>840</v>
      </c>
      <c r="M347" s="48" t="s">
        <v>840</v>
      </c>
      <c r="N347" s="46" t="s">
        <v>840</v>
      </c>
      <c r="O347" s="25">
        <v>1.549483905934</v>
      </c>
      <c r="P347" s="46" t="s">
        <v>840</v>
      </c>
      <c r="Q347" s="46" t="s">
        <v>840</v>
      </c>
      <c r="R347" s="48" t="s">
        <v>840</v>
      </c>
      <c r="S347" s="46" t="s">
        <v>840</v>
      </c>
      <c r="T347" s="25">
        <v>1.2510367232499999</v>
      </c>
      <c r="U347" s="46" t="s">
        <v>840</v>
      </c>
      <c r="V347" s="46" t="s">
        <v>840</v>
      </c>
      <c r="W347" s="48" t="s">
        <v>840</v>
      </c>
      <c r="X347" s="53">
        <v>-0.298447182684</v>
      </c>
      <c r="Y347" s="7"/>
    </row>
    <row r="348" spans="1:25" x14ac:dyDescent="0.2">
      <c r="A348" s="44" t="s">
        <v>713</v>
      </c>
      <c r="B348" s="45" t="s">
        <v>712</v>
      </c>
      <c r="C348" s="25">
        <f t="shared" si="5"/>
        <v>2.1419246290499996</v>
      </c>
      <c r="D348" s="25" t="s">
        <v>840</v>
      </c>
      <c r="E348" s="25">
        <v>2.3657788831879998</v>
      </c>
      <c r="F348" s="25">
        <v>-20.966228587398998</v>
      </c>
      <c r="G348" s="25">
        <v>2.1883454669489</v>
      </c>
      <c r="H348" s="48">
        <v>0.5</v>
      </c>
      <c r="I348" s="46" t="s">
        <v>840</v>
      </c>
      <c r="J348" s="25" t="s">
        <v>840</v>
      </c>
      <c r="K348" s="46" t="s">
        <v>840</v>
      </c>
      <c r="L348" s="46" t="s">
        <v>840</v>
      </c>
      <c r="M348" s="48" t="s">
        <v>840</v>
      </c>
      <c r="N348" s="46" t="s">
        <v>840</v>
      </c>
      <c r="O348" s="25">
        <v>2.3657788831879998</v>
      </c>
      <c r="P348" s="46" t="s">
        <v>840</v>
      </c>
      <c r="Q348" s="46" t="s">
        <v>840</v>
      </c>
      <c r="R348" s="48" t="s">
        <v>840</v>
      </c>
      <c r="S348" s="46" t="s">
        <v>840</v>
      </c>
      <c r="T348" s="25">
        <v>2.1419246290499996</v>
      </c>
      <c r="U348" s="46" t="s">
        <v>840</v>
      </c>
      <c r="V348" s="46" t="s">
        <v>840</v>
      </c>
      <c r="W348" s="48" t="s">
        <v>840</v>
      </c>
      <c r="X348" s="53">
        <v>-0.223854254138</v>
      </c>
      <c r="Y348" s="7"/>
    </row>
    <row r="349" spans="1:25" x14ac:dyDescent="0.2">
      <c r="A349" s="44" t="s">
        <v>715</v>
      </c>
      <c r="B349" s="45" t="s">
        <v>714</v>
      </c>
      <c r="C349" s="25">
        <f t="shared" si="5"/>
        <v>86.080804837542004</v>
      </c>
      <c r="D349" s="25">
        <v>14.075888302849</v>
      </c>
      <c r="E349" s="25">
        <v>72.00491653469301</v>
      </c>
      <c r="F349" s="25">
        <v>13.941961236772999</v>
      </c>
      <c r="G349" s="25">
        <v>66.604547794591028</v>
      </c>
      <c r="H349" s="48">
        <v>0</v>
      </c>
      <c r="I349" s="46">
        <v>14.250513825033</v>
      </c>
      <c r="J349" s="25">
        <v>-0.17462552218400001</v>
      </c>
      <c r="K349" s="46" t="s">
        <v>840</v>
      </c>
      <c r="L349" s="46" t="s">
        <v>840</v>
      </c>
      <c r="M349" s="48" t="s">
        <v>840</v>
      </c>
      <c r="N349" s="46">
        <v>61.937015241862994</v>
      </c>
      <c r="O349" s="25">
        <v>10.067901292828999</v>
      </c>
      <c r="P349" s="46" t="s">
        <v>840</v>
      </c>
      <c r="Q349" s="46" t="s">
        <v>840</v>
      </c>
      <c r="R349" s="48" t="s">
        <v>840</v>
      </c>
      <c r="S349" s="46">
        <v>76.187529066896005</v>
      </c>
      <c r="T349" s="25">
        <v>9.8932757706459995</v>
      </c>
      <c r="U349" s="46" t="s">
        <v>840</v>
      </c>
      <c r="V349" s="46" t="s">
        <v>840</v>
      </c>
      <c r="W349" s="48" t="s">
        <v>840</v>
      </c>
      <c r="X349" s="53" t="s">
        <v>840</v>
      </c>
      <c r="Y349" s="7"/>
    </row>
    <row r="350" spans="1:25" x14ac:dyDescent="0.2">
      <c r="A350" s="44" t="s">
        <v>717</v>
      </c>
      <c r="B350" s="45" t="s">
        <v>716</v>
      </c>
      <c r="C350" s="25">
        <f t="shared" si="5"/>
        <v>92.178546593617995</v>
      </c>
      <c r="D350" s="25">
        <v>17.551397013064001</v>
      </c>
      <c r="E350" s="25">
        <v>74.62714958055399</v>
      </c>
      <c r="F350" s="25">
        <v>37.062361678884997</v>
      </c>
      <c r="G350" s="25">
        <v>69.030113362012443</v>
      </c>
      <c r="H350" s="48">
        <v>0</v>
      </c>
      <c r="I350" s="46">
        <v>17.074098842487</v>
      </c>
      <c r="J350" s="25">
        <v>0.47729817057700002</v>
      </c>
      <c r="K350" s="46" t="s">
        <v>840</v>
      </c>
      <c r="L350" s="46" t="s">
        <v>840</v>
      </c>
      <c r="M350" s="48" t="s">
        <v>840</v>
      </c>
      <c r="N350" s="46">
        <v>64.338495259951998</v>
      </c>
      <c r="O350" s="25">
        <v>10.288654320602999</v>
      </c>
      <c r="P350" s="46" t="s">
        <v>840</v>
      </c>
      <c r="Q350" s="46" t="s">
        <v>840</v>
      </c>
      <c r="R350" s="48" t="s">
        <v>840</v>
      </c>
      <c r="S350" s="46">
        <v>81.412594102439002</v>
      </c>
      <c r="T350" s="25">
        <v>10.765952491179</v>
      </c>
      <c r="U350" s="46" t="s">
        <v>840</v>
      </c>
      <c r="V350" s="46" t="s">
        <v>840</v>
      </c>
      <c r="W350" s="48" t="s">
        <v>840</v>
      </c>
      <c r="X350" s="53" t="s">
        <v>840</v>
      </c>
      <c r="Y350" s="7"/>
    </row>
    <row r="351" spans="1:25" x14ac:dyDescent="0.2">
      <c r="A351" s="44" t="s">
        <v>719</v>
      </c>
      <c r="B351" s="45" t="s">
        <v>718</v>
      </c>
      <c r="C351" s="25">
        <f t="shared" si="5"/>
        <v>88.531964944746008</v>
      </c>
      <c r="D351" s="25">
        <v>18.502194917192</v>
      </c>
      <c r="E351" s="25">
        <v>70.029770027554008</v>
      </c>
      <c r="F351" s="25">
        <v>47.711402895297994</v>
      </c>
      <c r="G351" s="25">
        <v>64.777537275487461</v>
      </c>
      <c r="H351" s="48">
        <v>0</v>
      </c>
      <c r="I351" s="46">
        <v>17.220850502483</v>
      </c>
      <c r="J351" s="25">
        <v>1.2813444147089998</v>
      </c>
      <c r="K351" s="46" t="s">
        <v>840</v>
      </c>
      <c r="L351" s="46" t="s">
        <v>840</v>
      </c>
      <c r="M351" s="48" t="s">
        <v>840</v>
      </c>
      <c r="N351" s="46">
        <v>55.314191111642998</v>
      </c>
      <c r="O351" s="25">
        <v>14.715578915912001</v>
      </c>
      <c r="P351" s="46" t="s">
        <v>840</v>
      </c>
      <c r="Q351" s="46" t="s">
        <v>840</v>
      </c>
      <c r="R351" s="48" t="s">
        <v>840</v>
      </c>
      <c r="S351" s="46">
        <v>72.535041614124992</v>
      </c>
      <c r="T351" s="25">
        <v>15.996923330621</v>
      </c>
      <c r="U351" s="46" t="s">
        <v>840</v>
      </c>
      <c r="V351" s="46" t="s">
        <v>840</v>
      </c>
      <c r="W351" s="48" t="s">
        <v>840</v>
      </c>
      <c r="X351" s="53" t="s">
        <v>840</v>
      </c>
      <c r="Y351" s="7"/>
    </row>
    <row r="352" spans="1:25" x14ac:dyDescent="0.2">
      <c r="A352" s="44" t="s">
        <v>721</v>
      </c>
      <c r="B352" s="45" t="s">
        <v>720</v>
      </c>
      <c r="C352" s="25">
        <f t="shared" si="5"/>
        <v>96.854237162700997</v>
      </c>
      <c r="D352" s="25">
        <v>23.076364496263</v>
      </c>
      <c r="E352" s="25">
        <v>73.777872666438</v>
      </c>
      <c r="F352" s="25">
        <v>36.917597173943001</v>
      </c>
      <c r="G352" s="25">
        <v>68.244532216455141</v>
      </c>
      <c r="H352" s="48">
        <v>0</v>
      </c>
      <c r="I352" s="46">
        <v>18.902171331452998</v>
      </c>
      <c r="J352" s="25">
        <v>4.174193164809</v>
      </c>
      <c r="K352" s="46" t="s">
        <v>840</v>
      </c>
      <c r="L352" s="46" t="s">
        <v>840</v>
      </c>
      <c r="M352" s="48" t="s">
        <v>840</v>
      </c>
      <c r="N352" s="46">
        <v>47.849845808707002</v>
      </c>
      <c r="O352" s="25">
        <v>25.928026857730998</v>
      </c>
      <c r="P352" s="46" t="s">
        <v>840</v>
      </c>
      <c r="Q352" s="46" t="s">
        <v>840</v>
      </c>
      <c r="R352" s="48" t="s">
        <v>840</v>
      </c>
      <c r="S352" s="46">
        <v>66.752017140160007</v>
      </c>
      <c r="T352" s="25">
        <v>30.102220022539999</v>
      </c>
      <c r="U352" s="46" t="s">
        <v>840</v>
      </c>
      <c r="V352" s="46" t="s">
        <v>840</v>
      </c>
      <c r="W352" s="48" t="s">
        <v>840</v>
      </c>
      <c r="X352" s="53" t="s">
        <v>840</v>
      </c>
      <c r="Y352" s="7"/>
    </row>
    <row r="353" spans="1:25" x14ac:dyDescent="0.2">
      <c r="A353" s="44" t="s">
        <v>723</v>
      </c>
      <c r="B353" s="45" t="s">
        <v>722</v>
      </c>
      <c r="C353" s="25">
        <f t="shared" si="5"/>
        <v>32.616584849271</v>
      </c>
      <c r="D353" s="25">
        <v>1.3427967270009999</v>
      </c>
      <c r="E353" s="25">
        <v>31.273788122269998</v>
      </c>
      <c r="F353" s="25">
        <v>-17.346040106934002</v>
      </c>
      <c r="G353" s="25">
        <v>28.928254013099753</v>
      </c>
      <c r="H353" s="48">
        <v>0.356769</v>
      </c>
      <c r="I353" s="46">
        <v>2.593588714379</v>
      </c>
      <c r="J353" s="25">
        <v>-1.250791987378</v>
      </c>
      <c r="K353" s="46" t="s">
        <v>840</v>
      </c>
      <c r="L353" s="46" t="s">
        <v>840</v>
      </c>
      <c r="M353" s="48" t="s">
        <v>840</v>
      </c>
      <c r="N353" s="46">
        <v>25.853354659276</v>
      </c>
      <c r="O353" s="25">
        <v>5.4204334629929996</v>
      </c>
      <c r="P353" s="46" t="s">
        <v>840</v>
      </c>
      <c r="Q353" s="46" t="s">
        <v>840</v>
      </c>
      <c r="R353" s="48" t="s">
        <v>840</v>
      </c>
      <c r="S353" s="46">
        <v>28.446943373654999</v>
      </c>
      <c r="T353" s="25">
        <v>4.1696414756150002</v>
      </c>
      <c r="U353" s="46" t="s">
        <v>840</v>
      </c>
      <c r="V353" s="46" t="s">
        <v>840</v>
      </c>
      <c r="W353" s="48" t="s">
        <v>840</v>
      </c>
      <c r="X353" s="53" t="s">
        <v>840</v>
      </c>
      <c r="Y353" s="7"/>
    </row>
    <row r="354" spans="1:25" x14ac:dyDescent="0.2">
      <c r="A354" s="44" t="s">
        <v>725</v>
      </c>
      <c r="B354" s="45" t="s">
        <v>724</v>
      </c>
      <c r="C354" s="25">
        <f t="shared" si="5"/>
        <v>3.203466805898</v>
      </c>
      <c r="D354" s="25" t="s">
        <v>840</v>
      </c>
      <c r="E354" s="25">
        <v>3.4406623918869998</v>
      </c>
      <c r="F354" s="25">
        <v>-23.150867836850999</v>
      </c>
      <c r="G354" s="25">
        <v>3.1826127124954753</v>
      </c>
      <c r="H354" s="48">
        <v>0.5</v>
      </c>
      <c r="I354" s="46" t="s">
        <v>840</v>
      </c>
      <c r="J354" s="25" t="s">
        <v>840</v>
      </c>
      <c r="K354" s="46" t="s">
        <v>840</v>
      </c>
      <c r="L354" s="46" t="s">
        <v>840</v>
      </c>
      <c r="M354" s="48" t="s">
        <v>840</v>
      </c>
      <c r="N354" s="46" t="s">
        <v>840</v>
      </c>
      <c r="O354" s="25">
        <v>3.4406623918869998</v>
      </c>
      <c r="P354" s="46" t="s">
        <v>840</v>
      </c>
      <c r="Q354" s="46" t="s">
        <v>840</v>
      </c>
      <c r="R354" s="48" t="s">
        <v>840</v>
      </c>
      <c r="S354" s="46" t="s">
        <v>840</v>
      </c>
      <c r="T354" s="25">
        <v>3.203466805898</v>
      </c>
      <c r="U354" s="46" t="s">
        <v>840</v>
      </c>
      <c r="V354" s="46" t="s">
        <v>840</v>
      </c>
      <c r="W354" s="48" t="s">
        <v>840</v>
      </c>
      <c r="X354" s="53">
        <v>-0.23719558598900001</v>
      </c>
      <c r="Y354" s="7"/>
    </row>
    <row r="355" spans="1:25" x14ac:dyDescent="0.2">
      <c r="A355" s="44" t="s">
        <v>727</v>
      </c>
      <c r="B355" s="45" t="s">
        <v>726</v>
      </c>
      <c r="C355" s="25">
        <f t="shared" si="5"/>
        <v>63.488612303910998</v>
      </c>
      <c r="D355" s="25" t="s">
        <v>840</v>
      </c>
      <c r="E355" s="25">
        <v>63.980587289477995</v>
      </c>
      <c r="F355" s="25">
        <v>40.376668518248998</v>
      </c>
      <c r="G355" s="25">
        <v>59.182043242767151</v>
      </c>
      <c r="H355" s="48">
        <v>0</v>
      </c>
      <c r="I355" s="46" t="s">
        <v>840</v>
      </c>
      <c r="J355" s="25" t="s">
        <v>840</v>
      </c>
      <c r="K355" s="46" t="s">
        <v>840</v>
      </c>
      <c r="L355" s="46" t="s">
        <v>840</v>
      </c>
      <c r="M355" s="48" t="s">
        <v>840</v>
      </c>
      <c r="N355" s="46">
        <v>59.755029428196998</v>
      </c>
      <c r="O355" s="25" t="s">
        <v>840</v>
      </c>
      <c r="P355" s="46">
        <v>4.2255578612809996</v>
      </c>
      <c r="Q355" s="46" t="s">
        <v>840</v>
      </c>
      <c r="R355" s="48" t="s">
        <v>840</v>
      </c>
      <c r="S355" s="46">
        <v>57.980032713881002</v>
      </c>
      <c r="T355" s="25" t="s">
        <v>840</v>
      </c>
      <c r="U355" s="46">
        <v>5.5085795900299992</v>
      </c>
      <c r="V355" s="46" t="s">
        <v>840</v>
      </c>
      <c r="W355" s="48" t="s">
        <v>840</v>
      </c>
      <c r="X355" s="53">
        <v>-0.49197498556699998</v>
      </c>
      <c r="Y355" s="7"/>
    </row>
    <row r="356" spans="1:25" x14ac:dyDescent="0.2">
      <c r="A356" s="44" t="s">
        <v>729</v>
      </c>
      <c r="B356" s="45" t="s">
        <v>728</v>
      </c>
      <c r="C356" s="25">
        <f t="shared" si="5"/>
        <v>2.4446193776309997</v>
      </c>
      <c r="D356" s="25" t="s">
        <v>840</v>
      </c>
      <c r="E356" s="25">
        <v>2.8340118143099997</v>
      </c>
      <c r="F356" s="25">
        <v>-23.644979050390003</v>
      </c>
      <c r="G356" s="25">
        <v>2.62146092823675</v>
      </c>
      <c r="H356" s="48">
        <v>0.5</v>
      </c>
      <c r="I356" s="46" t="s">
        <v>840</v>
      </c>
      <c r="J356" s="25" t="s">
        <v>840</v>
      </c>
      <c r="K356" s="46" t="s">
        <v>840</v>
      </c>
      <c r="L356" s="46" t="s">
        <v>840</v>
      </c>
      <c r="M356" s="48" t="s">
        <v>840</v>
      </c>
      <c r="N356" s="46" t="s">
        <v>840</v>
      </c>
      <c r="O356" s="25">
        <v>2.8340118143099997</v>
      </c>
      <c r="P356" s="46" t="s">
        <v>840</v>
      </c>
      <c r="Q356" s="46" t="s">
        <v>840</v>
      </c>
      <c r="R356" s="48" t="s">
        <v>840</v>
      </c>
      <c r="S356" s="46" t="s">
        <v>840</v>
      </c>
      <c r="T356" s="25">
        <v>2.4446193776309997</v>
      </c>
      <c r="U356" s="46" t="s">
        <v>840</v>
      </c>
      <c r="V356" s="46" t="s">
        <v>840</v>
      </c>
      <c r="W356" s="48" t="s">
        <v>840</v>
      </c>
      <c r="X356" s="53">
        <v>-0.38939243667899998</v>
      </c>
      <c r="Y356" s="7"/>
    </row>
    <row r="357" spans="1:25" x14ac:dyDescent="0.2">
      <c r="A357" s="44" t="s">
        <v>731</v>
      </c>
      <c r="B357" s="45" t="s">
        <v>730</v>
      </c>
      <c r="C357" s="25">
        <f t="shared" si="5"/>
        <v>4.3592529275540004</v>
      </c>
      <c r="D357" s="25">
        <v>0.32246556903900003</v>
      </c>
      <c r="E357" s="25">
        <v>4.0367873585150003</v>
      </c>
      <c r="F357" s="25">
        <v>-7.4721936577150005</v>
      </c>
      <c r="G357" s="25">
        <v>3.7340283066263753</v>
      </c>
      <c r="H357" s="48">
        <v>0.5</v>
      </c>
      <c r="I357" s="46" t="s">
        <v>840</v>
      </c>
      <c r="J357" s="25">
        <v>0.32246556903900003</v>
      </c>
      <c r="K357" s="46" t="s">
        <v>840</v>
      </c>
      <c r="L357" s="46" t="s">
        <v>840</v>
      </c>
      <c r="M357" s="48" t="s">
        <v>840</v>
      </c>
      <c r="N357" s="46" t="s">
        <v>840</v>
      </c>
      <c r="O357" s="25">
        <v>4.0367873585150003</v>
      </c>
      <c r="P357" s="46" t="s">
        <v>840</v>
      </c>
      <c r="Q357" s="46" t="s">
        <v>840</v>
      </c>
      <c r="R357" s="48" t="s">
        <v>840</v>
      </c>
      <c r="S357" s="46" t="s">
        <v>840</v>
      </c>
      <c r="T357" s="25">
        <v>4.3592529275540004</v>
      </c>
      <c r="U357" s="46" t="s">
        <v>840</v>
      </c>
      <c r="V357" s="46" t="s">
        <v>840</v>
      </c>
      <c r="W357" s="48" t="s">
        <v>840</v>
      </c>
      <c r="X357" s="53" t="s">
        <v>840</v>
      </c>
      <c r="Y357" s="7"/>
    </row>
    <row r="358" spans="1:25" x14ac:dyDescent="0.2">
      <c r="A358" s="44" t="s">
        <v>733</v>
      </c>
      <c r="B358" s="45" t="s">
        <v>732</v>
      </c>
      <c r="C358" s="25">
        <f t="shared" si="5"/>
        <v>1.1849734661490001</v>
      </c>
      <c r="D358" s="25" t="s">
        <v>840</v>
      </c>
      <c r="E358" s="25">
        <v>1.9990378954380001</v>
      </c>
      <c r="F358" s="25">
        <v>-14.44928448474</v>
      </c>
      <c r="G358" s="25">
        <v>1.8491100532801503</v>
      </c>
      <c r="H358" s="48">
        <v>0.5</v>
      </c>
      <c r="I358" s="46" t="s">
        <v>840</v>
      </c>
      <c r="J358" s="25" t="s">
        <v>840</v>
      </c>
      <c r="K358" s="46" t="s">
        <v>840</v>
      </c>
      <c r="L358" s="46" t="s">
        <v>840</v>
      </c>
      <c r="M358" s="48" t="s">
        <v>840</v>
      </c>
      <c r="N358" s="46" t="s">
        <v>840</v>
      </c>
      <c r="O358" s="25">
        <v>1.9990378954380001</v>
      </c>
      <c r="P358" s="46" t="s">
        <v>840</v>
      </c>
      <c r="Q358" s="46" t="s">
        <v>840</v>
      </c>
      <c r="R358" s="48" t="s">
        <v>840</v>
      </c>
      <c r="S358" s="46" t="s">
        <v>840</v>
      </c>
      <c r="T358" s="25">
        <v>1.1849734661490001</v>
      </c>
      <c r="U358" s="46" t="s">
        <v>840</v>
      </c>
      <c r="V358" s="46" t="s">
        <v>840</v>
      </c>
      <c r="W358" s="48" t="s">
        <v>840</v>
      </c>
      <c r="X358" s="53">
        <v>-0.81406442928900002</v>
      </c>
      <c r="Y358" s="7"/>
    </row>
    <row r="359" spans="1:25" x14ac:dyDescent="0.2">
      <c r="A359" s="44" t="s">
        <v>735</v>
      </c>
      <c r="B359" s="45" t="s">
        <v>734</v>
      </c>
      <c r="C359" s="25">
        <f t="shared" si="5"/>
        <v>2.0725646349460001</v>
      </c>
      <c r="D359" s="25" t="s">
        <v>840</v>
      </c>
      <c r="E359" s="25">
        <v>2.9475573395649999</v>
      </c>
      <c r="F359" s="25">
        <v>-9.8756123152809998</v>
      </c>
      <c r="G359" s="25">
        <v>2.7264905390976253</v>
      </c>
      <c r="H359" s="48">
        <v>0.5</v>
      </c>
      <c r="I359" s="46" t="s">
        <v>840</v>
      </c>
      <c r="J359" s="25" t="s">
        <v>840</v>
      </c>
      <c r="K359" s="46" t="s">
        <v>840</v>
      </c>
      <c r="L359" s="46" t="s">
        <v>840</v>
      </c>
      <c r="M359" s="48" t="s">
        <v>840</v>
      </c>
      <c r="N359" s="46" t="s">
        <v>840</v>
      </c>
      <c r="O359" s="25">
        <v>2.9475573395649999</v>
      </c>
      <c r="P359" s="46" t="s">
        <v>840</v>
      </c>
      <c r="Q359" s="46" t="s">
        <v>840</v>
      </c>
      <c r="R359" s="48" t="s">
        <v>840</v>
      </c>
      <c r="S359" s="46" t="s">
        <v>840</v>
      </c>
      <c r="T359" s="25">
        <v>2.0725646349460001</v>
      </c>
      <c r="U359" s="46" t="s">
        <v>840</v>
      </c>
      <c r="V359" s="46" t="s">
        <v>840</v>
      </c>
      <c r="W359" s="48" t="s">
        <v>840</v>
      </c>
      <c r="X359" s="53">
        <v>-0.87499270461899992</v>
      </c>
      <c r="Y359" s="7"/>
    </row>
    <row r="360" spans="1:25" x14ac:dyDescent="0.2">
      <c r="A360" s="44" t="s">
        <v>737</v>
      </c>
      <c r="B360" s="45" t="s">
        <v>736</v>
      </c>
      <c r="C360" s="25">
        <f t="shared" si="5"/>
        <v>2.6393898114659997</v>
      </c>
      <c r="D360" s="25">
        <v>0.22328738141500001</v>
      </c>
      <c r="E360" s="25">
        <v>2.4161024300509997</v>
      </c>
      <c r="F360" s="25">
        <v>-8.0122777593900008</v>
      </c>
      <c r="G360" s="25">
        <v>2.234894747797175</v>
      </c>
      <c r="H360" s="48">
        <v>0.5</v>
      </c>
      <c r="I360" s="46" t="s">
        <v>840</v>
      </c>
      <c r="J360" s="25">
        <v>0.22328738141500001</v>
      </c>
      <c r="K360" s="46" t="s">
        <v>840</v>
      </c>
      <c r="L360" s="46" t="s">
        <v>840</v>
      </c>
      <c r="M360" s="48" t="s">
        <v>840</v>
      </c>
      <c r="N360" s="46" t="s">
        <v>840</v>
      </c>
      <c r="O360" s="25">
        <v>2.4161024300509997</v>
      </c>
      <c r="P360" s="46" t="s">
        <v>840</v>
      </c>
      <c r="Q360" s="46" t="s">
        <v>840</v>
      </c>
      <c r="R360" s="48" t="s">
        <v>840</v>
      </c>
      <c r="S360" s="46" t="s">
        <v>840</v>
      </c>
      <c r="T360" s="25">
        <v>2.6393898114659997</v>
      </c>
      <c r="U360" s="46" t="s">
        <v>840</v>
      </c>
      <c r="V360" s="46" t="s">
        <v>840</v>
      </c>
      <c r="W360" s="48" t="s">
        <v>840</v>
      </c>
      <c r="X360" s="53" t="s">
        <v>840</v>
      </c>
      <c r="Y360" s="7"/>
    </row>
    <row r="361" spans="1:25" x14ac:dyDescent="0.2">
      <c r="A361" s="44" t="s">
        <v>739</v>
      </c>
      <c r="B361" s="45" t="s">
        <v>738</v>
      </c>
      <c r="C361" s="25">
        <f t="shared" si="5"/>
        <v>2.5029756230449998</v>
      </c>
      <c r="D361" s="25" t="s">
        <v>840</v>
      </c>
      <c r="E361" s="25">
        <v>2.9056743790219999</v>
      </c>
      <c r="F361" s="25">
        <v>-20.477124613097001</v>
      </c>
      <c r="G361" s="25">
        <v>2.68774880059535</v>
      </c>
      <c r="H361" s="48">
        <v>0.5</v>
      </c>
      <c r="I361" s="46" t="s">
        <v>840</v>
      </c>
      <c r="J361" s="25" t="s">
        <v>840</v>
      </c>
      <c r="K361" s="46" t="s">
        <v>840</v>
      </c>
      <c r="L361" s="46" t="s">
        <v>840</v>
      </c>
      <c r="M361" s="48" t="s">
        <v>840</v>
      </c>
      <c r="N361" s="46" t="s">
        <v>840</v>
      </c>
      <c r="O361" s="25">
        <v>2.9056743790219999</v>
      </c>
      <c r="P361" s="46" t="s">
        <v>840</v>
      </c>
      <c r="Q361" s="46" t="s">
        <v>840</v>
      </c>
      <c r="R361" s="48" t="s">
        <v>840</v>
      </c>
      <c r="S361" s="46" t="s">
        <v>840</v>
      </c>
      <c r="T361" s="25">
        <v>2.5029756230449998</v>
      </c>
      <c r="U361" s="46" t="s">
        <v>840</v>
      </c>
      <c r="V361" s="46" t="s">
        <v>840</v>
      </c>
      <c r="W361" s="48" t="s">
        <v>840</v>
      </c>
      <c r="X361" s="53">
        <v>-0.402698755977</v>
      </c>
      <c r="Y361" s="7"/>
    </row>
    <row r="362" spans="1:25" x14ac:dyDescent="0.2">
      <c r="A362" s="44" t="s">
        <v>741</v>
      </c>
      <c r="B362" s="45" t="s">
        <v>740</v>
      </c>
      <c r="C362" s="25">
        <f t="shared" si="5"/>
        <v>14.561780720948001</v>
      </c>
      <c r="D362" s="25" t="s">
        <v>840</v>
      </c>
      <c r="E362" s="25">
        <v>18.068247624811001</v>
      </c>
      <c r="F362" s="25">
        <v>-22.194208123057997</v>
      </c>
      <c r="G362" s="25">
        <v>16.713129052950176</v>
      </c>
      <c r="H362" s="48">
        <v>0.5</v>
      </c>
      <c r="I362" s="46" t="s">
        <v>840</v>
      </c>
      <c r="J362" s="25" t="s">
        <v>840</v>
      </c>
      <c r="K362" s="46" t="s">
        <v>840</v>
      </c>
      <c r="L362" s="46" t="s">
        <v>840</v>
      </c>
      <c r="M362" s="48" t="s">
        <v>840</v>
      </c>
      <c r="N362" s="46">
        <v>13.502114901265001</v>
      </c>
      <c r="O362" s="25">
        <v>4.5661327235460005</v>
      </c>
      <c r="P362" s="46" t="s">
        <v>840</v>
      </c>
      <c r="Q362" s="46" t="s">
        <v>840</v>
      </c>
      <c r="R362" s="48" t="s">
        <v>840</v>
      </c>
      <c r="S362" s="46">
        <v>12.654411009128001</v>
      </c>
      <c r="T362" s="25">
        <v>1.9073697118200001</v>
      </c>
      <c r="U362" s="46" t="s">
        <v>840</v>
      </c>
      <c r="V362" s="46" t="s">
        <v>840</v>
      </c>
      <c r="W362" s="48" t="s">
        <v>840</v>
      </c>
      <c r="X362" s="53">
        <v>-3.5064669038630001</v>
      </c>
      <c r="Y362" s="7"/>
    </row>
    <row r="363" spans="1:25" x14ac:dyDescent="0.2">
      <c r="A363" s="44" t="s">
        <v>743</v>
      </c>
      <c r="B363" s="45" t="s">
        <v>742</v>
      </c>
      <c r="C363" s="25">
        <f t="shared" si="5"/>
        <v>1.351611130569</v>
      </c>
      <c r="D363" s="25" t="s">
        <v>840</v>
      </c>
      <c r="E363" s="25">
        <v>1.6449883491349999</v>
      </c>
      <c r="F363" s="25">
        <v>-3.169874114183</v>
      </c>
      <c r="G363" s="25">
        <v>1.521614222949875</v>
      </c>
      <c r="H363" s="48">
        <v>0.5</v>
      </c>
      <c r="I363" s="46" t="s">
        <v>840</v>
      </c>
      <c r="J363" s="25" t="s">
        <v>840</v>
      </c>
      <c r="K363" s="46" t="s">
        <v>840</v>
      </c>
      <c r="L363" s="46" t="s">
        <v>840</v>
      </c>
      <c r="M363" s="48" t="s">
        <v>840</v>
      </c>
      <c r="N363" s="46" t="s">
        <v>840</v>
      </c>
      <c r="O363" s="25">
        <v>1.6449883491349999</v>
      </c>
      <c r="P363" s="46" t="s">
        <v>840</v>
      </c>
      <c r="Q363" s="46" t="s">
        <v>840</v>
      </c>
      <c r="R363" s="48" t="s">
        <v>840</v>
      </c>
      <c r="S363" s="46" t="s">
        <v>840</v>
      </c>
      <c r="T363" s="25">
        <v>1.351611130569</v>
      </c>
      <c r="U363" s="46" t="s">
        <v>840</v>
      </c>
      <c r="V363" s="46" t="s">
        <v>840</v>
      </c>
      <c r="W363" s="48" t="s">
        <v>840</v>
      </c>
      <c r="X363" s="53">
        <v>-0.29337721856600002</v>
      </c>
      <c r="Y363" s="7"/>
    </row>
    <row r="364" spans="1:25" x14ac:dyDescent="0.2">
      <c r="A364" s="44" t="s">
        <v>745</v>
      </c>
      <c r="B364" s="45" t="s">
        <v>744</v>
      </c>
      <c r="C364" s="25">
        <f t="shared" si="5"/>
        <v>2.8049250539669996</v>
      </c>
      <c r="D364" s="25" t="s">
        <v>840</v>
      </c>
      <c r="E364" s="25">
        <v>2.9183772211859997</v>
      </c>
      <c r="F364" s="25">
        <v>-10.453338620275</v>
      </c>
      <c r="G364" s="25">
        <v>2.6994989295970497</v>
      </c>
      <c r="H364" s="48">
        <v>0.5</v>
      </c>
      <c r="I364" s="46" t="s">
        <v>840</v>
      </c>
      <c r="J364" s="25" t="s">
        <v>840</v>
      </c>
      <c r="K364" s="46" t="s">
        <v>840</v>
      </c>
      <c r="L364" s="46" t="s">
        <v>840</v>
      </c>
      <c r="M364" s="48" t="s">
        <v>840</v>
      </c>
      <c r="N364" s="46" t="s">
        <v>840</v>
      </c>
      <c r="O364" s="25">
        <v>2.9183772211859997</v>
      </c>
      <c r="P364" s="46" t="s">
        <v>840</v>
      </c>
      <c r="Q364" s="46" t="s">
        <v>840</v>
      </c>
      <c r="R364" s="48" t="s">
        <v>840</v>
      </c>
      <c r="S364" s="46" t="s">
        <v>840</v>
      </c>
      <c r="T364" s="25">
        <v>2.8049250539669996</v>
      </c>
      <c r="U364" s="46" t="s">
        <v>840</v>
      </c>
      <c r="V364" s="46" t="s">
        <v>840</v>
      </c>
      <c r="W364" s="48" t="s">
        <v>840</v>
      </c>
      <c r="X364" s="53">
        <v>-0.11345216721899999</v>
      </c>
      <c r="Y364" s="7"/>
    </row>
    <row r="365" spans="1:25" x14ac:dyDescent="0.2">
      <c r="A365" s="44" t="s">
        <v>747</v>
      </c>
      <c r="B365" s="45" t="s">
        <v>746</v>
      </c>
      <c r="C365" s="25">
        <f t="shared" si="5"/>
        <v>3.25379132585</v>
      </c>
      <c r="D365" s="25" t="s">
        <v>840</v>
      </c>
      <c r="E365" s="25">
        <v>3.3087651816129999</v>
      </c>
      <c r="F365" s="25">
        <v>-8.7936513168439987</v>
      </c>
      <c r="G365" s="25">
        <v>3.060607792992025</v>
      </c>
      <c r="H365" s="48">
        <v>0.5</v>
      </c>
      <c r="I365" s="46" t="s">
        <v>840</v>
      </c>
      <c r="J365" s="25" t="s">
        <v>840</v>
      </c>
      <c r="K365" s="46" t="s">
        <v>840</v>
      </c>
      <c r="L365" s="46" t="s">
        <v>840</v>
      </c>
      <c r="M365" s="48" t="s">
        <v>840</v>
      </c>
      <c r="N365" s="46" t="s">
        <v>840</v>
      </c>
      <c r="O365" s="25">
        <v>3.3087651816129999</v>
      </c>
      <c r="P365" s="46" t="s">
        <v>840</v>
      </c>
      <c r="Q365" s="46" t="s">
        <v>840</v>
      </c>
      <c r="R365" s="48" t="s">
        <v>840</v>
      </c>
      <c r="S365" s="46" t="s">
        <v>840</v>
      </c>
      <c r="T365" s="25">
        <v>3.25379132585</v>
      </c>
      <c r="U365" s="46" t="s">
        <v>840</v>
      </c>
      <c r="V365" s="46" t="s">
        <v>840</v>
      </c>
      <c r="W365" s="48" t="s">
        <v>840</v>
      </c>
      <c r="X365" s="53">
        <v>-5.4973855762999999E-2</v>
      </c>
      <c r="Y365" s="7"/>
    </row>
    <row r="366" spans="1:25" x14ac:dyDescent="0.2">
      <c r="A366" s="44" t="s">
        <v>749</v>
      </c>
      <c r="B366" s="45" t="s">
        <v>748</v>
      </c>
      <c r="C366" s="25">
        <f t="shared" si="5"/>
        <v>2.9523040687170004</v>
      </c>
      <c r="D366" s="25" t="s">
        <v>840</v>
      </c>
      <c r="E366" s="25">
        <v>3.0172510117990003</v>
      </c>
      <c r="F366" s="25">
        <v>-3.6219481028510003</v>
      </c>
      <c r="G366" s="25">
        <v>2.7909571859140754</v>
      </c>
      <c r="H366" s="48">
        <v>0.5</v>
      </c>
      <c r="I366" s="46" t="s">
        <v>840</v>
      </c>
      <c r="J366" s="25" t="s">
        <v>840</v>
      </c>
      <c r="K366" s="46" t="s">
        <v>840</v>
      </c>
      <c r="L366" s="46" t="s">
        <v>840</v>
      </c>
      <c r="M366" s="48" t="s">
        <v>840</v>
      </c>
      <c r="N366" s="46" t="s">
        <v>840</v>
      </c>
      <c r="O366" s="25">
        <v>3.0172510117990003</v>
      </c>
      <c r="P366" s="46" t="s">
        <v>840</v>
      </c>
      <c r="Q366" s="46" t="s">
        <v>840</v>
      </c>
      <c r="R366" s="48" t="s">
        <v>840</v>
      </c>
      <c r="S366" s="46" t="s">
        <v>840</v>
      </c>
      <c r="T366" s="25">
        <v>2.9523040687170004</v>
      </c>
      <c r="U366" s="46" t="s">
        <v>840</v>
      </c>
      <c r="V366" s="46" t="s">
        <v>840</v>
      </c>
      <c r="W366" s="48" t="s">
        <v>840</v>
      </c>
      <c r="X366" s="53">
        <v>-6.4946943081999997E-2</v>
      </c>
      <c r="Y366" s="7"/>
    </row>
    <row r="367" spans="1:25" x14ac:dyDescent="0.2">
      <c r="A367" s="44" t="s">
        <v>751</v>
      </c>
      <c r="B367" s="45" t="s">
        <v>750</v>
      </c>
      <c r="C367" s="25">
        <f t="shared" si="5"/>
        <v>52.528032284055996</v>
      </c>
      <c r="D367" s="25">
        <v>18.856799601279999</v>
      </c>
      <c r="E367" s="25">
        <v>33.671232682775994</v>
      </c>
      <c r="F367" s="25">
        <v>23.822409704594001</v>
      </c>
      <c r="G367" s="25">
        <v>31.145890231567801</v>
      </c>
      <c r="H367" s="48">
        <v>0</v>
      </c>
      <c r="I367" s="46" t="s">
        <v>840</v>
      </c>
      <c r="J367" s="25" t="s">
        <v>840</v>
      </c>
      <c r="K367" s="46">
        <v>18.856799601279999</v>
      </c>
      <c r="L367" s="46" t="s">
        <v>840</v>
      </c>
      <c r="M367" s="48" t="s">
        <v>840</v>
      </c>
      <c r="N367" s="46" t="s">
        <v>840</v>
      </c>
      <c r="O367" s="25" t="s">
        <v>840</v>
      </c>
      <c r="P367" s="46">
        <v>33.671232682775994</v>
      </c>
      <c r="Q367" s="46" t="s">
        <v>840</v>
      </c>
      <c r="R367" s="48" t="s">
        <v>840</v>
      </c>
      <c r="S367" s="46" t="s">
        <v>840</v>
      </c>
      <c r="T367" s="25" t="s">
        <v>840</v>
      </c>
      <c r="U367" s="46">
        <v>52.528032284056003</v>
      </c>
      <c r="V367" s="46" t="s">
        <v>840</v>
      </c>
      <c r="W367" s="48" t="s">
        <v>840</v>
      </c>
      <c r="X367" s="53" t="s">
        <v>840</v>
      </c>
      <c r="Y367" s="7"/>
    </row>
    <row r="368" spans="1:25" x14ac:dyDescent="0.2">
      <c r="A368" s="44" t="s">
        <v>753</v>
      </c>
      <c r="B368" s="45" t="s">
        <v>752</v>
      </c>
      <c r="C368" s="25">
        <f t="shared" si="5"/>
        <v>2.2197730082340001</v>
      </c>
      <c r="D368" s="25">
        <v>7.756843320899999E-2</v>
      </c>
      <c r="E368" s="25">
        <v>2.1422045750250001</v>
      </c>
      <c r="F368" s="25">
        <v>-12.014153345463001</v>
      </c>
      <c r="G368" s="25">
        <v>1.9815392318981253</v>
      </c>
      <c r="H368" s="48">
        <v>0.5</v>
      </c>
      <c r="I368" s="46" t="s">
        <v>840</v>
      </c>
      <c r="J368" s="25">
        <v>7.756843320899999E-2</v>
      </c>
      <c r="K368" s="46" t="s">
        <v>840</v>
      </c>
      <c r="L368" s="46" t="s">
        <v>840</v>
      </c>
      <c r="M368" s="48" t="s">
        <v>840</v>
      </c>
      <c r="N368" s="46" t="s">
        <v>840</v>
      </c>
      <c r="O368" s="25">
        <v>2.1422045750250001</v>
      </c>
      <c r="P368" s="46" t="s">
        <v>840</v>
      </c>
      <c r="Q368" s="46" t="s">
        <v>840</v>
      </c>
      <c r="R368" s="48" t="s">
        <v>840</v>
      </c>
      <c r="S368" s="46" t="s">
        <v>840</v>
      </c>
      <c r="T368" s="25">
        <v>2.2197730082340001</v>
      </c>
      <c r="U368" s="46" t="s">
        <v>840</v>
      </c>
      <c r="V368" s="46" t="s">
        <v>840</v>
      </c>
      <c r="W368" s="48" t="s">
        <v>840</v>
      </c>
      <c r="X368" s="53" t="s">
        <v>840</v>
      </c>
      <c r="Y368" s="7"/>
    </row>
    <row r="369" spans="1:25" x14ac:dyDescent="0.2">
      <c r="A369" s="44" t="s">
        <v>755</v>
      </c>
      <c r="B369" s="45" t="s">
        <v>754</v>
      </c>
      <c r="C369" s="25">
        <f t="shared" si="5"/>
        <v>1.206878379523</v>
      </c>
      <c r="D369" s="25">
        <v>6.3404332520000002E-3</v>
      </c>
      <c r="E369" s="25">
        <v>1.200537946271</v>
      </c>
      <c r="F369" s="25">
        <v>-6.4757128060670004</v>
      </c>
      <c r="G369" s="25">
        <v>1.110497600300675</v>
      </c>
      <c r="H369" s="48">
        <v>0.5</v>
      </c>
      <c r="I369" s="46" t="s">
        <v>840</v>
      </c>
      <c r="J369" s="25">
        <v>6.3404332520000002E-3</v>
      </c>
      <c r="K369" s="46" t="s">
        <v>840</v>
      </c>
      <c r="L369" s="46" t="s">
        <v>840</v>
      </c>
      <c r="M369" s="48" t="s">
        <v>840</v>
      </c>
      <c r="N369" s="46" t="s">
        <v>840</v>
      </c>
      <c r="O369" s="25">
        <v>1.200537946271</v>
      </c>
      <c r="P369" s="46" t="s">
        <v>840</v>
      </c>
      <c r="Q369" s="46" t="s">
        <v>840</v>
      </c>
      <c r="R369" s="48" t="s">
        <v>840</v>
      </c>
      <c r="S369" s="46" t="s">
        <v>840</v>
      </c>
      <c r="T369" s="25">
        <v>1.206878379523</v>
      </c>
      <c r="U369" s="46" t="s">
        <v>840</v>
      </c>
      <c r="V369" s="46" t="s">
        <v>840</v>
      </c>
      <c r="W369" s="48" t="s">
        <v>840</v>
      </c>
      <c r="X369" s="53" t="s">
        <v>840</v>
      </c>
      <c r="Y369" s="7"/>
    </row>
    <row r="370" spans="1:25" x14ac:dyDescent="0.2">
      <c r="A370" s="44" t="s">
        <v>757</v>
      </c>
      <c r="B370" s="45" t="s">
        <v>756</v>
      </c>
      <c r="C370" s="25">
        <f t="shared" si="5"/>
        <v>76.53434025199401</v>
      </c>
      <c r="D370" s="25" t="s">
        <v>840</v>
      </c>
      <c r="E370" s="25">
        <v>79.114117187298007</v>
      </c>
      <c r="F370" s="25">
        <v>45.5737468855</v>
      </c>
      <c r="G370" s="25">
        <v>73.180558398250653</v>
      </c>
      <c r="H370" s="48">
        <v>0</v>
      </c>
      <c r="I370" s="46" t="s">
        <v>840</v>
      </c>
      <c r="J370" s="25" t="s">
        <v>840</v>
      </c>
      <c r="K370" s="46" t="s">
        <v>840</v>
      </c>
      <c r="L370" s="46" t="s">
        <v>840</v>
      </c>
      <c r="M370" s="48" t="s">
        <v>840</v>
      </c>
      <c r="N370" s="46">
        <v>73.585483967336003</v>
      </c>
      <c r="O370" s="25" t="s">
        <v>840</v>
      </c>
      <c r="P370" s="46">
        <v>5.5286332199619999</v>
      </c>
      <c r="Q370" s="46" t="s">
        <v>840</v>
      </c>
      <c r="R370" s="48" t="s">
        <v>840</v>
      </c>
      <c r="S370" s="46">
        <v>69.389868930125999</v>
      </c>
      <c r="T370" s="25" t="s">
        <v>840</v>
      </c>
      <c r="U370" s="46">
        <v>7.144471321868</v>
      </c>
      <c r="V370" s="46" t="s">
        <v>840</v>
      </c>
      <c r="W370" s="48" t="s">
        <v>840</v>
      </c>
      <c r="X370" s="53">
        <v>-2.5797769353039999</v>
      </c>
      <c r="Y370" s="7"/>
    </row>
    <row r="371" spans="1:25" x14ac:dyDescent="0.2">
      <c r="A371" s="44" t="s">
        <v>759</v>
      </c>
      <c r="B371" s="45" t="s">
        <v>758</v>
      </c>
      <c r="C371" s="25">
        <f t="shared" si="5"/>
        <v>38.030339432867002</v>
      </c>
      <c r="D371" s="25">
        <v>13.339001589437</v>
      </c>
      <c r="E371" s="25">
        <v>24.691337843430002</v>
      </c>
      <c r="F371" s="25">
        <v>16.872639697975</v>
      </c>
      <c r="G371" s="25">
        <v>22.839487505172752</v>
      </c>
      <c r="H371" s="48">
        <v>0</v>
      </c>
      <c r="I371" s="46" t="s">
        <v>840</v>
      </c>
      <c r="J371" s="25" t="s">
        <v>840</v>
      </c>
      <c r="K371" s="46">
        <v>13.339001589437</v>
      </c>
      <c r="L371" s="46" t="s">
        <v>840</v>
      </c>
      <c r="M371" s="48" t="s">
        <v>840</v>
      </c>
      <c r="N371" s="46" t="s">
        <v>840</v>
      </c>
      <c r="O371" s="25" t="s">
        <v>840</v>
      </c>
      <c r="P371" s="46">
        <v>24.691337843430002</v>
      </c>
      <c r="Q371" s="46" t="s">
        <v>840</v>
      </c>
      <c r="R371" s="48" t="s">
        <v>840</v>
      </c>
      <c r="S371" s="46" t="s">
        <v>840</v>
      </c>
      <c r="T371" s="25" t="s">
        <v>840</v>
      </c>
      <c r="U371" s="46">
        <v>38.030339432866</v>
      </c>
      <c r="V371" s="46" t="s">
        <v>840</v>
      </c>
      <c r="W371" s="48" t="s">
        <v>840</v>
      </c>
      <c r="X371" s="53" t="s">
        <v>840</v>
      </c>
      <c r="Y371" s="7"/>
    </row>
    <row r="372" spans="1:25" x14ac:dyDescent="0.2">
      <c r="A372" s="44" t="s">
        <v>761</v>
      </c>
      <c r="B372" s="45" t="s">
        <v>760</v>
      </c>
      <c r="C372" s="25">
        <f t="shared" si="5"/>
        <v>119.85554099720599</v>
      </c>
      <c r="D372" s="25">
        <v>29.635918546266002</v>
      </c>
      <c r="E372" s="25">
        <v>90.219622450939994</v>
      </c>
      <c r="F372" s="25">
        <v>-575.54401793127295</v>
      </c>
      <c r="G372" s="25">
        <v>83.453150767119496</v>
      </c>
      <c r="H372" s="48">
        <v>0.5</v>
      </c>
      <c r="I372" s="46">
        <v>20.811619843380999</v>
      </c>
      <c r="J372" s="25">
        <v>8.8242987028850006</v>
      </c>
      <c r="K372" s="46" t="s">
        <v>840</v>
      </c>
      <c r="L372" s="46" t="s">
        <v>840</v>
      </c>
      <c r="M372" s="48" t="s">
        <v>840</v>
      </c>
      <c r="N372" s="46">
        <v>53.251599964709996</v>
      </c>
      <c r="O372" s="25">
        <v>36.968022486229003</v>
      </c>
      <c r="P372" s="46" t="s">
        <v>840</v>
      </c>
      <c r="Q372" s="46" t="s">
        <v>840</v>
      </c>
      <c r="R372" s="48" t="s">
        <v>840</v>
      </c>
      <c r="S372" s="46">
        <v>74.063219808092001</v>
      </c>
      <c r="T372" s="25">
        <v>45.792321189113999</v>
      </c>
      <c r="U372" s="46" t="s">
        <v>840</v>
      </c>
      <c r="V372" s="46" t="s">
        <v>840</v>
      </c>
      <c r="W372" s="48" t="s">
        <v>840</v>
      </c>
      <c r="X372" s="53" t="s">
        <v>840</v>
      </c>
      <c r="Y372" s="7"/>
    </row>
    <row r="373" spans="1:25" x14ac:dyDescent="0.2">
      <c r="A373" s="44" t="s">
        <v>763</v>
      </c>
      <c r="B373" s="45" t="s">
        <v>762</v>
      </c>
      <c r="C373" s="25">
        <f t="shared" si="5"/>
        <v>1.549056444726</v>
      </c>
      <c r="D373" s="25" t="s">
        <v>840</v>
      </c>
      <c r="E373" s="25">
        <v>2.0355437833400001</v>
      </c>
      <c r="F373" s="25">
        <v>-4.8739539418079998</v>
      </c>
      <c r="G373" s="25">
        <v>1.8828779995895002</v>
      </c>
      <c r="H373" s="48">
        <v>0.5</v>
      </c>
      <c r="I373" s="46" t="s">
        <v>840</v>
      </c>
      <c r="J373" s="25" t="s">
        <v>840</v>
      </c>
      <c r="K373" s="46" t="s">
        <v>840</v>
      </c>
      <c r="L373" s="46" t="s">
        <v>840</v>
      </c>
      <c r="M373" s="48" t="s">
        <v>840</v>
      </c>
      <c r="N373" s="46" t="s">
        <v>840</v>
      </c>
      <c r="O373" s="25">
        <v>2.0355437833400001</v>
      </c>
      <c r="P373" s="46" t="s">
        <v>840</v>
      </c>
      <c r="Q373" s="46" t="s">
        <v>840</v>
      </c>
      <c r="R373" s="48" t="s">
        <v>840</v>
      </c>
      <c r="S373" s="46" t="s">
        <v>840</v>
      </c>
      <c r="T373" s="25">
        <v>1.549056444726</v>
      </c>
      <c r="U373" s="46" t="s">
        <v>840</v>
      </c>
      <c r="V373" s="46" t="s">
        <v>840</v>
      </c>
      <c r="W373" s="48" t="s">
        <v>840</v>
      </c>
      <c r="X373" s="53">
        <v>-0.48648733861400001</v>
      </c>
      <c r="Y373" s="7"/>
    </row>
    <row r="374" spans="1:25" x14ac:dyDescent="0.2">
      <c r="A374" s="44" t="s">
        <v>765</v>
      </c>
      <c r="B374" s="45" t="s">
        <v>764</v>
      </c>
      <c r="C374" s="25">
        <f t="shared" si="5"/>
        <v>86.234559179618998</v>
      </c>
      <c r="D374" s="25">
        <v>15.76833660934</v>
      </c>
      <c r="E374" s="25">
        <v>70.466222570279001</v>
      </c>
      <c r="F374" s="25">
        <v>32.367554154743999</v>
      </c>
      <c r="G374" s="25">
        <v>65.181255877508079</v>
      </c>
      <c r="H374" s="48">
        <v>0</v>
      </c>
      <c r="I374" s="46">
        <v>15.546229357825</v>
      </c>
      <c r="J374" s="25">
        <v>0.22210725151500002</v>
      </c>
      <c r="K374" s="46" t="s">
        <v>840</v>
      </c>
      <c r="L374" s="46" t="s">
        <v>840</v>
      </c>
      <c r="M374" s="48" t="s">
        <v>840</v>
      </c>
      <c r="N374" s="46">
        <v>59.669320534598</v>
      </c>
      <c r="O374" s="25">
        <v>10.796902035681001</v>
      </c>
      <c r="P374" s="46" t="s">
        <v>840</v>
      </c>
      <c r="Q374" s="46" t="s">
        <v>840</v>
      </c>
      <c r="R374" s="48" t="s">
        <v>840</v>
      </c>
      <c r="S374" s="46">
        <v>75.215549892422999</v>
      </c>
      <c r="T374" s="25">
        <v>11.019009287195999</v>
      </c>
      <c r="U374" s="46" t="s">
        <v>840</v>
      </c>
      <c r="V374" s="46" t="s">
        <v>840</v>
      </c>
      <c r="W374" s="48" t="s">
        <v>840</v>
      </c>
      <c r="X374" s="53" t="s">
        <v>840</v>
      </c>
      <c r="Y374" s="7"/>
    </row>
    <row r="375" spans="1:25" x14ac:dyDescent="0.2">
      <c r="A375" s="44" t="s">
        <v>767</v>
      </c>
      <c r="B375" s="45" t="s">
        <v>766</v>
      </c>
      <c r="C375" s="25">
        <f t="shared" si="5"/>
        <v>55.548219485479002</v>
      </c>
      <c r="D375" s="25" t="s">
        <v>840</v>
      </c>
      <c r="E375" s="25">
        <v>57.785418020663002</v>
      </c>
      <c r="F375" s="25">
        <v>-14.582160577717001</v>
      </c>
      <c r="G375" s="25">
        <v>53.45151166911328</v>
      </c>
      <c r="H375" s="48">
        <v>0.20150100000000001</v>
      </c>
      <c r="I375" s="46" t="s">
        <v>840</v>
      </c>
      <c r="J375" s="25" t="s">
        <v>840</v>
      </c>
      <c r="K375" s="46" t="s">
        <v>840</v>
      </c>
      <c r="L375" s="46" t="s">
        <v>840</v>
      </c>
      <c r="M375" s="48" t="s">
        <v>840</v>
      </c>
      <c r="N375" s="46">
        <v>46.697069892203999</v>
      </c>
      <c r="O375" s="25">
        <v>11.088348128458001</v>
      </c>
      <c r="P375" s="46" t="s">
        <v>840</v>
      </c>
      <c r="Q375" s="46" t="s">
        <v>840</v>
      </c>
      <c r="R375" s="48" t="s">
        <v>840</v>
      </c>
      <c r="S375" s="46">
        <v>48.450846184376999</v>
      </c>
      <c r="T375" s="25">
        <v>7.0973733011020004</v>
      </c>
      <c r="U375" s="46" t="s">
        <v>840</v>
      </c>
      <c r="V375" s="46" t="s">
        <v>840</v>
      </c>
      <c r="W375" s="48" t="s">
        <v>840</v>
      </c>
      <c r="X375" s="53">
        <v>-2.237198535184</v>
      </c>
      <c r="Y375" s="7"/>
    </row>
    <row r="376" spans="1:25" x14ac:dyDescent="0.2">
      <c r="A376" s="44" t="s">
        <v>769</v>
      </c>
      <c r="B376" s="45" t="s">
        <v>768</v>
      </c>
      <c r="C376" s="25">
        <f t="shared" si="5"/>
        <v>1.8164055590059998</v>
      </c>
      <c r="D376" s="25" t="s">
        <v>840</v>
      </c>
      <c r="E376" s="25">
        <v>2.2260282493969998</v>
      </c>
      <c r="F376" s="25">
        <v>-20.373694226177001</v>
      </c>
      <c r="G376" s="25">
        <v>2.0590761306922252</v>
      </c>
      <c r="H376" s="48">
        <v>0.5</v>
      </c>
      <c r="I376" s="46" t="s">
        <v>840</v>
      </c>
      <c r="J376" s="25" t="s">
        <v>840</v>
      </c>
      <c r="K376" s="46" t="s">
        <v>840</v>
      </c>
      <c r="L376" s="46" t="s">
        <v>840</v>
      </c>
      <c r="M376" s="48" t="s">
        <v>840</v>
      </c>
      <c r="N376" s="46" t="s">
        <v>840</v>
      </c>
      <c r="O376" s="25">
        <v>2.2260282493969998</v>
      </c>
      <c r="P376" s="46" t="s">
        <v>840</v>
      </c>
      <c r="Q376" s="46" t="s">
        <v>840</v>
      </c>
      <c r="R376" s="48" t="s">
        <v>840</v>
      </c>
      <c r="S376" s="46" t="s">
        <v>840</v>
      </c>
      <c r="T376" s="25">
        <v>1.8164055590059998</v>
      </c>
      <c r="U376" s="46" t="s">
        <v>840</v>
      </c>
      <c r="V376" s="46" t="s">
        <v>840</v>
      </c>
      <c r="W376" s="48" t="s">
        <v>840</v>
      </c>
      <c r="X376" s="53">
        <v>-0.40962269039100002</v>
      </c>
      <c r="Y376" s="7"/>
    </row>
    <row r="377" spans="1:25" x14ac:dyDescent="0.2">
      <c r="A377" s="44" t="s">
        <v>771</v>
      </c>
      <c r="B377" s="45" t="s">
        <v>770</v>
      </c>
      <c r="C377" s="25">
        <f t="shared" si="5"/>
        <v>10.503479887101999</v>
      </c>
      <c r="D377" s="25" t="s">
        <v>840</v>
      </c>
      <c r="E377" s="25">
        <v>12.704722965276</v>
      </c>
      <c r="F377" s="25">
        <v>-32.477849278622003</v>
      </c>
      <c r="G377" s="25">
        <v>11.751868742880299</v>
      </c>
      <c r="H377" s="48">
        <v>0.5</v>
      </c>
      <c r="I377" s="46" t="s">
        <v>840</v>
      </c>
      <c r="J377" s="25" t="s">
        <v>840</v>
      </c>
      <c r="K377" s="46" t="s">
        <v>840</v>
      </c>
      <c r="L377" s="46" t="s">
        <v>840</v>
      </c>
      <c r="M377" s="48" t="s">
        <v>840</v>
      </c>
      <c r="N377" s="46">
        <v>8.5142485726090005</v>
      </c>
      <c r="O377" s="25">
        <v>4.1904743926660002</v>
      </c>
      <c r="P377" s="46" t="s">
        <v>840</v>
      </c>
      <c r="Q377" s="46" t="s">
        <v>840</v>
      </c>
      <c r="R377" s="48" t="s">
        <v>840</v>
      </c>
      <c r="S377" s="46">
        <v>9.2959870260970003</v>
      </c>
      <c r="T377" s="25">
        <v>1.2074928610040001</v>
      </c>
      <c r="U377" s="46" t="s">
        <v>840</v>
      </c>
      <c r="V377" s="46" t="s">
        <v>840</v>
      </c>
      <c r="W377" s="48" t="s">
        <v>840</v>
      </c>
      <c r="X377" s="53">
        <v>-2.201243078174</v>
      </c>
      <c r="Y377" s="7"/>
    </row>
    <row r="378" spans="1:25" x14ac:dyDescent="0.2">
      <c r="A378" s="44" t="s">
        <v>773</v>
      </c>
      <c r="B378" s="45" t="s">
        <v>772</v>
      </c>
      <c r="C378" s="25">
        <f t="shared" si="5"/>
        <v>99.878102335051992</v>
      </c>
      <c r="D378" s="25">
        <v>18.564656035224999</v>
      </c>
      <c r="E378" s="25">
        <v>81.313446299826992</v>
      </c>
      <c r="F378" s="25">
        <v>48.192751463752998</v>
      </c>
      <c r="G378" s="25">
        <v>75.21493782733998</v>
      </c>
      <c r="H378" s="48">
        <v>0</v>
      </c>
      <c r="I378" s="46">
        <v>18.20388025367</v>
      </c>
      <c r="J378" s="25">
        <v>0.36077578155500001</v>
      </c>
      <c r="K378" s="46" t="s">
        <v>840</v>
      </c>
      <c r="L378" s="46" t="s">
        <v>840</v>
      </c>
      <c r="M378" s="48" t="s">
        <v>840</v>
      </c>
      <c r="N378" s="46">
        <v>69.969068316855996</v>
      </c>
      <c r="O378" s="25">
        <v>11.344377982969998</v>
      </c>
      <c r="P378" s="46" t="s">
        <v>840</v>
      </c>
      <c r="Q378" s="46" t="s">
        <v>840</v>
      </c>
      <c r="R378" s="48" t="s">
        <v>840</v>
      </c>
      <c r="S378" s="46">
        <v>88.172948570526998</v>
      </c>
      <c r="T378" s="25">
        <v>11.705153764525001</v>
      </c>
      <c r="U378" s="46" t="s">
        <v>840</v>
      </c>
      <c r="V378" s="46" t="s">
        <v>840</v>
      </c>
      <c r="W378" s="48" t="s">
        <v>840</v>
      </c>
      <c r="X378" s="53" t="s">
        <v>840</v>
      </c>
      <c r="Y378" s="7"/>
    </row>
    <row r="379" spans="1:25" x14ac:dyDescent="0.2">
      <c r="A379" s="44" t="s">
        <v>775</v>
      </c>
      <c r="B379" s="45" t="s">
        <v>774</v>
      </c>
      <c r="C379" s="25">
        <f t="shared" si="5"/>
        <v>1.1394478388220004</v>
      </c>
      <c r="D379" s="25" t="s">
        <v>840</v>
      </c>
      <c r="E379" s="25">
        <v>2.1307813980450003</v>
      </c>
      <c r="F379" s="25">
        <v>-16.343400397377998</v>
      </c>
      <c r="G379" s="25">
        <v>1.9709727931916252</v>
      </c>
      <c r="H379" s="48">
        <v>0.5</v>
      </c>
      <c r="I379" s="46" t="s">
        <v>840</v>
      </c>
      <c r="J379" s="25" t="s">
        <v>840</v>
      </c>
      <c r="K379" s="46" t="s">
        <v>840</v>
      </c>
      <c r="L379" s="46" t="s">
        <v>840</v>
      </c>
      <c r="M379" s="48" t="s">
        <v>840</v>
      </c>
      <c r="N379" s="46" t="s">
        <v>840</v>
      </c>
      <c r="O379" s="25">
        <v>2.1307813980450003</v>
      </c>
      <c r="P379" s="46" t="s">
        <v>840</v>
      </c>
      <c r="Q379" s="46" t="s">
        <v>840</v>
      </c>
      <c r="R379" s="48" t="s">
        <v>840</v>
      </c>
      <c r="S379" s="46" t="s">
        <v>840</v>
      </c>
      <c r="T379" s="25">
        <v>1.1394478388220004</v>
      </c>
      <c r="U379" s="46" t="s">
        <v>840</v>
      </c>
      <c r="V379" s="46" t="s">
        <v>840</v>
      </c>
      <c r="W379" s="48" t="s">
        <v>840</v>
      </c>
      <c r="X379" s="53">
        <v>-0.99133355922299993</v>
      </c>
      <c r="Y379" s="7"/>
    </row>
    <row r="380" spans="1:25" x14ac:dyDescent="0.2">
      <c r="A380" s="44" t="s">
        <v>777</v>
      </c>
      <c r="B380" s="45" t="s">
        <v>776</v>
      </c>
      <c r="C380" s="25">
        <f t="shared" si="5"/>
        <v>6.9578326472779999</v>
      </c>
      <c r="D380" s="25" t="s">
        <v>840</v>
      </c>
      <c r="E380" s="25">
        <v>14.095934570474</v>
      </c>
      <c r="F380" s="25">
        <v>-18.238315253051002</v>
      </c>
      <c r="G380" s="25">
        <v>13.03873947768845</v>
      </c>
      <c r="H380" s="48">
        <v>0.5</v>
      </c>
      <c r="I380" s="46" t="s">
        <v>840</v>
      </c>
      <c r="J380" s="25" t="s">
        <v>840</v>
      </c>
      <c r="K380" s="46" t="s">
        <v>840</v>
      </c>
      <c r="L380" s="46" t="s">
        <v>840</v>
      </c>
      <c r="M380" s="48" t="s">
        <v>840</v>
      </c>
      <c r="N380" s="46">
        <v>6.7309803025949995</v>
      </c>
      <c r="O380" s="25">
        <v>7.3649542678779998</v>
      </c>
      <c r="P380" s="46" t="s">
        <v>840</v>
      </c>
      <c r="Q380" s="46" t="s">
        <v>840</v>
      </c>
      <c r="R380" s="48" t="s">
        <v>840</v>
      </c>
      <c r="S380" s="46">
        <v>9.4693057844870001</v>
      </c>
      <c r="T380" s="25">
        <v>-2.5114731372099999</v>
      </c>
      <c r="U380" s="46" t="s">
        <v>840</v>
      </c>
      <c r="V380" s="46" t="s">
        <v>840</v>
      </c>
      <c r="W380" s="48" t="s">
        <v>840</v>
      </c>
      <c r="X380" s="53">
        <v>-7.1381019231960003</v>
      </c>
      <c r="Y380" s="7"/>
    </row>
    <row r="381" spans="1:25" x14ac:dyDescent="0.2">
      <c r="A381" s="44" t="s">
        <v>779</v>
      </c>
      <c r="B381" s="45" t="s">
        <v>778</v>
      </c>
      <c r="C381" s="25">
        <f t="shared" si="5"/>
        <v>101.654858663385</v>
      </c>
      <c r="D381" s="25">
        <v>22.123958707424997</v>
      </c>
      <c r="E381" s="25">
        <v>79.53089995596001</v>
      </c>
      <c r="F381" s="25">
        <v>42.131747599705001</v>
      </c>
      <c r="G381" s="25">
        <v>73.566082459263015</v>
      </c>
      <c r="H381" s="48">
        <v>0</v>
      </c>
      <c r="I381" s="46">
        <v>21.205358872597003</v>
      </c>
      <c r="J381" s="25">
        <v>0.91859983482800001</v>
      </c>
      <c r="K381" s="46" t="s">
        <v>840</v>
      </c>
      <c r="L381" s="46" t="s">
        <v>840</v>
      </c>
      <c r="M381" s="48" t="s">
        <v>840</v>
      </c>
      <c r="N381" s="46">
        <v>68.896985479083995</v>
      </c>
      <c r="O381" s="25">
        <v>10.633914476876001</v>
      </c>
      <c r="P381" s="46" t="s">
        <v>840</v>
      </c>
      <c r="Q381" s="46" t="s">
        <v>840</v>
      </c>
      <c r="R381" s="48" t="s">
        <v>840</v>
      </c>
      <c r="S381" s="46">
        <v>90.102344351680998</v>
      </c>
      <c r="T381" s="25">
        <v>11.552514311703</v>
      </c>
      <c r="U381" s="46" t="s">
        <v>840</v>
      </c>
      <c r="V381" s="46" t="s">
        <v>840</v>
      </c>
      <c r="W381" s="48" t="s">
        <v>840</v>
      </c>
      <c r="X381" s="53" t="s">
        <v>840</v>
      </c>
      <c r="Y381" s="7"/>
    </row>
    <row r="382" spans="1:25" x14ac:dyDescent="0.2">
      <c r="A382" s="44" t="s">
        <v>781</v>
      </c>
      <c r="B382" s="45" t="s">
        <v>780</v>
      </c>
      <c r="C382" s="25">
        <f t="shared" si="5"/>
        <v>2.528655597722</v>
      </c>
      <c r="D382" s="25" t="s">
        <v>840</v>
      </c>
      <c r="E382" s="25">
        <v>2.6104639190099999</v>
      </c>
      <c r="F382" s="25">
        <v>-13.366982266392</v>
      </c>
      <c r="G382" s="25">
        <v>2.4146791250842496</v>
      </c>
      <c r="H382" s="48">
        <v>0.5</v>
      </c>
      <c r="I382" s="46" t="s">
        <v>840</v>
      </c>
      <c r="J382" s="25" t="s">
        <v>840</v>
      </c>
      <c r="K382" s="46" t="s">
        <v>840</v>
      </c>
      <c r="L382" s="46" t="s">
        <v>840</v>
      </c>
      <c r="M382" s="48" t="s">
        <v>840</v>
      </c>
      <c r="N382" s="46" t="s">
        <v>840</v>
      </c>
      <c r="O382" s="25">
        <v>2.6104639190099999</v>
      </c>
      <c r="P382" s="46" t="s">
        <v>840</v>
      </c>
      <c r="Q382" s="46" t="s">
        <v>840</v>
      </c>
      <c r="R382" s="48" t="s">
        <v>840</v>
      </c>
      <c r="S382" s="46" t="s">
        <v>840</v>
      </c>
      <c r="T382" s="25">
        <v>2.528655597722</v>
      </c>
      <c r="U382" s="46" t="s">
        <v>840</v>
      </c>
      <c r="V382" s="46" t="s">
        <v>840</v>
      </c>
      <c r="W382" s="48" t="s">
        <v>840</v>
      </c>
      <c r="X382" s="53">
        <v>-8.1808321288000002E-2</v>
      </c>
      <c r="Y382" s="7"/>
    </row>
    <row r="383" spans="1:25" x14ac:dyDescent="0.2">
      <c r="A383" s="44" t="s">
        <v>783</v>
      </c>
      <c r="B383" s="45" t="s">
        <v>782</v>
      </c>
      <c r="C383" s="25">
        <f t="shared" si="5"/>
        <v>62.617671406577998</v>
      </c>
      <c r="D383" s="25" t="s">
        <v>840</v>
      </c>
      <c r="E383" s="25">
        <v>63.374172974413</v>
      </c>
      <c r="F383" s="25">
        <v>46.828748927534001</v>
      </c>
      <c r="G383" s="25">
        <v>58.621110001332028</v>
      </c>
      <c r="H383" s="48">
        <v>0</v>
      </c>
      <c r="I383" s="46" t="s">
        <v>840</v>
      </c>
      <c r="J383" s="25" t="s">
        <v>840</v>
      </c>
      <c r="K383" s="46" t="s">
        <v>840</v>
      </c>
      <c r="L383" s="46" t="s">
        <v>840</v>
      </c>
      <c r="M383" s="48" t="s">
        <v>840</v>
      </c>
      <c r="N383" s="46">
        <v>63.374172974413</v>
      </c>
      <c r="O383" s="25" t="s">
        <v>840</v>
      </c>
      <c r="P383" s="46" t="s">
        <v>840</v>
      </c>
      <c r="Q383" s="46" t="s">
        <v>840</v>
      </c>
      <c r="R383" s="48" t="s">
        <v>840</v>
      </c>
      <c r="S383" s="46">
        <v>62.617671406577998</v>
      </c>
      <c r="T383" s="25" t="s">
        <v>840</v>
      </c>
      <c r="U383" s="46" t="s">
        <v>840</v>
      </c>
      <c r="V383" s="46" t="s">
        <v>840</v>
      </c>
      <c r="W383" s="48" t="s">
        <v>840</v>
      </c>
      <c r="X383" s="53">
        <v>-0.756501567835</v>
      </c>
      <c r="Y383" s="7"/>
    </row>
    <row r="384" spans="1:25" x14ac:dyDescent="0.2">
      <c r="A384" s="44" t="s">
        <v>785</v>
      </c>
      <c r="B384" s="45" t="s">
        <v>784</v>
      </c>
      <c r="C384" s="25">
        <f t="shared" si="5"/>
        <v>2.1980014012360001</v>
      </c>
      <c r="D384" s="25" t="s">
        <v>840</v>
      </c>
      <c r="E384" s="25">
        <v>2.6877040748229999</v>
      </c>
      <c r="F384" s="25">
        <v>-10.197481087844999</v>
      </c>
      <c r="G384" s="25">
        <v>2.4861262692112751</v>
      </c>
      <c r="H384" s="48">
        <v>0.5</v>
      </c>
      <c r="I384" s="46" t="s">
        <v>840</v>
      </c>
      <c r="J384" s="25" t="s">
        <v>840</v>
      </c>
      <c r="K384" s="46" t="s">
        <v>840</v>
      </c>
      <c r="L384" s="46" t="s">
        <v>840</v>
      </c>
      <c r="M384" s="48" t="s">
        <v>840</v>
      </c>
      <c r="N384" s="46" t="s">
        <v>840</v>
      </c>
      <c r="O384" s="25">
        <v>2.6877040748229999</v>
      </c>
      <c r="P384" s="46" t="s">
        <v>840</v>
      </c>
      <c r="Q384" s="46" t="s">
        <v>840</v>
      </c>
      <c r="R384" s="48" t="s">
        <v>840</v>
      </c>
      <c r="S384" s="46" t="s">
        <v>840</v>
      </c>
      <c r="T384" s="25">
        <v>2.1980014012360001</v>
      </c>
      <c r="U384" s="46" t="s">
        <v>840</v>
      </c>
      <c r="V384" s="46" t="s">
        <v>840</v>
      </c>
      <c r="W384" s="48" t="s">
        <v>840</v>
      </c>
      <c r="X384" s="53">
        <v>-0.48970267358699998</v>
      </c>
      <c r="Y384" s="7"/>
    </row>
    <row r="385" spans="1:25" x14ac:dyDescent="0.2">
      <c r="A385" s="44" t="s">
        <v>787</v>
      </c>
      <c r="B385" s="45" t="s">
        <v>786</v>
      </c>
      <c r="C385" s="25">
        <f t="shared" si="5"/>
        <v>2.4612476931050002</v>
      </c>
      <c r="D385" s="25" t="s">
        <v>840</v>
      </c>
      <c r="E385" s="25">
        <v>2.6474780630290002</v>
      </c>
      <c r="F385" s="25">
        <v>-13.444986272409</v>
      </c>
      <c r="G385" s="25">
        <v>2.4489172083018249</v>
      </c>
      <c r="H385" s="48">
        <v>0.5</v>
      </c>
      <c r="I385" s="46" t="s">
        <v>840</v>
      </c>
      <c r="J385" s="25" t="s">
        <v>840</v>
      </c>
      <c r="K385" s="46" t="s">
        <v>840</v>
      </c>
      <c r="L385" s="46" t="s">
        <v>840</v>
      </c>
      <c r="M385" s="48" t="s">
        <v>840</v>
      </c>
      <c r="N385" s="46" t="s">
        <v>840</v>
      </c>
      <c r="O385" s="25">
        <v>2.6474780630290002</v>
      </c>
      <c r="P385" s="46" t="s">
        <v>840</v>
      </c>
      <c r="Q385" s="46" t="s">
        <v>840</v>
      </c>
      <c r="R385" s="48" t="s">
        <v>840</v>
      </c>
      <c r="S385" s="46" t="s">
        <v>840</v>
      </c>
      <c r="T385" s="25">
        <v>2.4612476931050002</v>
      </c>
      <c r="U385" s="46" t="s">
        <v>840</v>
      </c>
      <c r="V385" s="46" t="s">
        <v>840</v>
      </c>
      <c r="W385" s="48" t="s">
        <v>840</v>
      </c>
      <c r="X385" s="53">
        <v>-0.18623036992399999</v>
      </c>
      <c r="Y385" s="7"/>
    </row>
    <row r="386" spans="1:25" x14ac:dyDescent="0.2">
      <c r="A386" s="44" t="s">
        <v>789</v>
      </c>
      <c r="B386" s="45" t="s">
        <v>788</v>
      </c>
      <c r="C386" s="25">
        <f t="shared" si="5"/>
        <v>2.8777644455289999</v>
      </c>
      <c r="D386" s="25" t="s">
        <v>840</v>
      </c>
      <c r="E386" s="25">
        <v>3.340195131707</v>
      </c>
      <c r="F386" s="25">
        <v>-25.253695297093998</v>
      </c>
      <c r="G386" s="25">
        <v>3.0896804968289753</v>
      </c>
      <c r="H386" s="48">
        <v>0.5</v>
      </c>
      <c r="I386" s="46" t="s">
        <v>840</v>
      </c>
      <c r="J386" s="25" t="s">
        <v>840</v>
      </c>
      <c r="K386" s="46" t="s">
        <v>840</v>
      </c>
      <c r="L386" s="46" t="s">
        <v>840</v>
      </c>
      <c r="M386" s="48" t="s">
        <v>840</v>
      </c>
      <c r="N386" s="46" t="s">
        <v>840</v>
      </c>
      <c r="O386" s="25">
        <v>3.340195131707</v>
      </c>
      <c r="P386" s="46" t="s">
        <v>840</v>
      </c>
      <c r="Q386" s="46" t="s">
        <v>840</v>
      </c>
      <c r="R386" s="48" t="s">
        <v>840</v>
      </c>
      <c r="S386" s="46" t="s">
        <v>840</v>
      </c>
      <c r="T386" s="25">
        <v>2.8777644455289999</v>
      </c>
      <c r="U386" s="46" t="s">
        <v>840</v>
      </c>
      <c r="V386" s="46" t="s">
        <v>840</v>
      </c>
      <c r="W386" s="48" t="s">
        <v>840</v>
      </c>
      <c r="X386" s="53">
        <v>-0.46243068617799998</v>
      </c>
      <c r="Y386" s="7"/>
    </row>
    <row r="387" spans="1:25" x14ac:dyDescent="0.2">
      <c r="A387" s="44" t="s">
        <v>791</v>
      </c>
      <c r="B387" s="45" t="s">
        <v>790</v>
      </c>
      <c r="C387" s="25">
        <f t="shared" si="5"/>
        <v>3.3698954668459997</v>
      </c>
      <c r="D387" s="25" t="s">
        <v>840</v>
      </c>
      <c r="E387" s="25">
        <v>3.4031247142779999</v>
      </c>
      <c r="F387" s="25">
        <v>-6.847682813544</v>
      </c>
      <c r="G387" s="25">
        <v>3.1478903607071502</v>
      </c>
      <c r="H387" s="48">
        <v>0.5</v>
      </c>
      <c r="I387" s="46" t="s">
        <v>840</v>
      </c>
      <c r="J387" s="25" t="s">
        <v>840</v>
      </c>
      <c r="K387" s="46" t="s">
        <v>840</v>
      </c>
      <c r="L387" s="46" t="s">
        <v>840</v>
      </c>
      <c r="M387" s="48" t="s">
        <v>840</v>
      </c>
      <c r="N387" s="46" t="s">
        <v>840</v>
      </c>
      <c r="O387" s="25">
        <v>3.4031247142779999</v>
      </c>
      <c r="P387" s="46" t="s">
        <v>840</v>
      </c>
      <c r="Q387" s="46" t="s">
        <v>840</v>
      </c>
      <c r="R387" s="48" t="s">
        <v>840</v>
      </c>
      <c r="S387" s="46" t="s">
        <v>840</v>
      </c>
      <c r="T387" s="25">
        <v>3.3698954668459997</v>
      </c>
      <c r="U387" s="46" t="s">
        <v>840</v>
      </c>
      <c r="V387" s="46" t="s">
        <v>840</v>
      </c>
      <c r="W387" s="48" t="s">
        <v>840</v>
      </c>
      <c r="X387" s="53">
        <v>-3.3229247431999995E-2</v>
      </c>
      <c r="Y387" s="7"/>
    </row>
    <row r="388" spans="1:25" x14ac:dyDescent="0.2">
      <c r="A388" s="44" t="s">
        <v>793</v>
      </c>
      <c r="B388" s="45" t="s">
        <v>792</v>
      </c>
      <c r="C388" s="25">
        <f t="shared" si="5"/>
        <v>2.4813037360669998</v>
      </c>
      <c r="D388" s="25" t="s">
        <v>840</v>
      </c>
      <c r="E388" s="25">
        <v>2.8380914580350001</v>
      </c>
      <c r="F388" s="25">
        <v>-8.4712906556150003</v>
      </c>
      <c r="G388" s="25">
        <v>2.6252345986823751</v>
      </c>
      <c r="H388" s="48">
        <v>0.5</v>
      </c>
      <c r="I388" s="46" t="s">
        <v>840</v>
      </c>
      <c r="J388" s="25" t="s">
        <v>840</v>
      </c>
      <c r="K388" s="46" t="s">
        <v>840</v>
      </c>
      <c r="L388" s="46" t="s">
        <v>840</v>
      </c>
      <c r="M388" s="48" t="s">
        <v>840</v>
      </c>
      <c r="N388" s="46" t="s">
        <v>840</v>
      </c>
      <c r="O388" s="25">
        <v>2.8380914580350001</v>
      </c>
      <c r="P388" s="46" t="s">
        <v>840</v>
      </c>
      <c r="Q388" s="46" t="s">
        <v>840</v>
      </c>
      <c r="R388" s="48" t="s">
        <v>840</v>
      </c>
      <c r="S388" s="46" t="s">
        <v>840</v>
      </c>
      <c r="T388" s="25">
        <v>2.4813037360669998</v>
      </c>
      <c r="U388" s="46" t="s">
        <v>840</v>
      </c>
      <c r="V388" s="46" t="s">
        <v>840</v>
      </c>
      <c r="W388" s="48" t="s">
        <v>840</v>
      </c>
      <c r="X388" s="53">
        <v>-0.35678772196800002</v>
      </c>
      <c r="Y388" s="7"/>
    </row>
    <row r="389" spans="1:25" x14ac:dyDescent="0.2">
      <c r="A389" s="44" t="s">
        <v>795</v>
      </c>
      <c r="B389" s="45" t="s">
        <v>794</v>
      </c>
      <c r="C389" s="25">
        <f t="shared" si="5"/>
        <v>27.035873057457003</v>
      </c>
      <c r="D389" s="25">
        <v>0.52866811629499999</v>
      </c>
      <c r="E389" s="25">
        <v>26.507204941162001</v>
      </c>
      <c r="F389" s="25">
        <v>-21.782382874145998</v>
      </c>
      <c r="G389" s="25">
        <v>24.519164570574855</v>
      </c>
      <c r="H389" s="48">
        <v>0.45107799999999998</v>
      </c>
      <c r="I389" s="46">
        <v>1.9468899502429999</v>
      </c>
      <c r="J389" s="25">
        <v>-1.4182218339480002</v>
      </c>
      <c r="K389" s="46" t="s">
        <v>840</v>
      </c>
      <c r="L389" s="46" t="s">
        <v>840</v>
      </c>
      <c r="M389" s="48" t="s">
        <v>840</v>
      </c>
      <c r="N389" s="46">
        <v>20.826824851493001</v>
      </c>
      <c r="O389" s="25">
        <v>5.6803800896690007</v>
      </c>
      <c r="P389" s="46" t="s">
        <v>840</v>
      </c>
      <c r="Q389" s="46" t="s">
        <v>840</v>
      </c>
      <c r="R389" s="48" t="s">
        <v>840</v>
      </c>
      <c r="S389" s="46">
        <v>22.773714801736002</v>
      </c>
      <c r="T389" s="25">
        <v>4.2621582557210003</v>
      </c>
      <c r="U389" s="46" t="s">
        <v>840</v>
      </c>
      <c r="V389" s="46" t="s">
        <v>840</v>
      </c>
      <c r="W389" s="48" t="s">
        <v>840</v>
      </c>
      <c r="X389" s="53" t="s">
        <v>840</v>
      </c>
      <c r="Y389" s="7"/>
    </row>
    <row r="391" spans="1:25" x14ac:dyDescent="0.2">
      <c r="C391" s="28"/>
    </row>
  </sheetData>
  <mergeCells count="3">
    <mergeCell ref="I3:M3"/>
    <mergeCell ref="N3:R3"/>
    <mergeCell ref="S3:W3"/>
  </mergeCells>
  <conditionalFormatting sqref="X2:X1048576">
    <cfRule type="expression" dxfId="0" priority="1">
      <formula>NEG_D="No"</formula>
    </cfRule>
  </conditionalFormatting>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6B572E5-ED22-4E34-A6D8-5D31719266E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KI Local Authority Dropdown</vt:lpstr>
      <vt:lpstr>KI 2016-17</vt:lpstr>
      <vt:lpstr>KI 2017-18</vt:lpstr>
      <vt:lpstr>KI 2018-19</vt:lpstr>
      <vt:lpstr>KI 2019-20</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Caddick</dc:creator>
  <cp:lastModifiedBy>mdavid</cp:lastModifiedBy>
  <dcterms:created xsi:type="dcterms:W3CDTF">2016-12-13T17:02:24Z</dcterms:created>
  <dcterms:modified xsi:type="dcterms:W3CDTF">2016-12-15T08:45:03Z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72786293-7f8e-4be9-9d94-ed1088f4c91c</vt:lpwstr>
  </property>
  <property fmtid="{D5CDD505-2E9C-101B-9397-08002B2CF9AE}" pid="3" name="bjSaver">
    <vt:lpwstr>1Ji6zXrRnseRvits39gL69atfIRWbui7</vt:lpwstr>
  </property>
  <property fmtid="{D5CDD505-2E9C-101B-9397-08002B2CF9AE}" pid="4" name="bjDocumentSecurityLabel">
    <vt:lpwstr>No Marking</vt:lpwstr>
  </property>
</Properties>
</file>