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G:\JSAS\CJSS\CCJU\Interpreter MI\Q2 2016\Q2 2016 for web team\"/>
    </mc:Choice>
  </mc:AlternateContent>
  <bookViews>
    <workbookView xWindow="0" yWindow="0" windowWidth="23040" windowHeight="8790"/>
  </bookViews>
  <sheets>
    <sheet name="Index" sheetId="27" r:id="rId1"/>
    <sheet name="Table 1" sheetId="11" r:id="rId2"/>
    <sheet name="Table 2" sheetId="24" r:id="rId3"/>
    <sheet name="Table 3" sheetId="26"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s>
  <definedNames>
    <definedName name="Language">'[1]Drop-down lists'!$D$2:$D$257</definedName>
    <definedName name="_xlnm.Print_Area" localSheetId="0">Index!$A$1:$N$18</definedName>
    <definedName name="_xlnm.Print_Area" localSheetId="1">'Table 1'!$A$1:$S$361</definedName>
    <definedName name="_xlnm.Print_Area" localSheetId="6">'Table 1 (2)'!$A$1:$S$241</definedName>
    <definedName name="_xlnm.Print_Area" localSheetId="2">'Table 2'!$A$1:$N$358</definedName>
    <definedName name="_xlnm.Print_Area" localSheetId="5">'Table 2 (2)'!$A$1:$N$240</definedName>
    <definedName name="_xlnm.Print_Area" localSheetId="3">'Table 3'!$A$1:$N$84</definedName>
    <definedName name="_xlnm.Print_Area" localSheetId="4">'Table 3 (2)'!$A$1:$N$61</definedName>
    <definedName name="_xlnm.Print_Titles" localSheetId="7">'Data for T1'!$1:$4</definedName>
    <definedName name="_xlnm.Print_Titles" localSheetId="8">'data for T2'!$1:$4</definedName>
    <definedName name="_xlnm.Print_Titles" localSheetId="1">'Table 1'!$1:$5</definedName>
    <definedName name="_xlnm.Print_Titles" localSheetId="6">'Table 1 (2)'!$1:$5</definedName>
    <definedName name="_xlnm.Print_Titles" localSheetId="2">'Table 2'!$1:$5</definedName>
    <definedName name="_xlnm.Print_Titles" localSheetId="5">'Table 2 (2)'!$1:$5</definedName>
  </definedNames>
  <calcPr calcId="152511"/>
</workbook>
</file>

<file path=xl/calcChain.xml><?xml version="1.0" encoding="utf-8"?>
<calcChain xmlns="http://schemas.openxmlformats.org/spreadsheetml/2006/main">
  <c r="G46" i="43" l="1"/>
  <c r="F46" i="43"/>
  <c r="E46" i="43"/>
  <c r="D46" i="43"/>
  <c r="G45" i="43"/>
  <c r="F45" i="43"/>
  <c r="E45" i="43"/>
  <c r="D45" i="43"/>
  <c r="G44" i="43"/>
  <c r="F44" i="43"/>
  <c r="E44" i="43"/>
  <c r="G42" i="43"/>
  <c r="F42" i="43"/>
  <c r="E42" i="43"/>
  <c r="D42" i="43"/>
  <c r="G41" i="43"/>
  <c r="F41" i="43"/>
  <c r="E41" i="43"/>
  <c r="D41" i="43"/>
  <c r="G40" i="43"/>
  <c r="F40" i="43"/>
  <c r="E40" i="43"/>
  <c r="D40" i="43"/>
  <c r="G39" i="43"/>
  <c r="F39" i="43"/>
  <c r="E39" i="43"/>
  <c r="E38" i="43" s="1"/>
  <c r="D39" i="43"/>
  <c r="D38" i="43" s="1"/>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s="1"/>
  <c r="D22" i="43"/>
  <c r="G21" i="43"/>
  <c r="F21" i="43"/>
  <c r="E21" i="43"/>
  <c r="E11" i="43" s="1"/>
  <c r="D21" i="43"/>
  <c r="G20" i="43"/>
  <c r="F20" i="43"/>
  <c r="E20" i="43"/>
  <c r="E10" i="43" s="1"/>
  <c r="D20" i="43"/>
  <c r="G19" i="43"/>
  <c r="F19" i="43"/>
  <c r="F18" i="43" s="1"/>
  <c r="E19" i="43"/>
  <c r="D19" i="43"/>
  <c r="G12"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J212" i="42"/>
  <c r="I212" i="42"/>
  <c r="H212" i="42"/>
  <c r="G212" i="42"/>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D194" i="42" s="1"/>
  <c r="E194" i="42"/>
  <c r="K192" i="42"/>
  <c r="J192" i="42"/>
  <c r="I192" i="42"/>
  <c r="H192" i="42"/>
  <c r="G192" i="42"/>
  <c r="F192" i="42"/>
  <c r="E192" i="42"/>
  <c r="K191" i="42"/>
  <c r="J191" i="42"/>
  <c r="I191" i="42"/>
  <c r="H191" i="42"/>
  <c r="G191" i="42"/>
  <c r="F191" i="42"/>
  <c r="E191" i="42"/>
  <c r="K190" i="42"/>
  <c r="J190" i="42"/>
  <c r="I190" i="42"/>
  <c r="H190" i="42"/>
  <c r="G190" i="42"/>
  <c r="F190" i="42"/>
  <c r="E190" i="42"/>
  <c r="K188" i="42"/>
  <c r="J188" i="42"/>
  <c r="I188" i="42"/>
  <c r="H188" i="42"/>
  <c r="G188" i="42"/>
  <c r="F188" i="42"/>
  <c r="E188" i="42"/>
  <c r="K187" i="42"/>
  <c r="J187" i="42"/>
  <c r="I187" i="42"/>
  <c r="H187" i="42"/>
  <c r="G187" i="42"/>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J183" i="42"/>
  <c r="I183" i="42"/>
  <c r="H183" i="42"/>
  <c r="G183" i="42"/>
  <c r="F183" i="42"/>
  <c r="E183" i="42"/>
  <c r="K181" i="42"/>
  <c r="J181" i="42"/>
  <c r="I181" i="42"/>
  <c r="H181" i="42"/>
  <c r="G181" i="42"/>
  <c r="F181" i="42"/>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E166" i="42"/>
  <c r="K165" i="42"/>
  <c r="J165" i="42"/>
  <c r="I165" i="42"/>
  <c r="H165" i="42"/>
  <c r="G165" i="42"/>
  <c r="F165" i="42"/>
  <c r="E165" i="42"/>
  <c r="K164" i="42"/>
  <c r="J164" i="42"/>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K144" i="42"/>
  <c r="J144" i="42"/>
  <c r="I144" i="42"/>
  <c r="H144" i="42"/>
  <c r="G144" i="42"/>
  <c r="F144" i="42"/>
  <c r="E144" i="42"/>
  <c r="K143" i="42"/>
  <c r="J143" i="42"/>
  <c r="I143" i="42"/>
  <c r="H143" i="42"/>
  <c r="G143" i="42"/>
  <c r="F143" i="42"/>
  <c r="E143" i="42"/>
  <c r="K142" i="42"/>
  <c r="J142" i="42"/>
  <c r="I142" i="42"/>
  <c r="H142" i="42"/>
  <c r="G142" i="42"/>
  <c r="F142" i="42"/>
  <c r="E142" i="42"/>
  <c r="K141" i="42"/>
  <c r="J141" i="42"/>
  <c r="I141" i="42"/>
  <c r="H141" i="42"/>
  <c r="G141" i="42"/>
  <c r="F141" i="42"/>
  <c r="E141" i="42"/>
  <c r="K140" i="42"/>
  <c r="J140" i="42"/>
  <c r="I140" i="42"/>
  <c r="H140" i="42"/>
  <c r="G140" i="42"/>
  <c r="F140" i="42"/>
  <c r="E140" i="42"/>
  <c r="K139" i="42"/>
  <c r="J139" i="42"/>
  <c r="I139" i="42"/>
  <c r="H139" i="42"/>
  <c r="G139" i="42"/>
  <c r="F139" i="42"/>
  <c r="E139" i="42"/>
  <c r="K137" i="42"/>
  <c r="J137" i="42"/>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G60" i="42" s="1"/>
  <c r="F115" i="42"/>
  <c r="E115" i="42"/>
  <c r="K114" i="42"/>
  <c r="J114" i="42"/>
  <c r="I114" i="42"/>
  <c r="H114" i="42"/>
  <c r="G114" i="42"/>
  <c r="F114" i="42"/>
  <c r="E114" i="42"/>
  <c r="K113" i="42"/>
  <c r="J113" i="42"/>
  <c r="I113" i="42"/>
  <c r="I58" i="42" s="1"/>
  <c r="H113" i="42"/>
  <c r="G113" i="42"/>
  <c r="F113" i="42"/>
  <c r="E113" i="42"/>
  <c r="E58" i="42" s="1"/>
  <c r="K111" i="42"/>
  <c r="J111" i="42"/>
  <c r="I111" i="42"/>
  <c r="H111" i="42"/>
  <c r="H56" i="42" s="1"/>
  <c r="G111" i="42"/>
  <c r="F111" i="42"/>
  <c r="E111" i="42"/>
  <c r="K110" i="42"/>
  <c r="K55" i="42" s="1"/>
  <c r="J110" i="42"/>
  <c r="I110" i="42"/>
  <c r="H110" i="42"/>
  <c r="G110" i="42"/>
  <c r="G55" i="42" s="1"/>
  <c r="F110" i="42"/>
  <c r="E110" i="42"/>
  <c r="K109" i="42"/>
  <c r="J109" i="42"/>
  <c r="I109" i="42"/>
  <c r="H109" i="42"/>
  <c r="G109" i="42"/>
  <c r="F109" i="42"/>
  <c r="F54" i="42" s="1"/>
  <c r="E109" i="42"/>
  <c r="K108" i="42"/>
  <c r="J108" i="42"/>
  <c r="I108" i="42"/>
  <c r="I53" i="42" s="1"/>
  <c r="H108" i="42"/>
  <c r="G108" i="42"/>
  <c r="F108" i="42"/>
  <c r="E108" i="42"/>
  <c r="E53" i="42" s="1"/>
  <c r="K107" i="42"/>
  <c r="J107" i="42"/>
  <c r="I107" i="42"/>
  <c r="H107" i="42"/>
  <c r="G107" i="42"/>
  <c r="F107" i="42"/>
  <c r="E107" i="42"/>
  <c r="K106" i="42"/>
  <c r="K51" i="42" s="1"/>
  <c r="J106" i="42"/>
  <c r="I106" i="42"/>
  <c r="H106" i="42"/>
  <c r="G106" i="42"/>
  <c r="G51" i="42" s="1"/>
  <c r="F106" i="42"/>
  <c r="E106" i="42"/>
  <c r="K104" i="42"/>
  <c r="J104" i="42"/>
  <c r="I104" i="42"/>
  <c r="H104" i="42"/>
  <c r="G104" i="42"/>
  <c r="F104" i="42"/>
  <c r="F49" i="42" s="1"/>
  <c r="E104" i="42"/>
  <c r="K103" i="42"/>
  <c r="J103" i="42"/>
  <c r="I103" i="42"/>
  <c r="H103" i="42"/>
  <c r="G103" i="42"/>
  <c r="F103" i="42"/>
  <c r="E103" i="42"/>
  <c r="E48" i="42" s="1"/>
  <c r="K102" i="42"/>
  <c r="J102" i="42"/>
  <c r="I102" i="42"/>
  <c r="H102" i="42"/>
  <c r="G102" i="42"/>
  <c r="F102" i="42"/>
  <c r="E102" i="42"/>
  <c r="K100" i="42"/>
  <c r="J100" i="42"/>
  <c r="I100" i="42"/>
  <c r="H100" i="42"/>
  <c r="G100" i="42"/>
  <c r="F100" i="42"/>
  <c r="F45" i="42" s="1"/>
  <c r="E100" i="42"/>
  <c r="K99" i="42"/>
  <c r="J99" i="42"/>
  <c r="J44" i="42" s="1"/>
  <c r="I99" i="42"/>
  <c r="I44" i="42" s="1"/>
  <c r="H99" i="42"/>
  <c r="G99" i="42"/>
  <c r="F99" i="42"/>
  <c r="E99" i="42"/>
  <c r="K98" i="42"/>
  <c r="J98" i="42"/>
  <c r="I98" i="42"/>
  <c r="H98" i="42"/>
  <c r="G98" i="42"/>
  <c r="F98" i="42"/>
  <c r="E98" i="42"/>
  <c r="K97" i="42"/>
  <c r="J97" i="42"/>
  <c r="I97" i="42"/>
  <c r="H97" i="42"/>
  <c r="G97" i="42"/>
  <c r="F97" i="42"/>
  <c r="E97" i="42"/>
  <c r="K96" i="42"/>
  <c r="K41" i="42" s="1"/>
  <c r="J96" i="42"/>
  <c r="I96" i="42"/>
  <c r="I41" i="42" s="1"/>
  <c r="H96" i="42"/>
  <c r="G96" i="42"/>
  <c r="G41" i="42" s="1"/>
  <c r="F96" i="42"/>
  <c r="E96" i="42"/>
  <c r="E41" i="42" s="1"/>
  <c r="K95" i="42"/>
  <c r="J95" i="42"/>
  <c r="I95" i="42"/>
  <c r="H95" i="42"/>
  <c r="H40" i="42" s="1"/>
  <c r="G95" i="42"/>
  <c r="F95" i="42"/>
  <c r="F40" i="42" s="1"/>
  <c r="E95" i="42"/>
  <c r="K93" i="42"/>
  <c r="K38" i="42" s="1"/>
  <c r="J93" i="42"/>
  <c r="I93" i="42"/>
  <c r="I38" i="42" s="1"/>
  <c r="H93" i="42"/>
  <c r="G93" i="42"/>
  <c r="G38" i="42" s="1"/>
  <c r="F93" i="42"/>
  <c r="E93" i="42"/>
  <c r="E38" i="42" s="1"/>
  <c r="K92" i="42"/>
  <c r="J92" i="42"/>
  <c r="J37" i="42" s="1"/>
  <c r="I92" i="42"/>
  <c r="H92" i="42"/>
  <c r="H37" i="42" s="1"/>
  <c r="G92" i="42"/>
  <c r="F92" i="42"/>
  <c r="E92" i="42"/>
  <c r="K91" i="42"/>
  <c r="K36" i="42" s="1"/>
  <c r="J91" i="42"/>
  <c r="I91" i="42"/>
  <c r="H91" i="42"/>
  <c r="G91" i="42"/>
  <c r="F91" i="42"/>
  <c r="E91" i="42"/>
  <c r="K89" i="42"/>
  <c r="J89" i="42"/>
  <c r="J34" i="42" s="1"/>
  <c r="I89" i="42"/>
  <c r="H89" i="42"/>
  <c r="G89" i="42"/>
  <c r="F89" i="42"/>
  <c r="F34" i="42" s="1"/>
  <c r="E89" i="42"/>
  <c r="K88" i="42"/>
  <c r="K33" i="42" s="1"/>
  <c r="J88" i="42"/>
  <c r="I88" i="42"/>
  <c r="I33" i="42" s="1"/>
  <c r="H88" i="42"/>
  <c r="G88" i="42"/>
  <c r="G33" i="42" s="1"/>
  <c r="F88" i="42"/>
  <c r="E88" i="42"/>
  <c r="E33" i="42" s="1"/>
  <c r="K87" i="42"/>
  <c r="J87" i="42"/>
  <c r="I87" i="42"/>
  <c r="H87" i="42"/>
  <c r="H32" i="42" s="1"/>
  <c r="G87" i="42"/>
  <c r="F87" i="42"/>
  <c r="E87" i="42"/>
  <c r="K86" i="42"/>
  <c r="J86" i="42"/>
  <c r="I86" i="42"/>
  <c r="I31" i="42" s="1"/>
  <c r="H86" i="42"/>
  <c r="G86" i="42"/>
  <c r="F86" i="42"/>
  <c r="E86" i="42"/>
  <c r="K85" i="42"/>
  <c r="J85" i="42"/>
  <c r="J30" i="42" s="1"/>
  <c r="I85" i="42"/>
  <c r="H85" i="42"/>
  <c r="G85" i="42"/>
  <c r="F85" i="42"/>
  <c r="F30" i="42" s="1"/>
  <c r="E85" i="42"/>
  <c r="K84" i="42"/>
  <c r="K29" i="42" s="1"/>
  <c r="J84" i="42"/>
  <c r="I84" i="42"/>
  <c r="I29" i="42" s="1"/>
  <c r="H84" i="42"/>
  <c r="G84" i="42"/>
  <c r="G29" i="42" s="1"/>
  <c r="F84" i="42"/>
  <c r="E84" i="42"/>
  <c r="K82" i="42"/>
  <c r="J82" i="42"/>
  <c r="I82" i="42"/>
  <c r="H82" i="42"/>
  <c r="G82" i="42"/>
  <c r="F82" i="42"/>
  <c r="F27" i="42" s="1"/>
  <c r="E82" i="42"/>
  <c r="D82" i="42"/>
  <c r="K81" i="42"/>
  <c r="J81" i="42"/>
  <c r="I81" i="42"/>
  <c r="H81" i="42"/>
  <c r="H26" i="42" s="1"/>
  <c r="G81" i="42"/>
  <c r="F81" i="42"/>
  <c r="E81" i="42"/>
  <c r="K80" i="42"/>
  <c r="K25" i="42" s="1"/>
  <c r="J80" i="42"/>
  <c r="I80" i="42"/>
  <c r="H80" i="42"/>
  <c r="G80" i="42"/>
  <c r="G25" i="42" s="1"/>
  <c r="F80" i="42"/>
  <c r="E80" i="42"/>
  <c r="K78" i="42"/>
  <c r="J78" i="42"/>
  <c r="I78" i="42"/>
  <c r="H78" i="42"/>
  <c r="H23" i="42" s="1"/>
  <c r="G78" i="42"/>
  <c r="F78" i="42"/>
  <c r="F23" i="42" s="1"/>
  <c r="E78" i="42"/>
  <c r="K77" i="42"/>
  <c r="K22" i="42" s="1"/>
  <c r="J77" i="42"/>
  <c r="I77" i="42"/>
  <c r="I22" i="42" s="1"/>
  <c r="H77" i="42"/>
  <c r="G77" i="42"/>
  <c r="F77" i="42"/>
  <c r="E77" i="42"/>
  <c r="E22" i="42" s="1"/>
  <c r="K76" i="42"/>
  <c r="J76" i="42"/>
  <c r="J21" i="42" s="1"/>
  <c r="I76" i="42"/>
  <c r="H76" i="42"/>
  <c r="H21" i="42" s="1"/>
  <c r="G76" i="42"/>
  <c r="F76" i="42"/>
  <c r="F21" i="42" s="1"/>
  <c r="E76" i="42"/>
  <c r="K75" i="42"/>
  <c r="K20" i="42" s="1"/>
  <c r="J75" i="42"/>
  <c r="I75" i="42"/>
  <c r="I20" i="42" s="1"/>
  <c r="H75" i="42"/>
  <c r="G75" i="42"/>
  <c r="G20" i="42" s="1"/>
  <c r="F75" i="42"/>
  <c r="E75" i="42"/>
  <c r="E20" i="42" s="1"/>
  <c r="K74" i="42"/>
  <c r="J74" i="42"/>
  <c r="J19" i="42" s="1"/>
  <c r="I74" i="42"/>
  <c r="H74" i="42"/>
  <c r="G74" i="42"/>
  <c r="F74" i="42"/>
  <c r="F19" i="42" s="1"/>
  <c r="E74" i="42"/>
  <c r="K73" i="42"/>
  <c r="J73" i="42"/>
  <c r="I73" i="42"/>
  <c r="H73" i="42"/>
  <c r="G73" i="42"/>
  <c r="G18" i="42" s="1"/>
  <c r="F73" i="42"/>
  <c r="E73" i="42"/>
  <c r="K71" i="42"/>
  <c r="J71" i="42"/>
  <c r="I71" i="42"/>
  <c r="H71" i="42"/>
  <c r="G71" i="42"/>
  <c r="F71" i="42"/>
  <c r="E71" i="42"/>
  <c r="K70" i="42"/>
  <c r="J70" i="42"/>
  <c r="I70" i="42"/>
  <c r="I15" i="42" s="1"/>
  <c r="H70" i="42"/>
  <c r="G70" i="42"/>
  <c r="F70" i="42"/>
  <c r="E70" i="42"/>
  <c r="E15" i="42" s="1"/>
  <c r="K69" i="42"/>
  <c r="J69" i="42"/>
  <c r="I69" i="42"/>
  <c r="H69" i="42"/>
  <c r="G69" i="42"/>
  <c r="F69" i="42"/>
  <c r="E69" i="42"/>
  <c r="K67" i="42"/>
  <c r="J67" i="42"/>
  <c r="I67" i="42"/>
  <c r="H67" i="42"/>
  <c r="G67" i="42"/>
  <c r="G12" i="42" s="1"/>
  <c r="F67" i="42"/>
  <c r="E67" i="42"/>
  <c r="K66" i="42"/>
  <c r="J66" i="42"/>
  <c r="J11" i="42" s="1"/>
  <c r="I66" i="42"/>
  <c r="H66" i="42"/>
  <c r="G66" i="42"/>
  <c r="F66" i="42"/>
  <c r="F11" i="42" s="1"/>
  <c r="E66" i="42"/>
  <c r="K65" i="42"/>
  <c r="K10" i="42" s="1"/>
  <c r="J65" i="42"/>
  <c r="I65" i="42"/>
  <c r="I10" i="42" s="1"/>
  <c r="H65" i="42"/>
  <c r="G65" i="42"/>
  <c r="G10" i="42" s="1"/>
  <c r="F65" i="42"/>
  <c r="E65" i="42"/>
  <c r="E10" i="42" s="1"/>
  <c r="K64" i="42"/>
  <c r="J64" i="42"/>
  <c r="J9" i="42" s="1"/>
  <c r="I64" i="42"/>
  <c r="H64" i="42"/>
  <c r="H9" i="42" s="1"/>
  <c r="G64" i="42"/>
  <c r="F64" i="42"/>
  <c r="F9" i="42" s="1"/>
  <c r="E64" i="42"/>
  <c r="K63" i="42"/>
  <c r="K8" i="42" s="1"/>
  <c r="J63" i="42"/>
  <c r="J8" i="42" s="1"/>
  <c r="I63" i="42"/>
  <c r="I8" i="42" s="1"/>
  <c r="H63" i="42"/>
  <c r="G63" i="42"/>
  <c r="G8" i="42" s="1"/>
  <c r="F63" i="42"/>
  <c r="F8" i="42" s="1"/>
  <c r="E63" i="42"/>
  <c r="E8" i="42" s="1"/>
  <c r="K62" i="42"/>
  <c r="J62" i="42"/>
  <c r="J7" i="42" s="1"/>
  <c r="I62" i="42"/>
  <c r="I7" i="42" s="1"/>
  <c r="H62" i="42"/>
  <c r="H7" i="42" s="1"/>
  <c r="G62" i="42"/>
  <c r="F62" i="42"/>
  <c r="E62" i="42"/>
  <c r="K60" i="42"/>
  <c r="K59" i="42"/>
  <c r="E59" i="42"/>
  <c r="K56" i="42"/>
  <c r="G56" i="42"/>
  <c r="F56" i="42"/>
  <c r="J54" i="42"/>
  <c r="H52" i="42"/>
  <c r="J49" i="42"/>
  <c r="K47" i="42"/>
  <c r="I47" i="42"/>
  <c r="G47" i="42"/>
  <c r="E47" i="42"/>
  <c r="J45" i="42"/>
  <c r="H45" i="42"/>
  <c r="J43" i="42"/>
  <c r="H43" i="42"/>
  <c r="G43" i="42"/>
  <c r="K42" i="42"/>
  <c r="I42" i="42"/>
  <c r="G42" i="42"/>
  <c r="J40" i="42"/>
  <c r="K37" i="42"/>
  <c r="I36" i="42"/>
  <c r="H36" i="42"/>
  <c r="G36" i="42"/>
  <c r="E36" i="42"/>
  <c r="R34" i="42"/>
  <c r="H34" i="42"/>
  <c r="J32" i="42"/>
  <c r="F32" i="42"/>
  <c r="K31" i="42"/>
  <c r="E31" i="42"/>
  <c r="H30" i="42"/>
  <c r="T29" i="42"/>
  <c r="J29" i="42"/>
  <c r="T27" i="42"/>
  <c r="J27" i="42"/>
  <c r="I27" i="42"/>
  <c r="G27" i="42"/>
  <c r="E27" i="42"/>
  <c r="E26" i="42"/>
  <c r="J23" i="42"/>
  <c r="G23" i="42"/>
  <c r="S22" i="42"/>
  <c r="J22" i="42"/>
  <c r="G22" i="42"/>
  <c r="I21" i="42"/>
  <c r="H20" i="42"/>
  <c r="H19" i="42"/>
  <c r="G19" i="42"/>
  <c r="K18" i="42"/>
  <c r="J16" i="42"/>
  <c r="I16" i="42"/>
  <c r="F16" i="42"/>
  <c r="J15" i="42"/>
  <c r="H15" i="42"/>
  <c r="H14" i="42"/>
  <c r="G14" i="42"/>
  <c r="S12" i="42"/>
  <c r="R12" i="42"/>
  <c r="K12" i="42"/>
  <c r="F12" i="42"/>
  <c r="G11" i="42"/>
  <c r="E11" i="42"/>
  <c r="J10" i="42"/>
  <c r="F10" i="42"/>
  <c r="I9" i="42"/>
  <c r="E9" i="42"/>
  <c r="H8" i="42"/>
  <c r="K7"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s="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F166" i="41"/>
  <c r="E166" i="41"/>
  <c r="I165" i="41"/>
  <c r="H165" i="41"/>
  <c r="G165" i="41"/>
  <c r="F165" i="41"/>
  <c r="E165" i="41"/>
  <c r="I164" i="41"/>
  <c r="H164" i="41"/>
  <c r="G164" i="41"/>
  <c r="F164" i="41"/>
  <c r="E164" i="41"/>
  <c r="I163" i="41"/>
  <c r="H163" i="41"/>
  <c r="G163" i="41"/>
  <c r="F163" i="41"/>
  <c r="E163" i="41"/>
  <c r="I162" i="41"/>
  <c r="H162" i="41"/>
  <c r="G162" i="41"/>
  <c r="F162" i="41"/>
  <c r="E162" i="41"/>
  <c r="I161" i="41"/>
  <c r="H161" i="41"/>
  <c r="G161" i="41"/>
  <c r="F161" i="41"/>
  <c r="E161" i="41"/>
  <c r="I159" i="41"/>
  <c r="H159" i="41"/>
  <c r="G159" i="41"/>
  <c r="F159" i="41"/>
  <c r="E159" i="41"/>
  <c r="I158" i="41"/>
  <c r="H158" i="41"/>
  <c r="G158" i="41"/>
  <c r="F158" i="41"/>
  <c r="E158" i="41"/>
  <c r="I157" i="41"/>
  <c r="H157" i="41"/>
  <c r="G157" i="41"/>
  <c r="F157" i="41"/>
  <c r="E157" i="41"/>
  <c r="I155" i="41"/>
  <c r="H155" i="41"/>
  <c r="G155" i="41"/>
  <c r="F155" i="41"/>
  <c r="E155" i="41"/>
  <c r="I154" i="41"/>
  <c r="H154" i="41"/>
  <c r="G154" i="41"/>
  <c r="F154" i="41"/>
  <c r="E154" i="41"/>
  <c r="I153" i="41"/>
  <c r="H153" i="41"/>
  <c r="G153" i="41"/>
  <c r="F153" i="41"/>
  <c r="E153" i="41"/>
  <c r="I152" i="41"/>
  <c r="H152" i="41"/>
  <c r="G152" i="41"/>
  <c r="F152" i="41"/>
  <c r="E152" i="41"/>
  <c r="I151" i="41"/>
  <c r="H151" i="4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H125" i="41" s="1"/>
  <c r="G136" i="41"/>
  <c r="F136" i="41"/>
  <c r="E136" i="41"/>
  <c r="I135" i="41"/>
  <c r="H135" i="41"/>
  <c r="G135" i="41"/>
  <c r="F135" i="41"/>
  <c r="E135" i="41"/>
  <c r="I133" i="41"/>
  <c r="H133" i="41"/>
  <c r="G133" i="41"/>
  <c r="F133" i="41"/>
  <c r="E133" i="41"/>
  <c r="I132" i="41"/>
  <c r="H132" i="41"/>
  <c r="G132" i="41"/>
  <c r="F132" i="41"/>
  <c r="E132" i="41"/>
  <c r="I131" i="41"/>
  <c r="H131" i="41"/>
  <c r="G131" i="41"/>
  <c r="F131" i="41"/>
  <c r="E131" i="41"/>
  <c r="I130" i="41"/>
  <c r="H130" i="41"/>
  <c r="G130" i="41"/>
  <c r="F130" i="41"/>
  <c r="E130" i="41"/>
  <c r="I129" i="41"/>
  <c r="H129" i="41"/>
  <c r="G129" i="41"/>
  <c r="F129" i="41"/>
  <c r="E129" i="41"/>
  <c r="I128" i="41"/>
  <c r="H128" i="41"/>
  <c r="G128" i="41"/>
  <c r="F128" i="41"/>
  <c r="E128" i="41"/>
  <c r="I115" i="41"/>
  <c r="H115" i="41"/>
  <c r="G115" i="41"/>
  <c r="F115" i="41"/>
  <c r="E115" i="41"/>
  <c r="I114" i="41"/>
  <c r="H114" i="41"/>
  <c r="G114" i="41"/>
  <c r="F114" i="41"/>
  <c r="E114" i="41"/>
  <c r="I113" i="41"/>
  <c r="H113" i="41"/>
  <c r="G113" i="41"/>
  <c r="F113" i="41"/>
  <c r="E113" i="41"/>
  <c r="V112" i="41"/>
  <c r="I111" i="41"/>
  <c r="H111" i="41"/>
  <c r="H56" i="41" s="1"/>
  <c r="G111" i="41"/>
  <c r="F111" i="41"/>
  <c r="E111" i="41"/>
  <c r="I110" i="41"/>
  <c r="I55" i="41" s="1"/>
  <c r="H110" i="41"/>
  <c r="H55" i="41" s="1"/>
  <c r="G110" i="41"/>
  <c r="F110" i="41"/>
  <c r="E110" i="41"/>
  <c r="I109" i="41"/>
  <c r="H109" i="41"/>
  <c r="G109" i="41"/>
  <c r="F109" i="41"/>
  <c r="E109" i="41"/>
  <c r="I108" i="41"/>
  <c r="H108" i="41"/>
  <c r="G108" i="41"/>
  <c r="G53" i="41" s="1"/>
  <c r="F108" i="41"/>
  <c r="F53" i="41" s="1"/>
  <c r="E108" i="41"/>
  <c r="I107" i="41"/>
  <c r="H107" i="41"/>
  <c r="H52" i="41" s="1"/>
  <c r="G107" i="41"/>
  <c r="G52" i="41" s="1"/>
  <c r="F107" i="41"/>
  <c r="E107" i="41"/>
  <c r="I106" i="41"/>
  <c r="I51" i="41" s="1"/>
  <c r="H106" i="41"/>
  <c r="G106" i="41"/>
  <c r="F106" i="41"/>
  <c r="E106" i="41"/>
  <c r="E51" i="41" s="1"/>
  <c r="I104" i="41"/>
  <c r="H104" i="41"/>
  <c r="G104" i="41"/>
  <c r="F104" i="41"/>
  <c r="F49" i="41" s="1"/>
  <c r="E104" i="41"/>
  <c r="I103" i="41"/>
  <c r="H103" i="41"/>
  <c r="G103" i="41"/>
  <c r="G48" i="41" s="1"/>
  <c r="F103" i="41"/>
  <c r="E103" i="41"/>
  <c r="I102" i="41"/>
  <c r="H102" i="41"/>
  <c r="G102" i="41"/>
  <c r="F102" i="41"/>
  <c r="E102" i="41"/>
  <c r="I100" i="41"/>
  <c r="I45" i="41" s="1"/>
  <c r="H100" i="41"/>
  <c r="G100" i="41"/>
  <c r="G45" i="41" s="1"/>
  <c r="F100" i="41"/>
  <c r="E100" i="41"/>
  <c r="I99" i="41"/>
  <c r="H99" i="41"/>
  <c r="H44" i="41" s="1"/>
  <c r="G99" i="41"/>
  <c r="F99" i="41"/>
  <c r="F44" i="41" s="1"/>
  <c r="E99" i="41"/>
  <c r="I98" i="41"/>
  <c r="I43" i="41" s="1"/>
  <c r="H98" i="41"/>
  <c r="G98" i="41"/>
  <c r="G43" i="41" s="1"/>
  <c r="F98" i="41"/>
  <c r="E98" i="41"/>
  <c r="E43" i="41" s="1"/>
  <c r="I97" i="41"/>
  <c r="H97" i="41"/>
  <c r="H42" i="41" s="1"/>
  <c r="G97" i="41"/>
  <c r="F97" i="41"/>
  <c r="F42" i="41" s="1"/>
  <c r="E97" i="41"/>
  <c r="I96" i="41"/>
  <c r="H96" i="41"/>
  <c r="G96" i="41"/>
  <c r="G41" i="41" s="1"/>
  <c r="F96" i="41"/>
  <c r="E96" i="41"/>
  <c r="E41" i="41" s="1"/>
  <c r="I95" i="41"/>
  <c r="H95" i="41"/>
  <c r="H40" i="41" s="1"/>
  <c r="G95" i="41"/>
  <c r="F95" i="41"/>
  <c r="F40" i="41" s="1"/>
  <c r="E95" i="41"/>
  <c r="I93" i="41"/>
  <c r="I38" i="41" s="1"/>
  <c r="H93" i="41"/>
  <c r="G93" i="41"/>
  <c r="F93" i="41"/>
  <c r="E93" i="41"/>
  <c r="E38" i="41" s="1"/>
  <c r="I92" i="41"/>
  <c r="H92" i="41"/>
  <c r="H37" i="41" s="1"/>
  <c r="G92" i="41"/>
  <c r="F92" i="41"/>
  <c r="F37" i="41" s="1"/>
  <c r="E92" i="41"/>
  <c r="I91" i="41"/>
  <c r="I36" i="41" s="1"/>
  <c r="H91" i="41"/>
  <c r="G91" i="41"/>
  <c r="G36" i="41" s="1"/>
  <c r="F91" i="41"/>
  <c r="E91" i="41"/>
  <c r="E36" i="41" s="1"/>
  <c r="I89" i="41"/>
  <c r="H89" i="41"/>
  <c r="G89" i="41"/>
  <c r="F89" i="41"/>
  <c r="F34" i="41" s="1"/>
  <c r="E89" i="41"/>
  <c r="E34" i="41" s="1"/>
  <c r="I88" i="41"/>
  <c r="I33" i="41" s="1"/>
  <c r="H88" i="41"/>
  <c r="G88" i="41"/>
  <c r="F88" i="41"/>
  <c r="E88" i="41"/>
  <c r="E33" i="41" s="1"/>
  <c r="I87" i="41"/>
  <c r="H87" i="41"/>
  <c r="H32" i="41" s="1"/>
  <c r="G87" i="41"/>
  <c r="G32" i="41" s="1"/>
  <c r="F87" i="41"/>
  <c r="E87" i="41"/>
  <c r="I86" i="41"/>
  <c r="I31" i="41" s="1"/>
  <c r="H86" i="41"/>
  <c r="G86" i="41"/>
  <c r="F86" i="41"/>
  <c r="E86" i="41"/>
  <c r="E31" i="41" s="1"/>
  <c r="I85" i="41"/>
  <c r="H85" i="41"/>
  <c r="H30" i="41" s="1"/>
  <c r="G85" i="41"/>
  <c r="F85" i="41"/>
  <c r="E85" i="41"/>
  <c r="E30" i="41" s="1"/>
  <c r="I84" i="41"/>
  <c r="H84" i="41"/>
  <c r="G84" i="41"/>
  <c r="F84" i="41"/>
  <c r="E84" i="41"/>
  <c r="E29" i="41" s="1"/>
  <c r="I82" i="41"/>
  <c r="H82" i="41"/>
  <c r="H27" i="41" s="1"/>
  <c r="G82" i="41"/>
  <c r="F82" i="41"/>
  <c r="F27" i="41" s="1"/>
  <c r="E82" i="41"/>
  <c r="I81" i="41"/>
  <c r="H81" i="41"/>
  <c r="G81" i="41"/>
  <c r="G26" i="41" s="1"/>
  <c r="F81" i="41"/>
  <c r="E81" i="41"/>
  <c r="I80" i="41"/>
  <c r="I25" i="41" s="1"/>
  <c r="H80" i="41"/>
  <c r="H25" i="41" s="1"/>
  <c r="G80" i="41"/>
  <c r="F80" i="41"/>
  <c r="F69" i="41" s="1"/>
  <c r="E80" i="41"/>
  <c r="I78" i="41"/>
  <c r="H78" i="41"/>
  <c r="G78" i="41"/>
  <c r="G67" i="41" s="1"/>
  <c r="F78" i="41"/>
  <c r="E78" i="41"/>
  <c r="I77" i="41"/>
  <c r="H77" i="41"/>
  <c r="H22" i="41" s="1"/>
  <c r="G77" i="41"/>
  <c r="F77" i="41"/>
  <c r="E77" i="41"/>
  <c r="I76" i="41"/>
  <c r="I65" i="41" s="1"/>
  <c r="H76" i="41"/>
  <c r="G76" i="41"/>
  <c r="F76" i="41"/>
  <c r="E76" i="41"/>
  <c r="E21" i="41" s="1"/>
  <c r="I75" i="41"/>
  <c r="H75" i="41"/>
  <c r="G75" i="41"/>
  <c r="F75" i="41"/>
  <c r="F64" i="41" s="1"/>
  <c r="E75" i="41"/>
  <c r="I74" i="41"/>
  <c r="I19" i="41" s="1"/>
  <c r="H74" i="41"/>
  <c r="G74" i="41"/>
  <c r="G63" i="41" s="1"/>
  <c r="F74" i="41"/>
  <c r="E74" i="41"/>
  <c r="I73" i="41"/>
  <c r="H73" i="41"/>
  <c r="H18" i="41" s="1"/>
  <c r="G73" i="41"/>
  <c r="F73" i="41"/>
  <c r="E73" i="41"/>
  <c r="H71" i="41"/>
  <c r="I60" i="41"/>
  <c r="H60" i="41"/>
  <c r="F60" i="41"/>
  <c r="E60" i="41"/>
  <c r="F59" i="41"/>
  <c r="G58" i="41"/>
  <c r="G56" i="41"/>
  <c r="F56" i="41"/>
  <c r="G55" i="41"/>
  <c r="E55" i="41"/>
  <c r="I54" i="41"/>
  <c r="H54" i="41"/>
  <c r="F54" i="41"/>
  <c r="E54" i="41"/>
  <c r="I53" i="41"/>
  <c r="H53" i="41"/>
  <c r="E53" i="41"/>
  <c r="I52" i="41"/>
  <c r="F52" i="41"/>
  <c r="E52" i="41"/>
  <c r="H51" i="41"/>
  <c r="G51" i="41"/>
  <c r="I49" i="41"/>
  <c r="H49" i="41"/>
  <c r="E49" i="41"/>
  <c r="I48" i="41"/>
  <c r="F48" i="41"/>
  <c r="E48" i="41"/>
  <c r="G47" i="41"/>
  <c r="F47" i="41"/>
  <c r="H45" i="41"/>
  <c r="I44" i="41"/>
  <c r="E44" i="41"/>
  <c r="F43" i="41"/>
  <c r="G42" i="41"/>
  <c r="H41" i="41"/>
  <c r="I40" i="41"/>
  <c r="E40" i="41"/>
  <c r="F38" i="41"/>
  <c r="G37" i="41"/>
  <c r="H36" i="41"/>
  <c r="W34" i="41"/>
  <c r="I34" i="41"/>
  <c r="H34" i="41"/>
  <c r="F33" i="41"/>
  <c r="F32" i="41"/>
  <c r="H31" i="41"/>
  <c r="G31" i="41"/>
  <c r="W30" i="41"/>
  <c r="I30" i="41"/>
  <c r="I29" i="41"/>
  <c r="F29" i="41"/>
  <c r="G27" i="41"/>
  <c r="H26" i="41"/>
  <c r="E25" i="41"/>
  <c r="F23" i="41"/>
  <c r="G22" i="41"/>
  <c r="H21" i="41"/>
  <c r="F21" i="41"/>
  <c r="G20" i="41"/>
  <c r="W19" i="41"/>
  <c r="G19" i="41"/>
  <c r="G18" i="41"/>
  <c r="F18" i="41"/>
  <c r="W13" i="41"/>
  <c r="P30" i="40"/>
  <c r="P30" i="39"/>
  <c r="G8" i="38"/>
  <c r="F8" i="38"/>
  <c r="E8" i="38"/>
  <c r="D8" i="38"/>
  <c r="C8" i="38"/>
  <c r="D81" i="41" l="1"/>
  <c r="P81" i="41" s="1"/>
  <c r="G62" i="41"/>
  <c r="D85" i="41"/>
  <c r="P85" i="41" s="1"/>
  <c r="G66" i="41"/>
  <c r="G71" i="41"/>
  <c r="F58" i="41"/>
  <c r="G65" i="41"/>
  <c r="H121" i="41"/>
  <c r="F124" i="41"/>
  <c r="D174" i="42"/>
  <c r="I21" i="41"/>
  <c r="E26" i="41"/>
  <c r="D132" i="42"/>
  <c r="D9" i="43"/>
  <c r="D11" i="43"/>
  <c r="D12" i="43"/>
  <c r="G23" i="41"/>
  <c r="G29" i="41"/>
  <c r="H62" i="41"/>
  <c r="G64" i="41"/>
  <c r="F70" i="41"/>
  <c r="I58" i="41"/>
  <c r="H59" i="41"/>
  <c r="I117" i="41"/>
  <c r="H118" i="41"/>
  <c r="F120" i="41"/>
  <c r="I121" i="41"/>
  <c r="G124" i="41"/>
  <c r="D137" i="41"/>
  <c r="P137" i="41" s="1"/>
  <c r="I126" i="41"/>
  <c r="D141" i="41"/>
  <c r="P141" i="41" s="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J48" i="42"/>
  <c r="D218" i="42"/>
  <c r="I63" i="41"/>
  <c r="E67" i="41"/>
  <c r="H69" i="41"/>
  <c r="K27" i="42"/>
  <c r="H38" i="42"/>
  <c r="E40" i="42"/>
  <c r="I40" i="42"/>
  <c r="F41" i="42"/>
  <c r="J41" i="42"/>
  <c r="I11" i="42"/>
  <c r="J12" i="42"/>
  <c r="K14" i="42"/>
  <c r="E16" i="42"/>
  <c r="F18" i="42"/>
  <c r="J18" i="42"/>
  <c r="K19" i="42"/>
  <c r="E21" i="42"/>
  <c r="F22" i="42"/>
  <c r="K23" i="42"/>
  <c r="H25" i="42"/>
  <c r="I26" i="42"/>
  <c r="F15" i="43"/>
  <c r="I70" i="41"/>
  <c r="I26" i="41"/>
  <c r="F65" i="41"/>
  <c r="G118" i="41"/>
  <c r="D76" i="41"/>
  <c r="P76" i="41" s="1"/>
  <c r="F25" i="41"/>
  <c r="F67" i="41"/>
  <c r="F30" i="41"/>
  <c r="D74" i="41"/>
  <c r="P74" i="41" s="1"/>
  <c r="H64" i="41"/>
  <c r="E19" i="41"/>
  <c r="F20" i="41"/>
  <c r="E70" i="41"/>
  <c r="D78" i="41"/>
  <c r="P78" i="41" s="1"/>
  <c r="D113" i="41"/>
  <c r="P113" i="41" s="1"/>
  <c r="D115" i="41"/>
  <c r="P115" i="41" s="1"/>
  <c r="D146" i="41"/>
  <c r="P146" i="41" s="1"/>
  <c r="E125" i="41"/>
  <c r="D151" i="41"/>
  <c r="P151" i="41" s="1"/>
  <c r="I119" i="41"/>
  <c r="D155" i="41"/>
  <c r="P155" i="41" s="1"/>
  <c r="S157" i="41"/>
  <c r="D161" i="41"/>
  <c r="D162" i="41"/>
  <c r="D165" i="41"/>
  <c r="D166" i="41"/>
  <c r="D170" i="41"/>
  <c r="P170" i="41" s="1"/>
  <c r="E172" i="41"/>
  <c r="I18" i="41"/>
  <c r="H173" i="41"/>
  <c r="G174" i="41"/>
  <c r="F175" i="41"/>
  <c r="E176" i="41"/>
  <c r="I22" i="41"/>
  <c r="H177" i="41"/>
  <c r="G179" i="41"/>
  <c r="F26" i="41"/>
  <c r="D26" i="41" s="1"/>
  <c r="E181" i="41"/>
  <c r="I181" i="41"/>
  <c r="H29" i="41"/>
  <c r="G30" i="41"/>
  <c r="F31" i="41"/>
  <c r="E32" i="41"/>
  <c r="I32" i="41"/>
  <c r="H176" i="41"/>
  <c r="G34" i="41"/>
  <c r="F36" i="41"/>
  <c r="S36" i="41" s="1"/>
  <c r="E37" i="41"/>
  <c r="I37" i="41"/>
  <c r="H38" i="41"/>
  <c r="G40" i="41"/>
  <c r="D40" i="41" s="1"/>
  <c r="F41" i="41"/>
  <c r="E42" i="41"/>
  <c r="I42" i="41"/>
  <c r="H43" i="41"/>
  <c r="G44" i="41"/>
  <c r="F45" i="41"/>
  <c r="E47" i="41"/>
  <c r="I47" i="41"/>
  <c r="H48" i="41"/>
  <c r="D214" i="41"/>
  <c r="P214" i="41" s="1"/>
  <c r="F51" i="41"/>
  <c r="D51" i="41" s="1"/>
  <c r="H174" i="41"/>
  <c r="D219" i="41"/>
  <c r="P219" i="41" s="1"/>
  <c r="F55" i="41"/>
  <c r="E56" i="41"/>
  <c r="I56" i="41"/>
  <c r="H179" i="41"/>
  <c r="D224" i="41"/>
  <c r="P224" i="41" s="1"/>
  <c r="F29" i="42"/>
  <c r="G9" i="42"/>
  <c r="K9" i="42"/>
  <c r="H10" i="42"/>
  <c r="G44" i="42"/>
  <c r="K44" i="42"/>
  <c r="I56" i="42"/>
  <c r="F58" i="42"/>
  <c r="J58" i="42"/>
  <c r="G59" i="42"/>
  <c r="H60" i="42"/>
  <c r="D119" i="42"/>
  <c r="H11" i="42"/>
  <c r="I12" i="42"/>
  <c r="H16" i="42"/>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G14" i="41" s="1"/>
  <c r="H66" i="41"/>
  <c r="H11" i="41" s="1"/>
  <c r="F117" i="41"/>
  <c r="H119" i="41"/>
  <c r="G120" i="41"/>
  <c r="E23" i="4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D41" i="42" s="1"/>
  <c r="H42" i="42"/>
  <c r="I43" i="42"/>
  <c r="F44" i="42"/>
  <c r="G45" i="42"/>
  <c r="K45" i="42"/>
  <c r="I48" i="42"/>
  <c r="D184" i="42"/>
  <c r="E23" i="42"/>
  <c r="I23" i="42"/>
  <c r="D191" i="42"/>
  <c r="H29" i="42"/>
  <c r="I30" i="42"/>
  <c r="F31" i="42"/>
  <c r="J31" i="42"/>
  <c r="H33" i="42"/>
  <c r="E34" i="42"/>
  <c r="G37" i="42"/>
  <c r="H48" i="42"/>
  <c r="C28" i="43"/>
  <c r="G10" i="43"/>
  <c r="G11" i="43"/>
  <c r="F63" i="41"/>
  <c r="D75" i="41"/>
  <c r="P75" i="41" s="1"/>
  <c r="I64" i="41"/>
  <c r="H58" i="41"/>
  <c r="I124" i="41"/>
  <c r="F126" i="41"/>
  <c r="S154" i="41"/>
  <c r="S159" i="41"/>
  <c r="S169" i="41"/>
  <c r="I176" i="41"/>
  <c r="D9" i="42"/>
  <c r="H18" i="42"/>
  <c r="D89" i="42"/>
  <c r="I34" i="42"/>
  <c r="F59" i="42"/>
  <c r="J59" i="42"/>
  <c r="C24" i="43"/>
  <c r="C26" i="43"/>
  <c r="E14" i="43"/>
  <c r="E15" i="43"/>
  <c r="E16" i="43"/>
  <c r="D52" i="41"/>
  <c r="P52" i="41" s="1"/>
  <c r="D32" i="41"/>
  <c r="P32" i="41" s="1"/>
  <c r="D56" i="41"/>
  <c r="P56" i="41" s="1"/>
  <c r="D31" i="41"/>
  <c r="P31" i="41" s="1"/>
  <c r="S38" i="41"/>
  <c r="F37" i="42"/>
  <c r="D37" i="42" s="1"/>
  <c r="D92" i="42"/>
  <c r="F47" i="42"/>
  <c r="D102" i="42"/>
  <c r="D153" i="42"/>
  <c r="E43" i="42"/>
  <c r="D195" i="42"/>
  <c r="E30" i="42"/>
  <c r="D30" i="42" s="1"/>
  <c r="C20" i="43"/>
  <c r="D10" i="43"/>
  <c r="D18" i="43"/>
  <c r="C25" i="43"/>
  <c r="M25" i="43" s="1"/>
  <c r="D15" i="43"/>
  <c r="F19" i="41"/>
  <c r="H20" i="41"/>
  <c r="E22" i="41"/>
  <c r="H23" i="41"/>
  <c r="G25" i="41"/>
  <c r="E27" i="41"/>
  <c r="G33" i="41"/>
  <c r="S44" i="41"/>
  <c r="D53" i="41"/>
  <c r="P53" i="41" s="1"/>
  <c r="G54" i="41"/>
  <c r="D54" i="41" s="1"/>
  <c r="G59" i="41"/>
  <c r="E63" i="41"/>
  <c r="I67" i="41"/>
  <c r="E62" i="41"/>
  <c r="I62" i="41"/>
  <c r="I7" i="41" s="1"/>
  <c r="G8" i="41"/>
  <c r="H65" i="41"/>
  <c r="D82" i="41"/>
  <c r="P82" i="41" s="1"/>
  <c r="I71" i="41"/>
  <c r="I16" i="41" s="1"/>
  <c r="S87" i="41"/>
  <c r="S92" i="41"/>
  <c r="E122" i="41"/>
  <c r="D135" i="41"/>
  <c r="P135" i="41" s="1"/>
  <c r="I118" i="41"/>
  <c r="F121" i="41"/>
  <c r="D153" i="41"/>
  <c r="P153" i="41" s="1"/>
  <c r="D158" i="41"/>
  <c r="P158" i="41" s="1"/>
  <c r="D163" i="41"/>
  <c r="D164" i="41"/>
  <c r="D168" i="41"/>
  <c r="P168" i="41" s="1"/>
  <c r="F173" i="41"/>
  <c r="G180" i="41"/>
  <c r="G175" i="41"/>
  <c r="G10" i="41" s="1"/>
  <c r="D10" i="42"/>
  <c r="G26" i="42"/>
  <c r="D38" i="42"/>
  <c r="D74" i="42"/>
  <c r="E19" i="42"/>
  <c r="I19" i="42"/>
  <c r="F20" i="42"/>
  <c r="J20" i="42"/>
  <c r="G21" i="42"/>
  <c r="K21" i="42"/>
  <c r="H22" i="42"/>
  <c r="D22" i="42" s="1"/>
  <c r="F36" i="42"/>
  <c r="J36" i="42"/>
  <c r="D99" i="42"/>
  <c r="E44" i="42"/>
  <c r="S48" i="41"/>
  <c r="D150" i="42"/>
  <c r="G40" i="42"/>
  <c r="G21" i="41"/>
  <c r="D21" i="41" s="1"/>
  <c r="I27" i="41"/>
  <c r="L8" i="38"/>
  <c r="E20" i="41"/>
  <c r="I20" i="41"/>
  <c r="F22" i="41"/>
  <c r="I23" i="41"/>
  <c r="H33" i="41"/>
  <c r="G38" i="41"/>
  <c r="D38" i="41" s="1"/>
  <c r="I41" i="41"/>
  <c r="S41" i="41" s="1"/>
  <c r="E45" i="41"/>
  <c r="D45" i="41" s="1"/>
  <c r="P45" i="41" s="1"/>
  <c r="H47" i="41"/>
  <c r="E65" i="41"/>
  <c r="D65" i="41" s="1"/>
  <c r="P65" i="41" s="1"/>
  <c r="F62" i="41"/>
  <c r="H63" i="41"/>
  <c r="D80" i="41"/>
  <c r="P80" i="41" s="1"/>
  <c r="I69" i="41"/>
  <c r="G70" i="41"/>
  <c r="F71" i="41"/>
  <c r="S84" i="41"/>
  <c r="F122" i="41"/>
  <c r="H117" i="41"/>
  <c r="G122" i="41"/>
  <c r="I125" i="41"/>
  <c r="G117" i="41"/>
  <c r="H120" i="41"/>
  <c r="G121" i="41"/>
  <c r="G126" i="41"/>
  <c r="F42" i="42"/>
  <c r="D59" i="42"/>
  <c r="D69" i="42"/>
  <c r="F14" i="42"/>
  <c r="J14" i="42"/>
  <c r="G15" i="42"/>
  <c r="K15" i="42"/>
  <c r="H27" i="42"/>
  <c r="D27" i="42" s="1"/>
  <c r="D84" i="42"/>
  <c r="E29" i="42"/>
  <c r="G31" i="42"/>
  <c r="D31" i="42" s="1"/>
  <c r="F48" i="42"/>
  <c r="D48" i="42" s="1"/>
  <c r="D213" i="42"/>
  <c r="D16" i="43"/>
  <c r="D37" i="41"/>
  <c r="P37" i="41" s="1"/>
  <c r="D55" i="41"/>
  <c r="P55" i="41" s="1"/>
  <c r="I9" i="41"/>
  <c r="D142" i="42"/>
  <c r="E32" i="42"/>
  <c r="E18" i="41"/>
  <c r="D18" i="41" s="1"/>
  <c r="L18" i="41" s="1"/>
  <c r="H19" i="41"/>
  <c r="D25" i="41"/>
  <c r="G49" i="41"/>
  <c r="D49" i="41" s="1"/>
  <c r="L49" i="41" s="1"/>
  <c r="E58" i="41"/>
  <c r="D58" i="41" s="1"/>
  <c r="P58" i="41" s="1"/>
  <c r="D77" i="41"/>
  <c r="P77" i="41" s="1"/>
  <c r="I66" i="41"/>
  <c r="I11" i="41" s="1"/>
  <c r="G12" i="41"/>
  <c r="H70" i="41"/>
  <c r="S99" i="41"/>
  <c r="S104" i="41"/>
  <c r="S109" i="41"/>
  <c r="S128" i="41"/>
  <c r="D132" i="41"/>
  <c r="P132" i="41" s="1"/>
  <c r="H172" i="41"/>
  <c r="D185" i="41"/>
  <c r="P185" i="41" s="1"/>
  <c r="S186" i="41"/>
  <c r="I175" i="41"/>
  <c r="I10" i="41" s="1"/>
  <c r="D190" i="41"/>
  <c r="P190" i="41" s="1"/>
  <c r="S191" i="41"/>
  <c r="I180" i="41"/>
  <c r="H181" i="41"/>
  <c r="D195" i="41"/>
  <c r="P195" i="41" s="1"/>
  <c r="S196" i="41"/>
  <c r="E174" i="41"/>
  <c r="D199" i="41"/>
  <c r="P199" i="41" s="1"/>
  <c r="F177" i="41"/>
  <c r="S201" i="41"/>
  <c r="I179" i="41"/>
  <c r="D205" i="41"/>
  <c r="P205" i="41" s="1"/>
  <c r="S206" i="41"/>
  <c r="D209" i="41"/>
  <c r="P209" i="41" s="1"/>
  <c r="S210" i="41"/>
  <c r="S216" i="41"/>
  <c r="S220" i="41"/>
  <c r="S225" i="41"/>
  <c r="D11" i="42"/>
  <c r="F52" i="42"/>
  <c r="D62" i="42"/>
  <c r="E7" i="42"/>
  <c r="D7" i="42" s="1"/>
  <c r="D111" i="42"/>
  <c r="E56" i="42"/>
  <c r="D56" i="42" s="1"/>
  <c r="D122" i="42"/>
  <c r="E12" i="42"/>
  <c r="D12" i="42" s="1"/>
  <c r="D18" i="42"/>
  <c r="F25" i="42"/>
  <c r="J25" i="42"/>
  <c r="K26" i="42"/>
  <c r="D159" i="42"/>
  <c r="E49" i="42"/>
  <c r="G9" i="43"/>
  <c r="F38" i="43"/>
  <c r="F8" i="43" s="1"/>
  <c r="F9" i="43"/>
  <c r="F172" i="41"/>
  <c r="S184" i="41"/>
  <c r="I173" i="41"/>
  <c r="D187" i="41"/>
  <c r="P187" i="41" s="1"/>
  <c r="S188" i="41"/>
  <c r="I177" i="41"/>
  <c r="D192" i="41"/>
  <c r="S194" i="41"/>
  <c r="D197" i="41"/>
  <c r="P197" i="41" s="1"/>
  <c r="S198" i="41"/>
  <c r="D202" i="41"/>
  <c r="L202" i="41" s="1"/>
  <c r="S203" i="41"/>
  <c r="D207" i="41"/>
  <c r="P207" i="41" s="1"/>
  <c r="S208" i="41"/>
  <c r="D212" i="41"/>
  <c r="S218" i="41"/>
  <c r="S223" i="41"/>
  <c r="D71" i="42"/>
  <c r="D77" i="42"/>
  <c r="D93" i="42"/>
  <c r="H58" i="42"/>
  <c r="D58" i="42" s="1"/>
  <c r="D114" i="42"/>
  <c r="F60" i="42"/>
  <c r="J60" i="42"/>
  <c r="D126" i="42"/>
  <c r="D137" i="42"/>
  <c r="G49" i="42"/>
  <c r="K49" i="42"/>
  <c r="H51" i="42"/>
  <c r="D51" i="42" s="1"/>
  <c r="D162" i="42"/>
  <c r="E52" i="42"/>
  <c r="I52" i="42"/>
  <c r="F53" i="42"/>
  <c r="J53" i="42"/>
  <c r="G54" i="42"/>
  <c r="K54" i="42"/>
  <c r="H55" i="42"/>
  <c r="D55" i="42" s="1"/>
  <c r="D166" i="42"/>
  <c r="D179" i="42"/>
  <c r="D203" i="42"/>
  <c r="D210" i="42"/>
  <c r="D214" i="42"/>
  <c r="E18" i="43"/>
  <c r="E9" i="43"/>
  <c r="C9" i="43" s="1"/>
  <c r="C34" i="43"/>
  <c r="C36" i="43"/>
  <c r="E59" i="41"/>
  <c r="I59" i="41"/>
  <c r="S130" i="41"/>
  <c r="G125" i="41"/>
  <c r="G119" i="41"/>
  <c r="G9" i="41" s="1"/>
  <c r="H122" i="41"/>
  <c r="H12" i="41" s="1"/>
  <c r="G172" i="41"/>
  <c r="H175" i="41"/>
  <c r="H10" i="41" s="1"/>
  <c r="G176" i="41"/>
  <c r="H180" i="41"/>
  <c r="G181" i="41"/>
  <c r="V182" i="41" s="1"/>
  <c r="D217" i="41"/>
  <c r="D221" i="41"/>
  <c r="P221" i="41" s="1"/>
  <c r="D64" i="42"/>
  <c r="D80" i="42"/>
  <c r="E25" i="42"/>
  <c r="D87" i="42"/>
  <c r="H47" i="42"/>
  <c r="D103" i="42"/>
  <c r="G32" i="42"/>
  <c r="K32" i="42"/>
  <c r="D144" i="42"/>
  <c r="D40" i="42"/>
  <c r="E45" i="42"/>
  <c r="I45" i="42"/>
  <c r="D157" i="42"/>
  <c r="D186" i="42"/>
  <c r="D198" i="42"/>
  <c r="D223" i="42"/>
  <c r="F10" i="43"/>
  <c r="F11" i="43"/>
  <c r="F12" i="43"/>
  <c r="C39" i="43"/>
  <c r="C41" i="43"/>
  <c r="Q19" i="43"/>
  <c r="D43" i="42"/>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G18" i="43"/>
  <c r="B67" i="41"/>
  <c r="D62" i="41"/>
  <c r="S59" i="41"/>
  <c r="F7" i="41"/>
  <c r="H8" i="41"/>
  <c r="V127" i="41"/>
  <c r="G16" i="41"/>
  <c r="B125" i="41"/>
  <c r="J8" i="38"/>
  <c r="O26" i="41"/>
  <c r="S29" i="41"/>
  <c r="S31" i="41"/>
  <c r="S34" i="41"/>
  <c r="O37" i="41"/>
  <c r="S42" i="41"/>
  <c r="O45" i="41"/>
  <c r="S49" i="41"/>
  <c r="U49" i="41" s="1"/>
  <c r="S52" i="41"/>
  <c r="S54" i="41"/>
  <c r="S56" i="41"/>
  <c r="G60" i="41"/>
  <c r="D60" i="41" s="1"/>
  <c r="E64" i="41"/>
  <c r="E66" i="41"/>
  <c r="E69" i="41"/>
  <c r="E71" i="41"/>
  <c r="S74" i="41"/>
  <c r="S76" i="41"/>
  <c r="S78" i="41"/>
  <c r="S81" i="41"/>
  <c r="O85" i="41"/>
  <c r="S88" i="41"/>
  <c r="S93" i="41"/>
  <c r="S98" i="41"/>
  <c r="S103" i="41"/>
  <c r="S108" i="41"/>
  <c r="O115" i="41"/>
  <c r="D131" i="41"/>
  <c r="P131" i="41" s="1"/>
  <c r="O132" i="41"/>
  <c r="S135" i="41"/>
  <c r="E124" i="41"/>
  <c r="O31" i="41"/>
  <c r="K8" i="38"/>
  <c r="S18" i="41"/>
  <c r="S23" i="41"/>
  <c r="S26" i="41"/>
  <c r="S30" i="41"/>
  <c r="M31" i="41"/>
  <c r="S37" i="41"/>
  <c r="S40" i="41"/>
  <c r="S43" i="41"/>
  <c r="S45" i="41"/>
  <c r="M52" i="41"/>
  <c r="O53" i="41"/>
  <c r="O55" i="41"/>
  <c r="M56" i="41"/>
  <c r="O58" i="41"/>
  <c r="M74" i="41"/>
  <c r="O75" i="41"/>
  <c r="M76" i="41"/>
  <c r="O77" i="41"/>
  <c r="M78" i="41"/>
  <c r="O80" i="41"/>
  <c r="M81" i="41"/>
  <c r="O82" i="41"/>
  <c r="S85" i="41"/>
  <c r="S89" i="41"/>
  <c r="S95" i="41"/>
  <c r="O113" i="41"/>
  <c r="E119" i="41"/>
  <c r="F118" i="41"/>
  <c r="F8" i="41" s="1"/>
  <c r="D129" i="41"/>
  <c r="P129" i="41" s="1"/>
  <c r="D130" i="41"/>
  <c r="P130" i="41" s="1"/>
  <c r="S132" i="41"/>
  <c r="E121" i="41"/>
  <c r="D139" i="41"/>
  <c r="P139" i="41" s="1"/>
  <c r="S140" i="41"/>
  <c r="D140" i="41"/>
  <c r="P140" i="41" s="1"/>
  <c r="E118" i="41"/>
  <c r="S144" i="41"/>
  <c r="D144" i="41"/>
  <c r="P144" i="41" s="1"/>
  <c r="D148" i="41"/>
  <c r="P148" i="41" s="1"/>
  <c r="S150" i="41"/>
  <c r="D150" i="41"/>
  <c r="P150" i="41" s="1"/>
  <c r="S19" i="41"/>
  <c r="M26" i="41"/>
  <c r="D27" i="41"/>
  <c r="P27" i="41" s="1"/>
  <c r="S32" i="41"/>
  <c r="D36" i="41"/>
  <c r="M37" i="41"/>
  <c r="D41" i="41"/>
  <c r="P41" i="41" s="1"/>
  <c r="D44" i="41"/>
  <c r="P44" i="41" s="1"/>
  <c r="M45" i="41"/>
  <c r="S47" i="41"/>
  <c r="S51" i="41"/>
  <c r="S53" i="41"/>
  <c r="S55" i="41"/>
  <c r="S58" i="41"/>
  <c r="S60" i="41"/>
  <c r="S63" i="41"/>
  <c r="S67" i="41"/>
  <c r="S70" i="41"/>
  <c r="S73" i="41"/>
  <c r="S75" i="41"/>
  <c r="S77" i="41"/>
  <c r="S80" i="41"/>
  <c r="S82" i="41"/>
  <c r="M85" i="41"/>
  <c r="S86" i="41"/>
  <c r="S91" i="41"/>
  <c r="S96" i="41"/>
  <c r="E117" i="41"/>
  <c r="S122" i="41"/>
  <c r="D136" i="41"/>
  <c r="P136" i="41" s="1"/>
  <c r="F125" i="41"/>
  <c r="O137" i="41"/>
  <c r="H126" i="41"/>
  <c r="H16" i="41" s="1"/>
  <c r="S33" i="41"/>
  <c r="O52" i="41"/>
  <c r="M53" i="41"/>
  <c r="O54" i="41"/>
  <c r="M55" i="41"/>
  <c r="O56" i="41"/>
  <c r="M58" i="41"/>
  <c r="O74" i="41"/>
  <c r="M75" i="41"/>
  <c r="O76" i="41"/>
  <c r="M77" i="41"/>
  <c r="O78" i="41"/>
  <c r="M80" i="41"/>
  <c r="O81" i="41"/>
  <c r="M82" i="41"/>
  <c r="S114" i="41"/>
  <c r="D114" i="41"/>
  <c r="P114" i="41" s="1"/>
  <c r="D133" i="41"/>
  <c r="H124" i="41"/>
  <c r="H14" i="41" s="1"/>
  <c r="S137" i="41"/>
  <c r="E126" i="41"/>
  <c r="S142" i="41"/>
  <c r="D142" i="41"/>
  <c r="P142" i="41" s="1"/>
  <c r="E120" i="41"/>
  <c r="S147" i="41"/>
  <c r="D147" i="41"/>
  <c r="P147" i="41" s="1"/>
  <c r="S152" i="41"/>
  <c r="D152" i="41"/>
  <c r="P152" i="41" s="1"/>
  <c r="S172" i="41"/>
  <c r="S100" i="41"/>
  <c r="S106" i="41"/>
  <c r="S110" i="41"/>
  <c r="S113" i="41"/>
  <c r="S115" i="41"/>
  <c r="F119" i="41"/>
  <c r="O129" i="41"/>
  <c r="O131" i="41"/>
  <c r="M132" i="41"/>
  <c r="M137" i="41"/>
  <c r="O139" i="41"/>
  <c r="O141" i="41"/>
  <c r="D143" i="41"/>
  <c r="P143" i="41" s="1"/>
  <c r="O146" i="41"/>
  <c r="M147" i="41"/>
  <c r="M150" i="41"/>
  <c r="O151" i="41"/>
  <c r="O153" i="41"/>
  <c r="O155" i="41"/>
  <c r="O168" i="41"/>
  <c r="O170" i="41"/>
  <c r="F174" i="41"/>
  <c r="S174" i="41" s="1"/>
  <c r="F176" i="41"/>
  <c r="D176" i="41" s="1"/>
  <c r="F179" i="41"/>
  <c r="F14" i="41" s="1"/>
  <c r="F181" i="41"/>
  <c r="D181" i="41" s="1"/>
  <c r="O187" i="41"/>
  <c r="O190" i="41"/>
  <c r="O192" i="41"/>
  <c r="O195" i="41"/>
  <c r="O197" i="41"/>
  <c r="O199" i="41"/>
  <c r="O202" i="41"/>
  <c r="O205" i="41"/>
  <c r="O207" i="41"/>
  <c r="S97" i="41"/>
  <c r="S102" i="41"/>
  <c r="S107" i="41"/>
  <c r="S111" i="41"/>
  <c r="M113" i="41"/>
  <c r="O114" i="41"/>
  <c r="M115"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39" i="41"/>
  <c r="M141" i="41"/>
  <c r="O144" i="41"/>
  <c r="M146" i="41"/>
  <c r="M148" i="41"/>
  <c r="O150" i="41"/>
  <c r="M151" i="41"/>
  <c r="M153" i="41"/>
  <c r="D154" i="41"/>
  <c r="P154" i="41" s="1"/>
  <c r="M155" i="41"/>
  <c r="D157" i="41"/>
  <c r="P157" i="41" s="1"/>
  <c r="D159" i="41"/>
  <c r="P159" i="41" s="1"/>
  <c r="M168" i="41"/>
  <c r="D169" i="41"/>
  <c r="P169" i="41" s="1"/>
  <c r="M170" i="41"/>
  <c r="D172" i="41"/>
  <c r="D184" i="41"/>
  <c r="P184" i="41" s="1"/>
  <c r="M185" i="41"/>
  <c r="D186" i="41"/>
  <c r="P186" i="41" s="1"/>
  <c r="M187" i="41"/>
  <c r="D188" i="41"/>
  <c r="P188" i="41" s="1"/>
  <c r="M190" i="41"/>
  <c r="D191" i="41"/>
  <c r="P191" i="41" s="1"/>
  <c r="D194" i="41"/>
  <c r="M195" i="41"/>
  <c r="D196" i="41"/>
  <c r="P196" i="41" s="1"/>
  <c r="M197" i="41"/>
  <c r="D198" i="41"/>
  <c r="P198" i="41" s="1"/>
  <c r="M199" i="41"/>
  <c r="D201" i="41"/>
  <c r="D203" i="41"/>
  <c r="P203" i="41" s="1"/>
  <c r="M205" i="41"/>
  <c r="D206" i="41"/>
  <c r="P206" i="41" s="1"/>
  <c r="M207" i="41"/>
  <c r="D208" i="41"/>
  <c r="P208" i="41" s="1"/>
  <c r="D210" i="41"/>
  <c r="P210" i="41" s="1"/>
  <c r="S213" i="41"/>
  <c r="D213" i="41"/>
  <c r="P213" i="41" s="1"/>
  <c r="D32" i="42"/>
  <c r="D44" i="42"/>
  <c r="D67" i="42"/>
  <c r="D78" i="42"/>
  <c r="D88" i="42"/>
  <c r="D98" i="42"/>
  <c r="D108" i="42"/>
  <c r="D118" i="42"/>
  <c r="D129" i="42"/>
  <c r="D139" i="42"/>
  <c r="D148" i="42"/>
  <c r="D158" i="42"/>
  <c r="D164" i="42"/>
  <c r="D170" i="42"/>
  <c r="D180" i="42"/>
  <c r="D190" i="42"/>
  <c r="D199" i="42"/>
  <c r="D209" i="42"/>
  <c r="D219" i="42"/>
  <c r="C15" i="43"/>
  <c r="M15" i="43" s="1"/>
  <c r="C16" i="43"/>
  <c r="K20" i="43"/>
  <c r="M22" i="43"/>
  <c r="L24" i="43"/>
  <c r="K28" i="43"/>
  <c r="M34" i="43"/>
  <c r="L36" i="43"/>
  <c r="M39" i="43"/>
  <c r="L41" i="43"/>
  <c r="O214" i="41"/>
  <c r="O219" i="41"/>
  <c r="O221" i="41"/>
  <c r="O224" i="41"/>
  <c r="D8" i="42"/>
  <c r="D29" i="42"/>
  <c r="D42" i="42"/>
  <c r="D65" i="42"/>
  <c r="D75" i="42"/>
  <c r="D86" i="42"/>
  <c r="D96" i="42"/>
  <c r="D106" i="42"/>
  <c r="D115" i="42"/>
  <c r="D125" i="42"/>
  <c r="D136" i="42"/>
  <c r="D146" i="42"/>
  <c r="D155" i="42"/>
  <c r="D163" i="42"/>
  <c r="D168" i="42"/>
  <c r="D177" i="42"/>
  <c r="D187" i="42"/>
  <c r="D197" i="42"/>
  <c r="D207" i="42"/>
  <c r="D217" i="42"/>
  <c r="C7" i="43"/>
  <c r="M7" i="43" s="1"/>
  <c r="L20" i="43"/>
  <c r="J22" i="43"/>
  <c r="M24" i="43"/>
  <c r="L28" i="43"/>
  <c r="J34" i="43"/>
  <c r="C35" i="43"/>
  <c r="L35" i="43" s="1"/>
  <c r="M36" i="43"/>
  <c r="J39" i="43"/>
  <c r="C40" i="43"/>
  <c r="M41" i="43"/>
  <c r="S212" i="41"/>
  <c r="S214" i="41"/>
  <c r="S217" i="41"/>
  <c r="S219" i="41"/>
  <c r="S221" i="41"/>
  <c r="S224" i="41"/>
  <c r="D20" i="42"/>
  <c r="K7" i="43"/>
  <c r="M20" i="43"/>
  <c r="K22" i="43"/>
  <c r="J24" i="43"/>
  <c r="M28" i="43"/>
  <c r="K34" i="43"/>
  <c r="K35" i="43"/>
  <c r="J36" i="43"/>
  <c r="K39" i="43"/>
  <c r="J41" i="43"/>
  <c r="C42" i="43"/>
  <c r="O213" i="41"/>
  <c r="M214" i="41"/>
  <c r="D216" i="41"/>
  <c r="P216" i="41" s="1"/>
  <c r="D218" i="41"/>
  <c r="P218" i="41" s="1"/>
  <c r="M219" i="41"/>
  <c r="D220" i="41"/>
  <c r="P220" i="41" s="1"/>
  <c r="M221" i="41"/>
  <c r="D223" i="41"/>
  <c r="P223" i="41" s="1"/>
  <c r="M224" i="41"/>
  <c r="D225" i="41"/>
  <c r="N225" i="41" s="1"/>
  <c r="D16" i="42"/>
  <c r="P76" i="42" s="1"/>
  <c r="D70" i="42"/>
  <c r="D91" i="42"/>
  <c r="D100" i="42"/>
  <c r="D110" i="42"/>
  <c r="D120" i="42"/>
  <c r="D131" i="42"/>
  <c r="D141" i="42"/>
  <c r="D151" i="42"/>
  <c r="D161" i="42"/>
  <c r="D165" i="42"/>
  <c r="D173" i="42"/>
  <c r="D183" i="42"/>
  <c r="D192" i="42"/>
  <c r="D202" i="42"/>
  <c r="D212" i="42"/>
  <c r="D221" i="42"/>
  <c r="C12" i="43"/>
  <c r="Q21" i="43"/>
  <c r="J20" i="43"/>
  <c r="C21" i="43"/>
  <c r="L21" i="43" s="1"/>
  <c r="L22" i="43"/>
  <c r="K24" i="43"/>
  <c r="J28" i="43"/>
  <c r="C29" i="43"/>
  <c r="K29" i="43" s="1"/>
  <c r="C30" i="43"/>
  <c r="K30" i="43" s="1"/>
  <c r="C31" i="43"/>
  <c r="K31" i="43" s="1"/>
  <c r="L34" i="43"/>
  <c r="K36" i="43"/>
  <c r="G38" i="43"/>
  <c r="L39" i="43"/>
  <c r="K41" i="43"/>
  <c r="D44" i="43"/>
  <c r="C45" i="43"/>
  <c r="L45" i="43" s="1"/>
  <c r="C46" i="43"/>
  <c r="J46" i="43" s="1"/>
  <c r="L7" i="43"/>
  <c r="K15" i="43"/>
  <c r="K19" i="43"/>
  <c r="M19" i="43"/>
  <c r="K25" i="43"/>
  <c r="K26" i="43"/>
  <c r="M26" i="43"/>
  <c r="L29" i="43"/>
  <c r="K32" i="43"/>
  <c r="M32" i="43"/>
  <c r="L40" i="43"/>
  <c r="R22" i="43"/>
  <c r="L15" i="43"/>
  <c r="L19" i="43"/>
  <c r="L26" i="43"/>
  <c r="L32" i="43"/>
  <c r="M40" i="43"/>
  <c r="K45" i="43"/>
  <c r="J7" i="43"/>
  <c r="J15" i="43"/>
  <c r="K16" i="43"/>
  <c r="Q17" i="43"/>
  <c r="J19" i="43"/>
  <c r="J26" i="43"/>
  <c r="J29" i="43"/>
  <c r="R29" i="43"/>
  <c r="J32" i="43"/>
  <c r="S41" i="43"/>
  <c r="J45" i="43"/>
  <c r="R39" i="43"/>
  <c r="P126" i="42"/>
  <c r="D19" i="41"/>
  <c r="L19" i="41" s="1"/>
  <c r="D20" i="41"/>
  <c r="L20" i="41" s="1"/>
  <c r="S21" i="41"/>
  <c r="S25" i="41"/>
  <c r="U38" i="41"/>
  <c r="D23" i="41"/>
  <c r="P23" i="41" s="1"/>
  <c r="P25" i="41"/>
  <c r="N25" i="41"/>
  <c r="L25" i="41"/>
  <c r="L21" i="41"/>
  <c r="M25" i="41"/>
  <c r="O25" i="41"/>
  <c r="D29" i="41"/>
  <c r="L29" i="41" s="1"/>
  <c r="D30" i="41"/>
  <c r="L30" i="41" s="1"/>
  <c r="D33" i="41"/>
  <c r="L33" i="41" s="1"/>
  <c r="D34" i="41"/>
  <c r="L34" i="41" s="1"/>
  <c r="A37" i="41"/>
  <c r="A38" i="41"/>
  <c r="D42" i="41"/>
  <c r="P42" i="41" s="1"/>
  <c r="D43" i="41"/>
  <c r="P43" i="41" s="1"/>
  <c r="W43" i="41"/>
  <c r="D47" i="41"/>
  <c r="L47" i="41" s="1"/>
  <c r="D48" i="41"/>
  <c r="L48" i="41" s="1"/>
  <c r="D67" i="41"/>
  <c r="L67" i="41" s="1"/>
  <c r="D70" i="41"/>
  <c r="L70"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S119" i="41"/>
  <c r="L26" i="41"/>
  <c r="N26" i="41"/>
  <c r="P26" i="41"/>
  <c r="L27" i="41"/>
  <c r="N27" i="41"/>
  <c r="L31" i="41"/>
  <c r="N31" i="41"/>
  <c r="N32" i="41"/>
  <c r="L37" i="41"/>
  <c r="N37" i="41"/>
  <c r="N41" i="41"/>
  <c r="L44" i="41"/>
  <c r="N44" i="41"/>
  <c r="L45" i="41"/>
  <c r="N45" i="41"/>
  <c r="L52" i="41"/>
  <c r="N52" i="41"/>
  <c r="L53" i="41"/>
  <c r="N53" i="41"/>
  <c r="L55" i="41"/>
  <c r="N55" i="41"/>
  <c r="L56" i="41"/>
  <c r="N56" i="41"/>
  <c r="L58" i="41"/>
  <c r="N58" i="41"/>
  <c r="N62" i="41"/>
  <c r="N65" i="41"/>
  <c r="L74" i="41"/>
  <c r="N74" i="41"/>
  <c r="L75" i="41"/>
  <c r="N75" i="41"/>
  <c r="L76" i="41"/>
  <c r="N76" i="41"/>
  <c r="L77" i="41"/>
  <c r="N77" i="41"/>
  <c r="L78" i="41"/>
  <c r="N78" i="41"/>
  <c r="L80" i="41"/>
  <c r="N80" i="41"/>
  <c r="L81" i="41"/>
  <c r="N81" i="41"/>
  <c r="L82" i="41"/>
  <c r="N82" i="41"/>
  <c r="L85" i="41"/>
  <c r="N85" i="41"/>
  <c r="L113" i="41"/>
  <c r="N113" i="41"/>
  <c r="L114" i="41"/>
  <c r="N114" i="41"/>
  <c r="L115" i="41"/>
  <c r="N115" i="41"/>
  <c r="D128" i="41"/>
  <c r="P128" i="41" s="1"/>
  <c r="D183" i="41"/>
  <c r="P183" i="41" s="1"/>
  <c r="L129" i="41"/>
  <c r="N129" i="41"/>
  <c r="L130" i="41"/>
  <c r="N130" i="41"/>
  <c r="L131" i="41"/>
  <c r="N131" i="41"/>
  <c r="L132" i="41"/>
  <c r="N132" i="41"/>
  <c r="L136" i="41"/>
  <c r="N136" i="41"/>
  <c r="L137" i="41"/>
  <c r="N137" i="41"/>
  <c r="L139" i="41"/>
  <c r="N139" i="41"/>
  <c r="L140" i="41"/>
  <c r="N140" i="41"/>
  <c r="L141" i="41"/>
  <c r="N141" i="41"/>
  <c r="L143" i="41"/>
  <c r="N143" i="41"/>
  <c r="L144" i="41"/>
  <c r="N144" i="41"/>
  <c r="L146" i="41"/>
  <c r="N146" i="41"/>
  <c r="L147" i="41"/>
  <c r="N147" i="41"/>
  <c r="L148" i="41"/>
  <c r="N148" i="41"/>
  <c r="L150" i="41"/>
  <c r="N150" i="41"/>
  <c r="L151" i="41"/>
  <c r="N151" i="41"/>
  <c r="L152" i="41"/>
  <c r="N152" i="41"/>
  <c r="L153" i="41"/>
  <c r="N153" i="41"/>
  <c r="L154" i="41"/>
  <c r="N154" i="41"/>
  <c r="L155" i="41"/>
  <c r="N155" i="41"/>
  <c r="L158" i="41"/>
  <c r="L159" i="41"/>
  <c r="N159" i="41"/>
  <c r="L168" i="41"/>
  <c r="N168" i="41"/>
  <c r="L169" i="41"/>
  <c r="N169" i="41"/>
  <c r="L170" i="41"/>
  <c r="N170" i="41"/>
  <c r="L184" i="41"/>
  <c r="N184" i="41"/>
  <c r="L186" i="41"/>
  <c r="N186" i="41"/>
  <c r="L187" i="41"/>
  <c r="N187" i="41"/>
  <c r="L188" i="41"/>
  <c r="N188" i="41"/>
  <c r="L190" i="41"/>
  <c r="N190" i="41"/>
  <c r="L191" i="41"/>
  <c r="N194" i="41"/>
  <c r="L195" i="41"/>
  <c r="N195" i="41"/>
  <c r="L196" i="41"/>
  <c r="N196" i="41"/>
  <c r="L197" i="41"/>
  <c r="N197" i="41"/>
  <c r="L198" i="41"/>
  <c r="N198" i="41"/>
  <c r="L199" i="41"/>
  <c r="N199" i="41"/>
  <c r="L203" i="41"/>
  <c r="N203" i="41"/>
  <c r="L205" i="41"/>
  <c r="N205" i="41"/>
  <c r="L206" i="41"/>
  <c r="N206" i="41"/>
  <c r="L207" i="41"/>
  <c r="N207" i="41"/>
  <c r="L208" i="41"/>
  <c r="N208" i="41"/>
  <c r="L209" i="41"/>
  <c r="L210" i="41"/>
  <c r="N212" i="41"/>
  <c r="L213" i="41"/>
  <c r="L214" i="41"/>
  <c r="N214" i="41"/>
  <c r="L216" i="41"/>
  <c r="N216" i="41"/>
  <c r="L218" i="41"/>
  <c r="N218" i="41"/>
  <c r="L219" i="41"/>
  <c r="N219" i="41"/>
  <c r="L220" i="41"/>
  <c r="L221" i="41"/>
  <c r="N221" i="41"/>
  <c r="L223" i="41"/>
  <c r="N223" i="41"/>
  <c r="L224" i="41"/>
  <c r="N224" i="41"/>
  <c r="L225" i="41"/>
  <c r="D15" i="42" l="1"/>
  <c r="P15" i="42" s="1"/>
  <c r="O27" i="41"/>
  <c r="D54" i="42"/>
  <c r="D52" i="42"/>
  <c r="D60" i="42"/>
  <c r="D174" i="41"/>
  <c r="P174" i="41" s="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I14" i="41"/>
  <c r="S20" i="41"/>
  <c r="I8" i="41"/>
  <c r="D33" i="42"/>
  <c r="I15" i="41"/>
  <c r="D26" i="42"/>
  <c r="D59" i="41"/>
  <c r="D22" i="41"/>
  <c r="P22" i="41" s="1"/>
  <c r="O136" i="41"/>
  <c r="F9" i="41"/>
  <c r="F10" i="41"/>
  <c r="N23" i="41"/>
  <c r="J30" i="43"/>
  <c r="M152" i="41"/>
  <c r="M129" i="41"/>
  <c r="D53" i="42"/>
  <c r="H7" i="41"/>
  <c r="D47" i="42"/>
  <c r="D34" i="42"/>
  <c r="D23" i="42"/>
  <c r="H9" i="41"/>
  <c r="K12" i="43"/>
  <c r="M12" i="43"/>
  <c r="J12" i="43"/>
  <c r="L12" i="43"/>
  <c r="P194" i="41"/>
  <c r="O194" i="41"/>
  <c r="L194" i="41"/>
  <c r="P133" i="41"/>
  <c r="N133" i="41"/>
  <c r="D121" i="41"/>
  <c r="L121" i="41" s="1"/>
  <c r="S121" i="41"/>
  <c r="E8" i="43"/>
  <c r="P212" i="41"/>
  <c r="M212" i="41"/>
  <c r="L212" i="41"/>
  <c r="P192" i="41"/>
  <c r="L192" i="41"/>
  <c r="N192" i="41"/>
  <c r="M192" i="41"/>
  <c r="J40" i="43"/>
  <c r="K40" i="43"/>
  <c r="M16" i="43"/>
  <c r="R14" i="43"/>
  <c r="L16" i="43"/>
  <c r="J16" i="43"/>
  <c r="S25" i="43"/>
  <c r="P201" i="41"/>
  <c r="L201" i="41"/>
  <c r="O212" i="41"/>
  <c r="P36" i="41"/>
  <c r="L36" i="41"/>
  <c r="N36" i="41"/>
  <c r="C11" i="43"/>
  <c r="L11" i="43" s="1"/>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65" i="41"/>
  <c r="L32" i="41"/>
  <c r="M122" i="41"/>
  <c r="N22" i="41"/>
  <c r="J25" i="43"/>
  <c r="C38" i="43"/>
  <c r="O203" i="41"/>
  <c r="O184" i="41"/>
  <c r="O154" i="41"/>
  <c r="O209" i="41"/>
  <c r="M32" i="41"/>
  <c r="D117" i="41"/>
  <c r="S65" i="41"/>
  <c r="M114" i="41"/>
  <c r="V15" i="41"/>
  <c r="S62" i="41"/>
  <c r="D19" i="42"/>
  <c r="S27" i="41"/>
  <c r="U27" i="41" s="1"/>
  <c r="C18" i="43"/>
  <c r="K18" i="43" s="1"/>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s="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J38" i="43"/>
  <c r="L174" i="41"/>
  <c r="L157" i="41"/>
  <c r="L142" i="41"/>
  <c r="L117" i="41"/>
  <c r="P20" i="42"/>
  <c r="C44" i="43"/>
  <c r="D14" i="43"/>
  <c r="L31" i="43"/>
  <c r="K46" i="43"/>
  <c r="K21" i="43"/>
  <c r="M225" i="41"/>
  <c r="M220" i="41"/>
  <c r="M216" i="41"/>
  <c r="J21" i="43"/>
  <c r="G8" i="43"/>
  <c r="S177" i="41"/>
  <c r="D177" i="41"/>
  <c r="E12" i="41"/>
  <c r="M176" i="41"/>
  <c r="M142" i="41"/>
  <c r="S179" i="41"/>
  <c r="M172" i="41"/>
  <c r="S126" i="41"/>
  <c r="D126" i="41"/>
  <c r="M65" i="41"/>
  <c r="D119" i="41"/>
  <c r="D124" i="41"/>
  <c r="O124" i="41" s="1"/>
  <c r="M131" i="41"/>
  <c r="S64" i="41"/>
  <c r="D64" i="41"/>
  <c r="E9" i="41"/>
  <c r="F16" i="41"/>
  <c r="F11" i="41"/>
  <c r="N220" i="41"/>
  <c r="N213" i="41"/>
  <c r="N210" i="41"/>
  <c r="N201" i="41"/>
  <c r="N191" i="41"/>
  <c r="S124" i="41"/>
  <c r="P35" i="42"/>
  <c r="J35" i="43"/>
  <c r="M35" i="43"/>
  <c r="M46" i="43"/>
  <c r="M21" i="43"/>
  <c r="O220" i="41"/>
  <c r="M30" i="43"/>
  <c r="O210" i="41"/>
  <c r="O201" i="41"/>
  <c r="O191" i="41"/>
  <c r="O174" i="41"/>
  <c r="O157" i="41"/>
  <c r="O140" i="41"/>
  <c r="S175" i="41"/>
  <c r="D175" i="41"/>
  <c r="M208" i="41"/>
  <c r="M203" i="41"/>
  <c r="M198" i="41"/>
  <c r="M194" i="41"/>
  <c r="M188" i="41"/>
  <c r="M184" i="41"/>
  <c r="M174" i="41"/>
  <c r="M159" i="41"/>
  <c r="M154" i="41"/>
  <c r="S176" i="41"/>
  <c r="S120" i="41"/>
  <c r="D120" i="41"/>
  <c r="E10" i="41"/>
  <c r="M133" i="41"/>
  <c r="O59" i="41"/>
  <c r="M136" i="41"/>
  <c r="O41" i="41"/>
  <c r="S118" i="41"/>
  <c r="D118" i="41"/>
  <c r="E8" i="41"/>
  <c r="S71" i="41"/>
  <c r="D71" i="41"/>
  <c r="E16" i="41"/>
  <c r="M41" i="41"/>
  <c r="M36" i="41"/>
  <c r="M27" i="41"/>
  <c r="M62" i="41"/>
  <c r="O65" i="41"/>
  <c r="E7" i="41"/>
  <c r="W37" i="41"/>
  <c r="S173" i="41"/>
  <c r="D173" i="41"/>
  <c r="M181" i="41"/>
  <c r="M213" i="41"/>
  <c r="S69" i="41"/>
  <c r="D69" i="41"/>
  <c r="E14" i="41"/>
  <c r="N17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N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B71" i="41" l="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48" i="42"/>
  <c r="N180" i="42"/>
  <c r="N201" i="42"/>
  <c r="N91" i="42"/>
  <c r="N102" i="42"/>
  <c r="N119" i="42"/>
  <c r="N126" i="42"/>
  <c r="N117" i="42"/>
  <c r="N121" i="42"/>
  <c r="N37" i="42" l="1"/>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l="1"/>
  <c r="N12" i="42"/>
  <c r="N7" i="42"/>
  <c r="N179" i="42"/>
  <c r="N69" i="42"/>
  <c r="N47" i="42"/>
  <c r="N25"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<sst xmlns="http://schemas.openxmlformats.org/spreadsheetml/2006/main" count="3609" uniqueCount="201">
  <si>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</si>
  <si>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</si>
  <si>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</si>
  <si>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</si>
  <si>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</si>
  <si>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</si>
  <si>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</si>
  <si>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</si>
  <si>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</si>
  <si>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</si>
  <si>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</si>
  <si>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</si>
  <si>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</si>
  <si>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</si>
  <si>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</si>
  <si>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</si>
  <si>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</si>
  <si>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</si>
  <si>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</si>
  <si>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</si>
  <si>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</si>
  <si>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</si>
  <si>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</si>
  <si>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</si>
  <si>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</si>
  <si>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</si>
  <si>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</si>
  <si>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</si>
  <si>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</si>
  <si>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</si>
  <si>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</si>
  <si>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</si>
  <si>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</si>
  <si>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</si>
  <si>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</si>
  <si>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</si>
  <si>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</si>
  <si>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</si>
  <si>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</si>
  <si>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</si>
  <si>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</si>
  <si>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</si>
  <si>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</si>
  <si>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</si>
  <si>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</si>
  <si>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</si>
  <si>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</si>
  <si>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</si>
  <si>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</si>
  <si>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</si>
  <si>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Index of Tables</t>
  </si>
  <si>
    <t>Table</t>
  </si>
  <si>
    <t>Title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</si>
  <si>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</si>
  <si>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</si>
  <si>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</si>
  <si>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</si>
  <si>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</si>
  <si>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</si>
  <si>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</si>
  <si>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</si>
  <si>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</si>
  <si>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Table 1</t>
  </si>
  <si>
    <t>Table 2</t>
  </si>
  <si>
    <t>Table 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</si>
  <si>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</si>
  <si>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</si>
  <si>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</si>
  <si>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</si>
  <si>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</si>
  <si>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</si>
  <si>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</si>
  <si>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</si>
  <si>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</si>
  <si>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</si>
  <si>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</si>
  <si>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</si>
  <si>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</si>
  <si>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</si>
  <si>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</si>
  <si>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</si>
  <si>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</si>
  <si>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</si>
  <si>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</si>
  <si>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</si>
  <si>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</si>
  <si>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</si>
  <si>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</si>
  <si>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</si>
  <si>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</si>
  <si>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</si>
  <si>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</si>
  <si>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</si>
  <si>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</si>
  <si>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</si>
  <si>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</si>
  <si>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</si>
  <si>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</si>
  <si>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</si>
  <si>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</si>
  <si>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</si>
  <si>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</si>
  <si>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</si>
  <si>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</si>
  <si>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</si>
  <si>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</si>
  <si>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</si>
  <si>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</si>
  <si>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</si>
  <si>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</si>
  <si>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</si>
  <si>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</si>
  <si>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</si>
  <si>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</si>
  <si>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</si>
  <si>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</si>
  <si>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</si>
  <si>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</si>
  <si>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</si>
  <si>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</si>
  <si>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</si>
  <si>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</si>
  <si>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</si>
  <si>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</si>
  <si>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</si>
  <si>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</si>
  <si>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</si>
  <si>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</si>
  <si>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</si>
  <si>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</si>
  <si>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</si>
  <si>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</si>
  <si>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</si>
  <si>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</si>
  <si>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</si>
  <si>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</si>
  <si>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</si>
  <si>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</si>
  <si>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</si>
  <si>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</si>
  <si>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</si>
  <si>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</si>
  <si>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</si>
  <si>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</si>
  <si>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</si>
  <si>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</si>
  <si>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</si>
  <si>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</si>
  <si>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</si>
  <si>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</si>
  <si>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</si>
  <si>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</si>
  <si>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</si>
  <si>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</si>
  <si>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</si>
  <si>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</si>
  <si>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</si>
  <si>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</si>
  <si>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</si>
  <si>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</si>
  <si>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</si>
  <si>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</si>
  <si>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</si>
  <si>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</si>
  <si>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</si>
  <si>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</si>
  <si>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</si>
  <si>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</si>
  <si>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</si>
  <si>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</si>
  <si>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</si>
  <si>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</si>
  <si>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</si>
  <si>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</si>
  <si>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</si>
  <si>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</si>
  <si>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</si>
  <si>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</si>
  <si>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</si>
  <si>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</si>
  <si>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</si>
  <si>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</si>
  <si>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</si>
  <si>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</si>
  <si>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</si>
  <si>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</si>
  <si>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</si>
  <si>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</si>
  <si>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</si>
  <si>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</si>
  <si>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</si>
  <si>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</si>
  <si>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</si>
  <si>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 xml:space="preserve">   Q3</t>
  </si>
  <si>
    <t xml:space="preserve">   Q4</t>
  </si>
  <si>
    <t xml:space="preserve">Table 1: Number and rate of completed service requests by outcome, split by requester type and service type, 2013 to Q2 2016 </t>
  </si>
  <si>
    <t xml:space="preserve">Table 2: Number and rate of complaints by category of complaint, split by requester type and service type, 2013 to Q2 2016 </t>
  </si>
  <si>
    <t xml:space="preserve">Table 3: Total number and rate of completed 'off contract' service requests, split by requester type and service type, 2013 to Q2 2016  </t>
  </si>
  <si>
    <t xml:space="preserve">Number and rate of completed service requests by outcome, split by requester type and service type, 2013 to Q2 2016 </t>
  </si>
  <si>
    <t xml:space="preserve">Number and rate of complaints by category of complaint, split by requester type and service type, 2013 to Q2 2016 </t>
  </si>
  <si>
    <t xml:space="preserve">Number and rate of completed 'off contract' service requests, split by requester type and service type, 2013 to Q2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</si>
</sst>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s>
  <fonts count="42" x14ac:knownFonts="1">
    <font>
      <sz val="10"/>
      <name val="Arial"/>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b/>
      <sz val="8"/>
      <name val="Arial"/>
      <family val="2"/>
    </font>
    <font>
      <b/>
      <sz val="9"/>
      <name val="Arial"/>
      <family val="2"/>
    </font>
  </fonts>
  <fills count="5">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s>
  <borders count="43">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s>
  <cellStyleXfs count="5">
    <xf numFmtId="0" fontId="0" fillId="0" borderId="0"/>
    <xf numFmtId="0" fontId="3" fillId="0" borderId="0"/>
    <xf numFmtId="0" fontId="3" fillId="0" borderId="0"/>
    <xf numFmtId="0" fontId="15" fillId="0" borderId="0" applyNumberFormat="0" applyFill="0" applyBorder="0" applyAlignment="0" applyProtection="0">
      <alignment vertical="top"/>
      <protection locked="0"/>
    </xf>
    <xf numFmtId="9" fontId="19" fillId="0" borderId="0" applyFont="0" applyFill="0" applyBorder="0" applyAlignment="0" applyProtection="0"/>
  </cellStyleXfs>
  <cellXfs count="556">
    <xf numFmtId="0" fontId="0" fillId="0" borderId="0" xfId="0"/>
    <xf numFmtId="0" fontId="2" fillId="0" borderId="0" xfId="0" applyFont="1" applyFill="1"/>
    <xf numFmtId="0" fontId="2"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alignment horizontal="right"/>
    </xf>
    <xf numFmtId="166" fontId="3" fillId="0" borderId="0" xfId="0" applyNumberFormat="1" applyFont="1" applyFill="1" applyBorder="1" applyAlignment="1">
      <alignment horizontal="left"/>
    </xf>
    <xf numFmtId="0" fontId="0" fillId="0" borderId="0" xfId="0" applyFill="1" applyBorder="1"/>
    <xf numFmtId="0" fontId="0" fillId="0" borderId="0" xfId="0" applyFill="1"/>
    <xf numFmtId="0" fontId="2" fillId="0" borderId="0" xfId="0" applyFont="1" applyFill="1" applyAlignment="1">
      <alignment wrapText="1"/>
    </xf>
    <xf numFmtId="0" fontId="2" fillId="0" borderId="5" xfId="0" applyFont="1" applyFill="1" applyBorder="1"/>
    <xf numFmtId="0" fontId="3" fillId="0" borderId="0" xfId="0" applyFont="1" applyFill="1"/>
    <xf numFmtId="0" fontId="3" fillId="0" borderId="0" xfId="0" applyFont="1" applyFill="1" applyBorder="1" applyAlignment="1">
      <alignment horizontal="left" indent="1"/>
    </xf>
    <xf numFmtId="165" fontId="3" fillId="0" borderId="0" xfId="0" applyNumberFormat="1" applyFont="1" applyFill="1"/>
    <xf numFmtId="164" fontId="3" fillId="0" borderId="0" xfId="0" applyNumberFormat="1" applyFont="1" applyFill="1"/>
    <xf numFmtId="0" fontId="5" fillId="0" borderId="0" xfId="0" applyFont="1" applyFill="1"/>
    <xf numFmtId="0" fontId="3" fillId="0" borderId="5" xfId="0" applyFont="1" applyFill="1" applyBorder="1"/>
    <xf numFmtId="0" fontId="3" fillId="0" borderId="5" xfId="0" applyFont="1" applyFill="1" applyBorder="1" applyAlignment="1">
      <alignment horizontal="left" indent="1"/>
    </xf>
    <xf numFmtId="0" fontId="2" fillId="0" borderId="5" xfId="0" applyFont="1" applyFill="1" applyBorder="1" applyAlignment="1">
      <alignment vertical="top"/>
    </xf>
    <xf numFmtId="0" fontId="3" fillId="0" borderId="0" xfId="0" applyFont="1" applyFill="1" applyBorder="1" applyAlignment="1">
      <alignment horizontal="left"/>
    </xf>
    <xf numFmtId="166" fontId="3" fillId="0" borderId="5" xfId="0" applyNumberFormat="1" applyFont="1" applyFill="1" applyBorder="1" applyAlignment="1">
      <alignment horizontal="left"/>
    </xf>
    <xf numFmtId="0" fontId="6" fillId="0" borderId="0" xfId="0" applyFont="1" applyFill="1"/>
    <xf numFmtId="0" fontId="3" fillId="0" borderId="4" xfId="0" applyFont="1" applyFill="1" applyBorder="1"/>
    <xf numFmtId="0" fontId="3" fillId="0" borderId="0" xfId="0" applyFont="1" applyFill="1" applyBorder="1" applyAlignment="1">
      <alignment wrapText="1"/>
    </xf>
    <xf numFmtId="0" fontId="3" fillId="0" borderId="9" xfId="0" applyFont="1" applyFill="1" applyBorder="1" applyAlignment="1">
      <alignment horizontal="center"/>
    </xf>
    <xf numFmtId="0" fontId="3" fillId="0" borderId="11" xfId="0" applyFont="1" applyFill="1" applyBorder="1"/>
    <xf numFmtId="0" fontId="3" fillId="0" borderId="2" xfId="0" applyFont="1" applyFill="1" applyBorder="1" applyAlignment="1">
      <alignment horizontal="center"/>
    </xf>
    <xf numFmtId="0" fontId="3" fillId="0" borderId="3" xfId="0" applyFont="1" applyFill="1" applyBorder="1" applyAlignment="1">
      <alignment horizontal="right" vertical="top"/>
    </xf>
    <xf numFmtId="0" fontId="3" fillId="0" borderId="3" xfId="0" applyFont="1" applyFill="1" applyBorder="1" applyAlignment="1">
      <alignment horizontal="right" vertical="top" wrapText="1"/>
    </xf>
    <xf numFmtId="0" fontId="3" fillId="0" borderId="7" xfId="0" applyFont="1" applyFill="1" applyBorder="1" applyAlignment="1">
      <alignment horizontal="right" vertical="top" wrapText="1"/>
    </xf>
    <xf numFmtId="0" fontId="3" fillId="0" borderId="10" xfId="0" applyFont="1" applyFill="1" applyBorder="1"/>
    <xf numFmtId="0" fontId="3" fillId="0" borderId="9" xfId="0" applyFont="1" applyFill="1" applyBorder="1" applyAlignment="1">
      <alignment horizontal="right" vertical="top" wrapText="1"/>
    </xf>
    <xf numFmtId="0" fontId="3" fillId="0" borderId="10" xfId="0" applyFont="1" applyFill="1" applyBorder="1" applyAlignment="1">
      <alignment horizontal="right" vertical="top" wrapText="1"/>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3" fontId="2" fillId="0" borderId="0" xfId="0" applyNumberFormat="1" applyFont="1" applyFill="1" applyBorder="1" applyAlignment="1">
      <alignment horizontal="right"/>
    </xf>
    <xf numFmtId="0" fontId="2" fillId="0" borderId="4" xfId="0" applyFont="1" applyFill="1" applyBorder="1" applyAlignment="1">
      <alignment horizontal="right"/>
    </xf>
    <xf numFmtId="0" fontId="7" fillId="0" borderId="0" xfId="0" applyFont="1" applyFill="1" applyAlignment="1"/>
    <xf numFmtId="0" fontId="2" fillId="0" borderId="0" xfId="0" applyFont="1" applyFill="1" applyBorder="1" applyAlignment="1">
      <alignment horizontal="left" vertical="top"/>
    </xf>
    <xf numFmtId="164" fontId="3" fillId="0" borderId="0" xfId="0" applyNumberFormat="1" applyFont="1" applyFill="1" applyBorder="1"/>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6" xfId="0" applyFont="1" applyFill="1" applyBorder="1"/>
    <xf numFmtId="0" fontId="3" fillId="0" borderId="1" xfId="0" applyFont="1" applyFill="1" applyBorder="1"/>
    <xf numFmtId="3" fontId="3" fillId="0" borderId="3" xfId="0" applyNumberFormat="1" applyFont="1" applyFill="1" applyBorder="1" applyAlignment="1">
      <alignment horizontal="right" wrapText="1"/>
    </xf>
    <xf numFmtId="0" fontId="3" fillId="0" borderId="7" xfId="0" applyFont="1" applyFill="1" applyBorder="1"/>
    <xf numFmtId="165" fontId="2"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0" fontId="3" fillId="0" borderId="0" xfId="0" applyFont="1" applyFill="1" applyBorder="1" applyAlignment="1">
      <alignment horizontal="right"/>
    </xf>
    <xf numFmtId="0" fontId="7" fillId="0" borderId="0" xfId="1" applyFont="1" applyFill="1" applyAlignment="1"/>
    <xf numFmtId="0" fontId="8" fillId="0" borderId="0" xfId="1" applyFont="1" applyFill="1" applyAlignment="1"/>
    <xf numFmtId="0" fontId="3" fillId="0" borderId="0" xfId="1" applyFont="1" applyFill="1" applyAlignment="1"/>
    <xf numFmtId="0" fontId="3" fillId="0" borderId="0" xfId="1" applyFont="1" applyFill="1"/>
    <xf numFmtId="0" fontId="2" fillId="0" borderId="0" xfId="1" applyFont="1" applyFill="1" applyAlignment="1">
      <alignment wrapText="1"/>
    </xf>
    <xf numFmtId="0" fontId="2" fillId="0" borderId="0" xfId="1" applyFont="1" applyFill="1" applyAlignment="1"/>
    <xf numFmtId="0" fontId="3" fillId="0" borderId="0" xfId="1" applyFont="1" applyFill="1" applyBorder="1" applyAlignment="1">
      <alignment wrapText="1"/>
    </xf>
    <xf numFmtId="0" fontId="2" fillId="0" borderId="0" xfId="1" applyFont="1" applyFill="1"/>
    <xf numFmtId="0" fontId="2" fillId="0" borderId="0" xfId="1" applyFont="1" applyFill="1" applyBorder="1" applyAlignment="1">
      <alignment horizontal="right"/>
    </xf>
    <xf numFmtId="0" fontId="3" fillId="0" borderId="0" xfId="1" applyFont="1" applyFill="1" applyBorder="1"/>
    <xf numFmtId="0" fontId="2" fillId="0" borderId="1" xfId="1" applyFont="1" applyFill="1" applyBorder="1" applyAlignment="1">
      <alignment vertical="center" wrapText="1"/>
    </xf>
    <xf numFmtId="0" fontId="3" fillId="0" borderId="1" xfId="1" applyFont="1" applyFill="1" applyBorder="1" applyAlignment="1">
      <alignment horizontal="center"/>
    </xf>
    <xf numFmtId="0" fontId="3" fillId="0" borderId="2" xfId="1" applyFont="1" applyFill="1" applyBorder="1"/>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3" fillId="0" borderId="0" xfId="1" applyFont="1" applyFill="1" applyBorder="1" applyAlignment="1">
      <alignment horizontal="right" vertical="top" wrapText="1"/>
    </xf>
    <xf numFmtId="0" fontId="2" fillId="0" borderId="0" xfId="1" applyFont="1" applyFill="1" applyBorder="1" applyAlignment="1">
      <alignment horizontal="left" wrapText="1"/>
    </xf>
    <xf numFmtId="0" fontId="2" fillId="0" borderId="0" xfId="1" applyFont="1" applyFill="1" applyBorder="1" applyAlignment="1">
      <alignment horizontal="right" vertical="top" wrapText="1"/>
    </xf>
    <xf numFmtId="0" fontId="2" fillId="0" borderId="4" xfId="1" applyFont="1" applyFill="1" applyBorder="1" applyAlignment="1">
      <alignment horizontal="right"/>
    </xf>
    <xf numFmtId="0" fontId="3" fillId="0" borderId="0" xfId="1" applyFont="1" applyFill="1" applyBorder="1" applyAlignment="1">
      <alignment horizontal="left" wrapText="1"/>
    </xf>
    <xf numFmtId="0" fontId="2" fillId="0" borderId="0" xfId="1" applyFont="1" applyFill="1" applyBorder="1" applyAlignment="1">
      <alignment horizontal="left"/>
    </xf>
    <xf numFmtId="167" fontId="2" fillId="0" borderId="0" xfId="1" applyNumberFormat="1" applyFont="1" applyFill="1" applyBorder="1"/>
    <xf numFmtId="0" fontId="3" fillId="0" borderId="0" xfId="1" applyFont="1" applyFill="1" applyBorder="1" applyAlignment="1">
      <alignment horizontal="left"/>
    </xf>
    <xf numFmtId="167" fontId="3" fillId="0" borderId="0" xfId="1" applyNumberFormat="1" applyFont="1" applyFill="1" applyBorder="1"/>
    <xf numFmtId="0" fontId="3" fillId="0" borderId="0" xfId="1" quotePrefix="1" applyFont="1" applyFill="1"/>
    <xf numFmtId="0" fontId="2" fillId="0" borderId="0" xfId="1" applyFont="1" applyFill="1" applyBorder="1"/>
    <xf numFmtId="0" fontId="10" fillId="0" borderId="0" xfId="0" quotePrefix="1" applyFont="1" applyFill="1" applyBorder="1"/>
    <xf numFmtId="0" fontId="10" fillId="0" borderId="0" xfId="0" applyFont="1" applyFill="1" applyBorder="1" applyAlignment="1">
      <alignment horizontal="left" indent="1"/>
    </xf>
    <xf numFmtId="0" fontId="13" fillId="0" borderId="0" xfId="0" applyFont="1" applyFill="1" applyBorder="1"/>
    <xf numFmtId="0" fontId="10" fillId="0" borderId="0" xfId="0" applyFont="1" applyFill="1" applyBorder="1"/>
    <xf numFmtId="0" fontId="10" fillId="0" borderId="0" xfId="0" applyFont="1" applyFill="1"/>
    <xf numFmtId="3" fontId="3" fillId="0" borderId="8" xfId="0" applyNumberFormat="1" applyFont="1" applyFill="1" applyBorder="1"/>
    <xf numFmtId="0" fontId="14" fillId="0" borderId="0" xfId="0" quotePrefix="1" applyFont="1" applyFill="1"/>
    <xf numFmtId="0" fontId="3" fillId="0" borderId="0" xfId="1" applyFont="1" applyFill="1" applyBorder="1" applyAlignment="1">
      <alignment horizontal="center"/>
    </xf>
    <xf numFmtId="0" fontId="3" fillId="0" borderId="0" xfId="1" applyFont="1" applyFill="1" applyBorder="1" applyAlignment="1"/>
    <xf numFmtId="0" fontId="3" fillId="0" borderId="5" xfId="1" applyFont="1" applyFill="1" applyBorder="1" applyAlignment="1">
      <alignment horizontal="right" vertical="top" wrapText="1"/>
    </xf>
    <xf numFmtId="0" fontId="3" fillId="0" borderId="4" xfId="1" applyFont="1" applyFill="1" applyBorder="1" applyAlignment="1">
      <alignment horizontal="right"/>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168" fontId="11" fillId="0" borderId="4" xfId="0" applyNumberFormat="1" applyFont="1" applyFill="1" applyBorder="1" applyAlignment="1">
      <alignment horizontal="right"/>
    </xf>
    <xf numFmtId="167" fontId="11" fillId="0" borderId="0" xfId="0" applyNumberFormat="1" applyFont="1" applyFill="1" applyBorder="1" applyAlignment="1">
      <alignment horizontal="right"/>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0" fontId="0" fillId="0" borderId="0" xfId="0" quotePrefix="1" applyFill="1"/>
    <xf numFmtId="164" fontId="2" fillId="0" borderId="0" xfId="0" applyNumberFormat="1" applyFont="1" applyFill="1"/>
    <xf numFmtId="3" fontId="3" fillId="0" borderId="13" xfId="0" applyNumberFormat="1" applyFont="1" applyFill="1" applyBorder="1" applyAlignment="1">
      <alignment horizontal="right"/>
    </xf>
    <xf numFmtId="166" fontId="3" fillId="0" borderId="0" xfId="0" applyNumberFormat="1" applyFont="1" applyFill="1"/>
    <xf numFmtId="0" fontId="6" fillId="0" borderId="0" xfId="1" applyFont="1" applyFill="1"/>
    <xf numFmtId="0" fontId="6" fillId="0" borderId="0" xfId="0" applyFont="1" applyFill="1" applyBorder="1"/>
    <xf numFmtId="0" fontId="3" fillId="0" borderId="0" xfId="0" applyFont="1" applyFill="1" applyAlignment="1"/>
    <xf numFmtId="0" fontId="11" fillId="0" borderId="0" xfId="0" applyFont="1" applyFill="1" applyBorder="1" applyAlignment="1">
      <alignment horizontal="right"/>
    </xf>
    <xf numFmtId="0" fontId="12" fillId="0" borderId="0" xfId="0" applyFont="1" applyFill="1" applyBorder="1" applyAlignment="1">
      <alignment horizontal="right"/>
    </xf>
    <xf numFmtId="0" fontId="2" fillId="0" borderId="0" xfId="0" applyFont="1" applyFill="1" applyBorder="1" applyAlignment="1">
      <alignment vertical="top"/>
    </xf>
    <xf numFmtId="168" fontId="11" fillId="0" borderId="0" xfId="0" applyNumberFormat="1" applyFont="1" applyFill="1" applyBorder="1" applyAlignment="1">
      <alignment horizontal="right"/>
    </xf>
    <xf numFmtId="0" fontId="2" fillId="0" borderId="0" xfId="0" applyFont="1" applyFill="1" applyAlignment="1">
      <alignment vertical="top"/>
    </xf>
    <xf numFmtId="0" fontId="3" fillId="0" borderId="13" xfId="0" applyFont="1" applyFill="1" applyBorder="1" applyAlignment="1">
      <alignment horizontal="right"/>
    </xf>
    <xf numFmtId="0" fontId="3" fillId="0" borderId="13" xfId="0" applyFont="1" applyFill="1" applyBorder="1"/>
    <xf numFmtId="166" fontId="3" fillId="0" borderId="13" xfId="0" applyNumberFormat="1" applyFont="1" applyFill="1" applyBorder="1" applyAlignment="1">
      <alignment horizontal="right" wrapText="1"/>
    </xf>
    <xf numFmtId="3" fontId="2" fillId="0" borderId="13" xfId="0" applyNumberFormat="1" applyFont="1" applyFill="1" applyBorder="1" applyAlignment="1">
      <alignment horizontal="right"/>
    </xf>
    <xf numFmtId="0" fontId="12" fillId="0" borderId="13" xfId="0" applyFont="1" applyFill="1" applyBorder="1" applyAlignment="1">
      <alignment horizontal="right"/>
    </xf>
    <xf numFmtId="167" fontId="11" fillId="0" borderId="13" xfId="0" applyNumberFormat="1" applyFont="1" applyFill="1" applyBorder="1" applyAlignment="1">
      <alignment horizontal="right"/>
    </xf>
    <xf numFmtId="167" fontId="12" fillId="0" borderId="13" xfId="0" applyNumberFormat="1" applyFont="1" applyFill="1" applyBorder="1" applyAlignment="1">
      <alignment horizontal="right"/>
    </xf>
    <xf numFmtId="0" fontId="3" fillId="0" borderId="8" xfId="0" applyFont="1" applyFill="1" applyBorder="1"/>
    <xf numFmtId="0" fontId="2" fillId="0" borderId="8" xfId="0" applyFont="1" applyFill="1" applyBorder="1"/>
    <xf numFmtId="3" fontId="3" fillId="0" borderId="14" xfId="0" applyNumberFormat="1" applyFont="1" applyFill="1" applyBorder="1" applyAlignment="1">
      <alignment horizontal="right"/>
    </xf>
    <xf numFmtId="164" fontId="3" fillId="0" borderId="8" xfId="0" applyNumberFormat="1" applyFont="1" applyFill="1" applyBorder="1"/>
    <xf numFmtId="0" fontId="3" fillId="0" borderId="14" xfId="0" applyFont="1" applyFill="1" applyBorder="1"/>
    <xf numFmtId="0" fontId="3" fillId="0" borderId="12" xfId="0" applyFont="1" applyFill="1" applyBorder="1"/>
    <xf numFmtId="164" fontId="2" fillId="0" borderId="0" xfId="1" applyNumberFormat="1" applyFont="1" applyFill="1"/>
    <xf numFmtId="0" fontId="7" fillId="0" borderId="0" xfId="0" applyFont="1" applyAlignment="1">
      <alignment horizontal="left"/>
    </xf>
    <xf numFmtId="0" fontId="7" fillId="0" borderId="0" xfId="0" applyFont="1"/>
    <xf numFmtId="0" fontId="2" fillId="0" borderId="0" xfId="0" applyFont="1"/>
    <xf numFmtId="0" fontId="15" fillId="0" borderId="0" xfId="3" quotePrefix="1" applyAlignment="1" applyProtection="1"/>
    <xf numFmtId="9" fontId="15" fillId="0" borderId="0" xfId="3" quotePrefix="1" applyNumberFormat="1" applyAlignment="1" applyProtection="1"/>
    <xf numFmtId="0" fontId="2" fillId="0" borderId="5" xfId="0" applyFont="1" applyFill="1" applyBorder="1" applyAlignment="1">
      <alignment horizontal="center" vertical="center" wrapText="1"/>
    </xf>
    <xf numFmtId="0" fontId="3" fillId="0" borderId="3" xfId="1" applyFont="1" applyFill="1" applyBorder="1" applyAlignment="1">
      <alignment horizontal="right" vertical="top"/>
    </xf>
    <xf numFmtId="0" fontId="3" fillId="0" borderId="3" xfId="1" applyFont="1" applyFill="1" applyBorder="1" applyAlignment="1">
      <alignment horizontal="right" vertical="top" wrapText="1"/>
    </xf>
    <xf numFmtId="0" fontId="3" fillId="0" borderId="10" xfId="1" applyFont="1" applyFill="1" applyBorder="1"/>
    <xf numFmtId="0" fontId="3" fillId="0" borderId="0" xfId="1" applyFont="1" applyFill="1" applyBorder="1" applyAlignment="1">
      <alignment horizontal="right" vertical="top"/>
    </xf>
    <xf numFmtId="0" fontId="3" fillId="0" borderId="4" xfId="1" applyFont="1" applyFill="1" applyBorder="1"/>
    <xf numFmtId="3" fontId="3" fillId="0" borderId="0" xfId="0" applyNumberFormat="1" applyFont="1" applyFill="1" applyBorder="1"/>
    <xf numFmtId="3" fontId="2" fillId="0" borderId="0" xfId="0" applyNumberFormat="1" applyFont="1" applyFill="1" applyBorder="1"/>
    <xf numFmtId="168"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4" xfId="0" applyNumberFormat="1" applyFont="1" applyFill="1" applyBorder="1" applyAlignment="1">
      <alignment horizontal="right"/>
    </xf>
    <xf numFmtId="0" fontId="2" fillId="0" borderId="13" xfId="0" applyFont="1" applyFill="1" applyBorder="1" applyAlignment="1">
      <alignment horizontal="right"/>
    </xf>
    <xf numFmtId="0" fontId="17" fillId="0" borderId="0" xfId="1" applyFont="1" applyFill="1" applyAlignment="1"/>
    <xf numFmtId="0" fontId="2" fillId="0" borderId="0" xfId="1" applyFont="1" applyFill="1" applyBorder="1" applyAlignment="1">
      <alignment horizontal="left" vertical="center" wrapText="1"/>
    </xf>
    <xf numFmtId="0" fontId="2" fillId="0" borderId="4" xfId="1" applyFont="1" applyFill="1" applyBorder="1"/>
    <xf numFmtId="0" fontId="12" fillId="0" borderId="8" xfId="0" applyFont="1" applyFill="1" applyBorder="1" applyAlignment="1">
      <alignment horizontal="right"/>
    </xf>
    <xf numFmtId="168" fontId="3" fillId="0" borderId="0" xfId="0" applyNumberFormat="1" applyFont="1" applyFill="1"/>
    <xf numFmtId="164" fontId="3" fillId="0" borderId="0" xfId="0" applyNumberFormat="1" applyFont="1" applyFill="1" applyAlignment="1">
      <alignment horizontal="right"/>
    </xf>
    <xf numFmtId="0" fontId="3"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5" fillId="0" borderId="0" xfId="0" applyFont="1" applyFill="1" applyAlignment="1">
      <alignment horizontal="right" wrapText="1"/>
    </xf>
    <xf numFmtId="0" fontId="3" fillId="0" borderId="0" xfId="0" applyFont="1" applyFill="1" applyAlignment="1">
      <alignment horizontal="right" wrapText="1"/>
    </xf>
    <xf numFmtId="0" fontId="5" fillId="0" borderId="0" xfId="0" applyFont="1"/>
    <xf numFmtId="0" fontId="3" fillId="0" borderId="0" xfId="0" applyFont="1"/>
    <xf numFmtId="0" fontId="3" fillId="0" borderId="5" xfId="1" applyFont="1" applyFill="1" applyBorder="1"/>
    <xf numFmtId="167" fontId="12" fillId="0" borderId="4" xfId="0" applyNumberFormat="1" applyFont="1" applyFill="1" applyBorder="1" applyAlignment="1">
      <alignment horizontal="right"/>
    </xf>
    <xf numFmtId="9" fontId="3" fillId="0" borderId="0" xfId="0" applyNumberFormat="1" applyFont="1" applyFill="1"/>
    <xf numFmtId="9" fontId="2" fillId="0" borderId="0" xfId="0" applyNumberFormat="1" applyFont="1" applyFill="1"/>
    <xf numFmtId="165" fontId="2" fillId="0" borderId="0" xfId="0" applyNumberFormat="1" applyFont="1" applyFill="1"/>
    <xf numFmtId="1" fontId="2" fillId="0" borderId="0" xfId="0" applyNumberFormat="1" applyFont="1" applyFill="1"/>
    <xf numFmtId="10" fontId="2" fillId="0" borderId="0" xfId="4" applyNumberFormat="1" applyFont="1" applyFill="1"/>
    <xf numFmtId="1" fontId="2" fillId="0" borderId="0" xfId="1" applyNumberFormat="1" applyFont="1" applyFill="1"/>
    <xf numFmtId="9" fontId="2" fillId="0" borderId="0" xfId="1" applyNumberFormat="1" applyFont="1" applyFill="1"/>
    <xf numFmtId="165" fontId="2" fillId="0" borderId="0" xfId="1" applyNumberFormat="1" applyFont="1" applyFill="1"/>
    <xf numFmtId="3" fontId="2" fillId="0" borderId="0" xfId="1" applyNumberFormat="1" applyFont="1" applyFill="1"/>
    <xf numFmtId="10" fontId="3" fillId="0" borderId="0" xfId="4" applyNumberFormat="1" applyFont="1" applyFill="1"/>
    <xf numFmtId="165" fontId="2" fillId="0" borderId="0" xfId="4" applyNumberFormat="1" applyFont="1" applyFill="1"/>
    <xf numFmtId="1" fontId="3" fillId="0" borderId="0" xfId="0" applyNumberFormat="1" applyFont="1" applyFill="1"/>
    <xf numFmtId="1" fontId="3" fillId="0" borderId="0" xfId="1" applyNumberFormat="1" applyFont="1" applyFill="1"/>
    <xf numFmtId="3" fontId="2" fillId="0" borderId="0" xfId="0" applyNumberFormat="1" applyFont="1" applyFill="1"/>
    <xf numFmtId="3" fontId="3" fillId="0" borderId="0" xfId="0" applyNumberFormat="1" applyFont="1" applyFill="1"/>
    <xf numFmtId="0" fontId="21" fillId="2" borderId="17"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5" xfId="0" applyFont="1" applyFill="1" applyBorder="1" applyAlignment="1">
      <alignment horizontal="left" vertical="top" wrapText="1"/>
    </xf>
    <xf numFmtId="0" fontId="20" fillId="0" borderId="0" xfId="0" applyFont="1" applyAlignment="1">
      <alignment horizontal="right"/>
    </xf>
    <xf numFmtId="3" fontId="22" fillId="0" borderId="3" xfId="0" applyNumberFormat="1" applyFont="1" applyFill="1" applyBorder="1" applyAlignment="1">
      <alignment horizontal="right" wrapText="1"/>
    </xf>
    <xf numFmtId="166" fontId="22" fillId="0" borderId="0" xfId="0" applyNumberFormat="1" applyFont="1" applyFill="1" applyBorder="1" applyAlignment="1">
      <alignment horizontal="right" wrapText="1"/>
    </xf>
    <xf numFmtId="0" fontId="22" fillId="0" borderId="8" xfId="0" applyFont="1" applyFill="1" applyBorder="1"/>
    <xf numFmtId="0" fontId="21" fillId="2" borderId="27" xfId="0" applyFont="1" applyFill="1" applyBorder="1" applyAlignment="1">
      <alignment horizontal="left" vertical="top" wrapText="1"/>
    </xf>
    <xf numFmtId="0" fontId="21" fillId="2" borderId="31" xfId="0" applyFont="1" applyFill="1" applyBorder="1" applyAlignment="1">
      <alignment horizontal="left" vertical="top" wrapText="1"/>
    </xf>
    <xf numFmtId="169" fontId="2"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169" fontId="22"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169" fontId="3" fillId="0" borderId="5" xfId="0" applyNumberFormat="1" applyFont="1" applyFill="1" applyBorder="1" applyAlignment="1">
      <alignment horizontal="right" wrapText="1"/>
    </xf>
    <xf numFmtId="169" fontId="3" fillId="0" borderId="5" xfId="0" applyNumberFormat="1" applyFont="1" applyFill="1" applyBorder="1" applyAlignment="1">
      <alignment horizontal="right"/>
    </xf>
    <xf numFmtId="38" fontId="2" fillId="0" borderId="0" xfId="1" applyNumberFormat="1" applyFont="1" applyFill="1" applyBorder="1" applyAlignment="1">
      <alignment horizontal="right" vertical="center" wrapText="1"/>
    </xf>
    <xf numFmtId="38" fontId="3" fillId="0" borderId="0" xfId="1" applyNumberFormat="1" applyFont="1" applyFill="1" applyBorder="1"/>
    <xf numFmtId="38" fontId="3" fillId="0" borderId="0" xfId="1" applyNumberFormat="1" applyFont="1" applyFill="1" applyBorder="1" applyAlignment="1">
      <alignment horizontal="right"/>
    </xf>
    <xf numFmtId="38" fontId="2" fillId="0" borderId="0" xfId="1" applyNumberFormat="1" applyFont="1" applyFill="1" applyBorder="1" applyAlignment="1">
      <alignment horizontal="right"/>
    </xf>
    <xf numFmtId="171" fontId="12" fillId="0" borderId="0" xfId="0" applyNumberFormat="1" applyFont="1" applyFill="1" applyBorder="1" applyAlignment="1">
      <alignment horizontal="right"/>
    </xf>
    <xf numFmtId="171" fontId="12" fillId="0" borderId="5" xfId="0" applyNumberFormat="1" applyFont="1" applyFill="1" applyBorder="1" applyAlignment="1">
      <alignment horizontal="right"/>
    </xf>
    <xf numFmtId="172" fontId="11" fillId="0" borderId="0" xfId="0" applyNumberFormat="1" applyFont="1" applyFill="1" applyBorder="1" applyAlignment="1">
      <alignment horizontal="right"/>
    </xf>
    <xf numFmtId="0" fontId="3" fillId="0" borderId="0" xfId="0" quotePrefix="1" applyFont="1" applyFill="1" applyAlignment="1">
      <alignment wrapText="1"/>
    </xf>
    <xf numFmtId="0" fontId="21" fillId="2" borderId="33" xfId="0" applyFont="1" applyFill="1" applyBorder="1" applyAlignment="1">
      <alignment horizontal="left" vertical="top" wrapText="1"/>
    </xf>
    <xf numFmtId="0" fontId="20" fillId="0" borderId="33" xfId="0" applyFont="1" applyBorder="1" applyAlignment="1">
      <alignment horizontal="right"/>
    </xf>
    <xf numFmtId="0" fontId="21" fillId="2" borderId="35" xfId="0" applyFont="1" applyFill="1" applyBorder="1" applyAlignment="1">
      <alignment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7" xfId="0" applyFont="1" applyFill="1" applyBorder="1" applyAlignment="1">
      <alignment horizontal="left" vertical="top" wrapText="1"/>
    </xf>
    <xf numFmtId="0" fontId="21" fillId="2" borderId="40" xfId="0" applyFont="1" applyFill="1" applyBorder="1" applyAlignment="1">
      <alignment horizontal="left" vertical="top" wrapText="1"/>
    </xf>
    <xf numFmtId="0" fontId="20" fillId="0" borderId="40" xfId="0" applyFont="1" applyBorder="1" applyAlignment="1">
      <alignment horizontal="right"/>
    </xf>
    <xf numFmtId="0" fontId="0" fillId="0" borderId="38" xfId="0" applyBorder="1"/>
    <xf numFmtId="0" fontId="26" fillId="0" borderId="0" xfId="1" applyFont="1" applyFill="1" applyAlignment="1"/>
    <xf numFmtId="0" fontId="27" fillId="0" borderId="0" xfId="1" applyFont="1" applyFill="1" applyAlignment="1"/>
    <xf numFmtId="0" fontId="22" fillId="0" borderId="0" xfId="1" applyFont="1" applyFill="1" applyAlignment="1"/>
    <xf numFmtId="0" fontId="22" fillId="0" borderId="0" xfId="1" applyFont="1" applyFill="1"/>
    <xf numFmtId="0" fontId="28" fillId="0" borderId="0" xfId="1" applyFont="1" applyFill="1" applyAlignment="1">
      <alignment wrapText="1"/>
    </xf>
    <xf numFmtId="0" fontId="28" fillId="0" borderId="0" xfId="1" applyFont="1" applyFill="1" applyAlignment="1"/>
    <xf numFmtId="0" fontId="22" fillId="0" borderId="0" xfId="1" applyFont="1" applyFill="1" applyBorder="1" applyAlignment="1">
      <alignment wrapText="1"/>
    </xf>
    <xf numFmtId="0" fontId="29" fillId="0" borderId="0" xfId="1" applyFont="1" applyFill="1"/>
    <xf numFmtId="0" fontId="28" fillId="0" borderId="0" xfId="1" applyFont="1" applyFill="1"/>
    <xf numFmtId="0" fontId="28" fillId="0" borderId="0" xfId="1" applyFont="1" applyFill="1" applyBorder="1" applyAlignment="1">
      <alignment horizontal="right"/>
    </xf>
    <xf numFmtId="0" fontId="22" fillId="0" borderId="0" xfId="1" applyFont="1" applyFill="1" applyBorder="1"/>
    <xf numFmtId="0" fontId="28" fillId="0" borderId="1" xfId="1" applyFont="1" applyFill="1" applyBorder="1" applyAlignment="1">
      <alignment vertical="center" wrapText="1"/>
    </xf>
    <xf numFmtId="0" fontId="22" fillId="0" borderId="1" xfId="1" applyFont="1" applyFill="1" applyBorder="1" applyAlignment="1">
      <alignment horizontal="center"/>
    </xf>
    <xf numFmtId="0" fontId="22" fillId="0" borderId="2" xfId="1" applyFont="1" applyFill="1" applyBorder="1"/>
    <xf numFmtId="0" fontId="22" fillId="0" borderId="4" xfId="1" applyFont="1" applyFill="1" applyBorder="1" applyAlignment="1">
      <alignment horizontal="center"/>
    </xf>
    <xf numFmtId="0" fontId="28" fillId="0" borderId="0" xfId="1" applyFont="1" applyFill="1" applyBorder="1" applyAlignment="1">
      <alignment vertical="center" wrapText="1"/>
    </xf>
    <xf numFmtId="0" fontId="27" fillId="0" borderId="1" xfId="1" applyFont="1" applyFill="1" applyBorder="1" applyAlignment="1">
      <alignment horizontal="right" vertical="top"/>
    </xf>
    <xf numFmtId="0" fontId="27" fillId="0" borderId="1" xfId="1" applyFont="1" applyFill="1" applyBorder="1" applyAlignment="1">
      <alignment horizontal="right" vertical="top" wrapText="1"/>
    </xf>
    <xf numFmtId="0" fontId="27" fillId="0" borderId="0" xfId="1" applyFont="1" applyFill="1" applyBorder="1" applyAlignment="1">
      <alignment horizontal="right" vertical="top" wrapText="1"/>
    </xf>
    <xf numFmtId="0" fontId="27" fillId="0" borderId="4" xfId="1" applyFont="1" applyFill="1" applyBorder="1"/>
    <xf numFmtId="0" fontId="22" fillId="0" borderId="13" xfId="1" applyFont="1" applyFill="1" applyBorder="1" applyAlignment="1">
      <alignment horizontal="right" vertical="top" wrapText="1"/>
    </xf>
    <xf numFmtId="0" fontId="22" fillId="0" borderId="4" xfId="1" applyFont="1" applyFill="1" applyBorder="1" applyAlignment="1">
      <alignment horizontal="right" vertical="top" wrapText="1"/>
    </xf>
    <xf numFmtId="0" fontId="28" fillId="0" borderId="0" xfId="1" applyFont="1" applyFill="1" applyBorder="1" applyAlignment="1">
      <alignment wrapText="1"/>
    </xf>
    <xf numFmtId="166" fontId="28" fillId="0" borderId="0" xfId="1" applyNumberFormat="1" applyFont="1" applyFill="1" applyBorder="1"/>
    <xf numFmtId="166" fontId="28" fillId="0" borderId="0" xfId="1" applyNumberFormat="1" applyFont="1" applyFill="1" applyBorder="1" applyAlignment="1">
      <alignment horizontal="right"/>
    </xf>
    <xf numFmtId="0" fontId="28" fillId="0" borderId="0" xfId="1" applyFont="1" applyFill="1" applyBorder="1" applyAlignment="1">
      <alignment horizontal="right" vertical="top" wrapText="1"/>
    </xf>
    <xf numFmtId="0" fontId="26" fillId="0" borderId="4" xfId="1" applyFont="1" applyFill="1" applyBorder="1"/>
    <xf numFmtId="164" fontId="34" fillId="0" borderId="0" xfId="1" applyNumberFormat="1" applyFont="1" applyFill="1" applyBorder="1" applyAlignment="1">
      <alignment horizontal="right"/>
    </xf>
    <xf numFmtId="0" fontId="28" fillId="0" borderId="8" xfId="1" applyFont="1" applyFill="1" applyBorder="1" applyAlignment="1">
      <alignment wrapText="1"/>
    </xf>
    <xf numFmtId="0" fontId="28" fillId="0" borderId="8" xfId="1" applyFont="1" applyFill="1" applyBorder="1" applyAlignment="1">
      <alignment horizontal="left" wrapText="1"/>
    </xf>
    <xf numFmtId="166" fontId="28" fillId="0" borderId="8" xfId="1" applyNumberFormat="1" applyFont="1" applyFill="1" applyBorder="1"/>
    <xf numFmtId="166" fontId="28" fillId="0" borderId="8" xfId="1" applyNumberFormat="1" applyFont="1" applyFill="1" applyBorder="1" applyAlignment="1">
      <alignment horizontal="right"/>
    </xf>
    <xf numFmtId="0" fontId="28" fillId="0" borderId="8" xfId="1" applyFont="1" applyFill="1" applyBorder="1" applyAlignment="1">
      <alignment horizontal="right" vertical="top" wrapText="1"/>
    </xf>
    <xf numFmtId="0" fontId="28" fillId="0" borderId="12" xfId="1" applyFont="1" applyFill="1" applyBorder="1" applyAlignment="1">
      <alignment horizontal="right"/>
    </xf>
    <xf numFmtId="164" fontId="34" fillId="0" borderId="8" xfId="1" applyNumberFormat="1" applyFont="1" applyFill="1" applyBorder="1" applyAlignment="1">
      <alignment horizontal="right"/>
    </xf>
    <xf numFmtId="0" fontId="28" fillId="0" borderId="14" xfId="1" applyFont="1" applyFill="1" applyBorder="1" applyAlignment="1">
      <alignment horizontal="right" vertical="top" wrapText="1"/>
    </xf>
    <xf numFmtId="0" fontId="28" fillId="0" borderId="4" xfId="1" applyFont="1" applyFill="1" applyBorder="1" applyAlignment="1">
      <alignment horizontal="right" vertical="top" wrapText="1"/>
    </xf>
    <xf numFmtId="0" fontId="28" fillId="0" borderId="0" xfId="1" applyFont="1" applyFill="1" applyBorder="1" applyAlignment="1">
      <alignment horizontal="left" wrapText="1"/>
    </xf>
    <xf numFmtId="0" fontId="28" fillId="0" borderId="4" xfId="1" applyFont="1" applyFill="1" applyBorder="1" applyAlignment="1">
      <alignment horizontal="right"/>
    </xf>
    <xf numFmtId="0" fontId="22" fillId="0" borderId="0" xfId="1" applyFont="1" applyFill="1" applyBorder="1" applyAlignment="1">
      <alignment horizontal="left" vertical="top"/>
    </xf>
    <xf numFmtId="166" fontId="22" fillId="0" borderId="0" xfId="1" applyNumberFormat="1" applyFont="1" applyFill="1"/>
    <xf numFmtId="166" fontId="22" fillId="0" borderId="0" xfId="1" applyNumberFormat="1" applyFont="1" applyFill="1" applyAlignment="1">
      <alignment horizontal="right"/>
    </xf>
    <xf numFmtId="3" fontId="28" fillId="0" borderId="0" xfId="1" applyNumberFormat="1" applyFont="1" applyFill="1" applyBorder="1" applyAlignment="1">
      <alignment horizontal="right"/>
    </xf>
    <xf numFmtId="0" fontId="22" fillId="0" borderId="4" xfId="1" applyFont="1" applyFill="1" applyBorder="1" applyAlignment="1">
      <alignment horizontal="right"/>
    </xf>
    <xf numFmtId="164" fontId="35" fillId="0" borderId="0" xfId="1" applyNumberFormat="1" applyFont="1" applyFill="1" applyBorder="1" applyAlignment="1">
      <alignment horizontal="right"/>
    </xf>
    <xf numFmtId="0" fontId="22" fillId="0" borderId="0" xfId="1" applyFont="1" applyFill="1" applyBorder="1" applyAlignment="1">
      <alignment horizontal="right" vertical="top" wrapText="1"/>
    </xf>
    <xf numFmtId="168" fontId="35" fillId="0" borderId="0" xfId="1" applyNumberFormat="1" applyFont="1" applyFill="1" applyBorder="1" applyAlignment="1">
      <alignment horizontal="right"/>
    </xf>
    <xf numFmtId="167" fontId="22" fillId="0" borderId="0" xfId="1" applyNumberFormat="1" applyFont="1" applyFill="1" applyBorder="1"/>
    <xf numFmtId="167" fontId="22" fillId="0" borderId="4" xfId="1" applyNumberFormat="1" applyFont="1" applyFill="1" applyBorder="1"/>
    <xf numFmtId="167" fontId="28" fillId="0" borderId="0" xfId="1" applyNumberFormat="1" applyFont="1" applyFill="1" applyBorder="1"/>
    <xf numFmtId="167" fontId="28" fillId="0" borderId="4" xfId="1" applyNumberFormat="1" applyFont="1" applyFill="1" applyBorder="1"/>
    <xf numFmtId="0" fontId="2" fillId="0" borderId="0" xfId="1" applyFont="1" applyFill="1" applyBorder="1" applyAlignment="1">
      <alignment horizontal="left" vertical="top"/>
    </xf>
    <xf numFmtId="0" fontId="2" fillId="0" borderId="5" xfId="1" applyFont="1" applyFill="1" applyBorder="1" applyAlignment="1">
      <alignment horizontal="left" vertical="top"/>
    </xf>
    <xf numFmtId="0" fontId="22" fillId="0" borderId="5" xfId="1" applyFont="1" applyFill="1" applyBorder="1"/>
    <xf numFmtId="166" fontId="28" fillId="0" borderId="5" xfId="1" applyNumberFormat="1" applyFont="1" applyFill="1" applyBorder="1"/>
    <xf numFmtId="166" fontId="28" fillId="0" borderId="5" xfId="1" applyNumberFormat="1" applyFont="1" applyFill="1" applyBorder="1" applyAlignment="1">
      <alignment horizontal="right"/>
    </xf>
    <xf numFmtId="3" fontId="28" fillId="0" borderId="5" xfId="1" applyNumberFormat="1" applyFont="1" applyFill="1" applyBorder="1" applyAlignment="1">
      <alignment horizontal="right"/>
    </xf>
    <xf numFmtId="0" fontId="28" fillId="0" borderId="10" xfId="1" applyFont="1" applyFill="1" applyBorder="1" applyAlignment="1">
      <alignment horizontal="right"/>
    </xf>
    <xf numFmtId="164" fontId="34" fillId="0" borderId="5" xfId="1" applyNumberFormat="1" applyFont="1" applyFill="1" applyBorder="1" applyAlignment="1">
      <alignment horizontal="right"/>
    </xf>
    <xf numFmtId="167" fontId="22" fillId="0" borderId="7" xfId="1" applyNumberFormat="1" applyFont="1" applyFill="1" applyBorder="1"/>
    <xf numFmtId="0" fontId="22" fillId="0" borderId="41" xfId="1" applyFont="1" applyFill="1" applyBorder="1"/>
    <xf numFmtId="166" fontId="22" fillId="0" borderId="41" xfId="1" applyNumberFormat="1" applyFont="1" applyFill="1" applyBorder="1"/>
    <xf numFmtId="3" fontId="28" fillId="0" borderId="41" xfId="1" applyNumberFormat="1" applyFont="1" applyFill="1" applyBorder="1"/>
    <xf numFmtId="167" fontId="35" fillId="0" borderId="41" xfId="1" applyNumberFormat="1" applyFont="1" applyFill="1" applyBorder="1"/>
    <xf numFmtId="167" fontId="22" fillId="0" borderId="41" xfId="1" applyNumberFormat="1" applyFont="1" applyFill="1" applyBorder="1"/>
    <xf numFmtId="0" fontId="22" fillId="0" borderId="0" xfId="1" quotePrefix="1" applyFont="1" applyFill="1"/>
    <xf numFmtId="0" fontId="28" fillId="0" borderId="0" xfId="1" applyFont="1" applyFill="1" applyBorder="1"/>
    <xf numFmtId="0" fontId="36" fillId="0" borderId="0" xfId="1" quotePrefix="1" applyFont="1" applyFill="1"/>
    <xf numFmtId="0" fontId="36" fillId="0" borderId="0" xfId="1" quotePrefix="1" applyFont="1" applyFill="1" applyBorder="1"/>
    <xf numFmtId="0" fontId="36" fillId="0" borderId="0" xfId="1" applyFont="1" applyFill="1" applyBorder="1" applyAlignment="1">
      <alignment horizontal="left" indent="1"/>
    </xf>
    <xf numFmtId="0" fontId="29" fillId="0" borderId="0" xfId="1" applyFont="1" applyFill="1" applyBorder="1"/>
    <xf numFmtId="0" fontId="36" fillId="0" borderId="0" xfId="1" applyFont="1" applyFill="1" applyBorder="1"/>
    <xf numFmtId="0" fontId="36" fillId="0" borderId="0" xfId="1" applyFont="1" applyFill="1"/>
    <xf numFmtId="0" fontId="3" fillId="0" borderId="0" xfId="1" applyFill="1"/>
    <xf numFmtId="0" fontId="6" fillId="0" borderId="0" xfId="1" applyFont="1" applyFill="1" applyBorder="1" applyAlignment="1"/>
    <xf numFmtId="0" fontId="36" fillId="0" borderId="0" xfId="1" applyFont="1" applyFill="1" applyBorder="1" applyAlignment="1"/>
    <xf numFmtId="0" fontId="2" fillId="0" borderId="0" xfId="1" applyFont="1" applyFill="1" applyAlignment="1">
      <alignment horizontal="left"/>
    </xf>
    <xf numFmtId="0" fontId="22" fillId="0" borderId="0" xfId="1" applyFont="1" applyFill="1" applyAlignment="1">
      <alignment wrapText="1"/>
    </xf>
    <xf numFmtId="0" fontId="5" fillId="0" borderId="0" xfId="1" applyFont="1"/>
    <xf numFmtId="0" fontId="5" fillId="0" borderId="0" xfId="1" applyFont="1" applyFill="1"/>
    <xf numFmtId="49" fontId="5" fillId="0" borderId="0" xfId="1" applyNumberFormat="1" applyFont="1" applyFill="1"/>
    <xf numFmtId="2" fontId="37" fillId="0" borderId="0" xfId="1" applyNumberFormat="1" applyFont="1" applyFill="1" applyAlignment="1">
      <alignment horizontal="left" wrapText="1"/>
    </xf>
    <xf numFmtId="0" fontId="38" fillId="0" borderId="0" xfId="1" applyFont="1" applyFill="1" applyAlignment="1"/>
    <xf numFmtId="0" fontId="22" fillId="0" borderId="0" xfId="1" applyFont="1" applyFill="1" applyBorder="1" applyAlignment="1"/>
    <xf numFmtId="165" fontId="5" fillId="0" borderId="0" xfId="1" applyNumberFormat="1" applyFont="1" applyFill="1"/>
    <xf numFmtId="0" fontId="5" fillId="0" borderId="0" xfId="1" applyFont="1" applyFill="1" applyBorder="1"/>
    <xf numFmtId="165" fontId="39" fillId="0" borderId="0" xfId="1" applyNumberFormat="1" applyFont="1" applyFill="1"/>
    <xf numFmtId="0" fontId="39" fillId="0" borderId="0" xfId="1" applyFont="1" applyFill="1"/>
    <xf numFmtId="2" fontId="5" fillId="0" borderId="0" xfId="1" applyNumberFormat="1" applyFont="1" applyFill="1" applyAlignment="1">
      <alignment horizontal="left" wrapText="1"/>
    </xf>
    <xf numFmtId="0" fontId="21" fillId="2" borderId="16" xfId="0" applyFont="1" applyFill="1" applyBorder="1" applyAlignment="1">
      <alignment horizontal="left" vertical="top" wrapText="1"/>
    </xf>
    <xf numFmtId="0" fontId="20" fillId="3" borderId="0" xfId="0" applyFont="1" applyFill="1" applyAlignment="1">
      <alignment horizontal="right"/>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8" fillId="0" borderId="27" xfId="0" applyFont="1" applyFill="1" applyBorder="1" applyAlignment="1">
      <alignment horizontal="left" vertical="top" wrapText="1"/>
    </xf>
    <xf numFmtId="0" fontId="18" fillId="0" borderId="15" xfId="0" applyFont="1" applyFill="1" applyBorder="1" applyAlignment="1">
      <alignment horizontal="left" vertical="top" wrapText="1"/>
    </xf>
    <xf numFmtId="0" fontId="6" fillId="0" borderId="0" xfId="0" applyFont="1" applyFill="1" applyAlignment="1">
      <alignment horizontal="right"/>
    </xf>
    <xf numFmtId="0" fontId="18" fillId="0" borderId="31" xfId="0" applyFont="1" applyFill="1" applyBorder="1" applyAlignment="1">
      <alignment horizontal="left" vertical="top" wrapText="1"/>
    </xf>
    <xf numFmtId="0" fontId="18"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15" xfId="0" applyFont="1" applyFill="1" applyBorder="1" applyAlignment="1">
      <alignment horizontal="left" vertical="top" wrapText="1"/>
    </xf>
    <xf numFmtId="0" fontId="24" fillId="0" borderId="0" xfId="0" applyFont="1" applyFill="1" applyAlignment="1">
      <alignment horizontal="right"/>
    </xf>
    <xf numFmtId="0" fontId="23" fillId="0" borderId="31" xfId="0" applyFont="1" applyFill="1" applyBorder="1" applyAlignment="1">
      <alignment horizontal="left" vertical="top" wrapText="1"/>
    </xf>
    <xf numFmtId="0" fontId="20" fillId="0" borderId="0" xfId="0" applyFont="1" applyFill="1" applyAlignment="1">
      <alignment horizontal="right"/>
    </xf>
    <xf numFmtId="0" fontId="23" fillId="0" borderId="23"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0" xfId="0" applyFont="1" applyFill="1" applyAlignment="1">
      <alignment horizontal="right"/>
    </xf>
    <xf numFmtId="0" fontId="25" fillId="0" borderId="31" xfId="0" applyFont="1" applyFill="1" applyBorder="1" applyAlignment="1">
      <alignment horizontal="left" vertical="top" wrapText="1"/>
    </xf>
    <xf numFmtId="0" fontId="25" fillId="0" borderId="2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23" fillId="0" borderId="0" xfId="0" applyFont="1" applyFill="1" applyAlignment="1">
      <alignment horizontal="right"/>
    </xf>
    <xf numFmtId="0" fontId="3" fillId="0" borderId="27"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1" xfId="0" applyFont="1" applyFill="1" applyBorder="1" applyAlignment="1">
      <alignment horizontal="left" vertical="top" wrapText="1"/>
    </xf>
    <xf numFmtId="168" fontId="12"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168" fontId="3" fillId="0" borderId="8" xfId="0" applyNumberFormat="1" applyFont="1" applyFill="1" applyBorder="1" applyAlignment="1">
      <alignment horizontal="right"/>
    </xf>
    <xf numFmtId="171" fontId="11" fillId="0" borderId="0" xfId="0" applyNumberFormat="1" applyFont="1" applyFill="1" applyBorder="1" applyAlignment="1">
      <alignment horizontal="right"/>
    </xf>
    <xf numFmtId="167" fontId="11" fillId="0" borderId="4" xfId="0" applyNumberFormat="1" applyFont="1" applyFill="1" applyBorder="1" applyAlignment="1">
      <alignment horizontal="right"/>
    </xf>
    <xf numFmtId="170" fontId="11" fillId="0" borderId="0" xfId="0" applyNumberFormat="1" applyFont="1" applyFill="1" applyAlignment="1">
      <alignment horizontal="right"/>
    </xf>
    <xf numFmtId="170" fontId="12" fillId="0" borderId="0" xfId="0" applyNumberFormat="1" applyFont="1" applyFill="1" applyAlignment="1">
      <alignment horizontal="right"/>
    </xf>
    <xf numFmtId="170" fontId="12" fillId="0" borderId="5" xfId="0" applyNumberFormat="1" applyFont="1" applyFill="1" applyBorder="1" applyAlignment="1">
      <alignment horizontal="right"/>
    </xf>
    <xf numFmtId="170" fontId="12" fillId="0" borderId="0" xfId="0" applyNumberFormat="1" applyFont="1" applyFill="1" applyBorder="1" applyAlignment="1">
      <alignment horizontal="right"/>
    </xf>
    <xf numFmtId="169" fontId="2" fillId="0" borderId="0" xfId="0" applyNumberFormat="1" applyFont="1" applyFill="1" applyBorder="1" applyAlignment="1">
      <alignment horizontal="right" wrapText="1"/>
    </xf>
    <xf numFmtId="0" fontId="2" fillId="0" borderId="13" xfId="0" applyFont="1" applyFill="1" applyBorder="1"/>
    <xf numFmtId="0" fontId="2" fillId="0" borderId="4" xfId="0" applyFont="1" applyFill="1" applyBorder="1"/>
    <xf numFmtId="168" fontId="11" fillId="0" borderId="0" xfId="0" applyNumberFormat="1" applyFont="1" applyFill="1" applyAlignment="1">
      <alignment horizontal="right"/>
    </xf>
    <xf numFmtId="168" fontId="12" fillId="0" borderId="0" xfId="0" applyNumberFormat="1" applyFont="1" applyFill="1" applyAlignment="1">
      <alignment horizontal="right"/>
    </xf>
    <xf numFmtId="38" fontId="3" fillId="0" borderId="0" xfId="1" applyNumberFormat="1" applyFont="1" applyFill="1" applyBorder="1" applyAlignment="1">
      <alignment horizontal="right" vertical="center" wrapText="1"/>
    </xf>
    <xf numFmtId="38" fontId="3" fillId="0" borderId="5" xfId="1" applyNumberFormat="1" applyFont="1" applyFill="1" applyBorder="1" applyAlignment="1">
      <alignment horizontal="right"/>
    </xf>
    <xf numFmtId="0" fontId="3" fillId="0" borderId="10" xfId="1" applyFont="1" applyFill="1" applyBorder="1" applyAlignment="1">
      <alignment horizontal="right"/>
    </xf>
    <xf numFmtId="167" fontId="12" fillId="0" borderId="0" xfId="1" applyNumberFormat="1" applyFont="1" applyFill="1" applyBorder="1"/>
    <xf numFmtId="38" fontId="3" fillId="0" borderId="5" xfId="1" applyNumberFormat="1" applyFont="1" applyFill="1" applyBorder="1" applyAlignment="1">
      <alignment horizontal="right" vertical="center" wrapText="1"/>
    </xf>
    <xf numFmtId="167" fontId="12" fillId="0" borderId="5" xfId="1" applyNumberFormat="1" applyFont="1" applyFill="1" applyBorder="1"/>
    <xf numFmtId="167" fontId="11" fillId="0" borderId="0" xfId="1" applyNumberFormat="1" applyFont="1" applyFill="1" applyBorder="1"/>
    <xf numFmtId="168" fontId="11" fillId="0" borderId="0" xfId="1" applyNumberFormat="1" applyFont="1" applyFill="1" applyBorder="1"/>
    <xf numFmtId="168" fontId="12" fillId="0" borderId="0" xfId="1" applyNumberFormat="1" applyFont="1" applyFill="1" applyBorder="1"/>
    <xf numFmtId="168" fontId="12" fillId="0" borderId="5" xfId="1" applyNumberFormat="1" applyFont="1" applyFill="1" applyBorder="1"/>
    <xf numFmtId="0" fontId="11" fillId="0" borderId="13" xfId="0" applyFont="1" applyFill="1" applyBorder="1" applyAlignment="1">
      <alignment horizontal="right"/>
    </xf>
    <xf numFmtId="37" fontId="2" fillId="0" borderId="0" xfId="1" applyNumberFormat="1" applyFont="1" applyFill="1" applyBorder="1" applyAlignment="1">
      <alignment horizontal="right" vertical="center" wrapText="1"/>
    </xf>
    <xf numFmtId="37" fontId="2" fillId="0" borderId="0" xfId="1" applyNumberFormat="1" applyFont="1" applyFill="1" applyBorder="1" applyAlignment="1">
      <alignment horizontal="right" vertical="top" wrapText="1"/>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3" fillId="0" borderId="5" xfId="1" applyNumberFormat="1" applyFont="1" applyFill="1" applyBorder="1" applyAlignment="1">
      <alignment horizontal="right" vertical="center" wrapText="1"/>
    </xf>
    <xf numFmtId="37" fontId="3" fillId="0" borderId="5" xfId="1" applyNumberFormat="1" applyFont="1" applyFill="1" applyBorder="1"/>
    <xf numFmtId="37" fontId="3" fillId="0" borderId="0" xfId="1" applyNumberFormat="1" applyFont="1" applyFill="1" applyBorder="1" applyAlignment="1">
      <alignment horizontal="right"/>
    </xf>
    <xf numFmtId="37" fontId="2" fillId="0" borderId="0" xfId="1" applyNumberFormat="1" applyFont="1" applyFill="1" applyBorder="1" applyAlignment="1">
      <alignment horizontal="right"/>
    </xf>
    <xf numFmtId="37" fontId="3" fillId="0" borderId="5" xfId="1" applyNumberFormat="1" applyFont="1" applyFill="1" applyBorder="1" applyAlignment="1">
      <alignment horizontal="right"/>
    </xf>
    <xf numFmtId="9" fontId="3" fillId="0" borderId="0" xfId="0" applyNumberFormat="1" applyFont="1" applyFill="1" applyBorder="1"/>
    <xf numFmtId="169" fontId="3" fillId="0" borderId="0" xfId="0" applyNumberFormat="1" applyFont="1" applyFill="1"/>
    <xf numFmtId="38" fontId="3" fillId="0" borderId="0" xfId="1" applyNumberFormat="1" applyFont="1" applyFill="1"/>
    <xf numFmtId="165" fontId="3" fillId="0" borderId="0" xfId="1" applyNumberFormat="1" applyFont="1" applyFill="1"/>
    <xf numFmtId="10" fontId="3" fillId="0" borderId="0" xfId="1" applyNumberFormat="1" applyFont="1" applyFill="1"/>
    <xf numFmtId="169" fontId="2" fillId="0" borderId="0" xfId="0" applyNumberFormat="1" applyFont="1" applyFill="1" applyBorder="1"/>
    <xf numFmtId="0" fontId="3" fillId="3" borderId="0" xfId="0" applyFont="1" applyFill="1" applyAlignment="1"/>
    <xf numFmtId="0" fontId="3" fillId="3" borderId="0" xfId="0" applyFont="1" applyFill="1"/>
    <xf numFmtId="0" fontId="3" fillId="3" borderId="3" xfId="0" applyFont="1" applyFill="1" applyBorder="1" applyAlignment="1">
      <alignment horizontal="right" vertical="top" wrapText="1"/>
    </xf>
    <xf numFmtId="3" fontId="3" fillId="3" borderId="0" xfId="0" applyNumberFormat="1" applyFont="1" applyFill="1" applyBorder="1" applyAlignment="1">
      <alignment horizontal="right"/>
    </xf>
    <xf numFmtId="169" fontId="2"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3" fillId="3" borderId="5" xfId="0" applyNumberFormat="1" applyFont="1" applyFill="1" applyBorder="1" applyAlignment="1">
      <alignment horizontal="right"/>
    </xf>
    <xf numFmtId="3" fontId="3" fillId="3" borderId="8" xfId="0" applyNumberFormat="1" applyFont="1" applyFill="1" applyBorder="1"/>
    <xf numFmtId="3" fontId="2" fillId="3" borderId="0" xfId="0" applyNumberFormat="1" applyFont="1" applyFill="1" applyBorder="1"/>
    <xf numFmtId="0" fontId="3" fillId="3" borderId="0" xfId="0" applyFont="1" applyFill="1" applyBorder="1"/>
    <xf numFmtId="0" fontId="5" fillId="3" borderId="0" xfId="0" applyFont="1" applyFill="1" applyAlignment="1">
      <alignment horizontal="left" wrapText="1"/>
    </xf>
    <xf numFmtId="9" fontId="2" fillId="0" borderId="0" xfId="0" applyNumberFormat="1" applyFont="1" applyFill="1" applyBorder="1"/>
    <xf numFmtId="0" fontId="3" fillId="3" borderId="0" xfId="0" applyFont="1" applyFill="1" applyBorder="1" applyAlignment="1">
      <alignment wrapText="1"/>
    </xf>
    <xf numFmtId="169" fontId="3" fillId="0" borderId="0" xfId="0" applyNumberFormat="1" applyFont="1" applyFill="1" applyBorder="1"/>
    <xf numFmtId="0" fontId="5" fillId="0" borderId="0" xfId="0" applyFont="1" applyFill="1" applyAlignment="1">
      <alignment horizontal="left" wrapText="1"/>
    </xf>
    <xf numFmtId="0" fontId="2" fillId="0" borderId="1" xfId="0" applyFont="1" applyFill="1" applyBorder="1" applyAlignment="1">
      <alignment horizontal="center" vertical="center" wrapText="1"/>
    </xf>
    <xf numFmtId="0" fontId="3" fillId="0" borderId="0" xfId="0" applyFont="1" applyFill="1" applyAlignment="1">
      <alignment wrapText="1"/>
    </xf>
    <xf numFmtId="2" fontId="5" fillId="0" borderId="0" xfId="0" applyNumberFormat="1" applyFont="1" applyFill="1" applyAlignment="1">
      <alignment horizontal="left" wrapText="1"/>
    </xf>
    <xf numFmtId="0" fontId="3" fillId="4" borderId="0" xfId="0" applyFont="1" applyFill="1" applyAlignment="1"/>
    <xf numFmtId="0" fontId="3" fillId="4" borderId="0" xfId="0" applyFont="1" applyFill="1"/>
    <xf numFmtId="0" fontId="3" fillId="4" borderId="3" xfId="0" applyFont="1" applyFill="1" applyBorder="1" applyAlignment="1">
      <alignment horizontal="right" vertical="top" wrapText="1"/>
    </xf>
    <xf numFmtId="3" fontId="3" fillId="4" borderId="0" xfId="0" applyNumberFormat="1" applyFont="1" applyFill="1" applyBorder="1" applyAlignment="1">
      <alignment horizontal="right"/>
    </xf>
    <xf numFmtId="169" fontId="2"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3" fillId="4" borderId="5" xfId="0" applyNumberFormat="1" applyFont="1" applyFill="1" applyBorder="1" applyAlignment="1">
      <alignment horizontal="right"/>
    </xf>
    <xf numFmtId="3" fontId="3" fillId="4" borderId="8" xfId="0" applyNumberFormat="1" applyFont="1" applyFill="1" applyBorder="1"/>
    <xf numFmtId="3" fontId="2" fillId="4" borderId="0" xfId="0" applyNumberFormat="1" applyFont="1" applyFill="1" applyBorder="1"/>
    <xf numFmtId="0" fontId="3" fillId="4" borderId="0" xfId="0" applyFont="1" applyFill="1" applyBorder="1"/>
    <xf numFmtId="0" fontId="5" fillId="4" borderId="0" xfId="0" applyFont="1" applyFill="1" applyAlignment="1">
      <alignment horizontal="left" wrapText="1"/>
    </xf>
    <xf numFmtId="0" fontId="2" fillId="4" borderId="0" xfId="0" applyFont="1" applyFill="1" applyBorder="1" applyAlignment="1">
      <alignment horizontal="right"/>
    </xf>
    <xf numFmtId="37" fontId="3" fillId="0" borderId="0" xfId="1" applyNumberFormat="1" applyFont="1" applyFill="1" applyBorder="1"/>
    <xf numFmtId="173" fontId="3" fillId="0" borderId="0" xfId="1" applyNumberFormat="1" applyFont="1" applyFill="1"/>
    <xf numFmtId="165" fontId="2" fillId="0" borderId="0" xfId="0" applyNumberFormat="1" applyFont="1" applyFill="1" applyBorder="1"/>
    <xf numFmtId="169" fontId="2" fillId="0" borderId="0" xfId="0" applyNumberFormat="1" applyFont="1" applyFill="1" applyAlignment="1">
      <alignment vertical="top"/>
    </xf>
    <xf numFmtId="10" fontId="2" fillId="0" borderId="0" xfId="0" applyNumberFormat="1" applyFont="1" applyFill="1" applyAlignment="1">
      <alignment vertical="top"/>
    </xf>
    <xf numFmtId="10" fontId="2" fillId="0" borderId="0" xfId="0" applyNumberFormat="1" applyFont="1" applyFill="1" applyBorder="1"/>
    <xf numFmtId="1" fontId="2" fillId="0" borderId="0" xfId="0" applyNumberFormat="1" applyFont="1" applyFill="1" applyBorder="1"/>
    <xf numFmtId="3" fontId="3" fillId="0" borderId="5" xfId="0" applyNumberFormat="1" applyFont="1" applyFill="1" applyBorder="1" applyAlignment="1">
      <alignment horizontal="right"/>
    </xf>
    <xf numFmtId="0" fontId="3" fillId="0" borderId="10" xfId="0" applyFont="1" applyFill="1" applyBorder="1" applyAlignment="1">
      <alignment horizontal="right"/>
    </xf>
    <xf numFmtId="0" fontId="3" fillId="0" borderId="0" xfId="0" quotePrefix="1" applyFont="1" applyFill="1"/>
    <xf numFmtId="168" fontId="3" fillId="0" borderId="0" xfId="0" applyNumberFormat="1" applyFont="1" applyFill="1" applyBorder="1"/>
    <xf numFmtId="170" fontId="11" fillId="0" borderId="5" xfId="0" applyNumberFormat="1" applyFont="1" applyFill="1" applyBorder="1" applyAlignment="1">
      <alignment horizontal="right"/>
    </xf>
    <xf numFmtId="164" fontId="2" fillId="0" borderId="0" xfId="1" applyNumberFormat="1" applyFont="1" applyFill="1" applyBorder="1"/>
    <xf numFmtId="9" fontId="2" fillId="0" borderId="0" xfId="1" applyNumberFormat="1" applyFont="1" applyFill="1" applyBorder="1"/>
    <xf numFmtId="165" fontId="3" fillId="0" borderId="0" xfId="1" applyNumberFormat="1" applyFont="1" applyFill="1" applyBorder="1"/>
    <xf numFmtId="165" fontId="2" fillId="0" borderId="0" xfId="1" applyNumberFormat="1" applyFont="1" applyFill="1" applyBorder="1"/>
    <xf numFmtId="1" fontId="2" fillId="0" borderId="0" xfId="1" applyNumberFormat="1" applyFont="1" applyFill="1" applyBorder="1"/>
    <xf numFmtId="0" fontId="1" fillId="0" borderId="0" xfId="0" quotePrefix="1" applyFont="1" applyFill="1"/>
    <xf numFmtId="0" fontId="1" fillId="0" borderId="0" xfId="0" quotePrefix="1" applyFont="1" applyFill="1" applyBorder="1"/>
    <xf numFmtId="0" fontId="1" fillId="0" borderId="0" xfId="0" applyFont="1" applyFill="1" applyBorder="1" applyAlignment="1">
      <alignment horizontal="left" indent="1"/>
    </xf>
    <xf numFmtId="0" fontId="40" fillId="0" borderId="0" xfId="0" applyFont="1" applyFill="1" applyBorder="1"/>
    <xf numFmtId="0" fontId="1" fillId="0" borderId="0" xfId="0" applyFont="1" applyFill="1" applyBorder="1"/>
    <xf numFmtId="0" fontId="1" fillId="0" borderId="0" xfId="0" applyFont="1" applyFill="1"/>
    <xf numFmtId="0" fontId="5" fillId="0" borderId="0" xfId="1" applyFont="1" applyFill="1" applyAlignment="1"/>
    <xf numFmtId="173" fontId="3" fillId="0" borderId="0" xfId="1" applyNumberFormat="1" applyFont="1" applyFill="1" applyBorder="1"/>
    <xf numFmtId="3" fontId="2" fillId="0" borderId="0" xfId="1" applyNumberFormat="1" applyFont="1" applyFill="1" applyBorder="1"/>
    <xf numFmtId="0" fontId="3" fillId="0" borderId="8" xfId="1" applyFont="1" applyFill="1" applyBorder="1"/>
    <xf numFmtId="0" fontId="3" fillId="0" borderId="5" xfId="1" applyFont="1" applyFill="1" applyBorder="1" applyAlignment="1">
      <alignment horizontal="left" wrapText="1"/>
    </xf>
    <xf numFmtId="0" fontId="3" fillId="0" borderId="12" xfId="1" applyFont="1" applyFill="1" applyBorder="1"/>
    <xf numFmtId="3" fontId="3" fillId="0" borderId="0" xfId="1" applyNumberFormat="1" applyFont="1" applyFill="1" applyBorder="1"/>
    <xf numFmtId="9" fontId="3" fillId="0" borderId="0" xfId="1" applyNumberFormat="1" applyFont="1" applyFill="1" applyBorder="1"/>
    <xf numFmtId="38" fontId="2" fillId="0" borderId="0" xfId="1" applyNumberFormat="1" applyFont="1" applyFill="1" applyBorder="1"/>
    <xf numFmtId="170" fontId="11" fillId="0" borderId="0" xfId="0" applyNumberFormat="1" applyFont="1" applyFill="1" applyBorder="1" applyAlignment="1">
      <alignment horizontal="right"/>
    </xf>
    <xf numFmtId="168" fontId="12" fillId="0" borderId="10" xfId="0" applyNumberFormat="1" applyFont="1" applyFill="1" applyBorder="1" applyAlignment="1">
      <alignment horizontal="right"/>
    </xf>
    <xf numFmtId="168" fontId="2" fillId="0" borderId="4" xfId="0" applyNumberFormat="1" applyFont="1" applyFill="1" applyBorder="1" applyAlignment="1">
      <alignment horizontal="right"/>
    </xf>
    <xf numFmtId="168" fontId="3" fillId="0" borderId="4" xfId="0" applyNumberFormat="1" applyFont="1" applyFill="1" applyBorder="1"/>
    <xf numFmtId="169" fontId="2" fillId="0" borderId="0" xfId="1" applyNumberFormat="1" applyFont="1" applyFill="1" applyBorder="1" applyAlignment="1">
      <alignment horizontal="right" vertical="center" wrapText="1"/>
    </xf>
    <xf numFmtId="169" fontId="3" fillId="0" borderId="0" xfId="1" applyNumberFormat="1" applyFont="1" applyFill="1" applyBorder="1" applyAlignment="1">
      <alignment horizontal="right" vertical="center" wrapText="1"/>
    </xf>
    <xf numFmtId="169" fontId="3" fillId="0" borderId="0" xfId="1" applyNumberFormat="1" applyFont="1" applyFill="1" applyBorder="1" applyAlignment="1">
      <alignment horizontal="right"/>
    </xf>
    <xf numFmtId="0" fontId="12" fillId="0" borderId="5" xfId="0" applyFont="1" applyFill="1" applyBorder="1" applyAlignment="1">
      <alignment horizontal="right"/>
    </xf>
    <xf numFmtId="167" fontId="12" fillId="0" borderId="5" xfId="0" applyNumberFormat="1" applyFont="1" applyFill="1" applyBorder="1" applyAlignment="1">
      <alignment horizontal="right"/>
    </xf>
    <xf numFmtId="164" fontId="2" fillId="0" borderId="0" xfId="0" applyNumberFormat="1" applyFont="1" applyFill="1" applyBorder="1"/>
    <xf numFmtId="0" fontId="3" fillId="0" borderId="5" xfId="0" applyFont="1" applyFill="1" applyBorder="1" applyAlignment="1">
      <alignment horizontal="right"/>
    </xf>
    <xf numFmtId="0" fontId="3" fillId="0" borderId="5" xfId="0" applyFont="1" applyFill="1" applyBorder="1" applyAlignment="1">
      <alignment horizontal="left"/>
    </xf>
    <xf numFmtId="10" fontId="2" fillId="0" borderId="0" xfId="0" applyNumberFormat="1" applyFont="1" applyFill="1" applyBorder="1" applyAlignment="1">
      <alignment vertical="top"/>
    </xf>
    <xf numFmtId="0" fontId="2" fillId="0" borderId="1" xfId="0" applyFont="1" applyFill="1" applyBorder="1"/>
    <xf numFmtId="0" fontId="2" fillId="0" borderId="1" xfId="1" applyFont="1" applyFill="1" applyBorder="1" applyAlignment="1">
      <alignment horizontal="left" wrapText="1"/>
    </xf>
    <xf numFmtId="38" fontId="2" fillId="0" borderId="1" xfId="1" applyNumberFormat="1" applyFont="1" applyFill="1" applyBorder="1" applyAlignment="1">
      <alignment horizontal="right" vertical="center" wrapText="1"/>
    </xf>
    <xf numFmtId="169" fontId="2" fillId="0" borderId="1" xfId="1" applyNumberFormat="1" applyFont="1" applyFill="1" applyBorder="1" applyAlignment="1">
      <alignment horizontal="right" vertical="center" wrapText="1"/>
    </xf>
    <xf numFmtId="0" fontId="3" fillId="0" borderId="0" xfId="1" quotePrefix="1" applyFont="1" applyFill="1" applyBorder="1"/>
    <xf numFmtId="0" fontId="3" fillId="0" borderId="2" xfId="0" applyFont="1" applyFill="1" applyBorder="1" applyAlignment="1">
      <alignment horizontal="right"/>
    </xf>
    <xf numFmtId="0" fontId="3" fillId="0" borderId="3" xfId="0" applyFont="1" applyFill="1" applyBorder="1" applyAlignment="1">
      <alignment horizontal="center"/>
    </xf>
    <xf numFmtId="167" fontId="12" fillId="0" borderId="10" xfId="0" applyNumberFormat="1" applyFont="1" applyFill="1" applyBorder="1" applyAlignment="1">
      <alignment horizontal="right"/>
    </xf>
    <xf numFmtId="0" fontId="3" fillId="0" borderId="7" xfId="0" applyFont="1" applyFill="1" applyBorder="1" applyAlignment="1">
      <alignment horizontal="right"/>
    </xf>
    <xf numFmtId="169" fontId="3" fillId="0" borderId="13" xfId="0" applyNumberFormat="1" applyFont="1" applyFill="1" applyBorder="1" applyAlignment="1">
      <alignment horizontal="right" wrapText="1"/>
    </xf>
    <xf numFmtId="169" fontId="3" fillId="0" borderId="8" xfId="0" applyNumberFormat="1" applyFont="1" applyFill="1" applyBorder="1" applyAlignment="1">
      <alignment horizontal="right" wrapText="1"/>
    </xf>
    <xf numFmtId="165" fontId="3" fillId="0" borderId="0" xfId="0" applyNumberFormat="1" applyFont="1" applyFill="1" applyBorder="1"/>
    <xf numFmtId="173" fontId="12" fillId="0" borderId="0" xfId="0" applyNumberFormat="1" applyFont="1" applyFill="1" applyBorder="1" applyAlignment="1">
      <alignment horizontal="right"/>
    </xf>
    <xf numFmtId="0" fontId="5" fillId="0" borderId="0" xfId="0" applyFont="1" applyFill="1" applyAlignment="1">
      <alignment horizontal="left" wrapText="1"/>
    </xf>
    <xf numFmtId="0" fontId="2" fillId="0" borderId="1" xfId="0" applyFont="1" applyFill="1" applyBorder="1" applyAlignment="1">
      <alignment horizontal="center" vertical="center" wrapText="1"/>
    </xf>
    <xf numFmtId="0" fontId="3" fillId="0" borderId="0" xfId="0" applyFont="1" applyFill="1" applyAlignment="1">
      <alignment wrapText="1"/>
    </xf>
    <xf numFmtId="2" fontId="5" fillId="0" borderId="0" xfId="0" applyNumberFormat="1" applyFont="1" applyFill="1" applyAlignment="1">
      <alignment horizontal="left" wrapText="1"/>
    </xf>
    <xf numFmtId="166" fontId="3" fillId="0" borderId="8" xfId="0" applyNumberFormat="1" applyFont="1" applyFill="1" applyBorder="1" applyAlignment="1">
      <alignment horizontal="left"/>
    </xf>
    <xf numFmtId="169" fontId="2" fillId="0" borderId="8" xfId="0" applyNumberFormat="1" applyFont="1" applyFill="1" applyBorder="1" applyAlignment="1">
      <alignment horizontal="right" wrapText="1"/>
    </xf>
    <xf numFmtId="9" fontId="2" fillId="0" borderId="0" xfId="0" applyNumberFormat="1" applyFont="1" applyFill="1" applyAlignment="1">
      <alignment vertical="top"/>
    </xf>
    <xf numFmtId="0" fontId="2" fillId="0" borderId="0" xfId="0" applyFont="1" applyFill="1" applyAlignment="1">
      <alignment horizontal="right"/>
    </xf>
    <xf numFmtId="0" fontId="41" fillId="0" borderId="0" xfId="0" applyFont="1" applyFill="1" applyAlignment="1">
      <alignment horizontal="right" wrapText="1"/>
    </xf>
    <xf numFmtId="0" fontId="2" fillId="0" borderId="0" xfId="0" applyFont="1" applyFill="1" applyAlignment="1">
      <alignment horizontal="right" wrapText="1"/>
    </xf>
    <xf numFmtId="169" fontId="2" fillId="0" borderId="0" xfId="1" applyNumberFormat="1" applyFont="1" applyFill="1" applyBorder="1" applyAlignment="1">
      <alignment horizontal="right"/>
    </xf>
    <xf numFmtId="169" fontId="3" fillId="0" borderId="5" xfId="1" applyNumberFormat="1" applyFont="1" applyFill="1" applyBorder="1" applyAlignment="1">
      <alignment horizontal="right" vertical="center" wrapText="1"/>
    </xf>
    <xf numFmtId="38" fontId="3" fillId="0" borderId="8" xfId="1" applyNumberFormat="1" applyFont="1" applyFill="1" applyBorder="1" applyAlignment="1">
      <alignment horizontal="right" vertical="center" wrapText="1"/>
    </xf>
    <xf numFmtId="169" fontId="3" fillId="0" borderId="8" xfId="1" applyNumberFormat="1" applyFont="1" applyFill="1" applyBorder="1" applyAlignment="1">
      <alignment horizontal="right" vertical="center" wrapText="1"/>
    </xf>
    <xf numFmtId="0" fontId="3" fillId="0" borderId="8" xfId="1" applyFont="1" applyFill="1" applyBorder="1" applyAlignment="1">
      <alignment horizontal="left" wrapText="1"/>
    </xf>
    <xf numFmtId="167" fontId="11" fillId="0" borderId="0" xfId="1" applyNumberFormat="1" applyFont="1" applyFill="1" applyBorder="1" applyAlignment="1">
      <alignment horizontal="right"/>
    </xf>
    <xf numFmtId="167" fontId="12" fillId="0" borderId="0" xfId="1" applyNumberFormat="1" applyFont="1" applyFill="1" applyBorder="1" applyAlignment="1">
      <alignment horizontal="right"/>
    </xf>
    <xf numFmtId="167" fontId="11" fillId="0" borderId="1" xfId="1" applyNumberFormat="1" applyFont="1" applyFill="1" applyBorder="1" applyAlignment="1">
      <alignment horizontal="right"/>
    </xf>
    <xf numFmtId="167" fontId="12" fillId="0" borderId="5" xfId="1" applyNumberFormat="1" applyFont="1" applyFill="1" applyBorder="1" applyAlignment="1">
      <alignment horizontal="right"/>
    </xf>
    <xf numFmtId="164" fontId="12" fillId="0" borderId="0" xfId="1" applyNumberFormat="1" applyFont="1" applyFill="1" applyBorder="1" applyAlignment="1">
      <alignment horizontal="right"/>
    </xf>
    <xf numFmtId="168" fontId="12" fillId="0" borderId="0" xfId="1" applyNumberFormat="1" applyFont="1" applyFill="1" applyBorder="1" applyAlignment="1">
      <alignment horizontal="right"/>
    </xf>
    <xf numFmtId="168" fontId="11" fillId="0" borderId="0" xfId="1" applyNumberFormat="1" applyFont="1" applyFill="1" applyBorder="1" applyAlignment="1">
      <alignment horizontal="right"/>
    </xf>
    <xf numFmtId="168" fontId="12" fillId="0" borderId="8" xfId="1" applyNumberFormat="1" applyFont="1" applyFill="1" applyBorder="1" applyAlignment="1">
      <alignment horizontal="right"/>
    </xf>
    <xf numFmtId="0" fontId="7" fillId="0" borderId="0" xfId="0" applyFont="1" applyAlignment="1">
      <alignment horizontal="left"/>
    </xf>
    <xf numFmtId="0" fontId="7" fillId="0" borderId="0" xfId="0" applyFont="1" applyFill="1" applyAlignment="1">
      <alignment horizontal="left"/>
    </xf>
    <xf numFmtId="0" fontId="0" fillId="0" borderId="0" xfId="0" applyAlignment="1"/>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3" fillId="0" borderId="5" xfId="0" applyFont="1" applyFill="1" applyBorder="1" applyAlignment="1">
      <alignment vertical="center" wrapText="1"/>
    </xf>
    <xf numFmtId="0" fontId="2" fillId="0" borderId="3" xfId="0" applyFont="1" applyFill="1" applyBorder="1" applyAlignment="1">
      <alignment horizontal="center"/>
    </xf>
    <xf numFmtId="0" fontId="2" fillId="0" borderId="1"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Alignment="1">
      <alignment wrapText="1"/>
    </xf>
    <xf numFmtId="0" fontId="3" fillId="0" borderId="0" xfId="0" applyFont="1" applyFill="1" applyAlignment="1">
      <alignment wrapText="1"/>
    </xf>
    <xf numFmtId="0" fontId="7" fillId="0" borderId="0" xfId="0" applyFont="1" applyFill="1" applyAlignment="1">
      <alignment wrapText="1"/>
    </xf>
    <xf numFmtId="0" fontId="8" fillId="0" borderId="0" xfId="0" applyFont="1" applyFill="1" applyAlignment="1">
      <alignment wrapText="1"/>
    </xf>
    <xf numFmtId="0" fontId="7" fillId="0" borderId="0" xfId="1" applyFont="1" applyFill="1" applyAlignment="1">
      <alignment horizontal="left"/>
    </xf>
    <xf numFmtId="2" fontId="5" fillId="0" borderId="0" xfId="0" applyNumberFormat="1" applyFont="1" applyFill="1" applyAlignment="1">
      <alignment horizontal="left" wrapText="1"/>
    </xf>
    <xf numFmtId="0" fontId="2" fillId="0" borderId="1" xfId="1" applyFont="1" applyFill="1" applyBorder="1" applyAlignment="1">
      <alignment horizontal="right" vertical="center" wrapText="1"/>
    </xf>
    <xf numFmtId="0" fontId="2" fillId="0" borderId="5" xfId="1" applyFont="1" applyFill="1" applyBorder="1" applyAlignment="1">
      <alignment horizontal="right" vertical="center" wrapText="1"/>
    </xf>
    <xf numFmtId="0" fontId="2" fillId="0" borderId="3" xfId="1" applyFont="1" applyFill="1" applyBorder="1" applyAlignment="1">
      <alignment horizontal="center"/>
    </xf>
    <xf numFmtId="0" fontId="21" fillId="2" borderId="29" xfId="0" applyFont="1" applyFill="1" applyBorder="1" applyAlignment="1">
      <alignment horizontal="left" vertical="top" wrapText="1"/>
    </xf>
    <xf numFmtId="0" fontId="21" fillId="2" borderId="23"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32" xfId="0" applyFont="1" applyFill="1" applyBorder="1" applyAlignment="1">
      <alignment horizontal="left" vertical="top" wrapText="1"/>
    </xf>
    <xf numFmtId="0" fontId="21" fillId="2" borderId="27" xfId="0" applyFont="1" applyFill="1" applyBorder="1" applyAlignment="1">
      <alignment horizontal="left" vertical="top" wrapText="1"/>
    </xf>
    <xf numFmtId="0" fontId="21" fillId="2" borderId="31"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18" xfId="0" applyFont="1" applyFill="1" applyBorder="1" applyAlignment="1">
      <alignment horizontal="center" vertical="top" wrapText="1"/>
    </xf>
    <xf numFmtId="0" fontId="21" fillId="2" borderId="30" xfId="0" applyFont="1" applyFill="1" applyBorder="1" applyAlignment="1">
      <alignment horizontal="center" vertical="top" wrapText="1"/>
    </xf>
    <xf numFmtId="0" fontId="21" fillId="2" borderId="19"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0"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17"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24"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0" borderId="27"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28"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2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28"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28"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23"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23"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30"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5" xfId="0" applyFont="1" applyFill="1" applyBorder="1" applyAlignment="1">
      <alignment horizontal="center" vertical="top"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2" borderId="37"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3"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34" xfId="0" applyFont="1" applyFill="1" applyBorder="1" applyAlignment="1">
      <alignment horizontal="center" vertical="top" wrapText="1"/>
    </xf>
    <xf numFmtId="0" fontId="21" fillId="2" borderId="35" xfId="0" applyFont="1" applyFill="1" applyBorder="1" applyAlignment="1">
      <alignment horizontal="center" vertical="top" wrapText="1"/>
    </xf>
    <xf numFmtId="2" fontId="5" fillId="0" borderId="0" xfId="1" applyNumberFormat="1" applyFont="1" applyFill="1" applyAlignment="1">
      <alignment horizontal="left" wrapText="1"/>
    </xf>
    <xf numFmtId="0" fontId="28" fillId="0" borderId="1" xfId="1" applyFont="1" applyFill="1" applyBorder="1" applyAlignment="1">
      <alignment horizontal="right" vertical="center" wrapText="1"/>
    </xf>
    <xf numFmtId="0" fontId="28" fillId="0" borderId="0" xfId="1" applyFont="1" applyFill="1" applyBorder="1" applyAlignment="1">
      <alignment horizontal="right" vertical="center" wrapText="1"/>
    </xf>
    <xf numFmtId="0" fontId="26" fillId="0" borderId="3" xfId="1" applyFont="1" applyFill="1" applyBorder="1" applyAlignment="1">
      <alignment horizontal="center"/>
    </xf>
    <xf numFmtId="0" fontId="28" fillId="0" borderId="3" xfId="1" applyFont="1" applyFill="1" applyBorder="1" applyAlignment="1">
      <alignment horizontal="center"/>
    </xf>
    <xf numFmtId="0" fontId="21" fillId="2" borderId="42" xfId="0" applyFont="1" applyFill="1" applyBorder="1" applyAlignment="1">
      <alignment horizontal="left" vertical="top" wrapText="1"/>
    </xf>
  </cellXfs>
  <cellStyles count="5">
    <cellStyle name="Hyperlink" xfId="3" builtinId="8"/>
    <cellStyle name="Normal" xfId="0" builtinId="0"/>
    <cellStyle name="Normal 2" xfId="1"/>
    <cellStyle name="Normal 3"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7"/>
  <sheetViews>
    <sheetView tabSelected="1" workbookViewId="0">
      <selection sqref="A1:N1"/>
    </sheetView>
  </sheetViews>
  <sheetFormatPr defaultRowHeight="12.75" x14ac:dyDescent="0.2"/>
  <cols>
    <col min="1" max="1" width="11.28515625" customWidth="1"/>
  </cols>
  <sheetData>
    <row r="1" spans="1:14" ht="15" x14ac:dyDescent="0.25">
      <c r="A1" s="465" t="s">
        <v>50</v>
      </c>
      <c r="B1" s="465"/>
      <c r="C1" s="465"/>
      <c r="D1" s="465"/>
      <c r="E1" s="465"/>
      <c r="F1" s="465"/>
      <c r="G1" s="465"/>
      <c r="H1" s="465"/>
      <c r="I1" s="465"/>
      <c r="J1" s="465"/>
      <c r="K1" s="465"/>
      <c r="L1" s="465"/>
      <c r="M1" s="465"/>
      <c r="N1" s="465"/>
    </row>
    <row r="2" spans="1:14" ht="15" x14ac:dyDescent="0.25">
      <c r="A2" s="120"/>
      <c r="B2" s="120"/>
      <c r="C2" s="120"/>
      <c r="D2" s="120"/>
      <c r="E2" s="120"/>
      <c r="F2" s="120"/>
      <c r="G2" s="120"/>
      <c r="H2" s="120"/>
      <c r="I2" s="120"/>
      <c r="J2" s="120"/>
      <c r="K2" s="120"/>
      <c r="L2" s="120"/>
      <c r="M2" s="120"/>
      <c r="N2" s="120"/>
    </row>
    <row r="3" spans="1:14" ht="15" x14ac:dyDescent="0.25">
      <c r="A3" s="121" t="s">
        <v>51</v>
      </c>
      <c r="B3" s="121" t="s">
        <v>52</v>
      </c>
      <c r="C3" s="121"/>
      <c r="D3" s="121"/>
      <c r="E3" s="121"/>
      <c r="F3" s="121"/>
      <c r="G3" s="121"/>
      <c r="H3" s="121"/>
      <c r="I3" s="121"/>
      <c r="J3" s="121"/>
      <c r="K3" s="121"/>
      <c r="L3" s="121"/>
      <c r="M3" s="121"/>
      <c r="N3" s="122"/>
    </row>
    <row r="5" spans="1:14" x14ac:dyDescent="0.2">
      <c r="A5" s="123" t="s">
        <v>62</v>
      </c>
      <c r="B5" s="149" t="s">
        <v>198</v>
      </c>
    </row>
    <row r="6" spans="1:14" ht="15" customHeight="1" x14ac:dyDescent="0.2">
      <c r="A6" s="123" t="s">
        <v>63</v>
      </c>
      <c r="B6" s="149" t="s">
        <v>199</v>
      </c>
    </row>
    <row r="7" spans="1:14" x14ac:dyDescent="0.2">
      <c r="A7" s="123" t="s">
        <v>64</v>
      </c>
      <c r="B7" s="149" t="s">
        <v>200</v>
      </c>
    </row>
    <row r="8" spans="1:14" x14ac:dyDescent="0.2">
      <c r="A8" s="123"/>
    </row>
    <row r="9" spans="1:14" x14ac:dyDescent="0.2">
      <c r="A9" s="123"/>
    </row>
    <row r="10" spans="1:14" x14ac:dyDescent="0.2">
      <c r="A10" s="123"/>
    </row>
    <row r="11" spans="1:14" x14ac:dyDescent="0.2">
      <c r="A11" s="123"/>
    </row>
    <row r="12" spans="1:14" x14ac:dyDescent="0.2">
      <c r="A12" s="123"/>
    </row>
    <row r="13" spans="1:14" x14ac:dyDescent="0.2">
      <c r="A13" s="123"/>
    </row>
    <row r="14" spans="1:14" x14ac:dyDescent="0.2">
      <c r="A14" s="123"/>
    </row>
    <row r="15" spans="1:14" x14ac:dyDescent="0.2">
      <c r="A15" s="123"/>
    </row>
    <row r="16" spans="1:14" x14ac:dyDescent="0.2">
      <c r="A16" s="123"/>
    </row>
    <row r="17" spans="1:1" x14ac:dyDescent="0.2">
      <c r="A17" s="124"/>
    </row>
  </sheetData>
  <mergeCells count="1">
    <mergeCell ref="A1:N1"/>
  </mergeCells>
  <hyperlinks>
    <hyperlink ref="A5" location="'Table 1'!A1" display="'Table 1'!A1"/>
    <hyperlink ref="A6" location="'Table 2'!A1" display="'Table 2'!A1"/>
    <hyperlink ref="A7" location="'Table 3'!A1" display="'Table 3'!A1"/>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2.75" x14ac:dyDescent="0.2"/>
  <cols>
    <col min="1" max="1" width="1.7109375" customWidth="1"/>
    <col min="2" max="2" width="9.28515625" bestFit="1" customWidth="1"/>
    <col min="3" max="3" width="5" bestFit="1" customWidth="1"/>
    <col min="4" max="5" width="5.5703125" bestFit="1" customWidth="1"/>
    <col min="6" max="6" width="8.7109375" bestFit="1" customWidth="1"/>
    <col min="7" max="7" width="8.5703125" bestFit="1" customWidth="1"/>
  </cols>
  <sheetData>
    <row r="1" spans="2:9" ht="5.25" customHeight="1" thickBot="1" x14ac:dyDescent="0.25"/>
    <row r="2" spans="2:9" ht="25.5" x14ac:dyDescent="0.2">
      <c r="B2" s="548"/>
      <c r="C2" s="549"/>
      <c r="D2" s="549"/>
      <c r="E2" s="192" t="s">
        <v>35</v>
      </c>
      <c r="F2" s="193" t="s">
        <v>86</v>
      </c>
      <c r="G2" s="193" t="s">
        <v>97</v>
      </c>
      <c r="H2" s="193" t="s">
        <v>96</v>
      </c>
      <c r="I2" s="194" t="s">
        <v>89</v>
      </c>
    </row>
    <row r="3" spans="2:9" x14ac:dyDescent="0.2">
      <c r="B3" s="544" t="s">
        <v>35</v>
      </c>
      <c r="C3" s="546">
        <v>2014</v>
      </c>
      <c r="D3" s="190" t="s">
        <v>35</v>
      </c>
      <c r="E3" s="191">
        <v>2391</v>
      </c>
      <c r="F3" s="191">
        <v>1394</v>
      </c>
      <c r="G3" s="191">
        <v>879</v>
      </c>
      <c r="H3" s="191">
        <v>118</v>
      </c>
      <c r="I3" s="198">
        <v>0</v>
      </c>
    </row>
    <row r="4" spans="2:9" x14ac:dyDescent="0.2">
      <c r="B4" s="544"/>
      <c r="C4" s="546"/>
      <c r="D4" s="190" t="s">
        <v>7</v>
      </c>
      <c r="E4" s="191">
        <v>714</v>
      </c>
      <c r="F4" s="191">
        <v>416</v>
      </c>
      <c r="G4" s="191">
        <v>278</v>
      </c>
      <c r="H4" s="191">
        <v>20</v>
      </c>
      <c r="I4" s="198">
        <v>0</v>
      </c>
    </row>
    <row r="5" spans="2:9" x14ac:dyDescent="0.2">
      <c r="B5" s="544"/>
      <c r="C5" s="546"/>
      <c r="D5" s="190" t="s">
        <v>4</v>
      </c>
      <c r="E5" s="191">
        <v>600</v>
      </c>
      <c r="F5" s="191">
        <v>337</v>
      </c>
      <c r="G5" s="191">
        <v>238</v>
      </c>
      <c r="H5" s="191">
        <v>25</v>
      </c>
      <c r="I5" s="198">
        <v>0</v>
      </c>
    </row>
    <row r="6" spans="2:9" x14ac:dyDescent="0.2">
      <c r="B6" s="544"/>
      <c r="C6" s="546"/>
      <c r="D6" s="190" t="s">
        <v>5</v>
      </c>
      <c r="E6" s="191">
        <v>580</v>
      </c>
      <c r="F6" s="191">
        <v>328</v>
      </c>
      <c r="G6" s="191">
        <v>195</v>
      </c>
      <c r="H6" s="191">
        <v>57</v>
      </c>
      <c r="I6" s="198">
        <v>0</v>
      </c>
    </row>
    <row r="7" spans="2:9" x14ac:dyDescent="0.2">
      <c r="B7" s="544"/>
      <c r="C7" s="546"/>
      <c r="D7" s="190" t="s">
        <v>6</v>
      </c>
      <c r="E7" s="191">
        <v>497</v>
      </c>
      <c r="F7" s="191">
        <v>313</v>
      </c>
      <c r="G7" s="191">
        <v>168</v>
      </c>
      <c r="H7" s="191">
        <v>16</v>
      </c>
      <c r="I7" s="198">
        <v>0</v>
      </c>
    </row>
    <row r="8" spans="2:9" x14ac:dyDescent="0.2">
      <c r="B8" s="544"/>
      <c r="C8" s="190"/>
      <c r="D8" s="190"/>
      <c r="E8" s="191"/>
      <c r="F8" s="191"/>
      <c r="G8" s="191"/>
      <c r="H8" s="191"/>
      <c r="I8" s="198"/>
    </row>
    <row r="9" spans="2:9" x14ac:dyDescent="0.2">
      <c r="B9" s="544"/>
      <c r="C9" s="546">
        <v>2015</v>
      </c>
      <c r="D9" s="190" t="s">
        <v>35</v>
      </c>
      <c r="E9" s="191">
        <v>950</v>
      </c>
      <c r="F9" s="191">
        <v>517</v>
      </c>
      <c r="G9" s="191">
        <v>378</v>
      </c>
      <c r="H9" s="191">
        <v>55</v>
      </c>
      <c r="I9" s="198">
        <v>0</v>
      </c>
    </row>
    <row r="10" spans="2:9" x14ac:dyDescent="0.2">
      <c r="B10" s="544"/>
      <c r="C10" s="546"/>
      <c r="D10" s="190" t="s">
        <v>7</v>
      </c>
      <c r="E10" s="191">
        <v>570</v>
      </c>
      <c r="F10" s="191">
        <v>288</v>
      </c>
      <c r="G10" s="191">
        <v>247</v>
      </c>
      <c r="H10" s="191">
        <v>35</v>
      </c>
      <c r="I10" s="198">
        <v>0</v>
      </c>
    </row>
    <row r="11" spans="2:9" x14ac:dyDescent="0.2">
      <c r="B11" s="544"/>
      <c r="C11" s="546"/>
      <c r="D11" s="190" t="s">
        <v>4</v>
      </c>
      <c r="E11" s="191">
        <v>380</v>
      </c>
      <c r="F11" s="191">
        <v>229</v>
      </c>
      <c r="G11" s="191">
        <v>131</v>
      </c>
      <c r="H11" s="191">
        <v>20</v>
      </c>
      <c r="I11" s="198">
        <v>0</v>
      </c>
    </row>
    <row r="12" spans="2:9" x14ac:dyDescent="0.2">
      <c r="B12" s="195"/>
      <c r="C12" s="190"/>
      <c r="D12" s="190"/>
      <c r="E12" s="191"/>
      <c r="F12" s="191"/>
      <c r="G12" s="191"/>
      <c r="H12" s="191"/>
      <c r="I12" s="198"/>
    </row>
    <row r="13" spans="2:9" x14ac:dyDescent="0.2">
      <c r="B13" s="544" t="s">
        <v>98</v>
      </c>
      <c r="C13" s="546">
        <v>2014</v>
      </c>
      <c r="D13" s="190" t="s">
        <v>35</v>
      </c>
      <c r="E13" s="191">
        <v>1800</v>
      </c>
      <c r="F13" s="191">
        <v>1280</v>
      </c>
      <c r="G13" s="191">
        <v>435</v>
      </c>
      <c r="H13" s="191">
        <v>85</v>
      </c>
      <c r="I13" s="198">
        <v>0</v>
      </c>
    </row>
    <row r="14" spans="2:9" x14ac:dyDescent="0.2">
      <c r="B14" s="544"/>
      <c r="C14" s="546"/>
      <c r="D14" s="190" t="s">
        <v>7</v>
      </c>
      <c r="E14" s="191">
        <v>538</v>
      </c>
      <c r="F14" s="191">
        <v>373</v>
      </c>
      <c r="G14" s="191">
        <v>149</v>
      </c>
      <c r="H14" s="191">
        <v>16</v>
      </c>
      <c r="I14" s="198">
        <v>0</v>
      </c>
    </row>
    <row r="15" spans="2:9" x14ac:dyDescent="0.2">
      <c r="B15" s="544"/>
      <c r="C15" s="546"/>
      <c r="D15" s="190" t="s">
        <v>4</v>
      </c>
      <c r="E15" s="191">
        <v>438</v>
      </c>
      <c r="F15" s="191">
        <v>306</v>
      </c>
      <c r="G15" s="191">
        <v>112</v>
      </c>
      <c r="H15" s="191">
        <v>20</v>
      </c>
      <c r="I15" s="198">
        <v>0</v>
      </c>
    </row>
    <row r="16" spans="2:9" x14ac:dyDescent="0.2">
      <c r="B16" s="544"/>
      <c r="C16" s="546"/>
      <c r="D16" s="190" t="s">
        <v>5</v>
      </c>
      <c r="E16" s="191">
        <v>438</v>
      </c>
      <c r="F16" s="191">
        <v>309</v>
      </c>
      <c r="G16" s="191">
        <v>92</v>
      </c>
      <c r="H16" s="191">
        <v>37</v>
      </c>
      <c r="I16" s="198">
        <v>0</v>
      </c>
    </row>
    <row r="17" spans="2:9" x14ac:dyDescent="0.2">
      <c r="B17" s="544"/>
      <c r="C17" s="546"/>
      <c r="D17" s="190" t="s">
        <v>6</v>
      </c>
      <c r="E17" s="191">
        <v>386</v>
      </c>
      <c r="F17" s="191">
        <v>292</v>
      </c>
      <c r="G17" s="191">
        <v>82</v>
      </c>
      <c r="H17" s="191">
        <v>12</v>
      </c>
      <c r="I17" s="198">
        <v>0</v>
      </c>
    </row>
    <row r="18" spans="2:9" x14ac:dyDescent="0.2">
      <c r="B18" s="544"/>
      <c r="C18" s="190"/>
      <c r="D18" s="190"/>
      <c r="E18" s="191"/>
      <c r="F18" s="191"/>
      <c r="G18" s="191"/>
      <c r="H18" s="191"/>
      <c r="I18" s="198"/>
    </row>
    <row r="19" spans="2:9" x14ac:dyDescent="0.2">
      <c r="B19" s="544"/>
      <c r="C19" s="546">
        <v>2015</v>
      </c>
      <c r="D19" s="190" t="s">
        <v>35</v>
      </c>
      <c r="E19" s="191">
        <v>666</v>
      </c>
      <c r="F19" s="191">
        <v>473</v>
      </c>
      <c r="G19" s="191">
        <v>162</v>
      </c>
      <c r="H19" s="191">
        <v>31</v>
      </c>
      <c r="I19" s="198">
        <v>0</v>
      </c>
    </row>
    <row r="20" spans="2:9" x14ac:dyDescent="0.2">
      <c r="B20" s="544"/>
      <c r="C20" s="546"/>
      <c r="D20" s="190" t="s">
        <v>7</v>
      </c>
      <c r="E20" s="191">
        <v>386</v>
      </c>
      <c r="F20" s="191">
        <v>261</v>
      </c>
      <c r="G20" s="191">
        <v>107</v>
      </c>
      <c r="H20" s="191">
        <v>18</v>
      </c>
      <c r="I20" s="198">
        <v>0</v>
      </c>
    </row>
    <row r="21" spans="2:9" x14ac:dyDescent="0.2">
      <c r="B21" s="544"/>
      <c r="C21" s="546"/>
      <c r="D21" s="190" t="s">
        <v>4</v>
      </c>
      <c r="E21" s="191">
        <v>280</v>
      </c>
      <c r="F21" s="191">
        <v>212</v>
      </c>
      <c r="G21" s="191">
        <v>55</v>
      </c>
      <c r="H21" s="191">
        <v>13</v>
      </c>
      <c r="I21" s="198">
        <v>0</v>
      </c>
    </row>
    <row r="22" spans="2:9" x14ac:dyDescent="0.2">
      <c r="B22" s="195"/>
      <c r="C22" s="190"/>
      <c r="D22" s="190"/>
      <c r="E22" s="191"/>
      <c r="F22" s="191"/>
      <c r="G22" s="191"/>
      <c r="H22" s="191"/>
      <c r="I22" s="198"/>
    </row>
    <row r="23" spans="2:9" x14ac:dyDescent="0.2">
      <c r="B23" s="544" t="s">
        <v>85</v>
      </c>
      <c r="C23" s="546">
        <v>2014</v>
      </c>
      <c r="D23" s="190" t="s">
        <v>35</v>
      </c>
      <c r="E23" s="191">
        <v>578</v>
      </c>
      <c r="F23" s="191">
        <v>106</v>
      </c>
      <c r="G23" s="191">
        <v>442</v>
      </c>
      <c r="H23" s="191">
        <v>30</v>
      </c>
      <c r="I23" s="198">
        <v>0</v>
      </c>
    </row>
    <row r="24" spans="2:9" x14ac:dyDescent="0.2">
      <c r="B24" s="544"/>
      <c r="C24" s="546"/>
      <c r="D24" s="190" t="s">
        <v>7</v>
      </c>
      <c r="E24" s="191">
        <v>172</v>
      </c>
      <c r="F24" s="191">
        <v>40</v>
      </c>
      <c r="G24" s="191">
        <v>129</v>
      </c>
      <c r="H24" s="191">
        <v>3</v>
      </c>
      <c r="I24" s="198">
        <v>0</v>
      </c>
    </row>
    <row r="25" spans="2:9" x14ac:dyDescent="0.2">
      <c r="B25" s="544"/>
      <c r="C25" s="546"/>
      <c r="D25" s="190" t="s">
        <v>4</v>
      </c>
      <c r="E25" s="191">
        <v>158</v>
      </c>
      <c r="F25" s="191">
        <v>28</v>
      </c>
      <c r="G25" s="191">
        <v>126</v>
      </c>
      <c r="H25" s="191">
        <v>4</v>
      </c>
      <c r="I25" s="198">
        <v>0</v>
      </c>
    </row>
    <row r="26" spans="2:9" x14ac:dyDescent="0.2">
      <c r="B26" s="544"/>
      <c r="C26" s="546"/>
      <c r="D26" s="190" t="s">
        <v>5</v>
      </c>
      <c r="E26" s="191">
        <v>141</v>
      </c>
      <c r="F26" s="191">
        <v>18</v>
      </c>
      <c r="G26" s="191">
        <v>103</v>
      </c>
      <c r="H26" s="191">
        <v>20</v>
      </c>
      <c r="I26" s="198">
        <v>0</v>
      </c>
    </row>
    <row r="27" spans="2:9" x14ac:dyDescent="0.2">
      <c r="B27" s="544"/>
      <c r="C27" s="546"/>
      <c r="D27" s="190" t="s">
        <v>6</v>
      </c>
      <c r="E27" s="191">
        <v>107</v>
      </c>
      <c r="F27" s="191">
        <v>20</v>
      </c>
      <c r="G27" s="191">
        <v>84</v>
      </c>
      <c r="H27" s="191">
        <v>3</v>
      </c>
      <c r="I27" s="198">
        <v>0</v>
      </c>
    </row>
    <row r="28" spans="2:9" x14ac:dyDescent="0.2">
      <c r="B28" s="544"/>
      <c r="C28" s="190"/>
      <c r="D28" s="190"/>
      <c r="E28" s="191"/>
      <c r="F28" s="191"/>
      <c r="G28" s="191"/>
      <c r="H28" s="191"/>
      <c r="I28" s="198"/>
    </row>
    <row r="29" spans="2:9" x14ac:dyDescent="0.2">
      <c r="B29" s="544"/>
      <c r="C29" s="546">
        <v>2015</v>
      </c>
      <c r="D29" s="190" t="s">
        <v>35</v>
      </c>
      <c r="E29" s="191">
        <v>281</v>
      </c>
      <c r="F29" s="191">
        <v>44</v>
      </c>
      <c r="G29" s="191">
        <v>214</v>
      </c>
      <c r="H29" s="191">
        <v>23</v>
      </c>
      <c r="I29" s="198">
        <v>0</v>
      </c>
    </row>
    <row r="30" spans="2:9" x14ac:dyDescent="0.2">
      <c r="B30" s="544"/>
      <c r="C30" s="546"/>
      <c r="D30" s="190" t="s">
        <v>7</v>
      </c>
      <c r="E30" s="191">
        <v>182</v>
      </c>
      <c r="F30" s="191">
        <v>27</v>
      </c>
      <c r="G30" s="191">
        <v>138</v>
      </c>
      <c r="H30" s="191">
        <v>17</v>
      </c>
      <c r="I30" s="198">
        <v>0</v>
      </c>
    </row>
    <row r="31" spans="2:9" x14ac:dyDescent="0.2">
      <c r="B31" s="544"/>
      <c r="C31" s="546"/>
      <c r="D31" s="190" t="s">
        <v>4</v>
      </c>
      <c r="E31" s="191">
        <v>99</v>
      </c>
      <c r="F31" s="191">
        <v>17</v>
      </c>
      <c r="G31" s="191">
        <v>76</v>
      </c>
      <c r="H31" s="191">
        <v>6</v>
      </c>
      <c r="I31" s="198">
        <v>0</v>
      </c>
    </row>
    <row r="32" spans="2:9" x14ac:dyDescent="0.2">
      <c r="B32" s="195"/>
      <c r="C32" s="190"/>
      <c r="D32" s="190"/>
      <c r="E32" s="191"/>
      <c r="F32" s="191"/>
      <c r="G32" s="191"/>
      <c r="H32" s="191"/>
      <c r="I32" s="198"/>
    </row>
    <row r="33" spans="2:9" x14ac:dyDescent="0.2">
      <c r="B33" s="544" t="s">
        <v>90</v>
      </c>
      <c r="C33" s="546">
        <v>2014</v>
      </c>
      <c r="D33" s="190" t="s">
        <v>35</v>
      </c>
      <c r="E33" s="191">
        <v>13</v>
      </c>
      <c r="F33" s="191">
        <v>8</v>
      </c>
      <c r="G33" s="191">
        <v>2</v>
      </c>
      <c r="H33" s="191">
        <v>3</v>
      </c>
      <c r="I33" s="198">
        <v>0</v>
      </c>
    </row>
    <row r="34" spans="2:9" x14ac:dyDescent="0.2">
      <c r="B34" s="544"/>
      <c r="C34" s="546"/>
      <c r="D34" s="190" t="s">
        <v>7</v>
      </c>
      <c r="E34" s="191">
        <v>4</v>
      </c>
      <c r="F34" s="191">
        <v>3</v>
      </c>
      <c r="G34" s="191">
        <v>0</v>
      </c>
      <c r="H34" s="191">
        <v>1</v>
      </c>
      <c r="I34" s="198">
        <v>0</v>
      </c>
    </row>
    <row r="35" spans="2:9" x14ac:dyDescent="0.2">
      <c r="B35" s="544"/>
      <c r="C35" s="546"/>
      <c r="D35" s="190" t="s">
        <v>4</v>
      </c>
      <c r="E35" s="191">
        <v>4</v>
      </c>
      <c r="F35" s="191">
        <v>3</v>
      </c>
      <c r="G35" s="191">
        <v>0</v>
      </c>
      <c r="H35" s="191">
        <v>1</v>
      </c>
      <c r="I35" s="198">
        <v>0</v>
      </c>
    </row>
    <row r="36" spans="2:9" x14ac:dyDescent="0.2">
      <c r="B36" s="544"/>
      <c r="C36" s="546"/>
      <c r="D36" s="190" t="s">
        <v>5</v>
      </c>
      <c r="E36" s="191">
        <v>1</v>
      </c>
      <c r="F36" s="191">
        <v>1</v>
      </c>
      <c r="G36" s="191">
        <v>0</v>
      </c>
      <c r="H36" s="191">
        <v>0</v>
      </c>
      <c r="I36" s="198">
        <v>0</v>
      </c>
    </row>
    <row r="37" spans="2:9" x14ac:dyDescent="0.2">
      <c r="B37" s="544"/>
      <c r="C37" s="546"/>
      <c r="D37" s="190" t="s">
        <v>6</v>
      </c>
      <c r="E37" s="191">
        <v>4</v>
      </c>
      <c r="F37" s="191">
        <v>1</v>
      </c>
      <c r="G37" s="191">
        <v>2</v>
      </c>
      <c r="H37" s="191">
        <v>1</v>
      </c>
      <c r="I37" s="198">
        <v>0</v>
      </c>
    </row>
    <row r="38" spans="2:9" x14ac:dyDescent="0.2">
      <c r="B38" s="544"/>
      <c r="C38" s="190"/>
      <c r="D38" s="190"/>
      <c r="E38" s="191"/>
      <c r="F38" s="191"/>
      <c r="G38" s="191"/>
      <c r="H38" s="191"/>
      <c r="I38" s="198"/>
    </row>
    <row r="39" spans="2:9" x14ac:dyDescent="0.2">
      <c r="B39" s="544"/>
      <c r="C39" s="546">
        <v>2015</v>
      </c>
      <c r="D39" s="190" t="s">
        <v>35</v>
      </c>
      <c r="E39" s="191">
        <v>3</v>
      </c>
      <c r="F39" s="191">
        <v>0</v>
      </c>
      <c r="G39" s="191">
        <v>2</v>
      </c>
      <c r="H39" s="191">
        <v>1</v>
      </c>
      <c r="I39" s="198">
        <v>0</v>
      </c>
    </row>
    <row r="40" spans="2:9" x14ac:dyDescent="0.2">
      <c r="B40" s="544"/>
      <c r="C40" s="546"/>
      <c r="D40" s="190" t="s">
        <v>7</v>
      </c>
      <c r="E40" s="191">
        <v>2</v>
      </c>
      <c r="F40" s="191">
        <v>0</v>
      </c>
      <c r="G40" s="191">
        <v>2</v>
      </c>
      <c r="H40" s="191">
        <v>0</v>
      </c>
      <c r="I40" s="198">
        <v>0</v>
      </c>
    </row>
    <row r="41" spans="2:9" ht="13.5" thickBot="1" x14ac:dyDescent="0.25">
      <c r="B41" s="545"/>
      <c r="C41" s="547"/>
      <c r="D41" s="196" t="s">
        <v>4</v>
      </c>
      <c r="E41" s="197">
        <v>1</v>
      </c>
      <c r="F41" s="197">
        <v>0</v>
      </c>
      <c r="G41" s="197">
        <v>0</v>
      </c>
      <c r="H41" s="197">
        <v>1</v>
      </c>
      <c r="I41" s="198">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40625" defaultRowHeight="12.75" x14ac:dyDescent="0.2"/>
  <cols>
    <col min="1" max="1" width="24.140625" style="202" customWidth="1"/>
    <col min="2" max="2" width="9.140625" style="202" customWidth="1"/>
    <col min="3" max="3" width="16.42578125" style="207" customWidth="1"/>
    <col min="4" max="5" width="11.42578125" style="202" customWidth="1"/>
    <col min="6" max="6" width="13.5703125" style="202" customWidth="1"/>
    <col min="7" max="7" width="14.140625" style="202" customWidth="1"/>
    <col min="8" max="8" width="1.7109375" style="202" customWidth="1"/>
    <col min="9" max="9" width="1.7109375" style="209" customWidth="1"/>
    <col min="10" max="11" width="11.42578125" style="202" customWidth="1"/>
    <col min="12" max="12" width="14.140625" style="202" customWidth="1"/>
    <col min="13" max="13" width="13.5703125" style="202" customWidth="1"/>
    <col min="14" max="15" width="1.7109375" style="202" customWidth="1"/>
    <col min="16" max="16384" width="9.140625" style="202"/>
  </cols>
  <sheetData>
    <row r="1" spans="1:15" ht="18.75" customHeight="1" x14ac:dyDescent="0.25">
      <c r="A1" s="199" t="s">
        <v>99</v>
      </c>
      <c r="B1" s="199"/>
      <c r="C1" s="199"/>
      <c r="D1" s="200"/>
      <c r="E1" s="200"/>
      <c r="F1" s="200"/>
      <c r="G1" s="200"/>
      <c r="H1" s="200"/>
      <c r="I1" s="200"/>
      <c r="J1" s="201"/>
      <c r="K1" s="201"/>
      <c r="L1" s="201"/>
      <c r="M1" s="201"/>
      <c r="N1" s="201"/>
      <c r="O1" s="201"/>
    </row>
    <row r="2" spans="1:15" x14ac:dyDescent="0.2">
      <c r="A2" s="203"/>
      <c r="B2" s="203"/>
      <c r="C2" s="204"/>
      <c r="D2" s="201"/>
      <c r="E2" s="201"/>
      <c r="F2" s="201"/>
      <c r="G2" s="201"/>
      <c r="H2" s="205"/>
      <c r="I2" s="201"/>
      <c r="J2" s="201"/>
      <c r="K2" s="201"/>
      <c r="L2" s="201"/>
      <c r="M2" s="201"/>
      <c r="N2" s="201"/>
      <c r="O2" s="201"/>
    </row>
    <row r="3" spans="1:15" ht="14.25" x14ac:dyDescent="0.2">
      <c r="A3" s="206" t="s">
        <v>100</v>
      </c>
      <c r="H3" s="208"/>
      <c r="O3" s="209"/>
    </row>
    <row r="4" spans="1:15" ht="12.75" customHeight="1" x14ac:dyDescent="0.25">
      <c r="A4" s="210"/>
      <c r="B4" s="210"/>
      <c r="C4" s="551" t="s">
        <v>101</v>
      </c>
      <c r="D4" s="553" t="s">
        <v>22</v>
      </c>
      <c r="E4" s="553"/>
      <c r="F4" s="553"/>
      <c r="G4" s="553"/>
      <c r="H4" s="211"/>
      <c r="I4" s="212"/>
      <c r="J4" s="554" t="s">
        <v>102</v>
      </c>
      <c r="K4" s="554"/>
      <c r="L4" s="554"/>
      <c r="M4" s="554"/>
      <c r="N4" s="211"/>
      <c r="O4" s="213"/>
    </row>
    <row r="5" spans="1:15" ht="28.5" customHeight="1" x14ac:dyDescent="0.2">
      <c r="A5" s="214" t="s">
        <v>103</v>
      </c>
      <c r="B5" s="214" t="s">
        <v>104</v>
      </c>
      <c r="C5" s="552"/>
      <c r="D5" s="215" t="s">
        <v>105</v>
      </c>
      <c r="E5" s="216" t="s">
        <v>106</v>
      </c>
      <c r="F5" s="216" t="s">
        <v>107</v>
      </c>
      <c r="G5" s="216" t="s">
        <v>108</v>
      </c>
      <c r="H5" s="217"/>
      <c r="I5" s="218"/>
      <c r="J5" s="215" t="s">
        <v>105</v>
      </c>
      <c r="K5" s="216" t="s">
        <v>106</v>
      </c>
      <c r="L5" s="216" t="s">
        <v>109</v>
      </c>
      <c r="M5" s="216" t="s">
        <v>110</v>
      </c>
      <c r="N5" s="219"/>
      <c r="O5" s="220"/>
    </row>
    <row r="6" spans="1:15" s="207" customFormat="1" ht="15.75" customHeight="1" x14ac:dyDescent="0.25">
      <c r="A6" s="221"/>
      <c r="B6" s="221" t="s">
        <v>111</v>
      </c>
      <c r="C6" s="222">
        <v>5149</v>
      </c>
      <c r="D6" s="223">
        <v>2653</v>
      </c>
      <c r="E6" s="223">
        <v>2415</v>
      </c>
      <c r="F6" s="223">
        <v>66</v>
      </c>
      <c r="G6" s="223">
        <v>15</v>
      </c>
      <c r="H6" s="224"/>
      <c r="I6" s="225"/>
      <c r="J6" s="226">
        <v>51.5</v>
      </c>
      <c r="K6" s="226">
        <v>46.9</v>
      </c>
      <c r="L6" s="226">
        <v>1.3</v>
      </c>
      <c r="M6" s="226">
        <v>0.3</v>
      </c>
      <c r="N6" s="224"/>
      <c r="O6" s="220"/>
    </row>
    <row r="7" spans="1:15" s="207" customFormat="1" ht="15.75" customHeight="1" thickBot="1" x14ac:dyDescent="0.25">
      <c r="A7" s="227"/>
      <c r="B7" s="228">
        <v>2014</v>
      </c>
      <c r="C7" s="229">
        <v>2391</v>
      </c>
      <c r="D7" s="230">
        <v>1394</v>
      </c>
      <c r="E7" s="230">
        <v>879</v>
      </c>
      <c r="F7" s="230">
        <v>118</v>
      </c>
      <c r="G7" s="230" t="s">
        <v>112</v>
      </c>
      <c r="H7" s="231"/>
      <c r="I7" s="232"/>
      <c r="J7" s="233">
        <v>58.301965704726058</v>
      </c>
      <c r="K7" s="233">
        <v>36.762860727728985</v>
      </c>
      <c r="L7" s="233">
        <v>4.9351735675449602</v>
      </c>
      <c r="M7" s="233" t="s">
        <v>112</v>
      </c>
      <c r="N7" s="234"/>
      <c r="O7" s="235"/>
    </row>
    <row r="8" spans="1:15" s="207" customFormat="1" ht="15.75" customHeight="1" x14ac:dyDescent="0.2">
      <c r="A8" s="75" t="s">
        <v>113</v>
      </c>
      <c r="B8" s="236"/>
      <c r="C8" s="222">
        <f>SUM(C9:C49)</f>
        <v>1800</v>
      </c>
      <c r="D8" s="222">
        <f t="shared" ref="D8:G8" si="0">SUM(D9:D49)</f>
        <v>1280</v>
      </c>
      <c r="E8" s="222">
        <f t="shared" si="0"/>
        <v>435</v>
      </c>
      <c r="F8" s="222">
        <f t="shared" si="0"/>
        <v>85</v>
      </c>
      <c r="G8" s="222">
        <f t="shared" si="0"/>
        <v>0</v>
      </c>
      <c r="H8" s="224"/>
      <c r="I8" s="237"/>
      <c r="J8" s="226">
        <f>D8/C8*100</f>
        <v>71.111111111111114</v>
      </c>
      <c r="K8" s="226">
        <f>E8/C8*100</f>
        <v>24.166666666666668</v>
      </c>
      <c r="L8" s="226">
        <f>F8/C8*100</f>
        <v>4.7222222222222223</v>
      </c>
      <c r="M8" s="226" t="s">
        <v>112</v>
      </c>
      <c r="N8" s="224"/>
      <c r="O8" s="235"/>
    </row>
    <row r="9" spans="1:15" x14ac:dyDescent="0.2">
      <c r="A9" s="238" t="s">
        <v>114</v>
      </c>
      <c r="C9" s="239">
        <v>105</v>
      </c>
      <c r="D9" s="240">
        <v>67</v>
      </c>
      <c r="E9" s="240">
        <v>36</v>
      </c>
      <c r="F9" s="240">
        <v>2</v>
      </c>
      <c r="G9" s="240" t="s">
        <v>112</v>
      </c>
      <c r="H9" s="241"/>
      <c r="I9" s="242"/>
      <c r="J9" s="243">
        <v>63.809523809523803</v>
      </c>
      <c r="K9" s="243">
        <v>34.285714285714285</v>
      </c>
      <c r="L9" s="243">
        <v>1.9047619047619049</v>
      </c>
      <c r="M9" s="243" t="s">
        <v>112</v>
      </c>
      <c r="N9" s="244"/>
      <c r="O9" s="220"/>
    </row>
    <row r="10" spans="1:15" x14ac:dyDescent="0.2">
      <c r="A10" s="238" t="s">
        <v>115</v>
      </c>
      <c r="C10" s="239">
        <v>58</v>
      </c>
      <c r="D10" s="240">
        <v>52</v>
      </c>
      <c r="E10" s="240">
        <v>6</v>
      </c>
      <c r="F10" s="240" t="s">
        <v>112</v>
      </c>
      <c r="G10" s="240" t="s">
        <v>112</v>
      </c>
      <c r="H10" s="241"/>
      <c r="I10" s="242"/>
      <c r="J10" s="245">
        <v>89.65517241379311</v>
      </c>
      <c r="K10" s="245">
        <v>10.344827586206897</v>
      </c>
      <c r="L10" s="245" t="s">
        <v>112</v>
      </c>
      <c r="M10" s="245" t="s">
        <v>112</v>
      </c>
      <c r="N10" s="246"/>
      <c r="O10" s="247"/>
    </row>
    <row r="11" spans="1:15" ht="12.75" customHeight="1" x14ac:dyDescent="0.2">
      <c r="A11" s="238" t="s">
        <v>116</v>
      </c>
      <c r="C11" s="239">
        <v>5</v>
      </c>
      <c r="D11" s="240">
        <v>1</v>
      </c>
      <c r="E11" s="240">
        <v>4</v>
      </c>
      <c r="F11" s="240" t="s">
        <v>112</v>
      </c>
      <c r="G11" s="240" t="s">
        <v>112</v>
      </c>
      <c r="H11" s="241"/>
      <c r="I11" s="242"/>
      <c r="J11" s="245">
        <v>20</v>
      </c>
      <c r="K11" s="245">
        <v>80</v>
      </c>
      <c r="L11" s="245" t="s">
        <v>112</v>
      </c>
      <c r="M11" s="245" t="s">
        <v>112</v>
      </c>
      <c r="N11" s="246"/>
      <c r="O11" s="247"/>
    </row>
    <row r="12" spans="1:15" ht="12.75" customHeight="1" x14ac:dyDescent="0.2">
      <c r="A12" s="238" t="s">
        <v>117</v>
      </c>
      <c r="C12" s="239">
        <v>51</v>
      </c>
      <c r="D12" s="240">
        <v>33</v>
      </c>
      <c r="E12" s="240">
        <v>16</v>
      </c>
      <c r="F12" s="240">
        <v>2</v>
      </c>
      <c r="G12" s="240" t="s">
        <v>112</v>
      </c>
      <c r="H12" s="241"/>
      <c r="I12" s="242"/>
      <c r="J12" s="245">
        <v>64.705882352941174</v>
      </c>
      <c r="K12" s="245">
        <v>31.372549019607842</v>
      </c>
      <c r="L12" s="245">
        <v>3.9215686274509802</v>
      </c>
      <c r="M12" s="245" t="s">
        <v>112</v>
      </c>
      <c r="N12" s="246"/>
      <c r="O12" s="247"/>
    </row>
    <row r="13" spans="1:15" ht="12.75" customHeight="1" x14ac:dyDescent="0.2">
      <c r="A13" s="238" t="s">
        <v>118</v>
      </c>
      <c r="C13" s="239">
        <v>11</v>
      </c>
      <c r="D13" s="240">
        <v>11</v>
      </c>
      <c r="E13" s="240" t="s">
        <v>112</v>
      </c>
      <c r="F13" s="240" t="s">
        <v>112</v>
      </c>
      <c r="G13" s="240" t="s">
        <v>112</v>
      </c>
      <c r="H13" s="241"/>
      <c r="I13" s="242"/>
      <c r="J13" s="245">
        <v>100</v>
      </c>
      <c r="K13" s="245" t="s">
        <v>112</v>
      </c>
      <c r="L13" s="245" t="s">
        <v>112</v>
      </c>
      <c r="M13" s="245" t="s">
        <v>112</v>
      </c>
      <c r="N13" s="246"/>
      <c r="O13" s="247"/>
    </row>
    <row r="14" spans="1:15" ht="11.25" customHeight="1" x14ac:dyDescent="0.2">
      <c r="A14" s="238" t="s">
        <v>119</v>
      </c>
      <c r="C14" s="239">
        <v>8</v>
      </c>
      <c r="D14" s="240">
        <v>2</v>
      </c>
      <c r="E14" s="240">
        <v>5</v>
      </c>
      <c r="F14" s="240">
        <v>1</v>
      </c>
      <c r="G14" s="240" t="s">
        <v>112</v>
      </c>
      <c r="H14" s="241"/>
      <c r="I14" s="242"/>
      <c r="J14" s="245">
        <v>25</v>
      </c>
      <c r="K14" s="245">
        <v>62.5</v>
      </c>
      <c r="L14" s="245">
        <v>12.5</v>
      </c>
      <c r="M14" s="245" t="s">
        <v>112</v>
      </c>
      <c r="N14" s="248"/>
      <c r="O14" s="249"/>
    </row>
    <row r="15" spans="1:15" ht="12.75" customHeight="1" x14ac:dyDescent="0.2">
      <c r="A15" s="238" t="s">
        <v>120</v>
      </c>
      <c r="C15" s="239">
        <v>1</v>
      </c>
      <c r="D15" s="240" t="s">
        <v>112</v>
      </c>
      <c r="E15" s="240">
        <v>1</v>
      </c>
      <c r="F15" s="240" t="s">
        <v>112</v>
      </c>
      <c r="G15" s="240" t="s">
        <v>112</v>
      </c>
      <c r="H15" s="241"/>
      <c r="I15" s="242"/>
      <c r="J15" s="245" t="s">
        <v>112</v>
      </c>
      <c r="K15" s="245">
        <v>100</v>
      </c>
      <c r="L15" s="245" t="s">
        <v>112</v>
      </c>
      <c r="M15" s="245" t="s">
        <v>112</v>
      </c>
      <c r="N15" s="246"/>
      <c r="O15" s="247"/>
    </row>
    <row r="16" spans="1:15" ht="12.75" customHeight="1" x14ac:dyDescent="0.2">
      <c r="A16" s="238" t="s">
        <v>121</v>
      </c>
      <c r="C16" s="239">
        <v>86</v>
      </c>
      <c r="D16" s="240">
        <v>71</v>
      </c>
      <c r="E16" s="240">
        <v>11</v>
      </c>
      <c r="F16" s="240">
        <v>4</v>
      </c>
      <c r="G16" s="240" t="s">
        <v>112</v>
      </c>
      <c r="H16" s="241"/>
      <c r="I16" s="242"/>
      <c r="J16" s="245">
        <v>82.558139534883722</v>
      </c>
      <c r="K16" s="245">
        <v>12.790697674418606</v>
      </c>
      <c r="L16" s="245">
        <v>4.6511627906976747</v>
      </c>
      <c r="M16" s="245" t="s">
        <v>112</v>
      </c>
      <c r="N16" s="246"/>
      <c r="O16" s="247"/>
    </row>
    <row r="17" spans="1:15" ht="12.75" customHeight="1" x14ac:dyDescent="0.2">
      <c r="A17" s="238" t="s">
        <v>122</v>
      </c>
      <c r="C17" s="239">
        <v>7</v>
      </c>
      <c r="D17" s="240">
        <v>5</v>
      </c>
      <c r="E17" s="240">
        <v>2</v>
      </c>
      <c r="F17" s="240" t="s">
        <v>112</v>
      </c>
      <c r="G17" s="240" t="s">
        <v>112</v>
      </c>
      <c r="H17" s="241"/>
      <c r="I17" s="242"/>
      <c r="J17" s="245">
        <v>71.428571428571431</v>
      </c>
      <c r="K17" s="245">
        <v>28.571428571428569</v>
      </c>
      <c r="L17" s="245" t="s">
        <v>112</v>
      </c>
      <c r="M17" s="245" t="s">
        <v>112</v>
      </c>
      <c r="N17" s="246"/>
      <c r="O17" s="247"/>
    </row>
    <row r="18" spans="1:15" ht="12.75" customHeight="1" x14ac:dyDescent="0.2">
      <c r="A18" s="238" t="s">
        <v>123</v>
      </c>
      <c r="B18" s="209"/>
      <c r="C18" s="239">
        <v>54</v>
      </c>
      <c r="D18" s="240">
        <v>47</v>
      </c>
      <c r="E18" s="240">
        <v>7</v>
      </c>
      <c r="F18" s="240" t="s">
        <v>112</v>
      </c>
      <c r="G18" s="240" t="s">
        <v>112</v>
      </c>
      <c r="H18" s="241"/>
      <c r="I18" s="242"/>
      <c r="J18" s="245">
        <v>87.037037037037038</v>
      </c>
      <c r="K18" s="245">
        <v>12.962962962962962</v>
      </c>
      <c r="L18" s="245" t="s">
        <v>112</v>
      </c>
      <c r="M18" s="245" t="s">
        <v>112</v>
      </c>
      <c r="N18" s="246"/>
      <c r="O18" s="247"/>
    </row>
    <row r="19" spans="1:15" ht="12.75" customHeight="1" x14ac:dyDescent="0.2">
      <c r="A19" s="238" t="s">
        <v>124</v>
      </c>
      <c r="B19" s="209"/>
      <c r="C19" s="239">
        <v>8</v>
      </c>
      <c r="D19" s="240">
        <v>4</v>
      </c>
      <c r="E19" s="240">
        <v>4</v>
      </c>
      <c r="F19" s="240" t="s">
        <v>112</v>
      </c>
      <c r="G19" s="240" t="s">
        <v>112</v>
      </c>
      <c r="H19" s="241"/>
      <c r="I19" s="242"/>
      <c r="J19" s="245">
        <v>50</v>
      </c>
      <c r="K19" s="245">
        <v>50</v>
      </c>
      <c r="L19" s="245" t="s">
        <v>112</v>
      </c>
      <c r="M19" s="245" t="s">
        <v>112</v>
      </c>
      <c r="N19" s="246"/>
      <c r="O19" s="247"/>
    </row>
    <row r="20" spans="1:15" ht="12.75" customHeight="1" x14ac:dyDescent="0.2">
      <c r="A20" s="238" t="s">
        <v>125</v>
      </c>
      <c r="B20" s="209"/>
      <c r="C20" s="239">
        <v>15</v>
      </c>
      <c r="D20" s="240">
        <v>13</v>
      </c>
      <c r="E20" s="240">
        <v>2</v>
      </c>
      <c r="F20" s="240" t="s">
        <v>112</v>
      </c>
      <c r="G20" s="240" t="s">
        <v>112</v>
      </c>
      <c r="H20" s="241"/>
      <c r="I20" s="242"/>
      <c r="J20" s="245">
        <v>86.666666666666671</v>
      </c>
      <c r="K20" s="245">
        <v>13.333333333333334</v>
      </c>
      <c r="L20" s="245" t="s">
        <v>112</v>
      </c>
      <c r="M20" s="245" t="s">
        <v>112</v>
      </c>
      <c r="N20" s="246"/>
      <c r="O20" s="247"/>
    </row>
    <row r="21" spans="1:15" ht="12.75" customHeight="1" x14ac:dyDescent="0.2">
      <c r="A21" s="238" t="s">
        <v>126</v>
      </c>
      <c r="B21" s="209"/>
      <c r="C21" s="239">
        <v>25</v>
      </c>
      <c r="D21" s="240">
        <v>19</v>
      </c>
      <c r="E21" s="240">
        <v>4</v>
      </c>
      <c r="F21" s="240">
        <v>2</v>
      </c>
      <c r="G21" s="240" t="s">
        <v>112</v>
      </c>
      <c r="H21" s="241"/>
      <c r="I21" s="242"/>
      <c r="J21" s="245">
        <v>76</v>
      </c>
      <c r="K21" s="245">
        <v>16</v>
      </c>
      <c r="L21" s="245">
        <v>8</v>
      </c>
      <c r="M21" s="245" t="s">
        <v>112</v>
      </c>
      <c r="N21" s="246"/>
      <c r="O21" s="247"/>
    </row>
    <row r="22" spans="1:15" ht="12.75" customHeight="1" x14ac:dyDescent="0.2">
      <c r="A22" s="238" t="s">
        <v>127</v>
      </c>
      <c r="B22" s="209"/>
      <c r="C22" s="239">
        <v>6</v>
      </c>
      <c r="D22" s="240">
        <v>6</v>
      </c>
      <c r="E22" s="240" t="s">
        <v>112</v>
      </c>
      <c r="F22" s="240" t="s">
        <v>112</v>
      </c>
      <c r="G22" s="240" t="s">
        <v>112</v>
      </c>
      <c r="H22" s="241"/>
      <c r="I22" s="242"/>
      <c r="J22" s="245">
        <v>100</v>
      </c>
      <c r="K22" s="245" t="s">
        <v>112</v>
      </c>
      <c r="L22" s="245" t="s">
        <v>112</v>
      </c>
      <c r="M22" s="245" t="s">
        <v>112</v>
      </c>
      <c r="N22" s="246"/>
      <c r="O22" s="247"/>
    </row>
    <row r="23" spans="1:15" ht="12.75" customHeight="1" x14ac:dyDescent="0.2">
      <c r="A23" s="238" t="s">
        <v>128</v>
      </c>
      <c r="B23" s="209"/>
      <c r="C23" s="239">
        <v>45</v>
      </c>
      <c r="D23" s="240">
        <v>37</v>
      </c>
      <c r="E23" s="240">
        <v>8</v>
      </c>
      <c r="F23" s="240" t="s">
        <v>112</v>
      </c>
      <c r="G23" s="240" t="s">
        <v>112</v>
      </c>
      <c r="H23" s="241"/>
      <c r="I23" s="242"/>
      <c r="J23" s="245">
        <v>82.222222222222214</v>
      </c>
      <c r="K23" s="245">
        <v>17.777777777777779</v>
      </c>
      <c r="L23" s="245" t="s">
        <v>112</v>
      </c>
      <c r="M23" s="245" t="s">
        <v>112</v>
      </c>
      <c r="N23" s="246"/>
      <c r="O23" s="247"/>
    </row>
    <row r="24" spans="1:15" ht="12.75" customHeight="1" x14ac:dyDescent="0.2">
      <c r="A24" s="238" t="s">
        <v>129</v>
      </c>
      <c r="B24" s="209"/>
      <c r="C24" s="239">
        <v>49</v>
      </c>
      <c r="D24" s="240">
        <v>27</v>
      </c>
      <c r="E24" s="240">
        <v>22</v>
      </c>
      <c r="F24" s="240" t="s">
        <v>112</v>
      </c>
      <c r="G24" s="240" t="s">
        <v>112</v>
      </c>
      <c r="H24" s="241"/>
      <c r="I24" s="242"/>
      <c r="J24" s="245">
        <v>55.102040816326522</v>
      </c>
      <c r="K24" s="245">
        <v>44.897959183673471</v>
      </c>
      <c r="L24" s="245" t="s">
        <v>112</v>
      </c>
      <c r="M24" s="245" t="s">
        <v>112</v>
      </c>
      <c r="N24" s="246"/>
      <c r="O24" s="247"/>
    </row>
    <row r="25" spans="1:15" ht="12.75" customHeight="1" x14ac:dyDescent="0.2">
      <c r="A25" s="238" t="s">
        <v>130</v>
      </c>
      <c r="B25" s="209"/>
      <c r="C25" s="239">
        <v>15</v>
      </c>
      <c r="D25" s="240">
        <v>8</v>
      </c>
      <c r="E25" s="240">
        <v>7</v>
      </c>
      <c r="F25" s="240" t="s">
        <v>112</v>
      </c>
      <c r="G25" s="240" t="s">
        <v>112</v>
      </c>
      <c r="H25" s="241"/>
      <c r="I25" s="242"/>
      <c r="J25" s="245">
        <v>53.333333333333336</v>
      </c>
      <c r="K25" s="245">
        <v>46.666666666666664</v>
      </c>
      <c r="L25" s="245" t="s">
        <v>112</v>
      </c>
      <c r="M25" s="245" t="s">
        <v>112</v>
      </c>
      <c r="N25" s="246"/>
      <c r="O25" s="247"/>
    </row>
    <row r="26" spans="1:15" ht="12.75" customHeight="1" x14ac:dyDescent="0.2">
      <c r="A26" s="238" t="s">
        <v>131</v>
      </c>
      <c r="B26" s="209"/>
      <c r="C26" s="239">
        <v>36</v>
      </c>
      <c r="D26" s="240">
        <v>26</v>
      </c>
      <c r="E26" s="240">
        <v>9</v>
      </c>
      <c r="F26" s="240">
        <v>1</v>
      </c>
      <c r="G26" s="240" t="s">
        <v>112</v>
      </c>
      <c r="H26" s="241"/>
      <c r="I26" s="242"/>
      <c r="J26" s="245">
        <v>72.222222222222214</v>
      </c>
      <c r="K26" s="245">
        <v>25</v>
      </c>
      <c r="L26" s="245">
        <v>2.7777777777777777</v>
      </c>
      <c r="M26" s="245" t="s">
        <v>112</v>
      </c>
      <c r="N26" s="246"/>
      <c r="O26" s="247"/>
    </row>
    <row r="27" spans="1:15" ht="12.75" customHeight="1" x14ac:dyDescent="0.2">
      <c r="A27" s="238" t="s">
        <v>132</v>
      </c>
      <c r="B27" s="209"/>
      <c r="C27" s="239">
        <v>18</v>
      </c>
      <c r="D27" s="240">
        <v>11</v>
      </c>
      <c r="E27" s="240">
        <v>3</v>
      </c>
      <c r="F27" s="240">
        <v>4</v>
      </c>
      <c r="G27" s="240" t="s">
        <v>112</v>
      </c>
      <c r="H27" s="241"/>
      <c r="I27" s="242"/>
      <c r="J27" s="245">
        <v>61.111111111111114</v>
      </c>
      <c r="K27" s="245">
        <v>16.666666666666664</v>
      </c>
      <c r="L27" s="245">
        <v>22.222222222222221</v>
      </c>
      <c r="M27" s="245" t="s">
        <v>112</v>
      </c>
      <c r="N27" s="246"/>
      <c r="O27" s="247"/>
    </row>
    <row r="28" spans="1:15" ht="12.75" customHeight="1" x14ac:dyDescent="0.2">
      <c r="A28" s="238" t="s">
        <v>133</v>
      </c>
      <c r="B28" s="209"/>
      <c r="C28" s="239">
        <v>3</v>
      </c>
      <c r="D28" s="240" t="s">
        <v>112</v>
      </c>
      <c r="E28" s="240">
        <v>2</v>
      </c>
      <c r="F28" s="240">
        <v>1</v>
      </c>
      <c r="G28" s="240" t="s">
        <v>112</v>
      </c>
      <c r="H28" s="241"/>
      <c r="I28" s="242"/>
      <c r="J28" s="245" t="s">
        <v>112</v>
      </c>
      <c r="K28" s="245">
        <v>66.666666666666657</v>
      </c>
      <c r="L28" s="245">
        <v>33.333333333333329</v>
      </c>
      <c r="M28" s="245" t="s">
        <v>112</v>
      </c>
      <c r="N28" s="246"/>
      <c r="O28" s="247"/>
    </row>
    <row r="29" spans="1:15" ht="12.75" customHeight="1" x14ac:dyDescent="0.2">
      <c r="A29" s="238" t="s">
        <v>134</v>
      </c>
      <c r="B29" s="209"/>
      <c r="C29" s="239">
        <v>24</v>
      </c>
      <c r="D29" s="240">
        <v>17</v>
      </c>
      <c r="E29" s="240">
        <v>5</v>
      </c>
      <c r="F29" s="240">
        <v>2</v>
      </c>
      <c r="G29" s="240" t="s">
        <v>112</v>
      </c>
      <c r="H29" s="241"/>
      <c r="I29" s="242"/>
      <c r="J29" s="245">
        <v>70.833333333333343</v>
      </c>
      <c r="K29" s="245">
        <v>20.833333333333336</v>
      </c>
      <c r="L29" s="245">
        <v>8.3333333333333321</v>
      </c>
      <c r="M29" s="245" t="s">
        <v>112</v>
      </c>
      <c r="N29" s="246"/>
      <c r="O29" s="247"/>
    </row>
    <row r="30" spans="1:15" ht="12.75" customHeight="1" x14ac:dyDescent="0.2">
      <c r="A30" s="238" t="s">
        <v>135</v>
      </c>
      <c r="B30" s="209"/>
      <c r="C30" s="239">
        <v>55</v>
      </c>
      <c r="D30" s="240">
        <v>39</v>
      </c>
      <c r="E30" s="240">
        <v>6</v>
      </c>
      <c r="F30" s="240">
        <v>10</v>
      </c>
      <c r="G30" s="240" t="s">
        <v>112</v>
      </c>
      <c r="H30" s="241"/>
      <c r="I30" s="242"/>
      <c r="J30" s="245">
        <v>70.909090909090907</v>
      </c>
      <c r="K30" s="245">
        <v>10.909090909090908</v>
      </c>
      <c r="L30" s="245">
        <v>18.181818181818183</v>
      </c>
      <c r="M30" s="245" t="s">
        <v>112</v>
      </c>
      <c r="N30" s="246"/>
      <c r="O30" s="247"/>
    </row>
    <row r="31" spans="1:15" ht="12.75" customHeight="1" x14ac:dyDescent="0.2">
      <c r="A31" s="238" t="s">
        <v>136</v>
      </c>
      <c r="B31" s="209"/>
      <c r="C31" s="239">
        <v>139</v>
      </c>
      <c r="D31" s="240">
        <v>117</v>
      </c>
      <c r="E31" s="240">
        <v>14</v>
      </c>
      <c r="F31" s="240">
        <v>8</v>
      </c>
      <c r="G31" s="240" t="s">
        <v>112</v>
      </c>
      <c r="H31" s="241"/>
      <c r="I31" s="242"/>
      <c r="J31" s="243">
        <v>84.172661870503589</v>
      </c>
      <c r="K31" s="243">
        <v>10.071942446043165</v>
      </c>
      <c r="L31" s="243">
        <v>5.755395683453238</v>
      </c>
      <c r="M31" s="243" t="s">
        <v>112</v>
      </c>
      <c r="N31" s="246"/>
      <c r="O31" s="247"/>
    </row>
    <row r="32" spans="1:15" ht="12.75" customHeight="1" x14ac:dyDescent="0.2">
      <c r="A32" s="238" t="s">
        <v>137</v>
      </c>
      <c r="B32" s="209"/>
      <c r="C32" s="239">
        <v>33</v>
      </c>
      <c r="D32" s="240">
        <v>16</v>
      </c>
      <c r="E32" s="240">
        <v>15</v>
      </c>
      <c r="F32" s="240">
        <v>2</v>
      </c>
      <c r="G32" s="240" t="s">
        <v>112</v>
      </c>
      <c r="H32" s="241"/>
      <c r="I32" s="242"/>
      <c r="J32" s="245">
        <v>48.484848484848484</v>
      </c>
      <c r="K32" s="245">
        <v>45.454545454545453</v>
      </c>
      <c r="L32" s="245">
        <v>6.0606060606060606</v>
      </c>
      <c r="M32" s="245" t="s">
        <v>112</v>
      </c>
      <c r="N32" s="246"/>
      <c r="O32" s="247"/>
    </row>
    <row r="33" spans="1:15" ht="12.75" customHeight="1" x14ac:dyDescent="0.2">
      <c r="A33" s="238" t="s">
        <v>138</v>
      </c>
      <c r="B33" s="209"/>
      <c r="C33" s="239">
        <v>31</v>
      </c>
      <c r="D33" s="240">
        <v>22</v>
      </c>
      <c r="E33" s="240">
        <v>8</v>
      </c>
      <c r="F33" s="240">
        <v>1</v>
      </c>
      <c r="G33" s="240" t="s">
        <v>112</v>
      </c>
      <c r="H33" s="241"/>
      <c r="I33" s="242"/>
      <c r="J33" s="245">
        <v>70.967741935483872</v>
      </c>
      <c r="K33" s="245">
        <v>25.806451612903224</v>
      </c>
      <c r="L33" s="245">
        <v>3.225806451612903</v>
      </c>
      <c r="M33" s="245" t="s">
        <v>112</v>
      </c>
      <c r="N33" s="246"/>
      <c r="O33" s="247"/>
    </row>
    <row r="34" spans="1:15" ht="12.75" customHeight="1" x14ac:dyDescent="0.2">
      <c r="A34" s="238" t="s">
        <v>139</v>
      </c>
      <c r="B34" s="209"/>
      <c r="C34" s="239">
        <v>156</v>
      </c>
      <c r="D34" s="240">
        <v>143</v>
      </c>
      <c r="E34" s="240">
        <v>8</v>
      </c>
      <c r="F34" s="240">
        <v>5</v>
      </c>
      <c r="G34" s="240" t="s">
        <v>112</v>
      </c>
      <c r="H34" s="241"/>
      <c r="I34" s="242"/>
      <c r="J34" s="243">
        <v>91.666666666666657</v>
      </c>
      <c r="K34" s="243">
        <v>5.1282051282051277</v>
      </c>
      <c r="L34" s="243">
        <v>3.2051282051282048</v>
      </c>
      <c r="M34" s="243" t="s">
        <v>112</v>
      </c>
      <c r="N34" s="246"/>
      <c r="O34" s="247"/>
    </row>
    <row r="35" spans="1:15" ht="12.75" customHeight="1" x14ac:dyDescent="0.2">
      <c r="A35" s="238" t="s">
        <v>140</v>
      </c>
      <c r="B35" s="209"/>
      <c r="C35" s="239">
        <v>51</v>
      </c>
      <c r="D35" s="240">
        <v>35</v>
      </c>
      <c r="E35" s="240">
        <v>9</v>
      </c>
      <c r="F35" s="240">
        <v>7</v>
      </c>
      <c r="G35" s="240" t="s">
        <v>112</v>
      </c>
      <c r="H35" s="241"/>
      <c r="I35" s="242"/>
      <c r="J35" s="245">
        <v>68.627450980392155</v>
      </c>
      <c r="K35" s="245">
        <v>17.647058823529413</v>
      </c>
      <c r="L35" s="245">
        <v>13.725490196078432</v>
      </c>
      <c r="M35" s="245" t="s">
        <v>112</v>
      </c>
      <c r="N35" s="246"/>
      <c r="O35" s="247"/>
    </row>
    <row r="36" spans="1:15" ht="12.75" customHeight="1" x14ac:dyDescent="0.2">
      <c r="A36" s="238" t="s">
        <v>141</v>
      </c>
      <c r="B36" s="209"/>
      <c r="C36" s="239">
        <v>49</v>
      </c>
      <c r="D36" s="240">
        <v>33</v>
      </c>
      <c r="E36" s="240">
        <v>15</v>
      </c>
      <c r="F36" s="240">
        <v>1</v>
      </c>
      <c r="G36" s="240" t="s">
        <v>112</v>
      </c>
      <c r="H36" s="241"/>
      <c r="I36" s="242"/>
      <c r="J36" s="245">
        <v>67.346938775510196</v>
      </c>
      <c r="K36" s="245">
        <v>30.612244897959183</v>
      </c>
      <c r="L36" s="245">
        <v>2.0408163265306123</v>
      </c>
      <c r="M36" s="245" t="s">
        <v>112</v>
      </c>
      <c r="N36" s="246"/>
      <c r="O36" s="247"/>
    </row>
    <row r="37" spans="1:15" ht="12.75" customHeight="1" x14ac:dyDescent="0.2">
      <c r="A37" s="238" t="s">
        <v>142</v>
      </c>
      <c r="B37" s="209"/>
      <c r="C37" s="239">
        <v>141</v>
      </c>
      <c r="D37" s="240">
        <v>134</v>
      </c>
      <c r="E37" s="240">
        <v>5</v>
      </c>
      <c r="F37" s="240">
        <v>2</v>
      </c>
      <c r="G37" s="240" t="s">
        <v>112</v>
      </c>
      <c r="H37" s="241"/>
      <c r="I37" s="242"/>
      <c r="J37" s="243">
        <v>95.035460992907801</v>
      </c>
      <c r="K37" s="243">
        <v>3.5460992907801421</v>
      </c>
      <c r="L37" s="243">
        <v>1.4184397163120568</v>
      </c>
      <c r="M37" s="243" t="s">
        <v>112</v>
      </c>
      <c r="N37" s="246"/>
      <c r="O37" s="247"/>
    </row>
    <row r="38" spans="1:15" ht="12.75" customHeight="1" x14ac:dyDescent="0.2">
      <c r="A38" s="238" t="s">
        <v>143</v>
      </c>
      <c r="B38" s="209"/>
      <c r="C38" s="239">
        <v>39</v>
      </c>
      <c r="D38" s="240">
        <v>34</v>
      </c>
      <c r="E38" s="240">
        <v>1</v>
      </c>
      <c r="F38" s="240">
        <v>4</v>
      </c>
      <c r="G38" s="240" t="s">
        <v>112</v>
      </c>
      <c r="H38" s="241"/>
      <c r="I38" s="242"/>
      <c r="J38" s="245">
        <v>87.179487179487182</v>
      </c>
      <c r="K38" s="245">
        <v>2.5641025641025639</v>
      </c>
      <c r="L38" s="245">
        <v>10.256410256410255</v>
      </c>
      <c r="M38" s="245" t="s">
        <v>112</v>
      </c>
      <c r="N38" s="246"/>
      <c r="O38" s="247"/>
    </row>
    <row r="39" spans="1:15" ht="12.75" customHeight="1" x14ac:dyDescent="0.2">
      <c r="A39" s="238" t="s">
        <v>144</v>
      </c>
      <c r="B39" s="209"/>
      <c r="C39" s="239">
        <v>5</v>
      </c>
      <c r="D39" s="240">
        <v>3</v>
      </c>
      <c r="E39" s="240">
        <v>2</v>
      </c>
      <c r="F39" s="240" t="s">
        <v>112</v>
      </c>
      <c r="G39" s="240" t="s">
        <v>112</v>
      </c>
      <c r="H39" s="241"/>
      <c r="I39" s="242"/>
      <c r="J39" s="245">
        <v>60</v>
      </c>
      <c r="K39" s="245">
        <v>40</v>
      </c>
      <c r="L39" s="245" t="s">
        <v>112</v>
      </c>
      <c r="M39" s="245" t="s">
        <v>112</v>
      </c>
      <c r="N39" s="246"/>
      <c r="O39" s="247"/>
    </row>
    <row r="40" spans="1:15" ht="12.75" customHeight="1" x14ac:dyDescent="0.2">
      <c r="A40" s="238" t="s">
        <v>145</v>
      </c>
      <c r="B40" s="209"/>
      <c r="C40" s="239">
        <v>81</v>
      </c>
      <c r="D40" s="240">
        <v>61</v>
      </c>
      <c r="E40" s="240">
        <v>15</v>
      </c>
      <c r="F40" s="240">
        <v>5</v>
      </c>
      <c r="G40" s="240" t="s">
        <v>112</v>
      </c>
      <c r="H40" s="241"/>
      <c r="I40" s="242"/>
      <c r="J40" s="245">
        <v>75.308641975308646</v>
      </c>
      <c r="K40" s="245">
        <v>18.518518518518519</v>
      </c>
      <c r="L40" s="245">
        <v>6.1728395061728394</v>
      </c>
      <c r="M40" s="245" t="s">
        <v>112</v>
      </c>
      <c r="N40" s="246"/>
      <c r="O40" s="247"/>
    </row>
    <row r="41" spans="1:15" ht="12.75" customHeight="1" x14ac:dyDescent="0.2">
      <c r="A41" s="238" t="s">
        <v>146</v>
      </c>
      <c r="B41" s="209"/>
      <c r="C41" s="239">
        <v>1</v>
      </c>
      <c r="D41" s="240" t="s">
        <v>112</v>
      </c>
      <c r="E41" s="240">
        <v>1</v>
      </c>
      <c r="F41" s="240" t="s">
        <v>112</v>
      </c>
      <c r="G41" s="240" t="s">
        <v>112</v>
      </c>
      <c r="H41" s="241"/>
      <c r="I41" s="242"/>
      <c r="J41" s="245" t="s">
        <v>112</v>
      </c>
      <c r="K41" s="245">
        <v>100</v>
      </c>
      <c r="L41" s="245" t="s">
        <v>112</v>
      </c>
      <c r="M41" s="245" t="s">
        <v>112</v>
      </c>
      <c r="N41" s="246"/>
      <c r="O41" s="247"/>
    </row>
    <row r="42" spans="1:15" ht="12.75" customHeight="1" x14ac:dyDescent="0.2">
      <c r="A42" s="238" t="s">
        <v>147</v>
      </c>
      <c r="B42" s="209"/>
      <c r="C42" s="239">
        <v>46</v>
      </c>
      <c r="D42" s="240">
        <v>17</v>
      </c>
      <c r="E42" s="240">
        <v>29</v>
      </c>
      <c r="F42" s="240" t="s">
        <v>112</v>
      </c>
      <c r="G42" s="240" t="s">
        <v>112</v>
      </c>
      <c r="H42" s="241"/>
      <c r="I42" s="242"/>
      <c r="J42" s="245">
        <v>36.95652173913043</v>
      </c>
      <c r="K42" s="245">
        <v>63.04347826086957</v>
      </c>
      <c r="L42" s="245" t="s">
        <v>112</v>
      </c>
      <c r="M42" s="245" t="s">
        <v>112</v>
      </c>
      <c r="N42" s="246"/>
      <c r="O42" s="247"/>
    </row>
    <row r="43" spans="1:15" ht="12.75" customHeight="1" x14ac:dyDescent="0.2">
      <c r="A43" s="238" t="s">
        <v>148</v>
      </c>
      <c r="B43" s="209"/>
      <c r="C43" s="239">
        <v>45</v>
      </c>
      <c r="D43" s="240">
        <v>35</v>
      </c>
      <c r="E43" s="240">
        <v>7</v>
      </c>
      <c r="F43" s="240">
        <v>3</v>
      </c>
      <c r="G43" s="240" t="s">
        <v>112</v>
      </c>
      <c r="H43" s="241"/>
      <c r="I43" s="242"/>
      <c r="J43" s="245">
        <v>77.777777777777786</v>
      </c>
      <c r="K43" s="245">
        <v>15.555555555555555</v>
      </c>
      <c r="L43" s="245">
        <v>6.666666666666667</v>
      </c>
      <c r="M43" s="245" t="s">
        <v>112</v>
      </c>
      <c r="N43" s="246"/>
      <c r="O43" s="247"/>
    </row>
    <row r="44" spans="1:15" ht="12.75" customHeight="1" x14ac:dyDescent="0.2">
      <c r="A44" s="238" t="s">
        <v>149</v>
      </c>
      <c r="B44" s="209"/>
      <c r="C44" s="239">
        <v>63</v>
      </c>
      <c r="D44" s="240">
        <v>28</v>
      </c>
      <c r="E44" s="240">
        <v>29</v>
      </c>
      <c r="F44" s="240">
        <v>6</v>
      </c>
      <c r="G44" s="240" t="s">
        <v>112</v>
      </c>
      <c r="H44" s="241"/>
      <c r="I44" s="242"/>
      <c r="J44" s="245">
        <v>44.444444444444443</v>
      </c>
      <c r="K44" s="245">
        <v>46.031746031746032</v>
      </c>
      <c r="L44" s="245">
        <v>9.5238095238095237</v>
      </c>
      <c r="M44" s="245" t="s">
        <v>112</v>
      </c>
      <c r="N44" s="246"/>
      <c r="O44" s="247"/>
    </row>
    <row r="45" spans="1:15" ht="12.75" customHeight="1" x14ac:dyDescent="0.2">
      <c r="A45" s="238" t="s">
        <v>150</v>
      </c>
      <c r="B45" s="209"/>
      <c r="C45" s="239">
        <v>59</v>
      </c>
      <c r="D45" s="240">
        <v>17</v>
      </c>
      <c r="E45" s="240">
        <v>37</v>
      </c>
      <c r="F45" s="240">
        <v>5</v>
      </c>
      <c r="G45" s="240" t="s">
        <v>112</v>
      </c>
      <c r="H45" s="241"/>
      <c r="I45" s="242"/>
      <c r="J45" s="245">
        <v>28.8135593220339</v>
      </c>
      <c r="K45" s="245">
        <v>62.711864406779661</v>
      </c>
      <c r="L45" s="245">
        <v>8.4745762711864394</v>
      </c>
      <c r="M45" s="245" t="s">
        <v>112</v>
      </c>
      <c r="N45" s="246"/>
      <c r="O45" s="247"/>
    </row>
    <row r="46" spans="1:15" ht="12.75" customHeight="1" x14ac:dyDescent="0.2">
      <c r="A46" s="238" t="s">
        <v>151</v>
      </c>
      <c r="B46" s="209"/>
      <c r="C46" s="239">
        <v>62</v>
      </c>
      <c r="D46" s="240">
        <v>25</v>
      </c>
      <c r="E46" s="240">
        <v>36</v>
      </c>
      <c r="F46" s="240">
        <v>1</v>
      </c>
      <c r="G46" s="240" t="s">
        <v>112</v>
      </c>
      <c r="H46" s="241"/>
      <c r="I46" s="242"/>
      <c r="J46" s="245">
        <v>40.322580645161288</v>
      </c>
      <c r="K46" s="245">
        <v>58.064516129032263</v>
      </c>
      <c r="L46" s="245">
        <v>1.6129032258064515</v>
      </c>
      <c r="M46" s="245" t="s">
        <v>112</v>
      </c>
      <c r="N46" s="246"/>
      <c r="O46" s="247"/>
    </row>
    <row r="47" spans="1:15" ht="12.75" customHeight="1" x14ac:dyDescent="0.2">
      <c r="A47" s="238" t="s">
        <v>152</v>
      </c>
      <c r="B47" s="209"/>
      <c r="C47" s="239">
        <v>1</v>
      </c>
      <c r="D47" s="240" t="s">
        <v>112</v>
      </c>
      <c r="E47" s="240">
        <v>1</v>
      </c>
      <c r="F47" s="240" t="s">
        <v>112</v>
      </c>
      <c r="G47" s="240" t="s">
        <v>112</v>
      </c>
      <c r="H47" s="241"/>
      <c r="I47" s="242"/>
      <c r="J47" s="245" t="s">
        <v>112</v>
      </c>
      <c r="K47" s="245">
        <v>100</v>
      </c>
      <c r="L47" s="245" t="s">
        <v>112</v>
      </c>
      <c r="M47" s="245" t="s">
        <v>112</v>
      </c>
      <c r="N47" s="246"/>
      <c r="O47" s="247"/>
    </row>
    <row r="48" spans="1:15" ht="12.75" customHeight="1" x14ac:dyDescent="0.2">
      <c r="A48" s="238" t="s">
        <v>153</v>
      </c>
      <c r="B48" s="209"/>
      <c r="C48" s="239">
        <v>48</v>
      </c>
      <c r="D48" s="240">
        <v>19</v>
      </c>
      <c r="E48" s="240">
        <v>24</v>
      </c>
      <c r="F48" s="240">
        <v>5</v>
      </c>
      <c r="G48" s="240" t="s">
        <v>112</v>
      </c>
      <c r="H48" s="241"/>
      <c r="I48" s="242"/>
      <c r="J48" s="245">
        <v>39.583333333333329</v>
      </c>
      <c r="K48" s="245">
        <v>50</v>
      </c>
      <c r="L48" s="245">
        <v>10.416666666666668</v>
      </c>
      <c r="M48" s="245" t="s">
        <v>112</v>
      </c>
      <c r="N48" s="246"/>
      <c r="O48" s="247"/>
    </row>
    <row r="49" spans="1:16" ht="12.75" customHeight="1" x14ac:dyDescent="0.2">
      <c r="A49" s="238" t="s">
        <v>154</v>
      </c>
      <c r="B49" s="209"/>
      <c r="C49" s="239">
        <v>65</v>
      </c>
      <c r="D49" s="240">
        <v>45</v>
      </c>
      <c r="E49" s="240">
        <v>19</v>
      </c>
      <c r="F49" s="240">
        <v>1</v>
      </c>
      <c r="G49" s="240" t="s">
        <v>112</v>
      </c>
      <c r="H49" s="241"/>
      <c r="I49" s="242"/>
      <c r="J49" s="245">
        <v>69.230769230769226</v>
      </c>
      <c r="K49" s="245">
        <v>29.230769230769234</v>
      </c>
      <c r="L49" s="245">
        <v>1.5384615384615385</v>
      </c>
      <c r="M49" s="245" t="s">
        <v>112</v>
      </c>
      <c r="N49" s="246"/>
      <c r="O49" s="247"/>
    </row>
    <row r="50" spans="1:16" ht="12.75" customHeight="1" x14ac:dyDescent="0.2">
      <c r="A50" s="250" t="s">
        <v>155</v>
      </c>
      <c r="B50" s="209"/>
      <c r="C50" s="222">
        <v>578</v>
      </c>
      <c r="D50" s="223">
        <v>106</v>
      </c>
      <c r="E50" s="223">
        <v>442</v>
      </c>
      <c r="F50" s="223">
        <v>30</v>
      </c>
      <c r="G50" s="223" t="s">
        <v>112</v>
      </c>
      <c r="H50" s="241"/>
      <c r="I50" s="237"/>
      <c r="J50" s="226">
        <v>18.339100346020761</v>
      </c>
      <c r="K50" s="226">
        <v>76.470588235294116</v>
      </c>
      <c r="L50" s="226">
        <v>5.1903114186851207</v>
      </c>
      <c r="M50" s="226" t="s">
        <v>112</v>
      </c>
      <c r="N50" s="248"/>
      <c r="O50" s="247"/>
    </row>
    <row r="51" spans="1:16" ht="12.75" customHeight="1" x14ac:dyDescent="0.2">
      <c r="A51" s="251" t="s">
        <v>156</v>
      </c>
      <c r="B51" s="252"/>
      <c r="C51" s="253">
        <v>13</v>
      </c>
      <c r="D51" s="254">
        <v>8</v>
      </c>
      <c r="E51" s="254">
        <v>2</v>
      </c>
      <c r="F51" s="254">
        <v>3</v>
      </c>
      <c r="G51" s="254" t="s">
        <v>112</v>
      </c>
      <c r="H51" s="255"/>
      <c r="I51" s="256"/>
      <c r="J51" s="257">
        <v>61.53846153846154</v>
      </c>
      <c r="K51" s="257">
        <v>15.384615384615385</v>
      </c>
      <c r="L51" s="257">
        <v>23.076923076923077</v>
      </c>
      <c r="M51" s="257" t="s">
        <v>112</v>
      </c>
      <c r="N51" s="258"/>
      <c r="O51" s="247"/>
    </row>
    <row r="52" spans="1:16" ht="12.75" customHeight="1" thickBot="1" x14ac:dyDescent="0.25">
      <c r="A52" s="259"/>
      <c r="B52" s="259"/>
      <c r="C52" s="260"/>
      <c r="D52" s="260"/>
      <c r="E52" s="260"/>
      <c r="F52" s="260"/>
      <c r="G52" s="260"/>
      <c r="H52" s="261"/>
      <c r="I52" s="259"/>
      <c r="J52" s="262"/>
      <c r="K52" s="262"/>
      <c r="L52" s="262"/>
      <c r="M52" s="262"/>
      <c r="N52" s="263"/>
      <c r="O52" s="247"/>
    </row>
    <row r="53" spans="1:16" x14ac:dyDescent="0.2">
      <c r="A53" s="264"/>
      <c r="B53" s="264"/>
      <c r="C53" s="265"/>
      <c r="D53" s="209"/>
      <c r="E53" s="209"/>
      <c r="F53" s="209"/>
      <c r="G53" s="209"/>
      <c r="H53" s="209"/>
      <c r="J53" s="209"/>
      <c r="K53" s="209"/>
      <c r="L53" s="209"/>
      <c r="M53" s="209"/>
      <c r="N53" s="209"/>
      <c r="O53" s="209"/>
    </row>
    <row r="54" spans="1:16" s="271" customFormat="1" x14ac:dyDescent="0.2">
      <c r="A54" s="266" t="s">
        <v>12</v>
      </c>
      <c r="B54" s="267"/>
      <c r="C54" s="268"/>
      <c r="D54" s="269"/>
      <c r="E54" s="270"/>
      <c r="F54" s="270"/>
      <c r="G54" s="270"/>
      <c r="H54" s="270"/>
      <c r="I54" s="270"/>
      <c r="J54" s="270"/>
      <c r="K54" s="270"/>
      <c r="L54" s="270"/>
      <c r="M54" s="270"/>
      <c r="N54" s="270"/>
      <c r="O54" s="270"/>
      <c r="P54" s="270"/>
    </row>
    <row r="55" spans="1:16" s="271" customFormat="1" x14ac:dyDescent="0.2">
      <c r="A55" s="272" t="s">
        <v>157</v>
      </c>
      <c r="B55" s="268"/>
      <c r="C55" s="269"/>
      <c r="D55" s="270"/>
      <c r="E55" s="270"/>
      <c r="F55" s="270"/>
      <c r="G55" s="270"/>
      <c r="I55" s="270"/>
      <c r="J55" s="270"/>
      <c r="K55" s="270"/>
      <c r="L55" s="270"/>
      <c r="M55" s="270"/>
      <c r="N55" s="270"/>
      <c r="O55" s="270"/>
      <c r="P55" s="270"/>
    </row>
    <row r="56" spans="1:16" s="271" customFormat="1" x14ac:dyDescent="0.2">
      <c r="A56" s="266"/>
      <c r="B56" s="266"/>
      <c r="C56" s="268"/>
      <c r="D56" s="269"/>
      <c r="E56" s="270"/>
      <c r="F56" s="270"/>
      <c r="G56" s="270"/>
      <c r="H56" s="270"/>
      <c r="I56" s="270"/>
      <c r="J56" s="270"/>
      <c r="K56" s="270"/>
      <c r="L56" s="270"/>
      <c r="M56" s="270"/>
      <c r="N56" s="270"/>
      <c r="O56" s="270"/>
      <c r="P56" s="270"/>
    </row>
    <row r="57" spans="1:16" s="271" customFormat="1" x14ac:dyDescent="0.2">
      <c r="A57" s="54" t="s">
        <v>158</v>
      </c>
      <c r="B57" s="70"/>
      <c r="C57" s="54"/>
      <c r="D57" s="54"/>
      <c r="L57" s="273"/>
      <c r="M57" s="273"/>
      <c r="N57" s="273"/>
      <c r="O57" s="274"/>
      <c r="P57" s="274"/>
    </row>
    <row r="58" spans="1:16" ht="11.25" customHeight="1" x14ac:dyDescent="0.2">
      <c r="A58" s="56" t="s">
        <v>159</v>
      </c>
      <c r="B58" s="56"/>
      <c r="C58" s="56"/>
      <c r="D58" s="275"/>
      <c r="E58" s="52"/>
      <c r="F58" s="273"/>
      <c r="G58" s="98"/>
      <c r="H58" s="276"/>
      <c r="I58" s="276"/>
      <c r="J58" s="276"/>
      <c r="K58" s="276"/>
      <c r="L58" s="276"/>
      <c r="M58" s="276"/>
      <c r="N58" s="276"/>
      <c r="O58" s="276"/>
    </row>
    <row r="59" spans="1:16" ht="12" customHeight="1" x14ac:dyDescent="0.2">
      <c r="A59" s="203" t="s">
        <v>160</v>
      </c>
      <c r="B59" s="276"/>
      <c r="C59" s="276"/>
      <c r="D59" s="276"/>
      <c r="E59" s="276"/>
      <c r="F59" s="276"/>
      <c r="G59" s="276"/>
      <c r="H59" s="276"/>
      <c r="I59" s="276"/>
      <c r="J59" s="276"/>
      <c r="K59" s="276"/>
      <c r="L59" s="276"/>
      <c r="M59" s="276"/>
      <c r="N59" s="276"/>
      <c r="O59" s="276"/>
    </row>
    <row r="60" spans="1:16" ht="12.95" customHeight="1" x14ac:dyDescent="0.2">
      <c r="A60" s="277" t="s">
        <v>161</v>
      </c>
      <c r="B60" s="276"/>
      <c r="C60" s="276"/>
      <c r="D60" s="276"/>
      <c r="E60" s="276"/>
      <c r="F60" s="276"/>
      <c r="G60" s="276"/>
      <c r="H60" s="276"/>
      <c r="I60" s="276"/>
      <c r="J60" s="276"/>
      <c r="K60" s="276"/>
      <c r="L60" s="276"/>
      <c r="M60" s="276"/>
      <c r="N60" s="276"/>
      <c r="O60" s="276"/>
    </row>
    <row r="61" spans="1:16" ht="12.95" customHeight="1" x14ac:dyDescent="0.2">
      <c r="A61" s="277" t="s">
        <v>162</v>
      </c>
      <c r="B61" s="276"/>
      <c r="C61" s="276"/>
      <c r="D61" s="276"/>
      <c r="E61" s="276"/>
      <c r="F61" s="276"/>
      <c r="G61" s="276"/>
      <c r="H61" s="276"/>
      <c r="I61" s="276"/>
      <c r="J61" s="276"/>
      <c r="K61" s="276"/>
      <c r="L61" s="276"/>
      <c r="M61" s="276"/>
      <c r="N61" s="276"/>
      <c r="O61" s="276"/>
    </row>
    <row r="62" spans="1:16" ht="12.95" customHeight="1" x14ac:dyDescent="0.2">
      <c r="A62" s="277" t="s">
        <v>163</v>
      </c>
      <c r="B62" s="276"/>
      <c r="C62" s="276"/>
      <c r="D62" s="276"/>
      <c r="E62" s="276"/>
      <c r="F62" s="276"/>
      <c r="G62" s="276"/>
      <c r="H62" s="276"/>
      <c r="I62" s="276"/>
      <c r="J62" s="276"/>
      <c r="K62" s="276"/>
      <c r="L62" s="276"/>
      <c r="M62" s="276"/>
      <c r="N62" s="276"/>
      <c r="O62" s="276"/>
    </row>
    <row r="63" spans="1:16" ht="12.95" customHeight="1" x14ac:dyDescent="0.2">
      <c r="A63" s="277" t="s">
        <v>164</v>
      </c>
      <c r="B63" s="276"/>
      <c r="C63" s="276"/>
      <c r="D63" s="276"/>
      <c r="E63" s="276"/>
      <c r="F63" s="276"/>
      <c r="G63" s="276"/>
      <c r="H63" s="276"/>
      <c r="I63" s="276"/>
      <c r="J63" s="276"/>
      <c r="K63" s="276"/>
      <c r="L63" s="276"/>
      <c r="M63" s="276"/>
      <c r="N63" s="276"/>
      <c r="O63" s="276"/>
    </row>
    <row r="64" spans="1:16" ht="12.95" customHeight="1" x14ac:dyDescent="0.2">
      <c r="A64" s="277" t="s">
        <v>165</v>
      </c>
      <c r="B64" s="276"/>
      <c r="C64" s="276"/>
      <c r="D64" s="276"/>
      <c r="E64" s="276"/>
      <c r="F64" s="276"/>
      <c r="G64" s="276"/>
      <c r="H64" s="276"/>
      <c r="I64" s="276"/>
      <c r="J64" s="276"/>
      <c r="K64" s="276"/>
      <c r="L64" s="276"/>
      <c r="M64" s="276"/>
      <c r="N64" s="276"/>
      <c r="O64" s="276"/>
    </row>
    <row r="65" spans="1:18" ht="12.95" customHeight="1" x14ac:dyDescent="0.2">
      <c r="A65" s="277" t="s">
        <v>166</v>
      </c>
      <c r="B65" s="276"/>
      <c r="C65" s="276"/>
      <c r="D65" s="276"/>
      <c r="E65" s="276"/>
      <c r="F65" s="276"/>
      <c r="G65" s="276"/>
      <c r="H65" s="276"/>
      <c r="I65" s="276"/>
      <c r="J65" s="276"/>
      <c r="K65" s="276"/>
      <c r="L65" s="276"/>
      <c r="M65" s="276"/>
      <c r="N65" s="276"/>
      <c r="O65" s="276"/>
    </row>
    <row r="66" spans="1:18" ht="12.95" customHeight="1" x14ac:dyDescent="0.2">
      <c r="A66" s="277" t="s">
        <v>167</v>
      </c>
      <c r="B66" s="276"/>
      <c r="C66" s="276"/>
      <c r="D66" s="276"/>
      <c r="E66" s="276"/>
      <c r="F66" s="276"/>
      <c r="G66" s="276"/>
      <c r="H66" s="276"/>
      <c r="I66" s="276"/>
      <c r="J66" s="276"/>
      <c r="K66" s="276"/>
      <c r="L66" s="276"/>
      <c r="M66" s="276"/>
      <c r="N66" s="276"/>
      <c r="O66" s="276"/>
    </row>
    <row r="67" spans="1:18" ht="12.95" customHeight="1" x14ac:dyDescent="0.2">
      <c r="A67" s="278" t="s">
        <v>168</v>
      </c>
      <c r="B67" s="276"/>
      <c r="C67" s="276"/>
      <c r="D67" s="276"/>
      <c r="E67" s="276"/>
      <c r="F67" s="276"/>
      <c r="G67" s="276"/>
      <c r="H67" s="276"/>
      <c r="I67" s="276"/>
      <c r="J67" s="276"/>
      <c r="K67" s="276"/>
      <c r="L67" s="276"/>
      <c r="M67" s="276"/>
      <c r="N67" s="276"/>
      <c r="O67" s="276"/>
    </row>
    <row r="68" spans="1:18" ht="9" customHeight="1" x14ac:dyDescent="0.2">
      <c r="A68" s="276"/>
      <c r="B68" s="276"/>
      <c r="C68" s="276"/>
      <c r="D68" s="276"/>
      <c r="E68" s="276"/>
      <c r="F68" s="276"/>
      <c r="G68" s="276"/>
      <c r="H68" s="276"/>
      <c r="I68" s="276"/>
      <c r="J68" s="276"/>
      <c r="K68" s="276"/>
      <c r="L68" s="276"/>
      <c r="M68" s="276"/>
      <c r="N68" s="276"/>
      <c r="O68" s="276"/>
    </row>
    <row r="69" spans="1:18" s="272" customFormat="1" ht="18" customHeight="1" x14ac:dyDescent="0.2">
      <c r="A69" s="550" t="s">
        <v>21</v>
      </c>
      <c r="B69" s="550"/>
      <c r="C69" s="550"/>
      <c r="D69" s="550"/>
      <c r="E69" s="550"/>
      <c r="F69" s="550"/>
      <c r="G69" s="550"/>
      <c r="H69" s="550"/>
      <c r="I69" s="550"/>
      <c r="J69" s="550"/>
      <c r="K69" s="550"/>
      <c r="L69" s="550"/>
      <c r="M69" s="550"/>
      <c r="N69" s="550"/>
    </row>
    <row r="70" spans="1:18" s="272" customFormat="1" ht="12" customHeight="1" x14ac:dyDescent="0.2">
      <c r="A70" s="279" t="s">
        <v>32</v>
      </c>
      <c r="B70" s="280"/>
      <c r="C70" s="280"/>
      <c r="D70" s="280"/>
      <c r="E70" s="280"/>
      <c r="F70" s="280"/>
      <c r="G70" s="280"/>
      <c r="H70" s="280"/>
      <c r="I70" s="280"/>
      <c r="J70" s="280"/>
      <c r="K70" s="280"/>
      <c r="L70" s="280"/>
      <c r="M70" s="280"/>
      <c r="N70" s="280"/>
    </row>
    <row r="71" spans="1:18" s="272" customFormat="1" ht="9.75" customHeight="1" x14ac:dyDescent="0.2">
      <c r="A71" s="550" t="s">
        <v>169</v>
      </c>
      <c r="B71" s="550"/>
      <c r="C71" s="550"/>
      <c r="D71" s="550"/>
      <c r="E71" s="550"/>
      <c r="F71" s="550"/>
      <c r="G71" s="550"/>
      <c r="H71" s="550"/>
      <c r="I71" s="550"/>
      <c r="J71" s="550"/>
      <c r="K71" s="550"/>
      <c r="L71" s="550"/>
      <c r="M71" s="550"/>
      <c r="N71" s="550"/>
      <c r="O71" s="550"/>
      <c r="P71" s="550"/>
      <c r="Q71" s="550"/>
      <c r="R71" s="550"/>
    </row>
    <row r="72" spans="1:18" x14ac:dyDescent="0.2">
      <c r="A72" s="137" t="s">
        <v>170</v>
      </c>
      <c r="B72" s="137"/>
      <c r="C72" s="281"/>
      <c r="D72" s="201"/>
      <c r="E72" s="201"/>
      <c r="F72" s="201"/>
      <c r="G72" s="201"/>
      <c r="H72" s="201"/>
      <c r="I72" s="282"/>
      <c r="J72" s="201"/>
      <c r="K72" s="201"/>
      <c r="L72" s="201"/>
      <c r="M72" s="201"/>
      <c r="N72" s="201"/>
      <c r="O72" s="201"/>
    </row>
    <row r="73" spans="1:18" s="272" customFormat="1" ht="23.25" customHeight="1" x14ac:dyDescent="0.2">
      <c r="A73" s="550" t="s">
        <v>171</v>
      </c>
      <c r="B73" s="550"/>
      <c r="C73" s="550"/>
      <c r="D73" s="550"/>
      <c r="E73" s="550"/>
      <c r="F73" s="550"/>
      <c r="G73" s="550"/>
      <c r="H73" s="550"/>
      <c r="I73" s="550"/>
      <c r="J73" s="550"/>
      <c r="K73" s="550"/>
      <c r="L73" s="550"/>
      <c r="M73" s="550"/>
      <c r="N73" s="550"/>
      <c r="O73" s="550"/>
      <c r="P73" s="550"/>
      <c r="Q73" s="550"/>
      <c r="R73" s="550"/>
    </row>
    <row r="74" spans="1:18" s="272" customFormat="1" ht="12" customHeight="1" x14ac:dyDescent="0.2">
      <c r="A74" s="550" t="s">
        <v>24</v>
      </c>
      <c r="B74" s="550"/>
      <c r="C74" s="550"/>
      <c r="D74" s="550"/>
      <c r="E74" s="550"/>
      <c r="F74" s="550"/>
      <c r="G74" s="550"/>
      <c r="H74" s="550"/>
      <c r="I74" s="550"/>
      <c r="J74" s="550"/>
      <c r="K74" s="550"/>
      <c r="L74" s="550"/>
      <c r="M74" s="550"/>
      <c r="N74" s="550"/>
      <c r="O74" s="550"/>
      <c r="P74" s="550"/>
      <c r="Q74" s="550"/>
      <c r="R74" s="550"/>
    </row>
    <row r="75" spans="1:18" s="272" customFormat="1" ht="29.25" customHeight="1" x14ac:dyDescent="0.2">
      <c r="A75" s="550" t="s">
        <v>30</v>
      </c>
      <c r="B75" s="550"/>
      <c r="C75" s="550"/>
      <c r="D75" s="550"/>
      <c r="E75" s="550"/>
      <c r="F75" s="550"/>
      <c r="G75" s="550"/>
      <c r="H75" s="550"/>
      <c r="I75" s="550"/>
      <c r="J75" s="550"/>
      <c r="K75" s="550"/>
      <c r="L75" s="550"/>
      <c r="M75" s="550"/>
      <c r="N75" s="550"/>
      <c r="O75" s="550"/>
      <c r="P75" s="550"/>
      <c r="Q75" s="550"/>
      <c r="R75" s="550"/>
    </row>
    <row r="76" spans="1:18" s="272" customFormat="1" ht="12.75" customHeight="1" x14ac:dyDescent="0.2">
      <c r="A76" s="550" t="s">
        <v>31</v>
      </c>
      <c r="B76" s="550"/>
      <c r="C76" s="550"/>
      <c r="D76" s="550"/>
      <c r="E76" s="550"/>
      <c r="F76" s="550"/>
      <c r="G76" s="550"/>
      <c r="H76" s="550"/>
      <c r="I76" s="550"/>
      <c r="J76" s="550"/>
      <c r="K76" s="550"/>
      <c r="L76" s="550"/>
      <c r="M76" s="550"/>
      <c r="N76" s="550"/>
      <c r="O76" s="550"/>
      <c r="P76" s="550"/>
      <c r="Q76" s="550"/>
      <c r="R76" s="550"/>
    </row>
    <row r="77" spans="1:18" s="272" customFormat="1" x14ac:dyDescent="0.2">
      <c r="A77" s="550" t="s">
        <v>172</v>
      </c>
      <c r="B77" s="550"/>
      <c r="C77" s="550"/>
      <c r="D77" s="550"/>
      <c r="E77" s="550"/>
      <c r="F77" s="550"/>
      <c r="G77" s="550"/>
      <c r="H77" s="550"/>
      <c r="I77" s="550"/>
      <c r="J77" s="550"/>
      <c r="K77" s="550"/>
      <c r="L77" s="550"/>
      <c r="M77" s="550"/>
      <c r="N77" s="550"/>
      <c r="O77" s="550"/>
      <c r="P77" s="550"/>
      <c r="Q77" s="550"/>
      <c r="R77" s="550"/>
    </row>
    <row r="78" spans="1:18" s="52" customFormat="1" x14ac:dyDescent="0.2">
      <c r="A78" s="550" t="s">
        <v>34</v>
      </c>
      <c r="B78" s="550"/>
      <c r="C78" s="550"/>
      <c r="D78" s="550"/>
      <c r="E78" s="550"/>
      <c r="F78" s="550"/>
      <c r="G78" s="550"/>
      <c r="H78" s="550"/>
      <c r="I78" s="550"/>
      <c r="J78" s="550"/>
      <c r="K78" s="550"/>
      <c r="L78" s="550"/>
      <c r="M78" s="550"/>
      <c r="N78" s="550"/>
      <c r="O78" s="550"/>
      <c r="P78" s="550"/>
      <c r="Q78" s="550"/>
      <c r="R78" s="550"/>
    </row>
    <row r="79" spans="1:18" s="52" customFormat="1" x14ac:dyDescent="0.2">
      <c r="A79" s="278" t="s">
        <v>173</v>
      </c>
      <c r="B79" s="278"/>
      <c r="C79" s="278"/>
      <c r="D79" s="278"/>
      <c r="E79" s="278"/>
      <c r="F79" s="278"/>
      <c r="G79" s="283"/>
      <c r="H79" s="278"/>
      <c r="I79" s="278"/>
      <c r="J79" s="284"/>
      <c r="K79" s="285"/>
      <c r="L79" s="286"/>
      <c r="M79" s="286"/>
      <c r="N79" s="278"/>
      <c r="O79" s="287"/>
      <c r="P79" s="287"/>
      <c r="Q79" s="287"/>
      <c r="R79" s="287"/>
    </row>
  </sheetData>
  <mergeCells count="11">
    <mergeCell ref="A73:R73"/>
    <mergeCell ref="C4:C5"/>
    <mergeCell ref="D4:G4"/>
    <mergeCell ref="J4:M4"/>
    <mergeCell ref="A69:N69"/>
    <mergeCell ref="A71:R71"/>
    <mergeCell ref="A74:R74"/>
    <mergeCell ref="A75:R75"/>
    <mergeCell ref="A76:R76"/>
    <mergeCell ref="A77:R77"/>
    <mergeCell ref="A78:R78"/>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494"/>
      <c r="B1" s="495"/>
      <c r="C1" s="495"/>
      <c r="D1" s="496"/>
      <c r="E1" s="503" t="s">
        <v>81</v>
      </c>
      <c r="F1" s="504"/>
      <c r="G1" s="504"/>
      <c r="H1" s="504"/>
      <c r="I1" s="504"/>
      <c r="J1" s="504"/>
      <c r="K1" s="504"/>
      <c r="L1" s="504"/>
    </row>
    <row r="2" spans="1:12" ht="13.5" thickBot="1" x14ac:dyDescent="0.25">
      <c r="A2" s="497"/>
      <c r="B2" s="498"/>
      <c r="C2" s="498"/>
      <c r="D2" s="499"/>
      <c r="E2" s="505" t="s">
        <v>82</v>
      </c>
      <c r="F2" s="506"/>
      <c r="G2" s="506"/>
      <c r="H2" s="506"/>
      <c r="I2" s="506"/>
      <c r="J2" s="506"/>
      <c r="K2" s="506"/>
      <c r="L2" s="506"/>
    </row>
    <row r="3" spans="1:12" ht="13.5" thickBot="1" x14ac:dyDescent="0.25">
      <c r="A3" s="497"/>
      <c r="B3" s="498"/>
      <c r="C3" s="498"/>
      <c r="D3" s="499"/>
      <c r="E3" s="507" t="s">
        <v>83</v>
      </c>
      <c r="F3" s="505" t="s">
        <v>91</v>
      </c>
      <c r="G3" s="506"/>
      <c r="H3" s="506"/>
      <c r="I3" s="506"/>
      <c r="J3" s="506"/>
      <c r="K3" s="506"/>
      <c r="L3" s="506"/>
    </row>
    <row r="4" spans="1:12" ht="64.5" thickBot="1" x14ac:dyDescent="0.25">
      <c r="A4" s="500"/>
      <c r="B4" s="501"/>
      <c r="C4" s="501"/>
      <c r="D4" s="502"/>
      <c r="E4" s="508"/>
      <c r="F4" s="168" t="s">
        <v>93</v>
      </c>
      <c r="G4" s="168" t="s">
        <v>17</v>
      </c>
      <c r="H4" s="168" t="s">
        <v>0</v>
      </c>
      <c r="I4" s="168" t="s">
        <v>8</v>
      </c>
      <c r="J4" s="168" t="s">
        <v>19</v>
      </c>
      <c r="K4" s="168" t="s">
        <v>23</v>
      </c>
      <c r="L4" s="167" t="s">
        <v>92</v>
      </c>
    </row>
    <row r="5" spans="1:12" ht="26.25" thickBot="1" x14ac:dyDescent="0.25">
      <c r="A5" s="486" t="s">
        <v>95</v>
      </c>
      <c r="B5" s="491" t="s">
        <v>83</v>
      </c>
      <c r="C5" s="491">
        <v>2013</v>
      </c>
      <c r="D5" s="169" t="s">
        <v>83</v>
      </c>
      <c r="E5" s="170">
        <v>5364</v>
      </c>
      <c r="F5" s="170">
        <v>758</v>
      </c>
      <c r="G5" s="170">
        <v>137</v>
      </c>
      <c r="H5" s="170">
        <v>707</v>
      </c>
      <c r="I5" s="170">
        <v>2849</v>
      </c>
      <c r="J5" s="170">
        <v>68</v>
      </c>
      <c r="K5" s="170">
        <v>456</v>
      </c>
      <c r="L5" s="170">
        <v>389</v>
      </c>
    </row>
    <row r="6" spans="1:12" ht="13.5" thickBot="1" x14ac:dyDescent="0.25">
      <c r="A6" s="487"/>
      <c r="B6" s="492"/>
      <c r="C6" s="492"/>
      <c r="D6" s="169" t="s">
        <v>7</v>
      </c>
      <c r="E6" s="170">
        <v>1719</v>
      </c>
      <c r="F6" s="170">
        <v>319</v>
      </c>
      <c r="G6" s="170">
        <v>35</v>
      </c>
      <c r="H6" s="170">
        <v>179</v>
      </c>
      <c r="I6" s="170">
        <v>967</v>
      </c>
      <c r="J6" s="170">
        <v>18</v>
      </c>
      <c r="K6" s="170">
        <v>86</v>
      </c>
      <c r="L6" s="170">
        <v>115</v>
      </c>
    </row>
    <row r="7" spans="1:12" ht="13.5" thickBot="1" x14ac:dyDescent="0.25">
      <c r="A7" s="487"/>
      <c r="B7" s="492"/>
      <c r="C7" s="492"/>
      <c r="D7" s="169" t="s">
        <v>4</v>
      </c>
      <c r="E7" s="170">
        <v>1596</v>
      </c>
      <c r="F7" s="170">
        <v>170</v>
      </c>
      <c r="G7" s="170">
        <v>38</v>
      </c>
      <c r="H7" s="170">
        <v>160</v>
      </c>
      <c r="I7" s="170">
        <v>990</v>
      </c>
      <c r="J7" s="170">
        <v>20</v>
      </c>
      <c r="K7" s="170">
        <v>107</v>
      </c>
      <c r="L7" s="170">
        <v>111</v>
      </c>
    </row>
    <row r="8" spans="1:12" ht="13.5" thickBot="1" x14ac:dyDescent="0.25">
      <c r="A8" s="487"/>
      <c r="B8" s="492"/>
      <c r="C8" s="492"/>
      <c r="D8" s="169" t="s">
        <v>5</v>
      </c>
      <c r="E8" s="170">
        <v>1063</v>
      </c>
      <c r="F8" s="170">
        <v>137</v>
      </c>
      <c r="G8" s="170">
        <v>29</v>
      </c>
      <c r="H8" s="170">
        <v>184</v>
      </c>
      <c r="I8" s="170">
        <v>463</v>
      </c>
      <c r="J8" s="170">
        <v>13</v>
      </c>
      <c r="K8" s="170">
        <v>128</v>
      </c>
      <c r="L8" s="170">
        <v>109</v>
      </c>
    </row>
    <row r="9" spans="1:12" ht="13.5" thickBot="1" x14ac:dyDescent="0.25">
      <c r="A9" s="487"/>
      <c r="B9" s="492"/>
      <c r="C9" s="493"/>
      <c r="D9" s="169" t="s">
        <v>6</v>
      </c>
      <c r="E9" s="170">
        <v>986</v>
      </c>
      <c r="F9" s="170">
        <v>132</v>
      </c>
      <c r="G9" s="170">
        <v>35</v>
      </c>
      <c r="H9" s="170">
        <v>184</v>
      </c>
      <c r="I9" s="170">
        <v>429</v>
      </c>
      <c r="J9" s="170">
        <v>17</v>
      </c>
      <c r="K9" s="170">
        <v>135</v>
      </c>
      <c r="L9" s="170">
        <v>54</v>
      </c>
    </row>
    <row r="10" spans="1:12" ht="26.25" thickBot="1" x14ac:dyDescent="0.25">
      <c r="A10" s="487"/>
      <c r="B10" s="492"/>
      <c r="C10" s="491">
        <v>2014</v>
      </c>
      <c r="D10" s="169" t="s">
        <v>83</v>
      </c>
      <c r="E10" s="170">
        <v>2332</v>
      </c>
      <c r="F10" s="170">
        <v>300</v>
      </c>
      <c r="G10" s="170">
        <v>106</v>
      </c>
      <c r="H10" s="170">
        <v>648</v>
      </c>
      <c r="I10" s="170">
        <v>1053</v>
      </c>
      <c r="J10" s="170">
        <v>54</v>
      </c>
      <c r="K10" s="170">
        <v>63</v>
      </c>
      <c r="L10" s="170">
        <v>108</v>
      </c>
    </row>
    <row r="11" spans="1:12" ht="13.5" thickBot="1" x14ac:dyDescent="0.25">
      <c r="A11" s="487"/>
      <c r="B11" s="492"/>
      <c r="C11" s="492"/>
      <c r="D11" s="169" t="s">
        <v>7</v>
      </c>
      <c r="E11" s="170">
        <v>782</v>
      </c>
      <c r="F11" s="170">
        <v>87</v>
      </c>
      <c r="G11" s="170">
        <v>22</v>
      </c>
      <c r="H11" s="170">
        <v>258</v>
      </c>
      <c r="I11" s="170">
        <v>348</v>
      </c>
      <c r="J11" s="170">
        <v>14</v>
      </c>
      <c r="K11" s="170">
        <v>0</v>
      </c>
      <c r="L11" s="170">
        <v>53</v>
      </c>
    </row>
    <row r="12" spans="1:12" ht="13.5" thickBot="1" x14ac:dyDescent="0.25">
      <c r="A12" s="487"/>
      <c r="B12" s="492"/>
      <c r="C12" s="492"/>
      <c r="D12" s="169" t="s">
        <v>4</v>
      </c>
      <c r="E12" s="170">
        <v>562</v>
      </c>
      <c r="F12" s="170">
        <v>83</v>
      </c>
      <c r="G12" s="170">
        <v>20</v>
      </c>
      <c r="H12" s="170">
        <v>139</v>
      </c>
      <c r="I12" s="170">
        <v>271</v>
      </c>
      <c r="J12" s="170">
        <v>7</v>
      </c>
      <c r="K12" s="170">
        <v>25</v>
      </c>
      <c r="L12" s="170">
        <v>17</v>
      </c>
    </row>
    <row r="13" spans="1:12" ht="13.5" thickBot="1" x14ac:dyDescent="0.25">
      <c r="A13" s="487"/>
      <c r="B13" s="492"/>
      <c r="C13" s="492"/>
      <c r="D13" s="169" t="s">
        <v>5</v>
      </c>
      <c r="E13" s="170">
        <v>524</v>
      </c>
      <c r="F13" s="170">
        <v>77</v>
      </c>
      <c r="G13" s="170">
        <v>40</v>
      </c>
      <c r="H13" s="170">
        <v>122</v>
      </c>
      <c r="I13" s="170">
        <v>239</v>
      </c>
      <c r="J13" s="170">
        <v>16</v>
      </c>
      <c r="K13" s="170">
        <v>8</v>
      </c>
      <c r="L13" s="170">
        <v>22</v>
      </c>
    </row>
    <row r="14" spans="1:12" ht="13.5" thickBot="1" x14ac:dyDescent="0.25">
      <c r="A14" s="487"/>
      <c r="B14" s="492"/>
      <c r="C14" s="493"/>
      <c r="D14" s="169" t="s">
        <v>6</v>
      </c>
      <c r="E14" s="170">
        <v>464</v>
      </c>
      <c r="F14" s="170">
        <v>53</v>
      </c>
      <c r="G14" s="170">
        <v>24</v>
      </c>
      <c r="H14" s="170">
        <v>129</v>
      </c>
      <c r="I14" s="170">
        <v>195</v>
      </c>
      <c r="J14" s="170">
        <v>17</v>
      </c>
      <c r="K14" s="170">
        <v>30</v>
      </c>
      <c r="L14" s="170">
        <v>16</v>
      </c>
    </row>
    <row r="15" spans="1:12" ht="26.25" thickBot="1" x14ac:dyDescent="0.25">
      <c r="A15" s="487"/>
      <c r="B15" s="492"/>
      <c r="C15" s="491">
        <v>2015</v>
      </c>
      <c r="D15" s="169" t="s">
        <v>83</v>
      </c>
      <c r="E15" s="170">
        <v>989</v>
      </c>
      <c r="F15" s="170">
        <v>142</v>
      </c>
      <c r="G15" s="170">
        <v>66</v>
      </c>
      <c r="H15" s="170">
        <v>255</v>
      </c>
      <c r="I15" s="170">
        <v>335</v>
      </c>
      <c r="J15" s="170">
        <v>27</v>
      </c>
      <c r="K15" s="170">
        <v>99</v>
      </c>
      <c r="L15" s="170">
        <v>65</v>
      </c>
    </row>
    <row r="16" spans="1:12" ht="13.5" thickBot="1" x14ac:dyDescent="0.25">
      <c r="A16" s="487"/>
      <c r="B16" s="492"/>
      <c r="C16" s="492"/>
      <c r="D16" s="169" t="s">
        <v>7</v>
      </c>
      <c r="E16" s="170">
        <v>499</v>
      </c>
      <c r="F16" s="170">
        <v>74</v>
      </c>
      <c r="G16" s="170">
        <v>45</v>
      </c>
      <c r="H16" s="170">
        <v>106</v>
      </c>
      <c r="I16" s="170">
        <v>199</v>
      </c>
      <c r="J16" s="170">
        <v>13</v>
      </c>
      <c r="K16" s="170">
        <v>31</v>
      </c>
      <c r="L16" s="170">
        <v>31</v>
      </c>
    </row>
    <row r="17" spans="1:16" ht="13.5" thickBot="1" x14ac:dyDescent="0.25">
      <c r="A17" s="487"/>
      <c r="B17" s="492"/>
      <c r="C17" s="492"/>
      <c r="D17" s="169" t="s">
        <v>4</v>
      </c>
      <c r="E17" s="170">
        <v>490</v>
      </c>
      <c r="F17" s="170">
        <v>68</v>
      </c>
      <c r="G17" s="170">
        <v>21</v>
      </c>
      <c r="H17" s="170">
        <v>149</v>
      </c>
      <c r="I17" s="170">
        <v>136</v>
      </c>
      <c r="J17" s="170">
        <v>14</v>
      </c>
      <c r="K17" s="170">
        <v>68</v>
      </c>
      <c r="L17" s="170">
        <v>34</v>
      </c>
    </row>
    <row r="18" spans="1:16" ht="13.5" thickBot="1" x14ac:dyDescent="0.25">
      <c r="A18" s="487"/>
      <c r="B18" s="492"/>
      <c r="C18" s="492"/>
      <c r="D18" s="169" t="s">
        <v>5</v>
      </c>
      <c r="E18" s="170">
        <v>0</v>
      </c>
      <c r="F18" s="170">
        <v>0</v>
      </c>
      <c r="G18" s="170">
        <v>0</v>
      </c>
      <c r="H18" s="170">
        <v>0</v>
      </c>
      <c r="I18" s="170">
        <v>0</v>
      </c>
      <c r="J18" s="170">
        <v>0</v>
      </c>
      <c r="K18" s="170">
        <v>0</v>
      </c>
      <c r="L18" s="170">
        <v>0</v>
      </c>
    </row>
    <row r="19" spans="1:16" ht="13.5" thickBot="1" x14ac:dyDescent="0.25">
      <c r="A19" s="487"/>
      <c r="B19" s="493"/>
      <c r="C19" s="493"/>
      <c r="D19" s="169" t="s">
        <v>6</v>
      </c>
      <c r="E19" s="170">
        <v>0</v>
      </c>
      <c r="F19" s="170">
        <v>0</v>
      </c>
      <c r="G19" s="170">
        <v>0</v>
      </c>
      <c r="H19" s="170">
        <v>0</v>
      </c>
      <c r="I19" s="170">
        <v>0</v>
      </c>
      <c r="J19" s="170">
        <v>0</v>
      </c>
      <c r="K19" s="170">
        <v>0</v>
      </c>
      <c r="L19" s="170">
        <v>0</v>
      </c>
    </row>
    <row r="20" spans="1:16" ht="26.25" thickBot="1" x14ac:dyDescent="0.25">
      <c r="A20" s="487"/>
      <c r="B20" s="491" t="s">
        <v>86</v>
      </c>
      <c r="C20" s="491">
        <v>2013</v>
      </c>
      <c r="D20" s="169" t="s">
        <v>83</v>
      </c>
      <c r="E20" s="170">
        <v>1383</v>
      </c>
      <c r="F20" s="170">
        <v>220</v>
      </c>
      <c r="G20" s="170">
        <v>43</v>
      </c>
      <c r="H20" s="170">
        <v>114</v>
      </c>
      <c r="I20" s="170">
        <v>687</v>
      </c>
      <c r="J20" s="170">
        <v>19</v>
      </c>
      <c r="K20" s="170">
        <v>226</v>
      </c>
      <c r="L20" s="170">
        <v>74</v>
      </c>
    </row>
    <row r="21" spans="1:16" ht="13.5" thickBot="1" x14ac:dyDescent="0.25">
      <c r="A21" s="487"/>
      <c r="B21" s="492"/>
      <c r="C21" s="492"/>
      <c r="D21" s="169" t="s">
        <v>7</v>
      </c>
      <c r="E21" s="170">
        <v>408</v>
      </c>
      <c r="F21" s="170">
        <v>75</v>
      </c>
      <c r="G21" s="170">
        <v>14</v>
      </c>
      <c r="H21" s="170">
        <v>40</v>
      </c>
      <c r="I21" s="170">
        <v>199</v>
      </c>
      <c r="J21" s="170">
        <v>6</v>
      </c>
      <c r="K21" s="170">
        <v>45</v>
      </c>
      <c r="L21" s="170">
        <v>29</v>
      </c>
    </row>
    <row r="22" spans="1:16" ht="13.5" thickBot="1" x14ac:dyDescent="0.25">
      <c r="A22" s="487"/>
      <c r="B22" s="492"/>
      <c r="C22" s="492"/>
      <c r="D22" s="169" t="s">
        <v>4</v>
      </c>
      <c r="E22" s="170">
        <v>398</v>
      </c>
      <c r="F22" s="170">
        <v>68</v>
      </c>
      <c r="G22" s="170">
        <v>13</v>
      </c>
      <c r="H22" s="170">
        <v>29</v>
      </c>
      <c r="I22" s="170">
        <v>214</v>
      </c>
      <c r="J22" s="170">
        <v>4</v>
      </c>
      <c r="K22" s="170">
        <v>54</v>
      </c>
      <c r="L22" s="170">
        <v>16</v>
      </c>
    </row>
    <row r="23" spans="1:16" ht="13.5" thickBot="1" x14ac:dyDescent="0.25">
      <c r="A23" s="487"/>
      <c r="B23" s="492"/>
      <c r="C23" s="492"/>
      <c r="D23" s="169" t="s">
        <v>5</v>
      </c>
      <c r="E23" s="170">
        <v>330</v>
      </c>
      <c r="F23" s="170">
        <v>37</v>
      </c>
      <c r="G23" s="170">
        <v>8</v>
      </c>
      <c r="H23" s="170">
        <v>31</v>
      </c>
      <c r="I23" s="170">
        <v>157</v>
      </c>
      <c r="J23" s="170">
        <v>5</v>
      </c>
      <c r="K23" s="170">
        <v>66</v>
      </c>
      <c r="L23" s="170">
        <v>26</v>
      </c>
    </row>
    <row r="24" spans="1:16" ht="13.5" thickBot="1" x14ac:dyDescent="0.25">
      <c r="A24" s="487"/>
      <c r="B24" s="492"/>
      <c r="C24" s="493"/>
      <c r="D24" s="169" t="s">
        <v>6</v>
      </c>
      <c r="E24" s="170">
        <v>247</v>
      </c>
      <c r="F24" s="170">
        <v>40</v>
      </c>
      <c r="G24" s="170">
        <v>8</v>
      </c>
      <c r="H24" s="170">
        <v>14</v>
      </c>
      <c r="I24" s="170">
        <v>117</v>
      </c>
      <c r="J24" s="170">
        <v>4</v>
      </c>
      <c r="K24" s="170">
        <v>61</v>
      </c>
      <c r="L24" s="170">
        <v>3</v>
      </c>
    </row>
    <row r="25" spans="1:16" ht="26.25" thickBot="1" x14ac:dyDescent="0.25">
      <c r="A25" s="487"/>
      <c r="B25" s="492"/>
      <c r="C25" s="491">
        <v>2014</v>
      </c>
      <c r="D25" s="169" t="s">
        <v>83</v>
      </c>
      <c r="E25" s="170">
        <v>669</v>
      </c>
      <c r="F25" s="170">
        <v>115</v>
      </c>
      <c r="G25" s="170">
        <v>26</v>
      </c>
      <c r="H25" s="170">
        <v>103</v>
      </c>
      <c r="I25" s="170">
        <v>334</v>
      </c>
      <c r="J25" s="170">
        <v>23</v>
      </c>
      <c r="K25" s="170">
        <v>39</v>
      </c>
      <c r="L25" s="170">
        <v>29</v>
      </c>
    </row>
    <row r="26" spans="1:16" ht="13.5" thickBot="1" x14ac:dyDescent="0.25">
      <c r="A26" s="487"/>
      <c r="B26" s="492"/>
      <c r="C26" s="492"/>
      <c r="D26" s="169" t="s">
        <v>7</v>
      </c>
      <c r="E26" s="170">
        <v>172</v>
      </c>
      <c r="F26" s="170">
        <v>23</v>
      </c>
      <c r="G26" s="170">
        <v>4</v>
      </c>
      <c r="H26" s="170">
        <v>39</v>
      </c>
      <c r="I26" s="170">
        <v>96</v>
      </c>
      <c r="J26" s="170">
        <v>3</v>
      </c>
      <c r="K26" s="170">
        <v>0</v>
      </c>
      <c r="L26" s="170">
        <v>7</v>
      </c>
    </row>
    <row r="27" spans="1:16" ht="13.5" thickBot="1" x14ac:dyDescent="0.25">
      <c r="A27" s="487"/>
      <c r="B27" s="492"/>
      <c r="C27" s="492"/>
      <c r="D27" s="169" t="s">
        <v>4</v>
      </c>
      <c r="E27" s="170">
        <v>168</v>
      </c>
      <c r="F27" s="170">
        <v>35</v>
      </c>
      <c r="G27" s="170">
        <v>3</v>
      </c>
      <c r="H27" s="170">
        <v>23</v>
      </c>
      <c r="I27" s="170">
        <v>83</v>
      </c>
      <c r="J27" s="170">
        <v>5</v>
      </c>
      <c r="K27" s="170">
        <v>16</v>
      </c>
      <c r="L27" s="170">
        <v>3</v>
      </c>
    </row>
    <row r="28" spans="1:16" ht="13.5" thickBot="1" x14ac:dyDescent="0.25">
      <c r="A28" s="487"/>
      <c r="B28" s="492"/>
      <c r="C28" s="492"/>
      <c r="D28" s="169" t="s">
        <v>5</v>
      </c>
      <c r="E28" s="170">
        <v>185</v>
      </c>
      <c r="F28" s="170">
        <v>33</v>
      </c>
      <c r="G28" s="170">
        <v>13</v>
      </c>
      <c r="H28" s="170">
        <v>23</v>
      </c>
      <c r="I28" s="170">
        <v>88</v>
      </c>
      <c r="J28" s="170">
        <v>8</v>
      </c>
      <c r="K28" s="170">
        <v>5</v>
      </c>
      <c r="L28" s="170">
        <v>15</v>
      </c>
    </row>
    <row r="29" spans="1:16" ht="13.5" thickBot="1" x14ac:dyDescent="0.25">
      <c r="A29" s="487"/>
      <c r="B29" s="492"/>
      <c r="C29" s="493"/>
      <c r="D29" s="169" t="s">
        <v>6</v>
      </c>
      <c r="E29" s="170">
        <v>144</v>
      </c>
      <c r="F29" s="170">
        <v>24</v>
      </c>
      <c r="G29" s="170">
        <v>6</v>
      </c>
      <c r="H29" s="170">
        <v>18</v>
      </c>
      <c r="I29" s="170">
        <v>67</v>
      </c>
      <c r="J29" s="170">
        <v>7</v>
      </c>
      <c r="K29" s="170">
        <v>18</v>
      </c>
      <c r="L29" s="170">
        <v>4</v>
      </c>
    </row>
    <row r="30" spans="1:16" ht="26.25" thickBot="1" x14ac:dyDescent="0.25">
      <c r="A30" s="487"/>
      <c r="B30" s="492"/>
      <c r="C30" s="491">
        <v>2015</v>
      </c>
      <c r="D30" s="169" t="s">
        <v>83</v>
      </c>
      <c r="E30" s="170">
        <v>314</v>
      </c>
      <c r="F30" s="170">
        <v>51</v>
      </c>
      <c r="G30" s="170">
        <v>30</v>
      </c>
      <c r="H30" s="170">
        <v>40</v>
      </c>
      <c r="I30" s="170">
        <v>110</v>
      </c>
      <c r="J30" s="170">
        <v>13</v>
      </c>
      <c r="K30" s="170">
        <v>53</v>
      </c>
      <c r="L30" s="170">
        <v>17</v>
      </c>
      <c r="P30">
        <f>E16+E91+E166</f>
        <v>617</v>
      </c>
    </row>
    <row r="31" spans="1:16" ht="13.5" thickBot="1" x14ac:dyDescent="0.25">
      <c r="A31" s="487"/>
      <c r="B31" s="492"/>
      <c r="C31" s="492"/>
      <c r="D31" s="169" t="s">
        <v>7</v>
      </c>
      <c r="E31" s="170">
        <v>161</v>
      </c>
      <c r="F31" s="170">
        <v>31</v>
      </c>
      <c r="G31" s="170">
        <v>20</v>
      </c>
      <c r="H31" s="170">
        <v>15</v>
      </c>
      <c r="I31" s="170">
        <v>65</v>
      </c>
      <c r="J31" s="170">
        <v>8</v>
      </c>
      <c r="K31" s="170">
        <v>14</v>
      </c>
      <c r="L31" s="170">
        <v>8</v>
      </c>
    </row>
    <row r="32" spans="1:16" ht="13.5" thickBot="1" x14ac:dyDescent="0.25">
      <c r="A32" s="487"/>
      <c r="B32" s="492"/>
      <c r="C32" s="492"/>
      <c r="D32" s="169" t="s">
        <v>4</v>
      </c>
      <c r="E32" s="170">
        <v>153</v>
      </c>
      <c r="F32" s="170">
        <v>20</v>
      </c>
      <c r="G32" s="170">
        <v>10</v>
      </c>
      <c r="H32" s="170">
        <v>25</v>
      </c>
      <c r="I32" s="170">
        <v>45</v>
      </c>
      <c r="J32" s="170">
        <v>5</v>
      </c>
      <c r="K32" s="170">
        <v>39</v>
      </c>
      <c r="L32" s="170">
        <v>9</v>
      </c>
    </row>
    <row r="33" spans="1:12" ht="13.5" thickBot="1" x14ac:dyDescent="0.25">
      <c r="A33" s="487"/>
      <c r="B33" s="492"/>
      <c r="C33" s="492"/>
      <c r="D33" s="169" t="s">
        <v>5</v>
      </c>
      <c r="E33" s="170">
        <v>0</v>
      </c>
      <c r="F33" s="170">
        <v>0</v>
      </c>
      <c r="G33" s="170">
        <v>0</v>
      </c>
      <c r="H33" s="170">
        <v>0</v>
      </c>
      <c r="I33" s="170">
        <v>0</v>
      </c>
      <c r="J33" s="170">
        <v>0</v>
      </c>
      <c r="K33" s="170">
        <v>0</v>
      </c>
      <c r="L33" s="170">
        <v>0</v>
      </c>
    </row>
    <row r="34" spans="1:12" ht="13.5" thickBot="1" x14ac:dyDescent="0.25">
      <c r="A34" s="487"/>
      <c r="B34" s="493"/>
      <c r="C34" s="493"/>
      <c r="D34" s="169" t="s">
        <v>6</v>
      </c>
      <c r="E34" s="170">
        <v>0</v>
      </c>
      <c r="F34" s="170">
        <v>0</v>
      </c>
      <c r="G34" s="170">
        <v>0</v>
      </c>
      <c r="H34" s="170">
        <v>0</v>
      </c>
      <c r="I34" s="170">
        <v>0</v>
      </c>
      <c r="J34" s="170">
        <v>0</v>
      </c>
      <c r="K34" s="170">
        <v>0</v>
      </c>
      <c r="L34" s="170">
        <v>0</v>
      </c>
    </row>
    <row r="35" spans="1:12" ht="26.25" thickBot="1" x14ac:dyDescent="0.25">
      <c r="A35" s="487"/>
      <c r="B35" s="491" t="s">
        <v>87</v>
      </c>
      <c r="C35" s="491">
        <v>2013</v>
      </c>
      <c r="D35" s="169" t="s">
        <v>83</v>
      </c>
      <c r="E35" s="170">
        <v>3863</v>
      </c>
      <c r="F35" s="170">
        <v>514</v>
      </c>
      <c r="G35" s="170">
        <v>89</v>
      </c>
      <c r="H35" s="170">
        <v>577</v>
      </c>
      <c r="I35" s="170">
        <v>2106</v>
      </c>
      <c r="J35" s="170">
        <v>48</v>
      </c>
      <c r="K35" s="170">
        <v>215</v>
      </c>
      <c r="L35" s="170">
        <v>314</v>
      </c>
    </row>
    <row r="36" spans="1:12" ht="13.5" thickBot="1" x14ac:dyDescent="0.25">
      <c r="A36" s="487"/>
      <c r="B36" s="492"/>
      <c r="C36" s="492"/>
      <c r="D36" s="169" t="s">
        <v>7</v>
      </c>
      <c r="E36" s="170">
        <v>1273</v>
      </c>
      <c r="F36" s="170">
        <v>232</v>
      </c>
      <c r="G36" s="170">
        <v>20</v>
      </c>
      <c r="H36" s="170">
        <v>136</v>
      </c>
      <c r="I36" s="170">
        <v>747</v>
      </c>
      <c r="J36" s="170">
        <v>12</v>
      </c>
      <c r="K36" s="170">
        <v>40</v>
      </c>
      <c r="L36" s="170">
        <v>86</v>
      </c>
    </row>
    <row r="37" spans="1:12" ht="13.5" thickBot="1" x14ac:dyDescent="0.25">
      <c r="A37" s="487"/>
      <c r="B37" s="492"/>
      <c r="C37" s="492"/>
      <c r="D37" s="169" t="s">
        <v>4</v>
      </c>
      <c r="E37" s="170">
        <v>1155</v>
      </c>
      <c r="F37" s="170">
        <v>96</v>
      </c>
      <c r="G37" s="170">
        <v>23</v>
      </c>
      <c r="H37" s="170">
        <v>126</v>
      </c>
      <c r="I37" s="170">
        <v>755</v>
      </c>
      <c r="J37" s="170">
        <v>15</v>
      </c>
      <c r="K37" s="170">
        <v>46</v>
      </c>
      <c r="L37" s="170">
        <v>94</v>
      </c>
    </row>
    <row r="38" spans="1:12" ht="13.5" thickBot="1" x14ac:dyDescent="0.25">
      <c r="A38" s="487"/>
      <c r="B38" s="492"/>
      <c r="C38" s="492"/>
      <c r="D38" s="169" t="s">
        <v>5</v>
      </c>
      <c r="E38" s="170">
        <v>714</v>
      </c>
      <c r="F38" s="170">
        <v>96</v>
      </c>
      <c r="G38" s="170">
        <v>20</v>
      </c>
      <c r="H38" s="170">
        <v>148</v>
      </c>
      <c r="I38" s="170">
        <v>299</v>
      </c>
      <c r="J38" s="170">
        <v>8</v>
      </c>
      <c r="K38" s="170">
        <v>60</v>
      </c>
      <c r="L38" s="170">
        <v>83</v>
      </c>
    </row>
    <row r="39" spans="1:12" ht="13.5" thickBot="1" x14ac:dyDescent="0.25">
      <c r="A39" s="487"/>
      <c r="B39" s="492"/>
      <c r="C39" s="493"/>
      <c r="D39" s="169" t="s">
        <v>6</v>
      </c>
      <c r="E39" s="170">
        <v>721</v>
      </c>
      <c r="F39" s="170">
        <v>90</v>
      </c>
      <c r="G39" s="170">
        <v>26</v>
      </c>
      <c r="H39" s="170">
        <v>167</v>
      </c>
      <c r="I39" s="170">
        <v>305</v>
      </c>
      <c r="J39" s="170">
        <v>13</v>
      </c>
      <c r="K39" s="170">
        <v>69</v>
      </c>
      <c r="L39" s="170">
        <v>51</v>
      </c>
    </row>
    <row r="40" spans="1:12" ht="26.25" thickBot="1" x14ac:dyDescent="0.25">
      <c r="A40" s="487"/>
      <c r="B40" s="492"/>
      <c r="C40" s="491">
        <v>2014</v>
      </c>
      <c r="D40" s="169" t="s">
        <v>83</v>
      </c>
      <c r="E40" s="170">
        <v>1585</v>
      </c>
      <c r="F40" s="170">
        <v>164</v>
      </c>
      <c r="G40" s="170">
        <v>70</v>
      </c>
      <c r="H40" s="170">
        <v>535</v>
      </c>
      <c r="I40" s="170">
        <v>695</v>
      </c>
      <c r="J40" s="170">
        <v>27</v>
      </c>
      <c r="K40" s="170">
        <v>18</v>
      </c>
      <c r="L40" s="170">
        <v>76</v>
      </c>
    </row>
    <row r="41" spans="1:12" ht="13.5" thickBot="1" x14ac:dyDescent="0.25">
      <c r="A41" s="487"/>
      <c r="B41" s="492"/>
      <c r="C41" s="492"/>
      <c r="D41" s="169" t="s">
        <v>7</v>
      </c>
      <c r="E41" s="170">
        <v>594</v>
      </c>
      <c r="F41" s="170">
        <v>56</v>
      </c>
      <c r="G41" s="170">
        <v>16</v>
      </c>
      <c r="H41" s="170">
        <v>217</v>
      </c>
      <c r="I41" s="170">
        <v>248</v>
      </c>
      <c r="J41" s="170">
        <v>11</v>
      </c>
      <c r="K41" s="170">
        <v>0</v>
      </c>
      <c r="L41" s="170">
        <v>46</v>
      </c>
    </row>
    <row r="42" spans="1:12" ht="13.5" thickBot="1" x14ac:dyDescent="0.25">
      <c r="A42" s="487"/>
      <c r="B42" s="492"/>
      <c r="C42" s="492"/>
      <c r="D42" s="169" t="s">
        <v>4</v>
      </c>
      <c r="E42" s="170">
        <v>369</v>
      </c>
      <c r="F42" s="170">
        <v>40</v>
      </c>
      <c r="G42" s="170">
        <v>16</v>
      </c>
      <c r="H42" s="170">
        <v>112</v>
      </c>
      <c r="I42" s="170">
        <v>179</v>
      </c>
      <c r="J42" s="170">
        <v>2</v>
      </c>
      <c r="K42" s="170">
        <v>7</v>
      </c>
      <c r="L42" s="170">
        <v>13</v>
      </c>
    </row>
    <row r="43" spans="1:12" ht="13.5" thickBot="1" x14ac:dyDescent="0.25">
      <c r="A43" s="487"/>
      <c r="B43" s="492"/>
      <c r="C43" s="492"/>
      <c r="D43" s="169" t="s">
        <v>5</v>
      </c>
      <c r="E43" s="170">
        <v>319</v>
      </c>
      <c r="F43" s="170">
        <v>39</v>
      </c>
      <c r="G43" s="170">
        <v>23</v>
      </c>
      <c r="H43" s="170">
        <v>96</v>
      </c>
      <c r="I43" s="170">
        <v>146</v>
      </c>
      <c r="J43" s="170">
        <v>7</v>
      </c>
      <c r="K43" s="170">
        <v>2</v>
      </c>
      <c r="L43" s="170">
        <v>6</v>
      </c>
    </row>
    <row r="44" spans="1:12" ht="13.5" thickBot="1" x14ac:dyDescent="0.25">
      <c r="A44" s="487"/>
      <c r="B44" s="492"/>
      <c r="C44" s="493"/>
      <c r="D44" s="169" t="s">
        <v>6</v>
      </c>
      <c r="E44" s="170">
        <v>303</v>
      </c>
      <c r="F44" s="170">
        <v>29</v>
      </c>
      <c r="G44" s="170">
        <v>15</v>
      </c>
      <c r="H44" s="170">
        <v>110</v>
      </c>
      <c r="I44" s="170">
        <v>122</v>
      </c>
      <c r="J44" s="170">
        <v>7</v>
      </c>
      <c r="K44" s="170">
        <v>9</v>
      </c>
      <c r="L44" s="170">
        <v>11</v>
      </c>
    </row>
    <row r="45" spans="1:12" ht="26.25" thickBot="1" x14ac:dyDescent="0.25">
      <c r="A45" s="487"/>
      <c r="B45" s="492"/>
      <c r="C45" s="491">
        <v>2015</v>
      </c>
      <c r="D45" s="169" t="s">
        <v>83</v>
      </c>
      <c r="E45" s="170">
        <v>616</v>
      </c>
      <c r="F45" s="170">
        <v>83</v>
      </c>
      <c r="G45" s="170">
        <v>27</v>
      </c>
      <c r="H45" s="170">
        <v>205</v>
      </c>
      <c r="I45" s="170">
        <v>214</v>
      </c>
      <c r="J45" s="170">
        <v>9</v>
      </c>
      <c r="K45" s="170">
        <v>32</v>
      </c>
      <c r="L45" s="170">
        <v>46</v>
      </c>
    </row>
    <row r="46" spans="1:12" ht="13.5" thickBot="1" x14ac:dyDescent="0.25">
      <c r="A46" s="487"/>
      <c r="B46" s="492"/>
      <c r="C46" s="492"/>
      <c r="D46" s="169" t="s">
        <v>7</v>
      </c>
      <c r="E46" s="170">
        <v>303</v>
      </c>
      <c r="F46" s="170">
        <v>36</v>
      </c>
      <c r="G46" s="170">
        <v>17</v>
      </c>
      <c r="H46" s="170">
        <v>83</v>
      </c>
      <c r="I46" s="170">
        <v>131</v>
      </c>
      <c r="J46" s="170">
        <v>2</v>
      </c>
      <c r="K46" s="170">
        <v>11</v>
      </c>
      <c r="L46" s="170">
        <v>23</v>
      </c>
    </row>
    <row r="47" spans="1:12" ht="13.5" thickBot="1" x14ac:dyDescent="0.25">
      <c r="A47" s="487"/>
      <c r="B47" s="492"/>
      <c r="C47" s="492"/>
      <c r="D47" s="169" t="s">
        <v>4</v>
      </c>
      <c r="E47" s="170">
        <v>313</v>
      </c>
      <c r="F47" s="170">
        <v>47</v>
      </c>
      <c r="G47" s="170">
        <v>10</v>
      </c>
      <c r="H47" s="170">
        <v>122</v>
      </c>
      <c r="I47" s="170">
        <v>83</v>
      </c>
      <c r="J47" s="170">
        <v>7</v>
      </c>
      <c r="K47" s="170">
        <v>21</v>
      </c>
      <c r="L47" s="170">
        <v>23</v>
      </c>
    </row>
    <row r="48" spans="1:12" ht="13.5" thickBot="1" x14ac:dyDescent="0.25">
      <c r="A48" s="487"/>
      <c r="B48" s="492"/>
      <c r="C48" s="492"/>
      <c r="D48" s="169" t="s">
        <v>5</v>
      </c>
      <c r="E48" s="170">
        <v>0</v>
      </c>
      <c r="F48" s="170">
        <v>0</v>
      </c>
      <c r="G48" s="170">
        <v>0</v>
      </c>
      <c r="H48" s="170">
        <v>0</v>
      </c>
      <c r="I48" s="170">
        <v>0</v>
      </c>
      <c r="J48" s="170">
        <v>0</v>
      </c>
      <c r="K48" s="170">
        <v>0</v>
      </c>
      <c r="L48" s="170">
        <v>0</v>
      </c>
    </row>
    <row r="49" spans="1:12" ht="13.5" thickBot="1" x14ac:dyDescent="0.25">
      <c r="A49" s="487"/>
      <c r="B49" s="493"/>
      <c r="C49" s="493"/>
      <c r="D49" s="169" t="s">
        <v>6</v>
      </c>
      <c r="E49" s="170">
        <v>0</v>
      </c>
      <c r="F49" s="170">
        <v>0</v>
      </c>
      <c r="G49" s="170">
        <v>0</v>
      </c>
      <c r="H49" s="170">
        <v>0</v>
      </c>
      <c r="I49" s="170">
        <v>0</v>
      </c>
      <c r="J49" s="170">
        <v>0</v>
      </c>
      <c r="K49" s="170">
        <v>0</v>
      </c>
      <c r="L49" s="170">
        <v>0</v>
      </c>
    </row>
    <row r="50" spans="1:12" ht="26.25" thickBot="1" x14ac:dyDescent="0.25">
      <c r="A50" s="487"/>
      <c r="B50" s="491" t="s">
        <v>88</v>
      </c>
      <c r="C50" s="491">
        <v>2013</v>
      </c>
      <c r="D50" s="169" t="s">
        <v>83</v>
      </c>
      <c r="E50" s="170">
        <v>114</v>
      </c>
      <c r="F50" s="170">
        <v>24</v>
      </c>
      <c r="G50" s="170">
        <v>4</v>
      </c>
      <c r="H50" s="170">
        <v>14</v>
      </c>
      <c r="I50" s="170">
        <v>55</v>
      </c>
      <c r="J50" s="170">
        <v>1</v>
      </c>
      <c r="K50" s="170">
        <v>15</v>
      </c>
      <c r="L50" s="170">
        <v>1</v>
      </c>
    </row>
    <row r="51" spans="1:12" ht="13.5" thickBot="1" x14ac:dyDescent="0.25">
      <c r="A51" s="487"/>
      <c r="B51" s="492"/>
      <c r="C51" s="492"/>
      <c r="D51" s="169" t="s">
        <v>7</v>
      </c>
      <c r="E51" s="170">
        <v>38</v>
      </c>
      <c r="F51" s="170">
        <v>12</v>
      </c>
      <c r="G51" s="170">
        <v>1</v>
      </c>
      <c r="H51" s="170">
        <v>3</v>
      </c>
      <c r="I51" s="170">
        <v>21</v>
      </c>
      <c r="J51" s="170">
        <v>0</v>
      </c>
      <c r="K51" s="170">
        <v>1</v>
      </c>
      <c r="L51" s="170">
        <v>0</v>
      </c>
    </row>
    <row r="52" spans="1:12" ht="13.5" thickBot="1" x14ac:dyDescent="0.25">
      <c r="A52" s="487"/>
      <c r="B52" s="492"/>
      <c r="C52" s="492"/>
      <c r="D52" s="169" t="s">
        <v>4</v>
      </c>
      <c r="E52" s="170">
        <v>41</v>
      </c>
      <c r="F52" s="170">
        <v>6</v>
      </c>
      <c r="G52" s="170">
        <v>2</v>
      </c>
      <c r="H52" s="170">
        <v>4</v>
      </c>
      <c r="I52" s="170">
        <v>20</v>
      </c>
      <c r="J52" s="170">
        <v>1</v>
      </c>
      <c r="K52" s="170">
        <v>7</v>
      </c>
      <c r="L52" s="170">
        <v>1</v>
      </c>
    </row>
    <row r="53" spans="1:12" ht="13.5" thickBot="1" x14ac:dyDescent="0.25">
      <c r="A53" s="487"/>
      <c r="B53" s="492"/>
      <c r="C53" s="492"/>
      <c r="D53" s="169" t="s">
        <v>5</v>
      </c>
      <c r="E53" s="170">
        <v>17</v>
      </c>
      <c r="F53" s="170">
        <v>4</v>
      </c>
      <c r="G53" s="170">
        <v>0</v>
      </c>
      <c r="H53" s="170">
        <v>4</v>
      </c>
      <c r="I53" s="170">
        <v>7</v>
      </c>
      <c r="J53" s="170">
        <v>0</v>
      </c>
      <c r="K53" s="170">
        <v>2</v>
      </c>
      <c r="L53" s="170">
        <v>0</v>
      </c>
    </row>
    <row r="54" spans="1:12" ht="13.5" thickBot="1" x14ac:dyDescent="0.25">
      <c r="A54" s="487"/>
      <c r="B54" s="492"/>
      <c r="C54" s="493"/>
      <c r="D54" s="169" t="s">
        <v>6</v>
      </c>
      <c r="E54" s="170">
        <v>18</v>
      </c>
      <c r="F54" s="170">
        <v>2</v>
      </c>
      <c r="G54" s="170">
        <v>1</v>
      </c>
      <c r="H54" s="170">
        <v>3</v>
      </c>
      <c r="I54" s="170">
        <v>7</v>
      </c>
      <c r="J54" s="170">
        <v>0</v>
      </c>
      <c r="K54" s="170">
        <v>5</v>
      </c>
      <c r="L54" s="170">
        <v>0</v>
      </c>
    </row>
    <row r="55" spans="1:12" ht="26.25" thickBot="1" x14ac:dyDescent="0.25">
      <c r="A55" s="487"/>
      <c r="B55" s="492"/>
      <c r="C55" s="491">
        <v>2014</v>
      </c>
      <c r="D55" s="169" t="s">
        <v>83</v>
      </c>
      <c r="E55" s="170">
        <v>74</v>
      </c>
      <c r="F55" s="170">
        <v>20</v>
      </c>
      <c r="G55" s="170">
        <v>10</v>
      </c>
      <c r="H55" s="170">
        <v>10</v>
      </c>
      <c r="I55" s="170">
        <v>21</v>
      </c>
      <c r="J55" s="170">
        <v>4</v>
      </c>
      <c r="K55" s="170">
        <v>6</v>
      </c>
      <c r="L55" s="170">
        <v>3</v>
      </c>
    </row>
    <row r="56" spans="1:12" ht="13.5" thickBot="1" x14ac:dyDescent="0.25">
      <c r="A56" s="487"/>
      <c r="B56" s="492"/>
      <c r="C56" s="492"/>
      <c r="D56" s="169" t="s">
        <v>7</v>
      </c>
      <c r="E56" s="170">
        <v>12</v>
      </c>
      <c r="F56" s="170">
        <v>7</v>
      </c>
      <c r="G56" s="170">
        <v>2</v>
      </c>
      <c r="H56" s="170">
        <v>2</v>
      </c>
      <c r="I56" s="170">
        <v>1</v>
      </c>
      <c r="J56" s="170">
        <v>0</v>
      </c>
      <c r="K56" s="170">
        <v>0</v>
      </c>
      <c r="L56" s="170">
        <v>0</v>
      </c>
    </row>
    <row r="57" spans="1:12" ht="13.5" thickBot="1" x14ac:dyDescent="0.25">
      <c r="A57" s="487"/>
      <c r="B57" s="492"/>
      <c r="C57" s="492"/>
      <c r="D57" s="169" t="s">
        <v>4</v>
      </c>
      <c r="E57" s="170">
        <v>25</v>
      </c>
      <c r="F57" s="170">
        <v>8</v>
      </c>
      <c r="G57" s="170">
        <v>1</v>
      </c>
      <c r="H57" s="170">
        <v>4</v>
      </c>
      <c r="I57" s="170">
        <v>9</v>
      </c>
      <c r="J57" s="170">
        <v>0</v>
      </c>
      <c r="K57" s="170">
        <v>2</v>
      </c>
      <c r="L57" s="170">
        <v>1</v>
      </c>
    </row>
    <row r="58" spans="1:12" ht="13.5" thickBot="1" x14ac:dyDescent="0.25">
      <c r="A58" s="487"/>
      <c r="B58" s="492"/>
      <c r="C58" s="492"/>
      <c r="D58" s="169" t="s">
        <v>5</v>
      </c>
      <c r="E58" s="170">
        <v>20</v>
      </c>
      <c r="F58" s="170">
        <v>5</v>
      </c>
      <c r="G58" s="170">
        <v>4</v>
      </c>
      <c r="H58" s="170">
        <v>3</v>
      </c>
      <c r="I58" s="170">
        <v>5</v>
      </c>
      <c r="J58" s="170">
        <v>1</v>
      </c>
      <c r="K58" s="170">
        <v>1</v>
      </c>
      <c r="L58" s="170">
        <v>1</v>
      </c>
    </row>
    <row r="59" spans="1:12" ht="13.5" thickBot="1" x14ac:dyDescent="0.25">
      <c r="A59" s="487"/>
      <c r="B59" s="492"/>
      <c r="C59" s="493"/>
      <c r="D59" s="169" t="s">
        <v>6</v>
      </c>
      <c r="E59" s="170">
        <v>17</v>
      </c>
      <c r="F59" s="170">
        <v>0</v>
      </c>
      <c r="G59" s="170">
        <v>3</v>
      </c>
      <c r="H59" s="170">
        <v>1</v>
      </c>
      <c r="I59" s="170">
        <v>6</v>
      </c>
      <c r="J59" s="170">
        <v>3</v>
      </c>
      <c r="K59" s="170">
        <v>3</v>
      </c>
      <c r="L59" s="170">
        <v>1</v>
      </c>
    </row>
    <row r="60" spans="1:12" ht="26.25" thickBot="1" x14ac:dyDescent="0.25">
      <c r="A60" s="487"/>
      <c r="B60" s="492"/>
      <c r="C60" s="491">
        <v>2015</v>
      </c>
      <c r="D60" s="169" t="s">
        <v>83</v>
      </c>
      <c r="E60" s="170">
        <v>59</v>
      </c>
      <c r="F60" s="170">
        <v>8</v>
      </c>
      <c r="G60" s="170">
        <v>9</v>
      </c>
      <c r="H60" s="170">
        <v>10</v>
      </c>
      <c r="I60" s="170">
        <v>11</v>
      </c>
      <c r="J60" s="170">
        <v>5</v>
      </c>
      <c r="K60" s="170">
        <v>14</v>
      </c>
      <c r="L60" s="170">
        <v>2</v>
      </c>
    </row>
    <row r="61" spans="1:12" ht="13.5" thickBot="1" x14ac:dyDescent="0.25">
      <c r="A61" s="487"/>
      <c r="B61" s="492"/>
      <c r="C61" s="492"/>
      <c r="D61" s="169" t="s">
        <v>7</v>
      </c>
      <c r="E61" s="170">
        <v>35</v>
      </c>
      <c r="F61" s="170">
        <v>7</v>
      </c>
      <c r="G61" s="170">
        <v>8</v>
      </c>
      <c r="H61" s="170">
        <v>8</v>
      </c>
      <c r="I61" s="170">
        <v>3</v>
      </c>
      <c r="J61" s="170">
        <v>3</v>
      </c>
      <c r="K61" s="170">
        <v>6</v>
      </c>
      <c r="L61" s="170">
        <v>0</v>
      </c>
    </row>
    <row r="62" spans="1:12" ht="13.5" thickBot="1" x14ac:dyDescent="0.25">
      <c r="A62" s="487"/>
      <c r="B62" s="492"/>
      <c r="C62" s="492"/>
      <c r="D62" s="169" t="s">
        <v>4</v>
      </c>
      <c r="E62" s="170">
        <v>24</v>
      </c>
      <c r="F62" s="170">
        <v>1</v>
      </c>
      <c r="G62" s="170">
        <v>1</v>
      </c>
      <c r="H62" s="170">
        <v>2</v>
      </c>
      <c r="I62" s="170">
        <v>8</v>
      </c>
      <c r="J62" s="170">
        <v>2</v>
      </c>
      <c r="K62" s="170">
        <v>8</v>
      </c>
      <c r="L62" s="170">
        <v>2</v>
      </c>
    </row>
    <row r="63" spans="1:12" ht="13.5" thickBot="1" x14ac:dyDescent="0.25">
      <c r="A63" s="487"/>
      <c r="B63" s="492"/>
      <c r="C63" s="492"/>
      <c r="D63" s="169" t="s">
        <v>5</v>
      </c>
      <c r="E63" s="170">
        <v>0</v>
      </c>
      <c r="F63" s="170">
        <v>0</v>
      </c>
      <c r="G63" s="170">
        <v>0</v>
      </c>
      <c r="H63" s="170">
        <v>0</v>
      </c>
      <c r="I63" s="170">
        <v>0</v>
      </c>
      <c r="J63" s="170">
        <v>0</v>
      </c>
      <c r="K63" s="170">
        <v>0</v>
      </c>
      <c r="L63" s="170">
        <v>0</v>
      </c>
    </row>
    <row r="64" spans="1:12" ht="13.5" thickBot="1" x14ac:dyDescent="0.25">
      <c r="A64" s="487"/>
      <c r="B64" s="493"/>
      <c r="C64" s="493"/>
      <c r="D64" s="169" t="s">
        <v>6</v>
      </c>
      <c r="E64" s="170">
        <v>0</v>
      </c>
      <c r="F64" s="170">
        <v>0</v>
      </c>
      <c r="G64" s="170">
        <v>0</v>
      </c>
      <c r="H64" s="170">
        <v>0</v>
      </c>
      <c r="I64" s="170">
        <v>0</v>
      </c>
      <c r="J64" s="170">
        <v>0</v>
      </c>
      <c r="K64" s="170">
        <v>0</v>
      </c>
      <c r="L64" s="170">
        <v>0</v>
      </c>
    </row>
    <row r="65" spans="1:12" ht="26.25" thickBot="1" x14ac:dyDescent="0.25">
      <c r="A65" s="487"/>
      <c r="B65" s="491" t="s">
        <v>94</v>
      </c>
      <c r="C65" s="491">
        <v>2013</v>
      </c>
      <c r="D65" s="169" t="s">
        <v>83</v>
      </c>
      <c r="E65" s="170">
        <v>4</v>
      </c>
      <c r="F65" s="170">
        <v>0</v>
      </c>
      <c r="G65" s="170">
        <v>1</v>
      </c>
      <c r="H65" s="170">
        <v>2</v>
      </c>
      <c r="I65" s="170">
        <v>1</v>
      </c>
      <c r="J65" s="170">
        <v>0</v>
      </c>
      <c r="K65" s="170">
        <v>0</v>
      </c>
      <c r="L65" s="170">
        <v>0</v>
      </c>
    </row>
    <row r="66" spans="1:12" ht="13.5" thickBot="1" x14ac:dyDescent="0.25">
      <c r="A66" s="487"/>
      <c r="B66" s="492"/>
      <c r="C66" s="492"/>
      <c r="D66" s="169" t="s">
        <v>7</v>
      </c>
      <c r="E66" s="170">
        <v>0</v>
      </c>
      <c r="F66" s="170">
        <v>0</v>
      </c>
      <c r="G66" s="170">
        <v>0</v>
      </c>
      <c r="H66" s="170">
        <v>0</v>
      </c>
      <c r="I66" s="170">
        <v>0</v>
      </c>
      <c r="J66" s="170">
        <v>0</v>
      </c>
      <c r="K66" s="170">
        <v>0</v>
      </c>
      <c r="L66" s="170">
        <v>0</v>
      </c>
    </row>
    <row r="67" spans="1:12" ht="13.5" thickBot="1" x14ac:dyDescent="0.25">
      <c r="A67" s="487"/>
      <c r="B67" s="492"/>
      <c r="C67" s="492"/>
      <c r="D67" s="169" t="s">
        <v>4</v>
      </c>
      <c r="E67" s="170">
        <v>2</v>
      </c>
      <c r="F67" s="170">
        <v>0</v>
      </c>
      <c r="G67" s="170">
        <v>0</v>
      </c>
      <c r="H67" s="170">
        <v>1</v>
      </c>
      <c r="I67" s="170">
        <v>1</v>
      </c>
      <c r="J67" s="170">
        <v>0</v>
      </c>
      <c r="K67" s="170">
        <v>0</v>
      </c>
      <c r="L67" s="170">
        <v>0</v>
      </c>
    </row>
    <row r="68" spans="1:12" ht="13.5" thickBot="1" x14ac:dyDescent="0.25">
      <c r="A68" s="487"/>
      <c r="B68" s="492"/>
      <c r="C68" s="492"/>
      <c r="D68" s="169" t="s">
        <v>5</v>
      </c>
      <c r="E68" s="170">
        <v>2</v>
      </c>
      <c r="F68" s="170">
        <v>0</v>
      </c>
      <c r="G68" s="170">
        <v>1</v>
      </c>
      <c r="H68" s="170">
        <v>1</v>
      </c>
      <c r="I68" s="170">
        <v>0</v>
      </c>
      <c r="J68" s="170">
        <v>0</v>
      </c>
      <c r="K68" s="170">
        <v>0</v>
      </c>
      <c r="L68" s="170">
        <v>0</v>
      </c>
    </row>
    <row r="69" spans="1:12" ht="13.5" thickBot="1" x14ac:dyDescent="0.25">
      <c r="A69" s="487"/>
      <c r="B69" s="492"/>
      <c r="C69" s="493"/>
      <c r="D69" s="169" t="s">
        <v>6</v>
      </c>
      <c r="E69" s="170">
        <v>0</v>
      </c>
      <c r="F69" s="170">
        <v>0</v>
      </c>
      <c r="G69" s="170">
        <v>0</v>
      </c>
      <c r="H69" s="170">
        <v>0</v>
      </c>
      <c r="I69" s="170">
        <v>0</v>
      </c>
      <c r="J69" s="170">
        <v>0</v>
      </c>
      <c r="K69" s="170">
        <v>0</v>
      </c>
      <c r="L69" s="170">
        <v>0</v>
      </c>
    </row>
    <row r="70" spans="1:12" ht="26.25" thickBot="1" x14ac:dyDescent="0.25">
      <c r="A70" s="487"/>
      <c r="B70" s="492"/>
      <c r="C70" s="491">
        <v>2014</v>
      </c>
      <c r="D70" s="169" t="s">
        <v>83</v>
      </c>
      <c r="E70" s="170">
        <v>4</v>
      </c>
      <c r="F70" s="170">
        <v>1</v>
      </c>
      <c r="G70" s="170">
        <v>0</v>
      </c>
      <c r="H70" s="170">
        <v>0</v>
      </c>
      <c r="I70" s="170">
        <v>3</v>
      </c>
      <c r="J70" s="170">
        <v>0</v>
      </c>
      <c r="K70" s="170">
        <v>0</v>
      </c>
      <c r="L70" s="170">
        <v>0</v>
      </c>
    </row>
    <row r="71" spans="1:12" ht="13.5" thickBot="1" x14ac:dyDescent="0.25">
      <c r="A71" s="487"/>
      <c r="B71" s="492"/>
      <c r="C71" s="492"/>
      <c r="D71" s="169" t="s">
        <v>7</v>
      </c>
      <c r="E71" s="170">
        <v>4</v>
      </c>
      <c r="F71" s="170">
        <v>1</v>
      </c>
      <c r="G71" s="170">
        <v>0</v>
      </c>
      <c r="H71" s="170">
        <v>0</v>
      </c>
      <c r="I71" s="170">
        <v>3</v>
      </c>
      <c r="J71" s="170">
        <v>0</v>
      </c>
      <c r="K71" s="170">
        <v>0</v>
      </c>
      <c r="L71" s="170">
        <v>0</v>
      </c>
    </row>
    <row r="72" spans="1:12" ht="13.5" thickBot="1" x14ac:dyDescent="0.25">
      <c r="A72" s="487"/>
      <c r="B72" s="492"/>
      <c r="C72" s="492"/>
      <c r="D72" s="169" t="s">
        <v>4</v>
      </c>
      <c r="E72" s="170">
        <v>0</v>
      </c>
      <c r="F72" s="170">
        <v>0</v>
      </c>
      <c r="G72" s="170">
        <v>0</v>
      </c>
      <c r="H72" s="170">
        <v>0</v>
      </c>
      <c r="I72" s="170">
        <v>0</v>
      </c>
      <c r="J72" s="170">
        <v>0</v>
      </c>
      <c r="K72" s="170">
        <v>0</v>
      </c>
      <c r="L72" s="170">
        <v>0</v>
      </c>
    </row>
    <row r="73" spans="1:12" ht="13.5" thickBot="1" x14ac:dyDescent="0.25">
      <c r="A73" s="487"/>
      <c r="B73" s="492"/>
      <c r="C73" s="492"/>
      <c r="D73" s="169" t="s">
        <v>5</v>
      </c>
      <c r="E73" s="170">
        <v>0</v>
      </c>
      <c r="F73" s="170">
        <v>0</v>
      </c>
      <c r="G73" s="170">
        <v>0</v>
      </c>
      <c r="H73" s="170">
        <v>0</v>
      </c>
      <c r="I73" s="170">
        <v>0</v>
      </c>
      <c r="J73" s="170">
        <v>0</v>
      </c>
      <c r="K73" s="170">
        <v>0</v>
      </c>
      <c r="L73" s="170">
        <v>0</v>
      </c>
    </row>
    <row r="74" spans="1:12" ht="13.5" thickBot="1" x14ac:dyDescent="0.25">
      <c r="A74" s="487"/>
      <c r="B74" s="492"/>
      <c r="C74" s="493"/>
      <c r="D74" s="169" t="s">
        <v>6</v>
      </c>
      <c r="E74" s="170">
        <v>0</v>
      </c>
      <c r="F74" s="170">
        <v>0</v>
      </c>
      <c r="G74" s="170">
        <v>0</v>
      </c>
      <c r="H74" s="170">
        <v>0</v>
      </c>
      <c r="I74" s="170">
        <v>0</v>
      </c>
      <c r="J74" s="170">
        <v>0</v>
      </c>
      <c r="K74" s="170">
        <v>0</v>
      </c>
      <c r="L74" s="170">
        <v>0</v>
      </c>
    </row>
    <row r="75" spans="1:12" ht="26.25" thickBot="1" x14ac:dyDescent="0.25">
      <c r="A75" s="487"/>
      <c r="B75" s="492"/>
      <c r="C75" s="491">
        <v>2015</v>
      </c>
      <c r="D75" s="169" t="s">
        <v>83</v>
      </c>
      <c r="E75" s="170">
        <v>0</v>
      </c>
      <c r="F75" s="170">
        <v>0</v>
      </c>
      <c r="G75" s="170">
        <v>0</v>
      </c>
      <c r="H75" s="170">
        <v>0</v>
      </c>
      <c r="I75" s="170">
        <v>0</v>
      </c>
      <c r="J75" s="170">
        <v>0</v>
      </c>
      <c r="K75" s="170">
        <v>0</v>
      </c>
      <c r="L75" s="170">
        <v>0</v>
      </c>
    </row>
    <row r="76" spans="1:12" ht="13.5" thickBot="1" x14ac:dyDescent="0.25">
      <c r="A76" s="487"/>
      <c r="B76" s="492"/>
      <c r="C76" s="492"/>
      <c r="D76" s="169" t="s">
        <v>7</v>
      </c>
      <c r="E76" s="170">
        <v>0</v>
      </c>
      <c r="F76" s="170">
        <v>0</v>
      </c>
      <c r="G76" s="170">
        <v>0</v>
      </c>
      <c r="H76" s="170">
        <v>0</v>
      </c>
      <c r="I76" s="170">
        <v>0</v>
      </c>
      <c r="J76" s="170">
        <v>0</v>
      </c>
      <c r="K76" s="170">
        <v>0</v>
      </c>
      <c r="L76" s="170">
        <v>0</v>
      </c>
    </row>
    <row r="77" spans="1:12" ht="13.5" thickBot="1" x14ac:dyDescent="0.25">
      <c r="A77" s="487"/>
      <c r="B77" s="492"/>
      <c r="C77" s="492"/>
      <c r="D77" s="169" t="s">
        <v>4</v>
      </c>
      <c r="E77" s="170">
        <v>0</v>
      </c>
      <c r="F77" s="170">
        <v>0</v>
      </c>
      <c r="G77" s="170">
        <v>0</v>
      </c>
      <c r="H77" s="170">
        <v>0</v>
      </c>
      <c r="I77" s="170">
        <v>0</v>
      </c>
      <c r="J77" s="170">
        <v>0</v>
      </c>
      <c r="K77" s="170">
        <v>0</v>
      </c>
      <c r="L77" s="170">
        <v>0</v>
      </c>
    </row>
    <row r="78" spans="1:12" ht="13.5" thickBot="1" x14ac:dyDescent="0.25">
      <c r="A78" s="487"/>
      <c r="B78" s="492"/>
      <c r="C78" s="492"/>
      <c r="D78" s="169" t="s">
        <v>5</v>
      </c>
      <c r="E78" s="170">
        <v>0</v>
      </c>
      <c r="F78" s="170">
        <v>0</v>
      </c>
      <c r="G78" s="170">
        <v>0</v>
      </c>
      <c r="H78" s="170">
        <v>0</v>
      </c>
      <c r="I78" s="170">
        <v>0</v>
      </c>
      <c r="J78" s="170">
        <v>0</v>
      </c>
      <c r="K78" s="170">
        <v>0</v>
      </c>
      <c r="L78" s="170">
        <v>0</v>
      </c>
    </row>
    <row r="79" spans="1:12" ht="13.5" thickBot="1" x14ac:dyDescent="0.25">
      <c r="A79" s="555"/>
      <c r="B79" s="493"/>
      <c r="C79" s="493"/>
      <c r="D79" s="169" t="s">
        <v>6</v>
      </c>
      <c r="E79" s="170">
        <v>0</v>
      </c>
      <c r="F79" s="170">
        <v>0</v>
      </c>
      <c r="G79" s="170">
        <v>0</v>
      </c>
      <c r="H79" s="170">
        <v>0</v>
      </c>
      <c r="I79" s="170">
        <v>0</v>
      </c>
      <c r="J79" s="170">
        <v>0</v>
      </c>
      <c r="K79" s="170">
        <v>0</v>
      </c>
      <c r="L79" s="170">
        <v>0</v>
      </c>
    </row>
    <row r="80" spans="1:12" ht="26.25" thickBot="1" x14ac:dyDescent="0.25">
      <c r="A80" s="486" t="s">
        <v>85</v>
      </c>
      <c r="B80" s="491" t="s">
        <v>83</v>
      </c>
      <c r="C80" s="491">
        <v>2013</v>
      </c>
      <c r="D80" s="169" t="s">
        <v>83</v>
      </c>
      <c r="E80" s="170">
        <v>1142</v>
      </c>
      <c r="F80" s="170">
        <v>137</v>
      </c>
      <c r="G80" s="170">
        <v>41</v>
      </c>
      <c r="H80" s="170">
        <v>141</v>
      </c>
      <c r="I80" s="170">
        <v>691</v>
      </c>
      <c r="J80" s="170">
        <v>15</v>
      </c>
      <c r="K80" s="170">
        <v>58</v>
      </c>
      <c r="L80" s="170">
        <v>59</v>
      </c>
    </row>
    <row r="81" spans="1:12" ht="13.5" thickBot="1" x14ac:dyDescent="0.25">
      <c r="A81" s="487"/>
      <c r="B81" s="492"/>
      <c r="C81" s="492"/>
      <c r="D81" s="169" t="s">
        <v>7</v>
      </c>
      <c r="E81" s="170">
        <v>388</v>
      </c>
      <c r="F81" s="170">
        <v>59</v>
      </c>
      <c r="G81" s="170">
        <v>11</v>
      </c>
      <c r="H81" s="170">
        <v>31</v>
      </c>
      <c r="I81" s="170">
        <v>247</v>
      </c>
      <c r="J81" s="170">
        <v>10</v>
      </c>
      <c r="K81" s="170">
        <v>15</v>
      </c>
      <c r="L81" s="170">
        <v>15</v>
      </c>
    </row>
    <row r="82" spans="1:12" ht="13.5" thickBot="1" x14ac:dyDescent="0.25">
      <c r="A82" s="487"/>
      <c r="B82" s="492"/>
      <c r="C82" s="492"/>
      <c r="D82" s="169" t="s">
        <v>4</v>
      </c>
      <c r="E82" s="170">
        <v>334</v>
      </c>
      <c r="F82" s="170">
        <v>32</v>
      </c>
      <c r="G82" s="170">
        <v>15</v>
      </c>
      <c r="H82" s="170">
        <v>30</v>
      </c>
      <c r="I82" s="170">
        <v>225</v>
      </c>
      <c r="J82" s="170">
        <v>3</v>
      </c>
      <c r="K82" s="170">
        <v>13</v>
      </c>
      <c r="L82" s="170">
        <v>16</v>
      </c>
    </row>
    <row r="83" spans="1:12" ht="13.5" thickBot="1" x14ac:dyDescent="0.25">
      <c r="A83" s="487"/>
      <c r="B83" s="492"/>
      <c r="C83" s="492"/>
      <c r="D83" s="169" t="s">
        <v>5</v>
      </c>
      <c r="E83" s="170">
        <v>177</v>
      </c>
      <c r="F83" s="170">
        <v>22</v>
      </c>
      <c r="G83" s="170">
        <v>6</v>
      </c>
      <c r="H83" s="170">
        <v>28</v>
      </c>
      <c r="I83" s="170">
        <v>88</v>
      </c>
      <c r="J83" s="170">
        <v>1</v>
      </c>
      <c r="K83" s="170">
        <v>13</v>
      </c>
      <c r="L83" s="170">
        <v>19</v>
      </c>
    </row>
    <row r="84" spans="1:12" ht="13.5" thickBot="1" x14ac:dyDescent="0.25">
      <c r="A84" s="487"/>
      <c r="B84" s="492"/>
      <c r="C84" s="493"/>
      <c r="D84" s="169" t="s">
        <v>6</v>
      </c>
      <c r="E84" s="170">
        <v>243</v>
      </c>
      <c r="F84" s="170">
        <v>24</v>
      </c>
      <c r="G84" s="170">
        <v>9</v>
      </c>
      <c r="H84" s="170">
        <v>52</v>
      </c>
      <c r="I84" s="170">
        <v>131</v>
      </c>
      <c r="J84" s="170">
        <v>1</v>
      </c>
      <c r="K84" s="170">
        <v>17</v>
      </c>
      <c r="L84" s="170">
        <v>9</v>
      </c>
    </row>
    <row r="85" spans="1:12" ht="26.25" thickBot="1" x14ac:dyDescent="0.25">
      <c r="A85" s="487"/>
      <c r="B85" s="492"/>
      <c r="C85" s="491">
        <v>2014</v>
      </c>
      <c r="D85" s="169" t="s">
        <v>83</v>
      </c>
      <c r="E85" s="170">
        <v>575</v>
      </c>
      <c r="F85" s="170">
        <v>58</v>
      </c>
      <c r="G85" s="170">
        <v>35</v>
      </c>
      <c r="H85" s="170">
        <v>165</v>
      </c>
      <c r="I85" s="170">
        <v>273</v>
      </c>
      <c r="J85" s="170">
        <v>17</v>
      </c>
      <c r="K85" s="170">
        <v>13</v>
      </c>
      <c r="L85" s="170">
        <v>14</v>
      </c>
    </row>
    <row r="86" spans="1:12" ht="13.5" thickBot="1" x14ac:dyDescent="0.25">
      <c r="A86" s="487"/>
      <c r="B86" s="492"/>
      <c r="C86" s="492"/>
      <c r="D86" s="169" t="s">
        <v>7</v>
      </c>
      <c r="E86" s="170">
        <v>184</v>
      </c>
      <c r="F86" s="170">
        <v>24</v>
      </c>
      <c r="G86" s="170">
        <v>11</v>
      </c>
      <c r="H86" s="170">
        <v>58</v>
      </c>
      <c r="I86" s="170">
        <v>83</v>
      </c>
      <c r="J86" s="170">
        <v>1</v>
      </c>
      <c r="K86" s="170">
        <v>0</v>
      </c>
      <c r="L86" s="170">
        <v>7</v>
      </c>
    </row>
    <row r="87" spans="1:12" ht="13.5" thickBot="1" x14ac:dyDescent="0.25">
      <c r="A87" s="487"/>
      <c r="B87" s="492"/>
      <c r="C87" s="492"/>
      <c r="D87" s="169" t="s">
        <v>4</v>
      </c>
      <c r="E87" s="170">
        <v>132</v>
      </c>
      <c r="F87" s="170">
        <v>13</v>
      </c>
      <c r="G87" s="170">
        <v>7</v>
      </c>
      <c r="H87" s="170">
        <v>42</v>
      </c>
      <c r="I87" s="170">
        <v>56</v>
      </c>
      <c r="J87" s="170">
        <v>3</v>
      </c>
      <c r="K87" s="170">
        <v>9</v>
      </c>
      <c r="L87" s="170">
        <v>2</v>
      </c>
    </row>
    <row r="88" spans="1:12" ht="13.5" thickBot="1" x14ac:dyDescent="0.25">
      <c r="A88" s="487"/>
      <c r="B88" s="492"/>
      <c r="C88" s="492"/>
      <c r="D88" s="169" t="s">
        <v>5</v>
      </c>
      <c r="E88" s="170">
        <v>131</v>
      </c>
      <c r="F88" s="170">
        <v>10</v>
      </c>
      <c r="G88" s="170">
        <v>7</v>
      </c>
      <c r="H88" s="170">
        <v>36</v>
      </c>
      <c r="I88" s="170">
        <v>67</v>
      </c>
      <c r="J88" s="170">
        <v>7</v>
      </c>
      <c r="K88" s="170">
        <v>1</v>
      </c>
      <c r="L88" s="170">
        <v>3</v>
      </c>
    </row>
    <row r="89" spans="1:12" ht="13.5" thickBot="1" x14ac:dyDescent="0.25">
      <c r="A89" s="487"/>
      <c r="B89" s="492"/>
      <c r="C89" s="493"/>
      <c r="D89" s="169" t="s">
        <v>6</v>
      </c>
      <c r="E89" s="170">
        <v>128</v>
      </c>
      <c r="F89" s="170">
        <v>11</v>
      </c>
      <c r="G89" s="170">
        <v>10</v>
      </c>
      <c r="H89" s="170">
        <v>29</v>
      </c>
      <c r="I89" s="170">
        <v>67</v>
      </c>
      <c r="J89" s="170">
        <v>6</v>
      </c>
      <c r="K89" s="170">
        <v>3</v>
      </c>
      <c r="L89" s="170">
        <v>2</v>
      </c>
    </row>
    <row r="90" spans="1:12" ht="26.25" thickBot="1" x14ac:dyDescent="0.25">
      <c r="A90" s="487"/>
      <c r="B90" s="492"/>
      <c r="C90" s="491">
        <v>2015</v>
      </c>
      <c r="D90" s="169" t="s">
        <v>83</v>
      </c>
      <c r="E90" s="170">
        <v>187</v>
      </c>
      <c r="F90" s="170">
        <v>13</v>
      </c>
      <c r="G90" s="170">
        <v>17</v>
      </c>
      <c r="H90" s="170">
        <v>37</v>
      </c>
      <c r="I90" s="170">
        <v>108</v>
      </c>
      <c r="J90" s="170">
        <v>5</v>
      </c>
      <c r="K90" s="170">
        <v>4</v>
      </c>
      <c r="L90" s="170">
        <v>3</v>
      </c>
    </row>
    <row r="91" spans="1:12" ht="13.5" thickBot="1" x14ac:dyDescent="0.25">
      <c r="A91" s="487"/>
      <c r="B91" s="492"/>
      <c r="C91" s="492"/>
      <c r="D91" s="169" t="s">
        <v>7</v>
      </c>
      <c r="E91" s="170">
        <v>105</v>
      </c>
      <c r="F91" s="170">
        <v>7</v>
      </c>
      <c r="G91" s="170">
        <v>9</v>
      </c>
      <c r="H91" s="170">
        <v>17</v>
      </c>
      <c r="I91" s="170">
        <v>67</v>
      </c>
      <c r="J91" s="170">
        <v>4</v>
      </c>
      <c r="K91" s="170">
        <v>1</v>
      </c>
      <c r="L91" s="170">
        <v>0</v>
      </c>
    </row>
    <row r="92" spans="1:12" ht="13.5" thickBot="1" x14ac:dyDescent="0.25">
      <c r="A92" s="487"/>
      <c r="B92" s="492"/>
      <c r="C92" s="492"/>
      <c r="D92" s="169" t="s">
        <v>4</v>
      </c>
      <c r="E92" s="170">
        <v>82</v>
      </c>
      <c r="F92" s="170">
        <v>6</v>
      </c>
      <c r="G92" s="170">
        <v>8</v>
      </c>
      <c r="H92" s="170">
        <v>20</v>
      </c>
      <c r="I92" s="170">
        <v>41</v>
      </c>
      <c r="J92" s="170">
        <v>1</v>
      </c>
      <c r="K92" s="170">
        <v>3</v>
      </c>
      <c r="L92" s="170">
        <v>3</v>
      </c>
    </row>
    <row r="93" spans="1:12" ht="13.5" thickBot="1" x14ac:dyDescent="0.25">
      <c r="A93" s="487"/>
      <c r="B93" s="492"/>
      <c r="C93" s="492"/>
      <c r="D93" s="169" t="s">
        <v>5</v>
      </c>
      <c r="E93" s="170">
        <v>0</v>
      </c>
      <c r="F93" s="170">
        <v>0</v>
      </c>
      <c r="G93" s="170">
        <v>0</v>
      </c>
      <c r="H93" s="170">
        <v>0</v>
      </c>
      <c r="I93" s="170">
        <v>0</v>
      </c>
      <c r="J93" s="170">
        <v>0</v>
      </c>
      <c r="K93" s="170">
        <v>0</v>
      </c>
      <c r="L93" s="170">
        <v>0</v>
      </c>
    </row>
    <row r="94" spans="1:12" ht="13.5" thickBot="1" x14ac:dyDescent="0.25">
      <c r="A94" s="487"/>
      <c r="B94" s="493"/>
      <c r="C94" s="493"/>
      <c r="D94" s="169" t="s">
        <v>6</v>
      </c>
      <c r="E94" s="170">
        <v>0</v>
      </c>
      <c r="F94" s="170">
        <v>0</v>
      </c>
      <c r="G94" s="170">
        <v>0</v>
      </c>
      <c r="H94" s="170">
        <v>0</v>
      </c>
      <c r="I94" s="170">
        <v>0</v>
      </c>
      <c r="J94" s="170">
        <v>0</v>
      </c>
      <c r="K94" s="170">
        <v>0</v>
      </c>
      <c r="L94" s="170">
        <v>0</v>
      </c>
    </row>
    <row r="95" spans="1:12" ht="26.25" thickBot="1" x14ac:dyDescent="0.25">
      <c r="A95" s="487"/>
      <c r="B95" s="491" t="s">
        <v>86</v>
      </c>
      <c r="C95" s="491">
        <v>2013</v>
      </c>
      <c r="D95" s="169" t="s">
        <v>83</v>
      </c>
      <c r="E95" s="170">
        <v>122</v>
      </c>
      <c r="F95" s="170">
        <v>18</v>
      </c>
      <c r="G95" s="170">
        <v>1</v>
      </c>
      <c r="H95" s="170">
        <v>7</v>
      </c>
      <c r="I95" s="170">
        <v>78</v>
      </c>
      <c r="J95" s="170">
        <v>3</v>
      </c>
      <c r="K95" s="170">
        <v>12</v>
      </c>
      <c r="L95" s="170">
        <v>3</v>
      </c>
    </row>
    <row r="96" spans="1:12" ht="13.5" thickBot="1" x14ac:dyDescent="0.25">
      <c r="A96" s="487"/>
      <c r="B96" s="492"/>
      <c r="C96" s="492"/>
      <c r="D96" s="169" t="s">
        <v>7</v>
      </c>
      <c r="E96" s="170">
        <v>32</v>
      </c>
      <c r="F96" s="170">
        <v>4</v>
      </c>
      <c r="G96" s="170">
        <v>1</v>
      </c>
      <c r="H96" s="170">
        <v>4</v>
      </c>
      <c r="I96" s="170">
        <v>19</v>
      </c>
      <c r="J96" s="170">
        <v>2</v>
      </c>
      <c r="K96" s="170">
        <v>2</v>
      </c>
      <c r="L96" s="170">
        <v>0</v>
      </c>
    </row>
    <row r="97" spans="1:12" ht="13.5" thickBot="1" x14ac:dyDescent="0.25">
      <c r="A97" s="487"/>
      <c r="B97" s="492"/>
      <c r="C97" s="492"/>
      <c r="D97" s="169" t="s">
        <v>4</v>
      </c>
      <c r="E97" s="170">
        <v>43</v>
      </c>
      <c r="F97" s="170">
        <v>8</v>
      </c>
      <c r="G97" s="170">
        <v>0</v>
      </c>
      <c r="H97" s="170">
        <v>1</v>
      </c>
      <c r="I97" s="170">
        <v>29</v>
      </c>
      <c r="J97" s="170">
        <v>1</v>
      </c>
      <c r="K97" s="170">
        <v>3</v>
      </c>
      <c r="L97" s="170">
        <v>1</v>
      </c>
    </row>
    <row r="98" spans="1:12" ht="13.5" thickBot="1" x14ac:dyDescent="0.25">
      <c r="A98" s="487"/>
      <c r="B98" s="492"/>
      <c r="C98" s="492"/>
      <c r="D98" s="169" t="s">
        <v>5</v>
      </c>
      <c r="E98" s="170">
        <v>22</v>
      </c>
      <c r="F98" s="170">
        <v>3</v>
      </c>
      <c r="G98" s="170">
        <v>0</v>
      </c>
      <c r="H98" s="170">
        <v>1</v>
      </c>
      <c r="I98" s="170">
        <v>14</v>
      </c>
      <c r="J98" s="170">
        <v>0</v>
      </c>
      <c r="K98" s="170">
        <v>3</v>
      </c>
      <c r="L98" s="170">
        <v>1</v>
      </c>
    </row>
    <row r="99" spans="1:12" ht="13.5" thickBot="1" x14ac:dyDescent="0.25">
      <c r="A99" s="487"/>
      <c r="B99" s="492"/>
      <c r="C99" s="493"/>
      <c r="D99" s="169" t="s">
        <v>6</v>
      </c>
      <c r="E99" s="170">
        <v>25</v>
      </c>
      <c r="F99" s="170">
        <v>3</v>
      </c>
      <c r="G99" s="170">
        <v>0</v>
      </c>
      <c r="H99" s="170">
        <v>1</v>
      </c>
      <c r="I99" s="170">
        <v>16</v>
      </c>
      <c r="J99" s="170">
        <v>0</v>
      </c>
      <c r="K99" s="170">
        <v>4</v>
      </c>
      <c r="L99" s="170">
        <v>1</v>
      </c>
    </row>
    <row r="100" spans="1:12" ht="26.25" thickBot="1" x14ac:dyDescent="0.25">
      <c r="A100" s="487"/>
      <c r="B100" s="492"/>
      <c r="C100" s="491">
        <v>2014</v>
      </c>
      <c r="D100" s="169" t="s">
        <v>83</v>
      </c>
      <c r="E100" s="170">
        <v>51</v>
      </c>
      <c r="F100" s="170">
        <v>5</v>
      </c>
      <c r="G100" s="170">
        <v>4</v>
      </c>
      <c r="H100" s="170">
        <v>8</v>
      </c>
      <c r="I100" s="170">
        <v>28</v>
      </c>
      <c r="J100" s="170">
        <v>5</v>
      </c>
      <c r="K100" s="170">
        <v>0</v>
      </c>
      <c r="L100" s="170">
        <v>1</v>
      </c>
    </row>
    <row r="101" spans="1:12" ht="13.5" thickBot="1" x14ac:dyDescent="0.25">
      <c r="A101" s="487"/>
      <c r="B101" s="492"/>
      <c r="C101" s="492"/>
      <c r="D101" s="169" t="s">
        <v>7</v>
      </c>
      <c r="E101" s="170">
        <v>14</v>
      </c>
      <c r="F101" s="170">
        <v>2</v>
      </c>
      <c r="G101" s="170">
        <v>1</v>
      </c>
      <c r="H101" s="170">
        <v>2</v>
      </c>
      <c r="I101" s="170">
        <v>9</v>
      </c>
      <c r="J101" s="170">
        <v>0</v>
      </c>
      <c r="K101" s="170">
        <v>0</v>
      </c>
      <c r="L101" s="170">
        <v>0</v>
      </c>
    </row>
    <row r="102" spans="1:12" ht="13.5" thickBot="1" x14ac:dyDescent="0.25">
      <c r="A102" s="487"/>
      <c r="B102" s="492"/>
      <c r="C102" s="492"/>
      <c r="D102" s="169" t="s">
        <v>4</v>
      </c>
      <c r="E102" s="170">
        <v>9</v>
      </c>
      <c r="F102" s="170">
        <v>1</v>
      </c>
      <c r="G102" s="170">
        <v>0</v>
      </c>
      <c r="H102" s="170">
        <v>2</v>
      </c>
      <c r="I102" s="170">
        <v>5</v>
      </c>
      <c r="J102" s="170">
        <v>1</v>
      </c>
      <c r="K102" s="170">
        <v>0</v>
      </c>
      <c r="L102" s="170">
        <v>0</v>
      </c>
    </row>
    <row r="103" spans="1:12" ht="13.5" thickBot="1" x14ac:dyDescent="0.25">
      <c r="A103" s="487"/>
      <c r="B103" s="492"/>
      <c r="C103" s="492"/>
      <c r="D103" s="169" t="s">
        <v>5</v>
      </c>
      <c r="E103" s="170">
        <v>18</v>
      </c>
      <c r="F103" s="170">
        <v>2</v>
      </c>
      <c r="G103" s="170">
        <v>1</v>
      </c>
      <c r="H103" s="170">
        <v>4</v>
      </c>
      <c r="I103" s="170">
        <v>8</v>
      </c>
      <c r="J103" s="170">
        <v>2</v>
      </c>
      <c r="K103" s="170">
        <v>0</v>
      </c>
      <c r="L103" s="170">
        <v>1</v>
      </c>
    </row>
    <row r="104" spans="1:12" ht="13.5" thickBot="1" x14ac:dyDescent="0.25">
      <c r="A104" s="487"/>
      <c r="B104" s="492"/>
      <c r="C104" s="493"/>
      <c r="D104" s="169" t="s">
        <v>6</v>
      </c>
      <c r="E104" s="170">
        <v>10</v>
      </c>
      <c r="F104" s="170">
        <v>0</v>
      </c>
      <c r="G104" s="170">
        <v>2</v>
      </c>
      <c r="H104" s="170">
        <v>0</v>
      </c>
      <c r="I104" s="170">
        <v>6</v>
      </c>
      <c r="J104" s="170">
        <v>2</v>
      </c>
      <c r="K104" s="170">
        <v>0</v>
      </c>
      <c r="L104" s="170">
        <v>0</v>
      </c>
    </row>
    <row r="105" spans="1:12" ht="26.25" thickBot="1" x14ac:dyDescent="0.25">
      <c r="A105" s="487"/>
      <c r="B105" s="492"/>
      <c r="C105" s="491">
        <v>2015</v>
      </c>
      <c r="D105" s="169" t="s">
        <v>83</v>
      </c>
      <c r="E105" s="170">
        <v>19</v>
      </c>
      <c r="F105" s="170">
        <v>2</v>
      </c>
      <c r="G105" s="170">
        <v>5</v>
      </c>
      <c r="H105" s="170">
        <v>3</v>
      </c>
      <c r="I105" s="170">
        <v>4</v>
      </c>
      <c r="J105" s="170">
        <v>1</v>
      </c>
      <c r="K105" s="170">
        <v>2</v>
      </c>
      <c r="L105" s="170">
        <v>2</v>
      </c>
    </row>
    <row r="106" spans="1:12" ht="13.5" thickBot="1" x14ac:dyDescent="0.25">
      <c r="A106" s="487"/>
      <c r="B106" s="492"/>
      <c r="C106" s="492"/>
      <c r="D106" s="169" t="s">
        <v>7</v>
      </c>
      <c r="E106" s="170">
        <v>9</v>
      </c>
      <c r="F106" s="170">
        <v>0</v>
      </c>
      <c r="G106" s="170">
        <v>1</v>
      </c>
      <c r="H106" s="170">
        <v>3</v>
      </c>
      <c r="I106" s="170">
        <v>4</v>
      </c>
      <c r="J106" s="170">
        <v>1</v>
      </c>
      <c r="K106" s="170">
        <v>0</v>
      </c>
      <c r="L106" s="170">
        <v>0</v>
      </c>
    </row>
    <row r="107" spans="1:12" ht="13.5" thickBot="1" x14ac:dyDescent="0.25">
      <c r="A107" s="487"/>
      <c r="B107" s="492"/>
      <c r="C107" s="492"/>
      <c r="D107" s="169" t="s">
        <v>4</v>
      </c>
      <c r="E107" s="170">
        <v>10</v>
      </c>
      <c r="F107" s="170">
        <v>2</v>
      </c>
      <c r="G107" s="170">
        <v>4</v>
      </c>
      <c r="H107" s="170">
        <v>0</v>
      </c>
      <c r="I107" s="170">
        <v>0</v>
      </c>
      <c r="J107" s="170">
        <v>0</v>
      </c>
      <c r="K107" s="170">
        <v>2</v>
      </c>
      <c r="L107" s="170">
        <v>2</v>
      </c>
    </row>
    <row r="108" spans="1:12" ht="13.5" thickBot="1" x14ac:dyDescent="0.25">
      <c r="A108" s="487"/>
      <c r="B108" s="492"/>
      <c r="C108" s="492"/>
      <c r="D108" s="169" t="s">
        <v>5</v>
      </c>
      <c r="E108" s="170">
        <v>0</v>
      </c>
      <c r="F108" s="170">
        <v>0</v>
      </c>
      <c r="G108" s="170">
        <v>0</v>
      </c>
      <c r="H108" s="170">
        <v>0</v>
      </c>
      <c r="I108" s="170">
        <v>0</v>
      </c>
      <c r="J108" s="170">
        <v>0</v>
      </c>
      <c r="K108" s="170">
        <v>0</v>
      </c>
      <c r="L108" s="170">
        <v>0</v>
      </c>
    </row>
    <row r="109" spans="1:12" ht="13.5" thickBot="1" x14ac:dyDescent="0.25">
      <c r="A109" s="487"/>
      <c r="B109" s="493"/>
      <c r="C109" s="493"/>
      <c r="D109" s="169" t="s">
        <v>6</v>
      </c>
      <c r="E109" s="170">
        <v>0</v>
      </c>
      <c r="F109" s="170">
        <v>0</v>
      </c>
      <c r="G109" s="170">
        <v>0</v>
      </c>
      <c r="H109" s="170">
        <v>0</v>
      </c>
      <c r="I109" s="170">
        <v>0</v>
      </c>
      <c r="J109" s="170">
        <v>0</v>
      </c>
      <c r="K109" s="170">
        <v>0</v>
      </c>
      <c r="L109" s="170">
        <v>0</v>
      </c>
    </row>
    <row r="110" spans="1:12" ht="26.25" thickBot="1" x14ac:dyDescent="0.25">
      <c r="A110" s="487"/>
      <c r="B110" s="491" t="s">
        <v>87</v>
      </c>
      <c r="C110" s="491">
        <v>2013</v>
      </c>
      <c r="D110" s="169" t="s">
        <v>83</v>
      </c>
      <c r="E110" s="170">
        <v>1000</v>
      </c>
      <c r="F110" s="170">
        <v>114</v>
      </c>
      <c r="G110" s="170">
        <v>38</v>
      </c>
      <c r="H110" s="170">
        <v>133</v>
      </c>
      <c r="I110" s="170">
        <v>604</v>
      </c>
      <c r="J110" s="170">
        <v>12</v>
      </c>
      <c r="K110" s="170">
        <v>43</v>
      </c>
      <c r="L110" s="170">
        <v>56</v>
      </c>
    </row>
    <row r="111" spans="1:12" ht="13.5" thickBot="1" x14ac:dyDescent="0.25">
      <c r="A111" s="487"/>
      <c r="B111" s="492"/>
      <c r="C111" s="492"/>
      <c r="D111" s="169" t="s">
        <v>7</v>
      </c>
      <c r="E111" s="170">
        <v>347</v>
      </c>
      <c r="F111" s="170">
        <v>53</v>
      </c>
      <c r="G111" s="170">
        <v>9</v>
      </c>
      <c r="H111" s="170">
        <v>27</v>
      </c>
      <c r="I111" s="170">
        <v>222</v>
      </c>
      <c r="J111" s="170">
        <v>8</v>
      </c>
      <c r="K111" s="170">
        <v>13</v>
      </c>
      <c r="L111" s="170">
        <v>15</v>
      </c>
    </row>
    <row r="112" spans="1:12" ht="13.5" thickBot="1" x14ac:dyDescent="0.25">
      <c r="A112" s="487"/>
      <c r="B112" s="492"/>
      <c r="C112" s="492"/>
      <c r="D112" s="169" t="s">
        <v>4</v>
      </c>
      <c r="E112" s="170">
        <v>286</v>
      </c>
      <c r="F112" s="170">
        <v>24</v>
      </c>
      <c r="G112" s="170">
        <v>15</v>
      </c>
      <c r="H112" s="170">
        <v>29</v>
      </c>
      <c r="I112" s="170">
        <v>193</v>
      </c>
      <c r="J112" s="170">
        <v>2</v>
      </c>
      <c r="K112" s="170">
        <v>8</v>
      </c>
      <c r="L112" s="170">
        <v>15</v>
      </c>
    </row>
    <row r="113" spans="1:12" ht="13.5" thickBot="1" x14ac:dyDescent="0.25">
      <c r="A113" s="487"/>
      <c r="B113" s="492"/>
      <c r="C113" s="492"/>
      <c r="D113" s="169" t="s">
        <v>5</v>
      </c>
      <c r="E113" s="170">
        <v>151</v>
      </c>
      <c r="F113" s="170">
        <v>17</v>
      </c>
      <c r="G113" s="170">
        <v>5</v>
      </c>
      <c r="H113" s="170">
        <v>26</v>
      </c>
      <c r="I113" s="170">
        <v>74</v>
      </c>
      <c r="J113" s="170">
        <v>1</v>
      </c>
      <c r="K113" s="170">
        <v>10</v>
      </c>
      <c r="L113" s="170">
        <v>18</v>
      </c>
    </row>
    <row r="114" spans="1:12" ht="13.5" thickBot="1" x14ac:dyDescent="0.25">
      <c r="A114" s="487"/>
      <c r="B114" s="492"/>
      <c r="C114" s="493"/>
      <c r="D114" s="169" t="s">
        <v>6</v>
      </c>
      <c r="E114" s="170">
        <v>216</v>
      </c>
      <c r="F114" s="170">
        <v>20</v>
      </c>
      <c r="G114" s="170">
        <v>9</v>
      </c>
      <c r="H114" s="170">
        <v>51</v>
      </c>
      <c r="I114" s="170">
        <v>115</v>
      </c>
      <c r="J114" s="170">
        <v>1</v>
      </c>
      <c r="K114" s="170">
        <v>12</v>
      </c>
      <c r="L114" s="170">
        <v>8</v>
      </c>
    </row>
    <row r="115" spans="1:12" ht="26.25" thickBot="1" x14ac:dyDescent="0.25">
      <c r="A115" s="487"/>
      <c r="B115" s="492"/>
      <c r="C115" s="491">
        <v>2014</v>
      </c>
      <c r="D115" s="169" t="s">
        <v>83</v>
      </c>
      <c r="E115" s="170">
        <v>508</v>
      </c>
      <c r="F115" s="170">
        <v>49</v>
      </c>
      <c r="G115" s="170">
        <v>30</v>
      </c>
      <c r="H115" s="170">
        <v>154</v>
      </c>
      <c r="I115" s="170">
        <v>240</v>
      </c>
      <c r="J115" s="170">
        <v>11</v>
      </c>
      <c r="K115" s="170">
        <v>12</v>
      </c>
      <c r="L115" s="170">
        <v>12</v>
      </c>
    </row>
    <row r="116" spans="1:12" ht="13.5" thickBot="1" x14ac:dyDescent="0.25">
      <c r="A116" s="487"/>
      <c r="B116" s="492"/>
      <c r="C116" s="492"/>
      <c r="D116" s="169" t="s">
        <v>7</v>
      </c>
      <c r="E116" s="170">
        <v>165</v>
      </c>
      <c r="F116" s="170">
        <v>21</v>
      </c>
      <c r="G116" s="170">
        <v>10</v>
      </c>
      <c r="H116" s="170">
        <v>55</v>
      </c>
      <c r="I116" s="170">
        <v>72</v>
      </c>
      <c r="J116" s="170">
        <v>1</v>
      </c>
      <c r="K116" s="170">
        <v>0</v>
      </c>
      <c r="L116" s="170">
        <v>6</v>
      </c>
    </row>
    <row r="117" spans="1:12" ht="13.5" thickBot="1" x14ac:dyDescent="0.25">
      <c r="A117" s="487"/>
      <c r="B117" s="492"/>
      <c r="C117" s="492"/>
      <c r="D117" s="169" t="s">
        <v>4</v>
      </c>
      <c r="E117" s="170">
        <v>119</v>
      </c>
      <c r="F117" s="170">
        <v>10</v>
      </c>
      <c r="G117" s="170">
        <v>7</v>
      </c>
      <c r="H117" s="170">
        <v>39</v>
      </c>
      <c r="I117" s="170">
        <v>51</v>
      </c>
      <c r="J117" s="170">
        <v>2</v>
      </c>
      <c r="K117" s="170">
        <v>8</v>
      </c>
      <c r="L117" s="170">
        <v>2</v>
      </c>
    </row>
    <row r="118" spans="1:12" ht="13.5" thickBot="1" x14ac:dyDescent="0.25">
      <c r="A118" s="487"/>
      <c r="B118" s="492"/>
      <c r="C118" s="492"/>
      <c r="D118" s="169" t="s">
        <v>5</v>
      </c>
      <c r="E118" s="170">
        <v>110</v>
      </c>
      <c r="F118" s="170">
        <v>8</v>
      </c>
      <c r="G118" s="170">
        <v>5</v>
      </c>
      <c r="H118" s="170">
        <v>32</v>
      </c>
      <c r="I118" s="170">
        <v>58</v>
      </c>
      <c r="J118" s="170">
        <v>4</v>
      </c>
      <c r="K118" s="170">
        <v>1</v>
      </c>
      <c r="L118" s="170">
        <v>2</v>
      </c>
    </row>
    <row r="119" spans="1:12" ht="13.5" thickBot="1" x14ac:dyDescent="0.25">
      <c r="A119" s="487"/>
      <c r="B119" s="492"/>
      <c r="C119" s="493"/>
      <c r="D119" s="169" t="s">
        <v>6</v>
      </c>
      <c r="E119" s="170">
        <v>114</v>
      </c>
      <c r="F119" s="170">
        <v>10</v>
      </c>
      <c r="G119" s="170">
        <v>8</v>
      </c>
      <c r="H119" s="170">
        <v>28</v>
      </c>
      <c r="I119" s="170">
        <v>59</v>
      </c>
      <c r="J119" s="170">
        <v>4</v>
      </c>
      <c r="K119" s="170">
        <v>3</v>
      </c>
      <c r="L119" s="170">
        <v>2</v>
      </c>
    </row>
    <row r="120" spans="1:12" ht="26.25" thickBot="1" x14ac:dyDescent="0.25">
      <c r="A120" s="487"/>
      <c r="B120" s="492"/>
      <c r="C120" s="491">
        <v>2015</v>
      </c>
      <c r="D120" s="169" t="s">
        <v>83</v>
      </c>
      <c r="E120" s="170">
        <v>162</v>
      </c>
      <c r="F120" s="170">
        <v>10</v>
      </c>
      <c r="G120" s="170">
        <v>10</v>
      </c>
      <c r="H120" s="170">
        <v>34</v>
      </c>
      <c r="I120" s="170">
        <v>104</v>
      </c>
      <c r="J120" s="170">
        <v>1</v>
      </c>
      <c r="K120" s="170">
        <v>2</v>
      </c>
      <c r="L120" s="170">
        <v>1</v>
      </c>
    </row>
    <row r="121" spans="1:12" ht="13.5" thickBot="1" x14ac:dyDescent="0.25">
      <c r="A121" s="487"/>
      <c r="B121" s="492"/>
      <c r="C121" s="492"/>
      <c r="D121" s="169" t="s">
        <v>7</v>
      </c>
      <c r="E121" s="170">
        <v>91</v>
      </c>
      <c r="F121" s="170">
        <v>7</v>
      </c>
      <c r="G121" s="170">
        <v>6</v>
      </c>
      <c r="H121" s="170">
        <v>14</v>
      </c>
      <c r="I121" s="170">
        <v>63</v>
      </c>
      <c r="J121" s="170">
        <v>0</v>
      </c>
      <c r="K121" s="170">
        <v>1</v>
      </c>
      <c r="L121" s="170">
        <v>0</v>
      </c>
    </row>
    <row r="122" spans="1:12" ht="13.5" thickBot="1" x14ac:dyDescent="0.25">
      <c r="A122" s="487"/>
      <c r="B122" s="492"/>
      <c r="C122" s="492"/>
      <c r="D122" s="169" t="s">
        <v>4</v>
      </c>
      <c r="E122" s="170">
        <v>71</v>
      </c>
      <c r="F122" s="170">
        <v>3</v>
      </c>
      <c r="G122" s="170">
        <v>4</v>
      </c>
      <c r="H122" s="170">
        <v>20</v>
      </c>
      <c r="I122" s="170">
        <v>41</v>
      </c>
      <c r="J122" s="170">
        <v>1</v>
      </c>
      <c r="K122" s="170">
        <v>1</v>
      </c>
      <c r="L122" s="170">
        <v>1</v>
      </c>
    </row>
    <row r="123" spans="1:12" ht="13.5" thickBot="1" x14ac:dyDescent="0.25">
      <c r="A123" s="487"/>
      <c r="B123" s="492"/>
      <c r="C123" s="492"/>
      <c r="D123" s="169" t="s">
        <v>5</v>
      </c>
      <c r="E123" s="170">
        <v>0</v>
      </c>
      <c r="F123" s="170">
        <v>0</v>
      </c>
      <c r="G123" s="170">
        <v>0</v>
      </c>
      <c r="H123" s="170">
        <v>0</v>
      </c>
      <c r="I123" s="170">
        <v>0</v>
      </c>
      <c r="J123" s="170">
        <v>0</v>
      </c>
      <c r="K123" s="170">
        <v>0</v>
      </c>
      <c r="L123" s="170">
        <v>0</v>
      </c>
    </row>
    <row r="124" spans="1:12" ht="13.5" thickBot="1" x14ac:dyDescent="0.25">
      <c r="A124" s="487"/>
      <c r="B124" s="493"/>
      <c r="C124" s="493"/>
      <c r="D124" s="169" t="s">
        <v>6</v>
      </c>
      <c r="E124" s="170">
        <v>0</v>
      </c>
      <c r="F124" s="170">
        <v>0</v>
      </c>
      <c r="G124" s="170">
        <v>0</v>
      </c>
      <c r="H124" s="170">
        <v>0</v>
      </c>
      <c r="I124" s="170">
        <v>0</v>
      </c>
      <c r="J124" s="170">
        <v>0</v>
      </c>
      <c r="K124" s="170">
        <v>0</v>
      </c>
      <c r="L124" s="170">
        <v>0</v>
      </c>
    </row>
    <row r="125" spans="1:12" ht="26.25" thickBot="1" x14ac:dyDescent="0.25">
      <c r="A125" s="487"/>
      <c r="B125" s="491" t="s">
        <v>88</v>
      </c>
      <c r="C125" s="491">
        <v>2013</v>
      </c>
      <c r="D125" s="169" t="s">
        <v>83</v>
      </c>
      <c r="E125" s="170">
        <v>20</v>
      </c>
      <c r="F125" s="170">
        <v>5</v>
      </c>
      <c r="G125" s="170">
        <v>2</v>
      </c>
      <c r="H125" s="170">
        <v>1</v>
      </c>
      <c r="I125" s="170">
        <v>9</v>
      </c>
      <c r="J125" s="170">
        <v>0</v>
      </c>
      <c r="K125" s="170">
        <v>3</v>
      </c>
      <c r="L125" s="170">
        <v>0</v>
      </c>
    </row>
    <row r="126" spans="1:12" ht="13.5" thickBot="1" x14ac:dyDescent="0.25">
      <c r="A126" s="487"/>
      <c r="B126" s="492"/>
      <c r="C126" s="492"/>
      <c r="D126" s="169" t="s">
        <v>7</v>
      </c>
      <c r="E126" s="170">
        <v>9</v>
      </c>
      <c r="F126" s="170">
        <v>2</v>
      </c>
      <c r="G126" s="170">
        <v>1</v>
      </c>
      <c r="H126" s="170">
        <v>0</v>
      </c>
      <c r="I126" s="170">
        <v>6</v>
      </c>
      <c r="J126" s="170">
        <v>0</v>
      </c>
      <c r="K126" s="170">
        <v>0</v>
      </c>
      <c r="L126" s="170">
        <v>0</v>
      </c>
    </row>
    <row r="127" spans="1:12" ht="13.5" thickBot="1" x14ac:dyDescent="0.25">
      <c r="A127" s="487"/>
      <c r="B127" s="492"/>
      <c r="C127" s="492"/>
      <c r="D127" s="169" t="s">
        <v>4</v>
      </c>
      <c r="E127" s="170">
        <v>5</v>
      </c>
      <c r="F127" s="170">
        <v>0</v>
      </c>
      <c r="G127" s="170">
        <v>0</v>
      </c>
      <c r="H127" s="170">
        <v>0</v>
      </c>
      <c r="I127" s="170">
        <v>3</v>
      </c>
      <c r="J127" s="170">
        <v>0</v>
      </c>
      <c r="K127" s="170">
        <v>2</v>
      </c>
      <c r="L127" s="170">
        <v>0</v>
      </c>
    </row>
    <row r="128" spans="1:12" ht="13.5" thickBot="1" x14ac:dyDescent="0.25">
      <c r="A128" s="487"/>
      <c r="B128" s="492"/>
      <c r="C128" s="492"/>
      <c r="D128" s="169" t="s">
        <v>5</v>
      </c>
      <c r="E128" s="170">
        <v>4</v>
      </c>
      <c r="F128" s="170">
        <v>2</v>
      </c>
      <c r="G128" s="170">
        <v>1</v>
      </c>
      <c r="H128" s="170">
        <v>1</v>
      </c>
      <c r="I128" s="170">
        <v>0</v>
      </c>
      <c r="J128" s="170">
        <v>0</v>
      </c>
      <c r="K128" s="170">
        <v>0</v>
      </c>
      <c r="L128" s="170">
        <v>0</v>
      </c>
    </row>
    <row r="129" spans="1:12" ht="13.5" thickBot="1" x14ac:dyDescent="0.25">
      <c r="A129" s="487"/>
      <c r="B129" s="492"/>
      <c r="C129" s="493"/>
      <c r="D129" s="169" t="s">
        <v>6</v>
      </c>
      <c r="E129" s="170">
        <v>2</v>
      </c>
      <c r="F129" s="170">
        <v>1</v>
      </c>
      <c r="G129" s="170">
        <v>0</v>
      </c>
      <c r="H129" s="170">
        <v>0</v>
      </c>
      <c r="I129" s="170">
        <v>0</v>
      </c>
      <c r="J129" s="170">
        <v>0</v>
      </c>
      <c r="K129" s="170">
        <v>1</v>
      </c>
      <c r="L129" s="170">
        <v>0</v>
      </c>
    </row>
    <row r="130" spans="1:12" ht="26.25" thickBot="1" x14ac:dyDescent="0.25">
      <c r="A130" s="487"/>
      <c r="B130" s="492"/>
      <c r="C130" s="491">
        <v>2014</v>
      </c>
      <c r="D130" s="169" t="s">
        <v>83</v>
      </c>
      <c r="E130" s="170">
        <v>16</v>
      </c>
      <c r="F130" s="170">
        <v>4</v>
      </c>
      <c r="G130" s="170">
        <v>1</v>
      </c>
      <c r="H130" s="170">
        <v>3</v>
      </c>
      <c r="I130" s="170">
        <v>5</v>
      </c>
      <c r="J130" s="170">
        <v>1</v>
      </c>
      <c r="K130" s="170">
        <v>1</v>
      </c>
      <c r="L130" s="170">
        <v>1</v>
      </c>
    </row>
    <row r="131" spans="1:12" ht="13.5" thickBot="1" x14ac:dyDescent="0.25">
      <c r="A131" s="487"/>
      <c r="B131" s="492"/>
      <c r="C131" s="492"/>
      <c r="D131" s="169" t="s">
        <v>7</v>
      </c>
      <c r="E131" s="170">
        <v>5</v>
      </c>
      <c r="F131" s="170">
        <v>1</v>
      </c>
      <c r="G131" s="170">
        <v>0</v>
      </c>
      <c r="H131" s="170">
        <v>1</v>
      </c>
      <c r="I131" s="170">
        <v>2</v>
      </c>
      <c r="J131" s="170">
        <v>0</v>
      </c>
      <c r="K131" s="170">
        <v>0</v>
      </c>
      <c r="L131" s="170">
        <v>1</v>
      </c>
    </row>
    <row r="132" spans="1:12" ht="13.5" thickBot="1" x14ac:dyDescent="0.25">
      <c r="A132" s="487"/>
      <c r="B132" s="492"/>
      <c r="C132" s="492"/>
      <c r="D132" s="169" t="s">
        <v>4</v>
      </c>
      <c r="E132" s="170">
        <v>4</v>
      </c>
      <c r="F132" s="170">
        <v>2</v>
      </c>
      <c r="G132" s="170">
        <v>0</v>
      </c>
      <c r="H132" s="170">
        <v>1</v>
      </c>
      <c r="I132" s="170">
        <v>0</v>
      </c>
      <c r="J132" s="170">
        <v>0</v>
      </c>
      <c r="K132" s="170">
        <v>1</v>
      </c>
      <c r="L132" s="170">
        <v>0</v>
      </c>
    </row>
    <row r="133" spans="1:12" ht="13.5" thickBot="1" x14ac:dyDescent="0.25">
      <c r="A133" s="487"/>
      <c r="B133" s="492"/>
      <c r="C133" s="492"/>
      <c r="D133" s="169" t="s">
        <v>5</v>
      </c>
      <c r="E133" s="170">
        <v>3</v>
      </c>
      <c r="F133" s="170">
        <v>0</v>
      </c>
      <c r="G133" s="170">
        <v>1</v>
      </c>
      <c r="H133" s="170">
        <v>0</v>
      </c>
      <c r="I133" s="170">
        <v>1</v>
      </c>
      <c r="J133" s="170">
        <v>1</v>
      </c>
      <c r="K133" s="170">
        <v>0</v>
      </c>
      <c r="L133" s="170">
        <v>0</v>
      </c>
    </row>
    <row r="134" spans="1:12" ht="13.5" thickBot="1" x14ac:dyDescent="0.25">
      <c r="A134" s="487"/>
      <c r="B134" s="492"/>
      <c r="C134" s="493"/>
      <c r="D134" s="169" t="s">
        <v>6</v>
      </c>
      <c r="E134" s="170">
        <v>4</v>
      </c>
      <c r="F134" s="170">
        <v>1</v>
      </c>
      <c r="G134" s="170">
        <v>0</v>
      </c>
      <c r="H134" s="170">
        <v>1</v>
      </c>
      <c r="I134" s="170">
        <v>2</v>
      </c>
      <c r="J134" s="170">
        <v>0</v>
      </c>
      <c r="K134" s="170">
        <v>0</v>
      </c>
      <c r="L134" s="170">
        <v>0</v>
      </c>
    </row>
    <row r="135" spans="1:12" ht="26.25" thickBot="1" x14ac:dyDescent="0.25">
      <c r="A135" s="487"/>
      <c r="B135" s="492"/>
      <c r="C135" s="491">
        <v>2015</v>
      </c>
      <c r="D135" s="169" t="s">
        <v>83</v>
      </c>
      <c r="E135" s="170">
        <v>6</v>
      </c>
      <c r="F135" s="170">
        <v>1</v>
      </c>
      <c r="G135" s="170">
        <v>2</v>
      </c>
      <c r="H135" s="170">
        <v>0</v>
      </c>
      <c r="I135" s="170">
        <v>0</v>
      </c>
      <c r="J135" s="170">
        <v>3</v>
      </c>
      <c r="K135" s="170">
        <v>0</v>
      </c>
      <c r="L135" s="170">
        <v>0</v>
      </c>
    </row>
    <row r="136" spans="1:12" ht="13.5" thickBot="1" x14ac:dyDescent="0.25">
      <c r="A136" s="487"/>
      <c r="B136" s="492"/>
      <c r="C136" s="492"/>
      <c r="D136" s="169" t="s">
        <v>7</v>
      </c>
      <c r="E136" s="170">
        <v>5</v>
      </c>
      <c r="F136" s="170">
        <v>0</v>
      </c>
      <c r="G136" s="170">
        <v>2</v>
      </c>
      <c r="H136" s="170">
        <v>0</v>
      </c>
      <c r="I136" s="170">
        <v>0</v>
      </c>
      <c r="J136" s="170">
        <v>3</v>
      </c>
      <c r="K136" s="170">
        <v>0</v>
      </c>
      <c r="L136" s="170">
        <v>0</v>
      </c>
    </row>
    <row r="137" spans="1:12" ht="13.5" thickBot="1" x14ac:dyDescent="0.25">
      <c r="A137" s="487"/>
      <c r="B137" s="492"/>
      <c r="C137" s="492"/>
      <c r="D137" s="169" t="s">
        <v>4</v>
      </c>
      <c r="E137" s="170">
        <v>1</v>
      </c>
      <c r="F137" s="170">
        <v>1</v>
      </c>
      <c r="G137" s="170">
        <v>0</v>
      </c>
      <c r="H137" s="170">
        <v>0</v>
      </c>
      <c r="I137" s="170">
        <v>0</v>
      </c>
      <c r="J137" s="170">
        <v>0</v>
      </c>
      <c r="K137" s="170">
        <v>0</v>
      </c>
      <c r="L137" s="170">
        <v>0</v>
      </c>
    </row>
    <row r="138" spans="1:12" ht="13.5" thickBot="1" x14ac:dyDescent="0.25">
      <c r="A138" s="487"/>
      <c r="B138" s="492"/>
      <c r="C138" s="492"/>
      <c r="D138" s="169" t="s">
        <v>5</v>
      </c>
      <c r="E138" s="170">
        <v>0</v>
      </c>
      <c r="F138" s="170">
        <v>0</v>
      </c>
      <c r="G138" s="170">
        <v>0</v>
      </c>
      <c r="H138" s="170">
        <v>0</v>
      </c>
      <c r="I138" s="170">
        <v>0</v>
      </c>
      <c r="J138" s="170">
        <v>0</v>
      </c>
      <c r="K138" s="170">
        <v>0</v>
      </c>
      <c r="L138" s="170">
        <v>0</v>
      </c>
    </row>
    <row r="139" spans="1:12" ht="13.5" thickBot="1" x14ac:dyDescent="0.25">
      <c r="A139" s="487"/>
      <c r="B139" s="493"/>
      <c r="C139" s="493"/>
      <c r="D139" s="169" t="s">
        <v>6</v>
      </c>
      <c r="E139" s="170">
        <v>0</v>
      </c>
      <c r="F139" s="170">
        <v>0</v>
      </c>
      <c r="G139" s="170">
        <v>0</v>
      </c>
      <c r="H139" s="170">
        <v>0</v>
      </c>
      <c r="I139" s="170">
        <v>0</v>
      </c>
      <c r="J139" s="170">
        <v>0</v>
      </c>
      <c r="K139" s="170">
        <v>0</v>
      </c>
      <c r="L139" s="170">
        <v>0</v>
      </c>
    </row>
    <row r="140" spans="1:12" ht="26.25" thickBot="1" x14ac:dyDescent="0.25">
      <c r="A140" s="487"/>
      <c r="B140" s="491" t="s">
        <v>94</v>
      </c>
      <c r="C140" s="491">
        <v>2013</v>
      </c>
      <c r="D140" s="169" t="s">
        <v>83</v>
      </c>
      <c r="E140" s="170">
        <v>0</v>
      </c>
      <c r="F140" s="170">
        <v>0</v>
      </c>
      <c r="G140" s="170">
        <v>0</v>
      </c>
      <c r="H140" s="170">
        <v>0</v>
      </c>
      <c r="I140" s="170">
        <v>0</v>
      </c>
      <c r="J140" s="170">
        <v>0</v>
      </c>
      <c r="K140" s="170">
        <v>0</v>
      </c>
      <c r="L140" s="170">
        <v>0</v>
      </c>
    </row>
    <row r="141" spans="1:12" ht="13.5" thickBot="1" x14ac:dyDescent="0.25">
      <c r="A141" s="487"/>
      <c r="B141" s="492"/>
      <c r="C141" s="492"/>
      <c r="D141" s="169" t="s">
        <v>7</v>
      </c>
      <c r="E141" s="170">
        <v>0</v>
      </c>
      <c r="F141" s="170">
        <v>0</v>
      </c>
      <c r="G141" s="170">
        <v>0</v>
      </c>
      <c r="H141" s="170">
        <v>0</v>
      </c>
      <c r="I141" s="170">
        <v>0</v>
      </c>
      <c r="J141" s="170">
        <v>0</v>
      </c>
      <c r="K141" s="170">
        <v>0</v>
      </c>
      <c r="L141" s="170">
        <v>0</v>
      </c>
    </row>
    <row r="142" spans="1:12" ht="13.5" thickBot="1" x14ac:dyDescent="0.25">
      <c r="A142" s="487"/>
      <c r="B142" s="492"/>
      <c r="C142" s="492"/>
      <c r="D142" s="169" t="s">
        <v>4</v>
      </c>
      <c r="E142" s="170">
        <v>0</v>
      </c>
      <c r="F142" s="170">
        <v>0</v>
      </c>
      <c r="G142" s="170">
        <v>0</v>
      </c>
      <c r="H142" s="170">
        <v>0</v>
      </c>
      <c r="I142" s="170">
        <v>0</v>
      </c>
      <c r="J142" s="170">
        <v>0</v>
      </c>
      <c r="K142" s="170">
        <v>0</v>
      </c>
      <c r="L142" s="170">
        <v>0</v>
      </c>
    </row>
    <row r="143" spans="1:12" ht="13.5" thickBot="1" x14ac:dyDescent="0.25">
      <c r="A143" s="487"/>
      <c r="B143" s="492"/>
      <c r="C143" s="492"/>
      <c r="D143" s="169" t="s">
        <v>5</v>
      </c>
      <c r="E143" s="170">
        <v>0</v>
      </c>
      <c r="F143" s="170">
        <v>0</v>
      </c>
      <c r="G143" s="170">
        <v>0</v>
      </c>
      <c r="H143" s="170">
        <v>0</v>
      </c>
      <c r="I143" s="170">
        <v>0</v>
      </c>
      <c r="J143" s="170">
        <v>0</v>
      </c>
      <c r="K143" s="170">
        <v>0</v>
      </c>
      <c r="L143" s="170">
        <v>0</v>
      </c>
    </row>
    <row r="144" spans="1:12" ht="13.5" thickBot="1" x14ac:dyDescent="0.25">
      <c r="A144" s="487"/>
      <c r="B144" s="492"/>
      <c r="C144" s="493"/>
      <c r="D144" s="169" t="s">
        <v>6</v>
      </c>
      <c r="E144" s="170">
        <v>0</v>
      </c>
      <c r="F144" s="170">
        <v>0</v>
      </c>
      <c r="G144" s="170">
        <v>0</v>
      </c>
      <c r="H144" s="170">
        <v>0</v>
      </c>
      <c r="I144" s="170">
        <v>0</v>
      </c>
      <c r="J144" s="170">
        <v>0</v>
      </c>
      <c r="K144" s="170">
        <v>0</v>
      </c>
      <c r="L144" s="170">
        <v>0</v>
      </c>
    </row>
    <row r="145" spans="1:12" ht="26.25" thickBot="1" x14ac:dyDescent="0.25">
      <c r="A145" s="487"/>
      <c r="B145" s="492"/>
      <c r="C145" s="491">
        <v>2014</v>
      </c>
      <c r="D145" s="169" t="s">
        <v>83</v>
      </c>
      <c r="E145" s="170">
        <v>0</v>
      </c>
      <c r="F145" s="170">
        <v>0</v>
      </c>
      <c r="G145" s="170">
        <v>0</v>
      </c>
      <c r="H145" s="170">
        <v>0</v>
      </c>
      <c r="I145" s="170">
        <v>0</v>
      </c>
      <c r="J145" s="170">
        <v>0</v>
      </c>
      <c r="K145" s="170">
        <v>0</v>
      </c>
      <c r="L145" s="170">
        <v>0</v>
      </c>
    </row>
    <row r="146" spans="1:12" ht="13.5" thickBot="1" x14ac:dyDescent="0.25">
      <c r="A146" s="487"/>
      <c r="B146" s="492"/>
      <c r="C146" s="492"/>
      <c r="D146" s="169" t="s">
        <v>7</v>
      </c>
      <c r="E146" s="170">
        <v>0</v>
      </c>
      <c r="F146" s="170">
        <v>0</v>
      </c>
      <c r="G146" s="170">
        <v>0</v>
      </c>
      <c r="H146" s="170">
        <v>0</v>
      </c>
      <c r="I146" s="170">
        <v>0</v>
      </c>
      <c r="J146" s="170">
        <v>0</v>
      </c>
      <c r="K146" s="170">
        <v>0</v>
      </c>
      <c r="L146" s="170">
        <v>0</v>
      </c>
    </row>
    <row r="147" spans="1:12" ht="13.5" thickBot="1" x14ac:dyDescent="0.25">
      <c r="A147" s="487"/>
      <c r="B147" s="492"/>
      <c r="C147" s="492"/>
      <c r="D147" s="169" t="s">
        <v>4</v>
      </c>
      <c r="E147" s="170">
        <v>0</v>
      </c>
      <c r="F147" s="170">
        <v>0</v>
      </c>
      <c r="G147" s="170">
        <v>0</v>
      </c>
      <c r="H147" s="170">
        <v>0</v>
      </c>
      <c r="I147" s="170">
        <v>0</v>
      </c>
      <c r="J147" s="170">
        <v>0</v>
      </c>
      <c r="K147" s="170">
        <v>0</v>
      </c>
      <c r="L147" s="170">
        <v>0</v>
      </c>
    </row>
    <row r="148" spans="1:12" ht="13.5" thickBot="1" x14ac:dyDescent="0.25">
      <c r="A148" s="487"/>
      <c r="B148" s="492"/>
      <c r="C148" s="492"/>
      <c r="D148" s="169" t="s">
        <v>5</v>
      </c>
      <c r="E148" s="170">
        <v>0</v>
      </c>
      <c r="F148" s="170">
        <v>0</v>
      </c>
      <c r="G148" s="170">
        <v>0</v>
      </c>
      <c r="H148" s="170">
        <v>0</v>
      </c>
      <c r="I148" s="170">
        <v>0</v>
      </c>
      <c r="J148" s="170">
        <v>0</v>
      </c>
      <c r="K148" s="170">
        <v>0</v>
      </c>
      <c r="L148" s="170">
        <v>0</v>
      </c>
    </row>
    <row r="149" spans="1:12" ht="13.5" thickBot="1" x14ac:dyDescent="0.25">
      <c r="A149" s="487"/>
      <c r="B149" s="492"/>
      <c r="C149" s="493"/>
      <c r="D149" s="169" t="s">
        <v>6</v>
      </c>
      <c r="E149" s="170">
        <v>0</v>
      </c>
      <c r="F149" s="170">
        <v>0</v>
      </c>
      <c r="G149" s="170">
        <v>0</v>
      </c>
      <c r="H149" s="170">
        <v>0</v>
      </c>
      <c r="I149" s="170">
        <v>0</v>
      </c>
      <c r="J149" s="170">
        <v>0</v>
      </c>
      <c r="K149" s="170">
        <v>0</v>
      </c>
      <c r="L149" s="170">
        <v>0</v>
      </c>
    </row>
    <row r="150" spans="1:12" ht="26.25" thickBot="1" x14ac:dyDescent="0.25">
      <c r="A150" s="487"/>
      <c r="B150" s="492"/>
      <c r="C150" s="491">
        <v>2015</v>
      </c>
      <c r="D150" s="169" t="s">
        <v>83</v>
      </c>
      <c r="E150" s="170">
        <v>0</v>
      </c>
      <c r="F150" s="170">
        <v>0</v>
      </c>
      <c r="G150" s="170">
        <v>0</v>
      </c>
      <c r="H150" s="170">
        <v>0</v>
      </c>
      <c r="I150" s="170">
        <v>0</v>
      </c>
      <c r="J150" s="170">
        <v>0</v>
      </c>
      <c r="K150" s="170">
        <v>0</v>
      </c>
      <c r="L150" s="170">
        <v>0</v>
      </c>
    </row>
    <row r="151" spans="1:12" ht="13.5" thickBot="1" x14ac:dyDescent="0.25">
      <c r="A151" s="487"/>
      <c r="B151" s="492"/>
      <c r="C151" s="492"/>
      <c r="D151" s="169" t="s">
        <v>7</v>
      </c>
      <c r="E151" s="170">
        <v>0</v>
      </c>
      <c r="F151" s="170">
        <v>0</v>
      </c>
      <c r="G151" s="170">
        <v>0</v>
      </c>
      <c r="H151" s="170">
        <v>0</v>
      </c>
      <c r="I151" s="170">
        <v>0</v>
      </c>
      <c r="J151" s="170">
        <v>0</v>
      </c>
      <c r="K151" s="170">
        <v>0</v>
      </c>
      <c r="L151" s="170">
        <v>0</v>
      </c>
    </row>
    <row r="152" spans="1:12" ht="13.5" thickBot="1" x14ac:dyDescent="0.25">
      <c r="A152" s="487"/>
      <c r="B152" s="492"/>
      <c r="C152" s="492"/>
      <c r="D152" s="169" t="s">
        <v>4</v>
      </c>
      <c r="E152" s="170">
        <v>0</v>
      </c>
      <c r="F152" s="170">
        <v>0</v>
      </c>
      <c r="G152" s="170">
        <v>0</v>
      </c>
      <c r="H152" s="170">
        <v>0</v>
      </c>
      <c r="I152" s="170">
        <v>0</v>
      </c>
      <c r="J152" s="170">
        <v>0</v>
      </c>
      <c r="K152" s="170">
        <v>0</v>
      </c>
      <c r="L152" s="170">
        <v>0</v>
      </c>
    </row>
    <row r="153" spans="1:12" ht="13.5" thickBot="1" x14ac:dyDescent="0.25">
      <c r="A153" s="487"/>
      <c r="B153" s="492"/>
      <c r="C153" s="492"/>
      <c r="D153" s="169" t="s">
        <v>5</v>
      </c>
      <c r="E153" s="170">
        <v>0</v>
      </c>
      <c r="F153" s="170">
        <v>0</v>
      </c>
      <c r="G153" s="170">
        <v>0</v>
      </c>
      <c r="H153" s="170">
        <v>0</v>
      </c>
      <c r="I153" s="170">
        <v>0</v>
      </c>
      <c r="J153" s="170">
        <v>0</v>
      </c>
      <c r="K153" s="170">
        <v>0</v>
      </c>
      <c r="L153" s="170">
        <v>0</v>
      </c>
    </row>
    <row r="154" spans="1:12" ht="13.5" thickBot="1" x14ac:dyDescent="0.25">
      <c r="A154" s="555"/>
      <c r="B154" s="493"/>
      <c r="C154" s="493"/>
      <c r="D154" s="169" t="s">
        <v>6</v>
      </c>
      <c r="E154" s="170">
        <v>0</v>
      </c>
      <c r="F154" s="170">
        <v>0</v>
      </c>
      <c r="G154" s="170">
        <v>0</v>
      </c>
      <c r="H154" s="170">
        <v>0</v>
      </c>
      <c r="I154" s="170">
        <v>0</v>
      </c>
      <c r="J154" s="170">
        <v>0</v>
      </c>
      <c r="K154" s="170">
        <v>0</v>
      </c>
      <c r="L154" s="170">
        <v>0</v>
      </c>
    </row>
    <row r="155" spans="1:12" ht="26.25" thickBot="1" x14ac:dyDescent="0.25">
      <c r="A155" s="486" t="s">
        <v>90</v>
      </c>
      <c r="B155" s="491" t="s">
        <v>83</v>
      </c>
      <c r="C155" s="491">
        <v>2013</v>
      </c>
      <c r="D155" s="169" t="s">
        <v>83</v>
      </c>
      <c r="E155" s="170">
        <v>86</v>
      </c>
      <c r="F155" s="170">
        <v>13</v>
      </c>
      <c r="G155" s="170">
        <v>0</v>
      </c>
      <c r="H155" s="170">
        <v>3</v>
      </c>
      <c r="I155" s="170">
        <v>22</v>
      </c>
      <c r="J155" s="170">
        <v>2</v>
      </c>
      <c r="K155" s="170">
        <v>32</v>
      </c>
      <c r="L155" s="170">
        <v>14</v>
      </c>
    </row>
    <row r="156" spans="1:12" ht="13.5" thickBot="1" x14ac:dyDescent="0.25">
      <c r="A156" s="487"/>
      <c r="B156" s="492"/>
      <c r="C156" s="492"/>
      <c r="D156" s="169" t="s">
        <v>7</v>
      </c>
      <c r="E156" s="170">
        <v>24</v>
      </c>
      <c r="F156" s="170">
        <v>4</v>
      </c>
      <c r="G156" s="170">
        <v>0</v>
      </c>
      <c r="H156" s="170">
        <v>0</v>
      </c>
      <c r="I156" s="170">
        <v>8</v>
      </c>
      <c r="J156" s="170">
        <v>0</v>
      </c>
      <c r="K156" s="170">
        <v>2</v>
      </c>
      <c r="L156" s="170">
        <v>10</v>
      </c>
    </row>
    <row r="157" spans="1:12" ht="13.5" thickBot="1" x14ac:dyDescent="0.25">
      <c r="A157" s="487"/>
      <c r="B157" s="492"/>
      <c r="C157" s="492"/>
      <c r="D157" s="169" t="s">
        <v>4</v>
      </c>
      <c r="E157" s="170">
        <v>19</v>
      </c>
      <c r="F157" s="170">
        <v>4</v>
      </c>
      <c r="G157" s="170">
        <v>0</v>
      </c>
      <c r="H157" s="170">
        <v>1</v>
      </c>
      <c r="I157" s="170">
        <v>3</v>
      </c>
      <c r="J157" s="170">
        <v>2</v>
      </c>
      <c r="K157" s="170">
        <v>8</v>
      </c>
      <c r="L157" s="170">
        <v>1</v>
      </c>
    </row>
    <row r="158" spans="1:12" ht="13.5" thickBot="1" x14ac:dyDescent="0.25">
      <c r="A158" s="487"/>
      <c r="B158" s="492"/>
      <c r="C158" s="492"/>
      <c r="D158" s="169" t="s">
        <v>5</v>
      </c>
      <c r="E158" s="170">
        <v>29</v>
      </c>
      <c r="F158" s="170">
        <v>3</v>
      </c>
      <c r="G158" s="170">
        <v>0</v>
      </c>
      <c r="H158" s="170">
        <v>2</v>
      </c>
      <c r="I158" s="170">
        <v>6</v>
      </c>
      <c r="J158" s="170">
        <v>0</v>
      </c>
      <c r="K158" s="170">
        <v>15</v>
      </c>
      <c r="L158" s="170">
        <v>3</v>
      </c>
    </row>
    <row r="159" spans="1:12" ht="13.5" thickBot="1" x14ac:dyDescent="0.25">
      <c r="A159" s="487"/>
      <c r="B159" s="492"/>
      <c r="C159" s="493"/>
      <c r="D159" s="169" t="s">
        <v>6</v>
      </c>
      <c r="E159" s="170">
        <v>14</v>
      </c>
      <c r="F159" s="170">
        <v>2</v>
      </c>
      <c r="G159" s="170">
        <v>0</v>
      </c>
      <c r="H159" s="170">
        <v>0</v>
      </c>
      <c r="I159" s="170">
        <v>5</v>
      </c>
      <c r="J159" s="170">
        <v>0</v>
      </c>
      <c r="K159" s="170">
        <v>7</v>
      </c>
      <c r="L159" s="170">
        <v>0</v>
      </c>
    </row>
    <row r="160" spans="1:12" ht="26.25" thickBot="1" x14ac:dyDescent="0.25">
      <c r="A160" s="487"/>
      <c r="B160" s="492"/>
      <c r="C160" s="491">
        <v>2014</v>
      </c>
      <c r="D160" s="169" t="s">
        <v>83</v>
      </c>
      <c r="E160" s="170">
        <v>40</v>
      </c>
      <c r="F160" s="170">
        <v>8</v>
      </c>
      <c r="G160" s="170">
        <v>1</v>
      </c>
      <c r="H160" s="170">
        <v>7</v>
      </c>
      <c r="I160" s="170">
        <v>21</v>
      </c>
      <c r="J160" s="170">
        <v>1</v>
      </c>
      <c r="K160" s="170">
        <v>2</v>
      </c>
      <c r="L160" s="170">
        <v>0</v>
      </c>
    </row>
    <row r="161" spans="1:12" ht="13.5" thickBot="1" x14ac:dyDescent="0.25">
      <c r="A161" s="487"/>
      <c r="B161" s="492"/>
      <c r="C161" s="492"/>
      <c r="D161" s="169" t="s">
        <v>7</v>
      </c>
      <c r="E161" s="170">
        <v>15</v>
      </c>
      <c r="F161" s="170">
        <v>4</v>
      </c>
      <c r="G161" s="170">
        <v>0</v>
      </c>
      <c r="H161" s="170">
        <v>4</v>
      </c>
      <c r="I161" s="170">
        <v>7</v>
      </c>
      <c r="J161" s="170">
        <v>0</v>
      </c>
      <c r="K161" s="170">
        <v>0</v>
      </c>
      <c r="L161" s="170">
        <v>0</v>
      </c>
    </row>
    <row r="162" spans="1:12" ht="13.5" thickBot="1" x14ac:dyDescent="0.25">
      <c r="A162" s="487"/>
      <c r="B162" s="492"/>
      <c r="C162" s="492"/>
      <c r="D162" s="169" t="s">
        <v>4</v>
      </c>
      <c r="E162" s="170">
        <v>6</v>
      </c>
      <c r="F162" s="170">
        <v>2</v>
      </c>
      <c r="G162" s="170">
        <v>0</v>
      </c>
      <c r="H162" s="170">
        <v>1</v>
      </c>
      <c r="I162" s="170">
        <v>2</v>
      </c>
      <c r="J162" s="170">
        <v>0</v>
      </c>
      <c r="K162" s="170">
        <v>1</v>
      </c>
      <c r="L162" s="170">
        <v>0</v>
      </c>
    </row>
    <row r="163" spans="1:12" ht="13.5" thickBot="1" x14ac:dyDescent="0.25">
      <c r="A163" s="487"/>
      <c r="B163" s="492"/>
      <c r="C163" s="492"/>
      <c r="D163" s="169" t="s">
        <v>5</v>
      </c>
      <c r="E163" s="170">
        <v>7</v>
      </c>
      <c r="F163" s="170">
        <v>1</v>
      </c>
      <c r="G163" s="170">
        <v>1</v>
      </c>
      <c r="H163" s="170">
        <v>0</v>
      </c>
      <c r="I163" s="170">
        <v>3</v>
      </c>
      <c r="J163" s="170">
        <v>1</v>
      </c>
      <c r="K163" s="170">
        <v>1</v>
      </c>
      <c r="L163" s="170">
        <v>0</v>
      </c>
    </row>
    <row r="164" spans="1:12" ht="13.5" thickBot="1" x14ac:dyDescent="0.25">
      <c r="A164" s="487"/>
      <c r="B164" s="492"/>
      <c r="C164" s="493"/>
      <c r="D164" s="169" t="s">
        <v>6</v>
      </c>
      <c r="E164" s="170">
        <v>12</v>
      </c>
      <c r="F164" s="170">
        <v>1</v>
      </c>
      <c r="G164" s="170">
        <v>0</v>
      </c>
      <c r="H164" s="170">
        <v>2</v>
      </c>
      <c r="I164" s="170">
        <v>9</v>
      </c>
      <c r="J164" s="170">
        <v>0</v>
      </c>
      <c r="K164" s="170">
        <v>0</v>
      </c>
      <c r="L164" s="170">
        <v>0</v>
      </c>
    </row>
    <row r="165" spans="1:12" ht="26.25" thickBot="1" x14ac:dyDescent="0.25">
      <c r="A165" s="487"/>
      <c r="B165" s="492"/>
      <c r="C165" s="491">
        <v>2015</v>
      </c>
      <c r="D165" s="169" t="s">
        <v>83</v>
      </c>
      <c r="E165" s="170">
        <v>24</v>
      </c>
      <c r="F165" s="170">
        <v>3</v>
      </c>
      <c r="G165" s="170">
        <v>0</v>
      </c>
      <c r="H165" s="170">
        <v>0</v>
      </c>
      <c r="I165" s="170">
        <v>11</v>
      </c>
      <c r="J165" s="170">
        <v>2</v>
      </c>
      <c r="K165" s="170">
        <v>5</v>
      </c>
      <c r="L165" s="170">
        <v>3</v>
      </c>
    </row>
    <row r="166" spans="1:12" ht="13.5" thickBot="1" x14ac:dyDescent="0.25">
      <c r="A166" s="487"/>
      <c r="B166" s="492"/>
      <c r="C166" s="492"/>
      <c r="D166" s="169" t="s">
        <v>7</v>
      </c>
      <c r="E166" s="170">
        <v>13</v>
      </c>
      <c r="F166" s="170">
        <v>2</v>
      </c>
      <c r="G166" s="170">
        <v>0</v>
      </c>
      <c r="H166" s="170">
        <v>0</v>
      </c>
      <c r="I166" s="170">
        <v>7</v>
      </c>
      <c r="J166" s="170">
        <v>1</v>
      </c>
      <c r="K166" s="170">
        <v>2</v>
      </c>
      <c r="L166" s="170">
        <v>1</v>
      </c>
    </row>
    <row r="167" spans="1:12" ht="13.5" thickBot="1" x14ac:dyDescent="0.25">
      <c r="A167" s="487"/>
      <c r="B167" s="492"/>
      <c r="C167" s="492"/>
      <c r="D167" s="169" t="s">
        <v>4</v>
      </c>
      <c r="E167" s="170">
        <v>11</v>
      </c>
      <c r="F167" s="170">
        <v>1</v>
      </c>
      <c r="G167" s="170">
        <v>0</v>
      </c>
      <c r="H167" s="170">
        <v>0</v>
      </c>
      <c r="I167" s="170">
        <v>4</v>
      </c>
      <c r="J167" s="170">
        <v>1</v>
      </c>
      <c r="K167" s="170">
        <v>3</v>
      </c>
      <c r="L167" s="170">
        <v>2</v>
      </c>
    </row>
    <row r="168" spans="1:12" ht="13.5" thickBot="1" x14ac:dyDescent="0.25">
      <c r="A168" s="487"/>
      <c r="B168" s="492"/>
      <c r="C168" s="492"/>
      <c r="D168" s="169" t="s">
        <v>5</v>
      </c>
      <c r="E168" s="170">
        <v>0</v>
      </c>
      <c r="F168" s="170">
        <v>0</v>
      </c>
      <c r="G168" s="170">
        <v>0</v>
      </c>
      <c r="H168" s="170">
        <v>0</v>
      </c>
      <c r="I168" s="170">
        <v>0</v>
      </c>
      <c r="J168" s="170">
        <v>0</v>
      </c>
      <c r="K168" s="170">
        <v>0</v>
      </c>
      <c r="L168" s="170">
        <v>0</v>
      </c>
    </row>
    <row r="169" spans="1:12" ht="13.5" thickBot="1" x14ac:dyDescent="0.25">
      <c r="A169" s="487"/>
      <c r="B169" s="493"/>
      <c r="C169" s="493"/>
      <c r="D169" s="169" t="s">
        <v>6</v>
      </c>
      <c r="E169" s="170">
        <v>0</v>
      </c>
      <c r="F169" s="170">
        <v>0</v>
      </c>
      <c r="G169" s="170">
        <v>0</v>
      </c>
      <c r="H169" s="170">
        <v>0</v>
      </c>
      <c r="I169" s="170">
        <v>0</v>
      </c>
      <c r="J169" s="170">
        <v>0</v>
      </c>
      <c r="K169" s="170">
        <v>0</v>
      </c>
      <c r="L169" s="170">
        <v>0</v>
      </c>
    </row>
    <row r="170" spans="1:12" ht="26.25" thickBot="1" x14ac:dyDescent="0.25">
      <c r="A170" s="487"/>
      <c r="B170" s="491" t="s">
        <v>86</v>
      </c>
      <c r="C170" s="491">
        <v>2013</v>
      </c>
      <c r="D170" s="169" t="s">
        <v>83</v>
      </c>
      <c r="E170" s="170">
        <v>18</v>
      </c>
      <c r="F170" s="170">
        <v>2</v>
      </c>
      <c r="G170" s="170">
        <v>0</v>
      </c>
      <c r="H170" s="170">
        <v>0</v>
      </c>
      <c r="I170" s="170">
        <v>5</v>
      </c>
      <c r="J170" s="170">
        <v>0</v>
      </c>
      <c r="K170" s="170">
        <v>7</v>
      </c>
      <c r="L170" s="170">
        <v>4</v>
      </c>
    </row>
    <row r="171" spans="1:12" ht="13.5" thickBot="1" x14ac:dyDescent="0.25">
      <c r="A171" s="487"/>
      <c r="B171" s="492"/>
      <c r="C171" s="492"/>
      <c r="D171" s="169" t="s">
        <v>7</v>
      </c>
      <c r="E171" s="170">
        <v>5</v>
      </c>
      <c r="F171" s="170">
        <v>1</v>
      </c>
      <c r="G171" s="170">
        <v>0</v>
      </c>
      <c r="H171" s="170">
        <v>0</v>
      </c>
      <c r="I171" s="170">
        <v>2</v>
      </c>
      <c r="J171" s="170">
        <v>0</v>
      </c>
      <c r="K171" s="170">
        <v>0</v>
      </c>
      <c r="L171" s="170">
        <v>2</v>
      </c>
    </row>
    <row r="172" spans="1:12" ht="13.5" thickBot="1" x14ac:dyDescent="0.25">
      <c r="A172" s="487"/>
      <c r="B172" s="492"/>
      <c r="C172" s="492"/>
      <c r="D172" s="169" t="s">
        <v>4</v>
      </c>
      <c r="E172" s="170">
        <v>4</v>
      </c>
      <c r="F172" s="170">
        <v>1</v>
      </c>
      <c r="G172" s="170">
        <v>0</v>
      </c>
      <c r="H172" s="170">
        <v>0</v>
      </c>
      <c r="I172" s="170">
        <v>1</v>
      </c>
      <c r="J172" s="170">
        <v>0</v>
      </c>
      <c r="K172" s="170">
        <v>2</v>
      </c>
      <c r="L172" s="170">
        <v>0</v>
      </c>
    </row>
    <row r="173" spans="1:12" ht="13.5" thickBot="1" x14ac:dyDescent="0.25">
      <c r="A173" s="487"/>
      <c r="B173" s="492"/>
      <c r="C173" s="492"/>
      <c r="D173" s="169" t="s">
        <v>5</v>
      </c>
      <c r="E173" s="170">
        <v>7</v>
      </c>
      <c r="F173" s="170">
        <v>0</v>
      </c>
      <c r="G173" s="170">
        <v>0</v>
      </c>
      <c r="H173" s="170">
        <v>0</v>
      </c>
      <c r="I173" s="170">
        <v>2</v>
      </c>
      <c r="J173" s="170">
        <v>0</v>
      </c>
      <c r="K173" s="170">
        <v>3</v>
      </c>
      <c r="L173" s="170">
        <v>2</v>
      </c>
    </row>
    <row r="174" spans="1:12" ht="13.5" thickBot="1" x14ac:dyDescent="0.25">
      <c r="A174" s="487"/>
      <c r="B174" s="492"/>
      <c r="C174" s="493"/>
      <c r="D174" s="169" t="s">
        <v>6</v>
      </c>
      <c r="E174" s="170">
        <v>2</v>
      </c>
      <c r="F174" s="170">
        <v>0</v>
      </c>
      <c r="G174" s="170">
        <v>0</v>
      </c>
      <c r="H174" s="170">
        <v>0</v>
      </c>
      <c r="I174" s="170">
        <v>0</v>
      </c>
      <c r="J174" s="170">
        <v>0</v>
      </c>
      <c r="K174" s="170">
        <v>2</v>
      </c>
      <c r="L174" s="170">
        <v>0</v>
      </c>
    </row>
    <row r="175" spans="1:12" ht="26.25" thickBot="1" x14ac:dyDescent="0.25">
      <c r="A175" s="487"/>
      <c r="B175" s="492"/>
      <c r="C175" s="491">
        <v>2014</v>
      </c>
      <c r="D175" s="169" t="s">
        <v>83</v>
      </c>
      <c r="E175" s="170">
        <v>8</v>
      </c>
      <c r="F175" s="170">
        <v>0</v>
      </c>
      <c r="G175" s="170">
        <v>0</v>
      </c>
      <c r="H175" s="170">
        <v>2</v>
      </c>
      <c r="I175" s="170">
        <v>6</v>
      </c>
      <c r="J175" s="170">
        <v>0</v>
      </c>
      <c r="K175" s="170">
        <v>0</v>
      </c>
      <c r="L175" s="170">
        <v>0</v>
      </c>
    </row>
    <row r="176" spans="1:12" ht="13.5" thickBot="1" x14ac:dyDescent="0.25">
      <c r="A176" s="487"/>
      <c r="B176" s="492"/>
      <c r="C176" s="492"/>
      <c r="D176" s="169" t="s">
        <v>7</v>
      </c>
      <c r="E176" s="170">
        <v>0</v>
      </c>
      <c r="F176" s="170">
        <v>0</v>
      </c>
      <c r="G176" s="170">
        <v>0</v>
      </c>
      <c r="H176" s="170">
        <v>0</v>
      </c>
      <c r="I176" s="170">
        <v>0</v>
      </c>
      <c r="J176" s="170">
        <v>0</v>
      </c>
      <c r="K176" s="170">
        <v>0</v>
      </c>
      <c r="L176" s="170">
        <v>0</v>
      </c>
    </row>
    <row r="177" spans="1:12" ht="13.5" thickBot="1" x14ac:dyDescent="0.25">
      <c r="A177" s="487"/>
      <c r="B177" s="492"/>
      <c r="C177" s="492"/>
      <c r="D177" s="169" t="s">
        <v>4</v>
      </c>
      <c r="E177" s="170">
        <v>2</v>
      </c>
      <c r="F177" s="170">
        <v>0</v>
      </c>
      <c r="G177" s="170">
        <v>0</v>
      </c>
      <c r="H177" s="170">
        <v>1</v>
      </c>
      <c r="I177" s="170">
        <v>1</v>
      </c>
      <c r="J177" s="170">
        <v>0</v>
      </c>
      <c r="K177" s="170">
        <v>0</v>
      </c>
      <c r="L177" s="170">
        <v>0</v>
      </c>
    </row>
    <row r="178" spans="1:12" ht="13.5" thickBot="1" x14ac:dyDescent="0.25">
      <c r="A178" s="487"/>
      <c r="B178" s="492"/>
      <c r="C178" s="492"/>
      <c r="D178" s="169" t="s">
        <v>5</v>
      </c>
      <c r="E178" s="170">
        <v>2</v>
      </c>
      <c r="F178" s="170">
        <v>0</v>
      </c>
      <c r="G178" s="170">
        <v>0</v>
      </c>
      <c r="H178" s="170">
        <v>0</v>
      </c>
      <c r="I178" s="170">
        <v>2</v>
      </c>
      <c r="J178" s="170">
        <v>0</v>
      </c>
      <c r="K178" s="170">
        <v>0</v>
      </c>
      <c r="L178" s="170">
        <v>0</v>
      </c>
    </row>
    <row r="179" spans="1:12" ht="13.5" thickBot="1" x14ac:dyDescent="0.25">
      <c r="A179" s="487"/>
      <c r="B179" s="492"/>
      <c r="C179" s="493"/>
      <c r="D179" s="169" t="s">
        <v>6</v>
      </c>
      <c r="E179" s="170">
        <v>4</v>
      </c>
      <c r="F179" s="170">
        <v>0</v>
      </c>
      <c r="G179" s="170">
        <v>0</v>
      </c>
      <c r="H179" s="170">
        <v>1</v>
      </c>
      <c r="I179" s="170">
        <v>3</v>
      </c>
      <c r="J179" s="170">
        <v>0</v>
      </c>
      <c r="K179" s="170">
        <v>0</v>
      </c>
      <c r="L179" s="170">
        <v>0</v>
      </c>
    </row>
    <row r="180" spans="1:12" ht="26.25" thickBot="1" x14ac:dyDescent="0.25">
      <c r="A180" s="487"/>
      <c r="B180" s="492"/>
      <c r="C180" s="491">
        <v>2015</v>
      </c>
      <c r="D180" s="169" t="s">
        <v>83</v>
      </c>
      <c r="E180" s="170">
        <v>6</v>
      </c>
      <c r="F180" s="170">
        <v>0</v>
      </c>
      <c r="G180" s="170">
        <v>0</v>
      </c>
      <c r="H180" s="170">
        <v>0</v>
      </c>
      <c r="I180" s="170">
        <v>3</v>
      </c>
      <c r="J180" s="170">
        <v>1</v>
      </c>
      <c r="K180" s="170">
        <v>2</v>
      </c>
      <c r="L180" s="170">
        <v>0</v>
      </c>
    </row>
    <row r="181" spans="1:12" ht="13.5" thickBot="1" x14ac:dyDescent="0.25">
      <c r="A181" s="487"/>
      <c r="B181" s="492"/>
      <c r="C181" s="492"/>
      <c r="D181" s="169" t="s">
        <v>7</v>
      </c>
      <c r="E181" s="170">
        <v>3</v>
      </c>
      <c r="F181" s="170">
        <v>0</v>
      </c>
      <c r="G181" s="170">
        <v>0</v>
      </c>
      <c r="H181" s="170">
        <v>0</v>
      </c>
      <c r="I181" s="170">
        <v>3</v>
      </c>
      <c r="J181" s="170">
        <v>0</v>
      </c>
      <c r="K181" s="170">
        <v>0</v>
      </c>
      <c r="L181" s="170">
        <v>0</v>
      </c>
    </row>
    <row r="182" spans="1:12" ht="13.5" thickBot="1" x14ac:dyDescent="0.25">
      <c r="A182" s="487"/>
      <c r="B182" s="492"/>
      <c r="C182" s="492"/>
      <c r="D182" s="169" t="s">
        <v>4</v>
      </c>
      <c r="E182" s="170">
        <v>3</v>
      </c>
      <c r="F182" s="170">
        <v>0</v>
      </c>
      <c r="G182" s="170">
        <v>0</v>
      </c>
      <c r="H182" s="170">
        <v>0</v>
      </c>
      <c r="I182" s="170">
        <v>0</v>
      </c>
      <c r="J182" s="170">
        <v>1</v>
      </c>
      <c r="K182" s="170">
        <v>2</v>
      </c>
      <c r="L182" s="170">
        <v>0</v>
      </c>
    </row>
    <row r="183" spans="1:12" ht="13.5" thickBot="1" x14ac:dyDescent="0.25">
      <c r="A183" s="487"/>
      <c r="B183" s="492"/>
      <c r="C183" s="492"/>
      <c r="D183" s="169" t="s">
        <v>5</v>
      </c>
      <c r="E183" s="170">
        <v>0</v>
      </c>
      <c r="F183" s="170">
        <v>0</v>
      </c>
      <c r="G183" s="170">
        <v>0</v>
      </c>
      <c r="H183" s="170">
        <v>0</v>
      </c>
      <c r="I183" s="170">
        <v>0</v>
      </c>
      <c r="J183" s="170">
        <v>0</v>
      </c>
      <c r="K183" s="170">
        <v>0</v>
      </c>
      <c r="L183" s="170">
        <v>0</v>
      </c>
    </row>
    <row r="184" spans="1:12" ht="13.5" thickBot="1" x14ac:dyDescent="0.25">
      <c r="A184" s="487"/>
      <c r="B184" s="493"/>
      <c r="C184" s="493"/>
      <c r="D184" s="169" t="s">
        <v>6</v>
      </c>
      <c r="E184" s="170">
        <v>0</v>
      </c>
      <c r="F184" s="170">
        <v>0</v>
      </c>
      <c r="G184" s="170">
        <v>0</v>
      </c>
      <c r="H184" s="170">
        <v>0</v>
      </c>
      <c r="I184" s="170">
        <v>0</v>
      </c>
      <c r="J184" s="170">
        <v>0</v>
      </c>
      <c r="K184" s="170">
        <v>0</v>
      </c>
      <c r="L184" s="170">
        <v>0</v>
      </c>
    </row>
    <row r="185" spans="1:12" ht="26.25" thickBot="1" x14ac:dyDescent="0.25">
      <c r="A185" s="487"/>
      <c r="B185" s="491" t="s">
        <v>87</v>
      </c>
      <c r="C185" s="491">
        <v>2013</v>
      </c>
      <c r="D185" s="169" t="s">
        <v>83</v>
      </c>
      <c r="E185" s="170">
        <v>60</v>
      </c>
      <c r="F185" s="170">
        <v>10</v>
      </c>
      <c r="G185" s="170">
        <v>0</v>
      </c>
      <c r="H185" s="170">
        <v>3</v>
      </c>
      <c r="I185" s="170">
        <v>16</v>
      </c>
      <c r="J185" s="170">
        <v>2</v>
      </c>
      <c r="K185" s="170">
        <v>19</v>
      </c>
      <c r="L185" s="170">
        <v>10</v>
      </c>
    </row>
    <row r="186" spans="1:12" ht="13.5" thickBot="1" x14ac:dyDescent="0.25">
      <c r="A186" s="487"/>
      <c r="B186" s="492"/>
      <c r="C186" s="492"/>
      <c r="D186" s="169" t="s">
        <v>7</v>
      </c>
      <c r="E186" s="170">
        <v>18</v>
      </c>
      <c r="F186" s="170">
        <v>3</v>
      </c>
      <c r="G186" s="170">
        <v>0</v>
      </c>
      <c r="H186" s="170">
        <v>0</v>
      </c>
      <c r="I186" s="170">
        <v>5</v>
      </c>
      <c r="J186" s="170">
        <v>0</v>
      </c>
      <c r="K186" s="170">
        <v>2</v>
      </c>
      <c r="L186" s="170">
        <v>8</v>
      </c>
    </row>
    <row r="187" spans="1:12" ht="13.5" thickBot="1" x14ac:dyDescent="0.25">
      <c r="A187" s="487"/>
      <c r="B187" s="492"/>
      <c r="C187" s="492"/>
      <c r="D187" s="169" t="s">
        <v>4</v>
      </c>
      <c r="E187" s="170">
        <v>14</v>
      </c>
      <c r="F187" s="170">
        <v>3</v>
      </c>
      <c r="G187" s="170">
        <v>0</v>
      </c>
      <c r="H187" s="170">
        <v>1</v>
      </c>
      <c r="I187" s="170">
        <v>2</v>
      </c>
      <c r="J187" s="170">
        <v>2</v>
      </c>
      <c r="K187" s="170">
        <v>5</v>
      </c>
      <c r="L187" s="170">
        <v>1</v>
      </c>
    </row>
    <row r="188" spans="1:12" ht="13.5" thickBot="1" x14ac:dyDescent="0.25">
      <c r="A188" s="487"/>
      <c r="B188" s="492"/>
      <c r="C188" s="492"/>
      <c r="D188" s="169" t="s">
        <v>5</v>
      </c>
      <c r="E188" s="170">
        <v>18</v>
      </c>
      <c r="F188" s="170">
        <v>2</v>
      </c>
      <c r="G188" s="170">
        <v>0</v>
      </c>
      <c r="H188" s="170">
        <v>2</v>
      </c>
      <c r="I188" s="170">
        <v>4</v>
      </c>
      <c r="J188" s="170">
        <v>0</v>
      </c>
      <c r="K188" s="170">
        <v>9</v>
      </c>
      <c r="L188" s="170">
        <v>1</v>
      </c>
    </row>
    <row r="189" spans="1:12" ht="13.5" thickBot="1" x14ac:dyDescent="0.25">
      <c r="A189" s="487"/>
      <c r="B189" s="492"/>
      <c r="C189" s="493"/>
      <c r="D189" s="169" t="s">
        <v>6</v>
      </c>
      <c r="E189" s="170">
        <v>10</v>
      </c>
      <c r="F189" s="170">
        <v>2</v>
      </c>
      <c r="G189" s="170">
        <v>0</v>
      </c>
      <c r="H189" s="170">
        <v>0</v>
      </c>
      <c r="I189" s="170">
        <v>5</v>
      </c>
      <c r="J189" s="170">
        <v>0</v>
      </c>
      <c r="K189" s="170">
        <v>3</v>
      </c>
      <c r="L189" s="170">
        <v>0</v>
      </c>
    </row>
    <row r="190" spans="1:12" ht="26.25" thickBot="1" x14ac:dyDescent="0.25">
      <c r="A190" s="487"/>
      <c r="B190" s="492"/>
      <c r="C190" s="491">
        <v>2014</v>
      </c>
      <c r="D190" s="169" t="s">
        <v>83</v>
      </c>
      <c r="E190" s="170">
        <v>29</v>
      </c>
      <c r="F190" s="170">
        <v>7</v>
      </c>
      <c r="G190" s="170">
        <v>0</v>
      </c>
      <c r="H190" s="170">
        <v>5</v>
      </c>
      <c r="I190" s="170">
        <v>15</v>
      </c>
      <c r="J190" s="170">
        <v>0</v>
      </c>
      <c r="K190" s="170">
        <v>2</v>
      </c>
      <c r="L190" s="170">
        <v>0</v>
      </c>
    </row>
    <row r="191" spans="1:12" ht="13.5" thickBot="1" x14ac:dyDescent="0.25">
      <c r="A191" s="487"/>
      <c r="B191" s="492"/>
      <c r="C191" s="492"/>
      <c r="D191" s="169" t="s">
        <v>7</v>
      </c>
      <c r="E191" s="170">
        <v>15</v>
      </c>
      <c r="F191" s="170">
        <v>4</v>
      </c>
      <c r="G191" s="170">
        <v>0</v>
      </c>
      <c r="H191" s="170">
        <v>4</v>
      </c>
      <c r="I191" s="170">
        <v>7</v>
      </c>
      <c r="J191" s="170">
        <v>0</v>
      </c>
      <c r="K191" s="170">
        <v>0</v>
      </c>
      <c r="L191" s="170">
        <v>0</v>
      </c>
    </row>
    <row r="192" spans="1:12" ht="13.5" thickBot="1" x14ac:dyDescent="0.25">
      <c r="A192" s="487"/>
      <c r="B192" s="492"/>
      <c r="C192" s="492"/>
      <c r="D192" s="169" t="s">
        <v>4</v>
      </c>
      <c r="E192" s="170">
        <v>4</v>
      </c>
      <c r="F192" s="170">
        <v>2</v>
      </c>
      <c r="G192" s="170">
        <v>0</v>
      </c>
      <c r="H192" s="170">
        <v>0</v>
      </c>
      <c r="I192" s="170">
        <v>1</v>
      </c>
      <c r="J192" s="170">
        <v>0</v>
      </c>
      <c r="K192" s="170">
        <v>1</v>
      </c>
      <c r="L192" s="170">
        <v>0</v>
      </c>
    </row>
    <row r="193" spans="1:12" ht="13.5" thickBot="1" x14ac:dyDescent="0.25">
      <c r="A193" s="487"/>
      <c r="B193" s="492"/>
      <c r="C193" s="492"/>
      <c r="D193" s="169" t="s">
        <v>5</v>
      </c>
      <c r="E193" s="170">
        <v>2</v>
      </c>
      <c r="F193" s="170">
        <v>0</v>
      </c>
      <c r="G193" s="170">
        <v>0</v>
      </c>
      <c r="H193" s="170">
        <v>0</v>
      </c>
      <c r="I193" s="170">
        <v>1</v>
      </c>
      <c r="J193" s="170">
        <v>0</v>
      </c>
      <c r="K193" s="170">
        <v>1</v>
      </c>
      <c r="L193" s="170">
        <v>0</v>
      </c>
    </row>
    <row r="194" spans="1:12" ht="13.5" thickBot="1" x14ac:dyDescent="0.25">
      <c r="A194" s="487"/>
      <c r="B194" s="492"/>
      <c r="C194" s="493"/>
      <c r="D194" s="169" t="s">
        <v>6</v>
      </c>
      <c r="E194" s="170">
        <v>8</v>
      </c>
      <c r="F194" s="170">
        <v>1</v>
      </c>
      <c r="G194" s="170">
        <v>0</v>
      </c>
      <c r="H194" s="170">
        <v>1</v>
      </c>
      <c r="I194" s="170">
        <v>6</v>
      </c>
      <c r="J194" s="170">
        <v>0</v>
      </c>
      <c r="K194" s="170">
        <v>0</v>
      </c>
      <c r="L194" s="170">
        <v>0</v>
      </c>
    </row>
    <row r="195" spans="1:12" ht="26.25" thickBot="1" x14ac:dyDescent="0.25">
      <c r="A195" s="487"/>
      <c r="B195" s="492"/>
      <c r="C195" s="491">
        <v>2015</v>
      </c>
      <c r="D195" s="169" t="s">
        <v>83</v>
      </c>
      <c r="E195" s="170">
        <v>13</v>
      </c>
      <c r="F195" s="170">
        <v>2</v>
      </c>
      <c r="G195" s="170">
        <v>0</v>
      </c>
      <c r="H195" s="170">
        <v>0</v>
      </c>
      <c r="I195" s="170">
        <v>7</v>
      </c>
      <c r="J195" s="170">
        <v>1</v>
      </c>
      <c r="K195" s="170">
        <v>1</v>
      </c>
      <c r="L195" s="170">
        <v>2</v>
      </c>
    </row>
    <row r="196" spans="1:12" ht="13.5" thickBot="1" x14ac:dyDescent="0.25">
      <c r="A196" s="487"/>
      <c r="B196" s="492"/>
      <c r="C196" s="492"/>
      <c r="D196" s="169" t="s">
        <v>7</v>
      </c>
      <c r="E196" s="170">
        <v>7</v>
      </c>
      <c r="F196" s="170">
        <v>2</v>
      </c>
      <c r="G196" s="170">
        <v>0</v>
      </c>
      <c r="H196" s="170">
        <v>0</v>
      </c>
      <c r="I196" s="170">
        <v>3</v>
      </c>
      <c r="J196" s="170">
        <v>1</v>
      </c>
      <c r="K196" s="170">
        <v>1</v>
      </c>
      <c r="L196" s="170">
        <v>0</v>
      </c>
    </row>
    <row r="197" spans="1:12" ht="13.5" thickBot="1" x14ac:dyDescent="0.25">
      <c r="A197" s="487"/>
      <c r="B197" s="492"/>
      <c r="C197" s="492"/>
      <c r="D197" s="169" t="s">
        <v>4</v>
      </c>
      <c r="E197" s="170">
        <v>6</v>
      </c>
      <c r="F197" s="170">
        <v>0</v>
      </c>
      <c r="G197" s="170">
        <v>0</v>
      </c>
      <c r="H197" s="170">
        <v>0</v>
      </c>
      <c r="I197" s="170">
        <v>4</v>
      </c>
      <c r="J197" s="170">
        <v>0</v>
      </c>
      <c r="K197" s="170">
        <v>0</v>
      </c>
      <c r="L197" s="170">
        <v>2</v>
      </c>
    </row>
    <row r="198" spans="1:12" ht="13.5" thickBot="1" x14ac:dyDescent="0.25">
      <c r="A198" s="487"/>
      <c r="B198" s="492"/>
      <c r="C198" s="492"/>
      <c r="D198" s="169" t="s">
        <v>5</v>
      </c>
      <c r="E198" s="170">
        <v>0</v>
      </c>
      <c r="F198" s="170">
        <v>0</v>
      </c>
      <c r="G198" s="170">
        <v>0</v>
      </c>
      <c r="H198" s="170">
        <v>0</v>
      </c>
      <c r="I198" s="170">
        <v>0</v>
      </c>
      <c r="J198" s="170">
        <v>0</v>
      </c>
      <c r="K198" s="170">
        <v>0</v>
      </c>
      <c r="L198" s="170">
        <v>0</v>
      </c>
    </row>
    <row r="199" spans="1:12" ht="13.5" thickBot="1" x14ac:dyDescent="0.25">
      <c r="A199" s="487"/>
      <c r="B199" s="493"/>
      <c r="C199" s="493"/>
      <c r="D199" s="169" t="s">
        <v>6</v>
      </c>
      <c r="E199" s="170">
        <v>0</v>
      </c>
      <c r="F199" s="170">
        <v>0</v>
      </c>
      <c r="G199" s="170">
        <v>0</v>
      </c>
      <c r="H199" s="170">
        <v>0</v>
      </c>
      <c r="I199" s="170">
        <v>0</v>
      </c>
      <c r="J199" s="170">
        <v>0</v>
      </c>
      <c r="K199" s="170">
        <v>0</v>
      </c>
      <c r="L199" s="170">
        <v>0</v>
      </c>
    </row>
    <row r="200" spans="1:12" ht="26.25" thickBot="1" x14ac:dyDescent="0.25">
      <c r="A200" s="487"/>
      <c r="B200" s="491" t="s">
        <v>88</v>
      </c>
      <c r="C200" s="491">
        <v>2013</v>
      </c>
      <c r="D200" s="169" t="s">
        <v>83</v>
      </c>
      <c r="E200" s="170">
        <v>8</v>
      </c>
      <c r="F200" s="170">
        <v>1</v>
      </c>
      <c r="G200" s="170">
        <v>0</v>
      </c>
      <c r="H200" s="170">
        <v>0</v>
      </c>
      <c r="I200" s="170">
        <v>1</v>
      </c>
      <c r="J200" s="170">
        <v>0</v>
      </c>
      <c r="K200" s="170">
        <v>6</v>
      </c>
      <c r="L200" s="170">
        <v>0</v>
      </c>
    </row>
    <row r="201" spans="1:12" ht="13.5" thickBot="1" x14ac:dyDescent="0.25">
      <c r="A201" s="487"/>
      <c r="B201" s="492"/>
      <c r="C201" s="492"/>
      <c r="D201" s="169" t="s">
        <v>7</v>
      </c>
      <c r="E201" s="170">
        <v>1</v>
      </c>
      <c r="F201" s="170">
        <v>0</v>
      </c>
      <c r="G201" s="170">
        <v>0</v>
      </c>
      <c r="H201" s="170">
        <v>0</v>
      </c>
      <c r="I201" s="170">
        <v>1</v>
      </c>
      <c r="J201" s="170">
        <v>0</v>
      </c>
      <c r="K201" s="170">
        <v>0</v>
      </c>
      <c r="L201" s="170">
        <v>0</v>
      </c>
    </row>
    <row r="202" spans="1:12" ht="13.5" thickBot="1" x14ac:dyDescent="0.25">
      <c r="A202" s="487"/>
      <c r="B202" s="492"/>
      <c r="C202" s="492"/>
      <c r="D202" s="169" t="s">
        <v>4</v>
      </c>
      <c r="E202" s="170">
        <v>1</v>
      </c>
      <c r="F202" s="170">
        <v>0</v>
      </c>
      <c r="G202" s="170">
        <v>0</v>
      </c>
      <c r="H202" s="170">
        <v>0</v>
      </c>
      <c r="I202" s="170">
        <v>0</v>
      </c>
      <c r="J202" s="170">
        <v>0</v>
      </c>
      <c r="K202" s="170">
        <v>1</v>
      </c>
      <c r="L202" s="170">
        <v>0</v>
      </c>
    </row>
    <row r="203" spans="1:12" ht="13.5" thickBot="1" x14ac:dyDescent="0.25">
      <c r="A203" s="487"/>
      <c r="B203" s="492"/>
      <c r="C203" s="492"/>
      <c r="D203" s="169" t="s">
        <v>5</v>
      </c>
      <c r="E203" s="170">
        <v>4</v>
      </c>
      <c r="F203" s="170">
        <v>1</v>
      </c>
      <c r="G203" s="170">
        <v>0</v>
      </c>
      <c r="H203" s="170">
        <v>0</v>
      </c>
      <c r="I203" s="170">
        <v>0</v>
      </c>
      <c r="J203" s="170">
        <v>0</v>
      </c>
      <c r="K203" s="170">
        <v>3</v>
      </c>
      <c r="L203" s="170">
        <v>0</v>
      </c>
    </row>
    <row r="204" spans="1:12" ht="13.5" thickBot="1" x14ac:dyDescent="0.25">
      <c r="A204" s="487"/>
      <c r="B204" s="492"/>
      <c r="C204" s="493"/>
      <c r="D204" s="169" t="s">
        <v>6</v>
      </c>
      <c r="E204" s="170">
        <v>2</v>
      </c>
      <c r="F204" s="170">
        <v>0</v>
      </c>
      <c r="G204" s="170">
        <v>0</v>
      </c>
      <c r="H204" s="170">
        <v>0</v>
      </c>
      <c r="I204" s="170">
        <v>0</v>
      </c>
      <c r="J204" s="170">
        <v>0</v>
      </c>
      <c r="K204" s="170">
        <v>2</v>
      </c>
      <c r="L204" s="170">
        <v>0</v>
      </c>
    </row>
    <row r="205" spans="1:12" ht="26.25" thickBot="1" x14ac:dyDescent="0.25">
      <c r="A205" s="487"/>
      <c r="B205" s="492"/>
      <c r="C205" s="491">
        <v>2014</v>
      </c>
      <c r="D205" s="169" t="s">
        <v>83</v>
      </c>
      <c r="E205" s="170">
        <v>2</v>
      </c>
      <c r="F205" s="170">
        <v>1</v>
      </c>
      <c r="G205" s="170">
        <v>1</v>
      </c>
      <c r="H205" s="170">
        <v>0</v>
      </c>
      <c r="I205" s="170">
        <v>0</v>
      </c>
      <c r="J205" s="170">
        <v>0</v>
      </c>
      <c r="K205" s="170">
        <v>0</v>
      </c>
      <c r="L205" s="170">
        <v>0</v>
      </c>
    </row>
    <row r="206" spans="1:12" ht="13.5" thickBot="1" x14ac:dyDescent="0.25">
      <c r="A206" s="487"/>
      <c r="B206" s="492"/>
      <c r="C206" s="492"/>
      <c r="D206" s="169" t="s">
        <v>7</v>
      </c>
      <c r="E206" s="170">
        <v>0</v>
      </c>
      <c r="F206" s="170">
        <v>0</v>
      </c>
      <c r="G206" s="170">
        <v>0</v>
      </c>
      <c r="H206" s="170">
        <v>0</v>
      </c>
      <c r="I206" s="170">
        <v>0</v>
      </c>
      <c r="J206" s="170">
        <v>0</v>
      </c>
      <c r="K206" s="170">
        <v>0</v>
      </c>
      <c r="L206" s="170">
        <v>0</v>
      </c>
    </row>
    <row r="207" spans="1:12" ht="13.5" thickBot="1" x14ac:dyDescent="0.25">
      <c r="A207" s="487"/>
      <c r="B207" s="492"/>
      <c r="C207" s="492"/>
      <c r="D207" s="169" t="s">
        <v>4</v>
      </c>
      <c r="E207" s="170">
        <v>0</v>
      </c>
      <c r="F207" s="170">
        <v>0</v>
      </c>
      <c r="G207" s="170">
        <v>0</v>
      </c>
      <c r="H207" s="170">
        <v>0</v>
      </c>
      <c r="I207" s="170">
        <v>0</v>
      </c>
      <c r="J207" s="170">
        <v>0</v>
      </c>
      <c r="K207" s="170">
        <v>0</v>
      </c>
      <c r="L207" s="170">
        <v>0</v>
      </c>
    </row>
    <row r="208" spans="1:12" ht="13.5" thickBot="1" x14ac:dyDescent="0.25">
      <c r="A208" s="487"/>
      <c r="B208" s="492"/>
      <c r="C208" s="492"/>
      <c r="D208" s="169" t="s">
        <v>5</v>
      </c>
      <c r="E208" s="170">
        <v>2</v>
      </c>
      <c r="F208" s="170">
        <v>1</v>
      </c>
      <c r="G208" s="170">
        <v>1</v>
      </c>
      <c r="H208" s="170">
        <v>0</v>
      </c>
      <c r="I208" s="170">
        <v>0</v>
      </c>
      <c r="J208" s="170">
        <v>0</v>
      </c>
      <c r="K208" s="170">
        <v>0</v>
      </c>
      <c r="L208" s="170">
        <v>0</v>
      </c>
    </row>
    <row r="209" spans="1:12" ht="13.5" thickBot="1" x14ac:dyDescent="0.25">
      <c r="A209" s="487"/>
      <c r="B209" s="492"/>
      <c r="C209" s="493"/>
      <c r="D209" s="169" t="s">
        <v>6</v>
      </c>
      <c r="E209" s="170">
        <v>0</v>
      </c>
      <c r="F209" s="170">
        <v>0</v>
      </c>
      <c r="G209" s="170">
        <v>0</v>
      </c>
      <c r="H209" s="170">
        <v>0</v>
      </c>
      <c r="I209" s="170">
        <v>0</v>
      </c>
      <c r="J209" s="170">
        <v>0</v>
      </c>
      <c r="K209" s="170">
        <v>0</v>
      </c>
      <c r="L209" s="170">
        <v>0</v>
      </c>
    </row>
    <row r="210" spans="1:12" ht="26.25" thickBot="1" x14ac:dyDescent="0.25">
      <c r="A210" s="487"/>
      <c r="B210" s="492"/>
      <c r="C210" s="491">
        <v>2015</v>
      </c>
      <c r="D210" s="169" t="s">
        <v>83</v>
      </c>
      <c r="E210" s="170">
        <v>5</v>
      </c>
      <c r="F210" s="170">
        <v>1</v>
      </c>
      <c r="G210" s="170">
        <v>0</v>
      </c>
      <c r="H210" s="170">
        <v>0</v>
      </c>
      <c r="I210" s="170">
        <v>1</v>
      </c>
      <c r="J210" s="170">
        <v>0</v>
      </c>
      <c r="K210" s="170">
        <v>2</v>
      </c>
      <c r="L210" s="170">
        <v>1</v>
      </c>
    </row>
    <row r="211" spans="1:12" ht="13.5" thickBot="1" x14ac:dyDescent="0.25">
      <c r="A211" s="487"/>
      <c r="B211" s="492"/>
      <c r="C211" s="492"/>
      <c r="D211" s="169" t="s">
        <v>7</v>
      </c>
      <c r="E211" s="170">
        <v>3</v>
      </c>
      <c r="F211" s="170">
        <v>0</v>
      </c>
      <c r="G211" s="170">
        <v>0</v>
      </c>
      <c r="H211" s="170">
        <v>0</v>
      </c>
      <c r="I211" s="170">
        <v>1</v>
      </c>
      <c r="J211" s="170">
        <v>0</v>
      </c>
      <c r="K211" s="170">
        <v>1</v>
      </c>
      <c r="L211" s="170">
        <v>1</v>
      </c>
    </row>
    <row r="212" spans="1:12" ht="13.5" thickBot="1" x14ac:dyDescent="0.25">
      <c r="A212" s="487"/>
      <c r="B212" s="492"/>
      <c r="C212" s="492"/>
      <c r="D212" s="169" t="s">
        <v>4</v>
      </c>
      <c r="E212" s="170">
        <v>2</v>
      </c>
      <c r="F212" s="170">
        <v>1</v>
      </c>
      <c r="G212" s="170">
        <v>0</v>
      </c>
      <c r="H212" s="170">
        <v>0</v>
      </c>
      <c r="I212" s="170">
        <v>0</v>
      </c>
      <c r="J212" s="170">
        <v>0</v>
      </c>
      <c r="K212" s="170">
        <v>1</v>
      </c>
      <c r="L212" s="170">
        <v>0</v>
      </c>
    </row>
    <row r="213" spans="1:12" ht="13.5" thickBot="1" x14ac:dyDescent="0.25">
      <c r="A213" s="487"/>
      <c r="B213" s="492"/>
      <c r="C213" s="492"/>
      <c r="D213" s="169" t="s">
        <v>5</v>
      </c>
      <c r="E213" s="170">
        <v>0</v>
      </c>
      <c r="F213" s="170">
        <v>0</v>
      </c>
      <c r="G213" s="170">
        <v>0</v>
      </c>
      <c r="H213" s="170">
        <v>0</v>
      </c>
      <c r="I213" s="170">
        <v>0</v>
      </c>
      <c r="J213" s="170">
        <v>0</v>
      </c>
      <c r="K213" s="170">
        <v>0</v>
      </c>
      <c r="L213" s="170">
        <v>0</v>
      </c>
    </row>
    <row r="214" spans="1:12" ht="13.5" thickBot="1" x14ac:dyDescent="0.25">
      <c r="A214" s="487"/>
      <c r="B214" s="493"/>
      <c r="C214" s="493"/>
      <c r="D214" s="169" t="s">
        <v>6</v>
      </c>
      <c r="E214" s="170">
        <v>0</v>
      </c>
      <c r="F214" s="170">
        <v>0</v>
      </c>
      <c r="G214" s="170">
        <v>0</v>
      </c>
      <c r="H214" s="170">
        <v>0</v>
      </c>
      <c r="I214" s="170">
        <v>0</v>
      </c>
      <c r="J214" s="170">
        <v>0</v>
      </c>
      <c r="K214" s="170">
        <v>0</v>
      </c>
      <c r="L214" s="170">
        <v>0</v>
      </c>
    </row>
    <row r="215" spans="1:12" ht="26.25" thickBot="1" x14ac:dyDescent="0.25">
      <c r="A215" s="487"/>
      <c r="B215" s="491" t="s">
        <v>94</v>
      </c>
      <c r="C215" s="491">
        <v>2013</v>
      </c>
      <c r="D215" s="169" t="s">
        <v>83</v>
      </c>
      <c r="E215" s="170">
        <v>0</v>
      </c>
      <c r="F215" s="170">
        <v>0</v>
      </c>
      <c r="G215" s="170">
        <v>0</v>
      </c>
      <c r="H215" s="170">
        <v>0</v>
      </c>
      <c r="I215" s="170">
        <v>0</v>
      </c>
      <c r="J215" s="170">
        <v>0</v>
      </c>
      <c r="K215" s="170">
        <v>0</v>
      </c>
      <c r="L215" s="170">
        <v>0</v>
      </c>
    </row>
    <row r="216" spans="1:12" ht="13.5" thickBot="1" x14ac:dyDescent="0.25">
      <c r="A216" s="487"/>
      <c r="B216" s="492"/>
      <c r="C216" s="492"/>
      <c r="D216" s="169" t="s">
        <v>7</v>
      </c>
      <c r="E216" s="170">
        <v>0</v>
      </c>
      <c r="F216" s="170">
        <v>0</v>
      </c>
      <c r="G216" s="170">
        <v>0</v>
      </c>
      <c r="H216" s="170">
        <v>0</v>
      </c>
      <c r="I216" s="170">
        <v>0</v>
      </c>
      <c r="J216" s="170">
        <v>0</v>
      </c>
      <c r="K216" s="170">
        <v>0</v>
      </c>
      <c r="L216" s="170">
        <v>0</v>
      </c>
    </row>
    <row r="217" spans="1:12" ht="13.5" thickBot="1" x14ac:dyDescent="0.25">
      <c r="A217" s="487"/>
      <c r="B217" s="492"/>
      <c r="C217" s="492"/>
      <c r="D217" s="169" t="s">
        <v>4</v>
      </c>
      <c r="E217" s="170">
        <v>0</v>
      </c>
      <c r="F217" s="170">
        <v>0</v>
      </c>
      <c r="G217" s="170">
        <v>0</v>
      </c>
      <c r="H217" s="170">
        <v>0</v>
      </c>
      <c r="I217" s="170">
        <v>0</v>
      </c>
      <c r="J217" s="170">
        <v>0</v>
      </c>
      <c r="K217" s="170">
        <v>0</v>
      </c>
      <c r="L217" s="170">
        <v>0</v>
      </c>
    </row>
    <row r="218" spans="1:12" ht="13.5" thickBot="1" x14ac:dyDescent="0.25">
      <c r="A218" s="487"/>
      <c r="B218" s="492"/>
      <c r="C218" s="492"/>
      <c r="D218" s="169" t="s">
        <v>5</v>
      </c>
      <c r="E218" s="170">
        <v>0</v>
      </c>
      <c r="F218" s="170">
        <v>0</v>
      </c>
      <c r="G218" s="170">
        <v>0</v>
      </c>
      <c r="H218" s="170">
        <v>0</v>
      </c>
      <c r="I218" s="170">
        <v>0</v>
      </c>
      <c r="J218" s="170">
        <v>0</v>
      </c>
      <c r="K218" s="170">
        <v>0</v>
      </c>
      <c r="L218" s="170">
        <v>0</v>
      </c>
    </row>
    <row r="219" spans="1:12" ht="13.5" thickBot="1" x14ac:dyDescent="0.25">
      <c r="A219" s="487"/>
      <c r="B219" s="492"/>
      <c r="C219" s="493"/>
      <c r="D219" s="169" t="s">
        <v>6</v>
      </c>
      <c r="E219" s="170">
        <v>0</v>
      </c>
      <c r="F219" s="170">
        <v>0</v>
      </c>
      <c r="G219" s="170">
        <v>0</v>
      </c>
      <c r="H219" s="170">
        <v>0</v>
      </c>
      <c r="I219" s="170">
        <v>0</v>
      </c>
      <c r="J219" s="170">
        <v>0</v>
      </c>
      <c r="K219" s="170">
        <v>0</v>
      </c>
      <c r="L219" s="170">
        <v>0</v>
      </c>
    </row>
    <row r="220" spans="1:12" ht="26.25" thickBot="1" x14ac:dyDescent="0.25">
      <c r="A220" s="487"/>
      <c r="B220" s="492"/>
      <c r="C220" s="491">
        <v>2014</v>
      </c>
      <c r="D220" s="169" t="s">
        <v>83</v>
      </c>
      <c r="E220" s="170">
        <v>1</v>
      </c>
      <c r="F220" s="170">
        <v>0</v>
      </c>
      <c r="G220" s="170">
        <v>0</v>
      </c>
      <c r="H220" s="170">
        <v>0</v>
      </c>
      <c r="I220" s="170">
        <v>0</v>
      </c>
      <c r="J220" s="170">
        <v>1</v>
      </c>
      <c r="K220" s="170">
        <v>0</v>
      </c>
      <c r="L220" s="170">
        <v>0</v>
      </c>
    </row>
    <row r="221" spans="1:12" ht="13.5" thickBot="1" x14ac:dyDescent="0.25">
      <c r="A221" s="487"/>
      <c r="B221" s="492"/>
      <c r="C221" s="492"/>
      <c r="D221" s="169" t="s">
        <v>7</v>
      </c>
      <c r="E221" s="170">
        <v>0</v>
      </c>
      <c r="F221" s="170">
        <v>0</v>
      </c>
      <c r="G221" s="170">
        <v>0</v>
      </c>
      <c r="H221" s="170">
        <v>0</v>
      </c>
      <c r="I221" s="170">
        <v>0</v>
      </c>
      <c r="J221" s="170">
        <v>0</v>
      </c>
      <c r="K221" s="170">
        <v>0</v>
      </c>
      <c r="L221" s="170">
        <v>0</v>
      </c>
    </row>
    <row r="222" spans="1:12" ht="13.5" thickBot="1" x14ac:dyDescent="0.25">
      <c r="A222" s="487"/>
      <c r="B222" s="492"/>
      <c r="C222" s="492"/>
      <c r="D222" s="169" t="s">
        <v>4</v>
      </c>
      <c r="E222" s="170">
        <v>0</v>
      </c>
      <c r="F222" s="170">
        <v>0</v>
      </c>
      <c r="G222" s="170">
        <v>0</v>
      </c>
      <c r="H222" s="170">
        <v>0</v>
      </c>
      <c r="I222" s="170">
        <v>0</v>
      </c>
      <c r="J222" s="170">
        <v>0</v>
      </c>
      <c r="K222" s="170">
        <v>0</v>
      </c>
      <c r="L222" s="170">
        <v>0</v>
      </c>
    </row>
    <row r="223" spans="1:12" ht="13.5" thickBot="1" x14ac:dyDescent="0.25">
      <c r="A223" s="487"/>
      <c r="B223" s="492"/>
      <c r="C223" s="492"/>
      <c r="D223" s="169" t="s">
        <v>5</v>
      </c>
      <c r="E223" s="170">
        <v>1</v>
      </c>
      <c r="F223" s="170">
        <v>0</v>
      </c>
      <c r="G223" s="170">
        <v>0</v>
      </c>
      <c r="H223" s="170">
        <v>0</v>
      </c>
      <c r="I223" s="170">
        <v>0</v>
      </c>
      <c r="J223" s="170">
        <v>1</v>
      </c>
      <c r="K223" s="170">
        <v>0</v>
      </c>
      <c r="L223" s="170">
        <v>0</v>
      </c>
    </row>
    <row r="224" spans="1:12" ht="13.5" thickBot="1" x14ac:dyDescent="0.25">
      <c r="A224" s="487"/>
      <c r="B224" s="492"/>
      <c r="C224" s="493"/>
      <c r="D224" s="169" t="s">
        <v>6</v>
      </c>
      <c r="E224" s="170">
        <v>0</v>
      </c>
      <c r="F224" s="170">
        <v>0</v>
      </c>
      <c r="G224" s="170">
        <v>0</v>
      </c>
      <c r="H224" s="170">
        <v>0</v>
      </c>
      <c r="I224" s="170">
        <v>0</v>
      </c>
      <c r="J224" s="170">
        <v>0</v>
      </c>
      <c r="K224" s="170">
        <v>0</v>
      </c>
      <c r="L224" s="170">
        <v>0</v>
      </c>
    </row>
    <row r="225" spans="1:12" ht="26.25" thickBot="1" x14ac:dyDescent="0.25">
      <c r="A225" s="487"/>
      <c r="B225" s="492"/>
      <c r="C225" s="491">
        <v>2015</v>
      </c>
      <c r="D225" s="169" t="s">
        <v>83</v>
      </c>
      <c r="E225" s="170">
        <v>0</v>
      </c>
      <c r="F225" s="170">
        <v>0</v>
      </c>
      <c r="G225" s="170">
        <v>0</v>
      </c>
      <c r="H225" s="170">
        <v>0</v>
      </c>
      <c r="I225" s="170">
        <v>0</v>
      </c>
      <c r="J225" s="170">
        <v>0</v>
      </c>
      <c r="K225" s="170">
        <v>0</v>
      </c>
      <c r="L225" s="170">
        <v>0</v>
      </c>
    </row>
    <row r="226" spans="1:12" ht="13.5" thickBot="1" x14ac:dyDescent="0.25">
      <c r="A226" s="487"/>
      <c r="B226" s="492"/>
      <c r="C226" s="492"/>
      <c r="D226" s="169" t="s">
        <v>7</v>
      </c>
      <c r="E226" s="170">
        <v>0</v>
      </c>
      <c r="F226" s="170">
        <v>0</v>
      </c>
      <c r="G226" s="170">
        <v>0</v>
      </c>
      <c r="H226" s="170">
        <v>0</v>
      </c>
      <c r="I226" s="170">
        <v>0</v>
      </c>
      <c r="J226" s="170">
        <v>0</v>
      </c>
      <c r="K226" s="170">
        <v>0</v>
      </c>
      <c r="L226" s="170">
        <v>0</v>
      </c>
    </row>
    <row r="227" spans="1:12" ht="13.5" thickBot="1" x14ac:dyDescent="0.25">
      <c r="A227" s="487"/>
      <c r="B227" s="492"/>
      <c r="C227" s="492"/>
      <c r="D227" s="169" t="s">
        <v>4</v>
      </c>
      <c r="E227" s="170">
        <v>0</v>
      </c>
      <c r="F227" s="170">
        <v>0</v>
      </c>
      <c r="G227" s="170">
        <v>0</v>
      </c>
      <c r="H227" s="170">
        <v>0</v>
      </c>
      <c r="I227" s="170">
        <v>0</v>
      </c>
      <c r="J227" s="170">
        <v>0</v>
      </c>
      <c r="K227" s="170">
        <v>0</v>
      </c>
      <c r="L227" s="170">
        <v>0</v>
      </c>
    </row>
    <row r="228" spans="1:12" ht="13.5" thickBot="1" x14ac:dyDescent="0.25">
      <c r="A228" s="487"/>
      <c r="B228" s="492"/>
      <c r="C228" s="492"/>
      <c r="D228" s="169" t="s">
        <v>5</v>
      </c>
      <c r="E228" s="170">
        <v>0</v>
      </c>
      <c r="F228" s="170">
        <v>0</v>
      </c>
      <c r="G228" s="170">
        <v>0</v>
      </c>
      <c r="H228" s="170">
        <v>0</v>
      </c>
      <c r="I228" s="170">
        <v>0</v>
      </c>
      <c r="J228" s="170">
        <v>0</v>
      </c>
      <c r="K228" s="170">
        <v>0</v>
      </c>
      <c r="L228" s="170">
        <v>0</v>
      </c>
    </row>
    <row r="229" spans="1:12" x14ac:dyDescent="0.2">
      <c r="A229" s="487"/>
      <c r="B229" s="492"/>
      <c r="C229" s="492"/>
      <c r="D229" s="288" t="s">
        <v>6</v>
      </c>
      <c r="E229" s="170">
        <v>0</v>
      </c>
      <c r="F229" s="170">
        <v>0</v>
      </c>
      <c r="G229" s="170">
        <v>0</v>
      </c>
      <c r="H229" s="170">
        <v>0</v>
      </c>
      <c r="I229" s="170">
        <v>0</v>
      </c>
      <c r="J229" s="170">
        <v>0</v>
      </c>
      <c r="K229" s="170">
        <v>0</v>
      </c>
      <c r="L229" s="170">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494"/>
      <c r="B1" s="495"/>
      <c r="C1" s="495"/>
      <c r="D1" s="496"/>
      <c r="E1" s="503" t="s">
        <v>81</v>
      </c>
      <c r="F1" s="504"/>
      <c r="G1" s="504"/>
      <c r="H1" s="504"/>
      <c r="I1" s="504"/>
      <c r="J1" s="504"/>
      <c r="K1" s="504"/>
      <c r="L1" s="504"/>
    </row>
    <row r="2" spans="1:12" ht="13.5" thickBot="1" x14ac:dyDescent="0.25">
      <c r="A2" s="497"/>
      <c r="B2" s="498"/>
      <c r="C2" s="498"/>
      <c r="D2" s="499"/>
      <c r="E2" s="505" t="s">
        <v>82</v>
      </c>
      <c r="F2" s="506"/>
      <c r="G2" s="506"/>
      <c r="H2" s="506"/>
      <c r="I2" s="506"/>
      <c r="J2" s="506"/>
      <c r="K2" s="506"/>
      <c r="L2" s="506"/>
    </row>
    <row r="3" spans="1:12" ht="13.5" thickBot="1" x14ac:dyDescent="0.25">
      <c r="A3" s="497"/>
      <c r="B3" s="498"/>
      <c r="C3" s="498"/>
      <c r="D3" s="499"/>
      <c r="E3" s="507" t="s">
        <v>83</v>
      </c>
      <c r="F3" s="505" t="s">
        <v>91</v>
      </c>
      <c r="G3" s="506"/>
      <c r="H3" s="506"/>
      <c r="I3" s="506"/>
      <c r="J3" s="506"/>
      <c r="K3" s="506"/>
      <c r="L3" s="506"/>
    </row>
    <row r="4" spans="1:12" ht="64.5" thickBot="1" x14ac:dyDescent="0.25">
      <c r="A4" s="500"/>
      <c r="B4" s="501"/>
      <c r="C4" s="501"/>
      <c r="D4" s="502"/>
      <c r="E4" s="508"/>
      <c r="F4" s="168" t="s">
        <v>93</v>
      </c>
      <c r="G4" s="168" t="s">
        <v>17</v>
      </c>
      <c r="H4" s="168" t="s">
        <v>0</v>
      </c>
      <c r="I4" s="168" t="s">
        <v>8</v>
      </c>
      <c r="J4" s="168" t="s">
        <v>19</v>
      </c>
      <c r="K4" s="168" t="s">
        <v>23</v>
      </c>
      <c r="L4" s="167" t="s">
        <v>92</v>
      </c>
    </row>
    <row r="5" spans="1:12" ht="26.25" thickBot="1" x14ac:dyDescent="0.25">
      <c r="A5" s="486" t="s">
        <v>95</v>
      </c>
      <c r="B5" s="491" t="s">
        <v>83</v>
      </c>
      <c r="C5" s="491">
        <v>2013</v>
      </c>
      <c r="D5" s="169" t="s">
        <v>83</v>
      </c>
      <c r="E5" s="170">
        <v>5364</v>
      </c>
      <c r="F5" s="170">
        <v>758</v>
      </c>
      <c r="G5" s="170">
        <v>137</v>
      </c>
      <c r="H5" s="170">
        <v>707</v>
      </c>
      <c r="I5" s="170">
        <v>2849</v>
      </c>
      <c r="J5" s="170">
        <v>68</v>
      </c>
      <c r="K5" s="170">
        <v>456</v>
      </c>
      <c r="L5" s="170">
        <v>389</v>
      </c>
    </row>
    <row r="6" spans="1:12" ht="13.5" thickBot="1" x14ac:dyDescent="0.25">
      <c r="A6" s="487"/>
      <c r="B6" s="492"/>
      <c r="C6" s="492"/>
      <c r="D6" s="169" t="s">
        <v>7</v>
      </c>
      <c r="E6" s="170">
        <v>1719</v>
      </c>
      <c r="F6" s="170">
        <v>319</v>
      </c>
      <c r="G6" s="170">
        <v>35</v>
      </c>
      <c r="H6" s="170">
        <v>179</v>
      </c>
      <c r="I6" s="170">
        <v>967</v>
      </c>
      <c r="J6" s="170">
        <v>18</v>
      </c>
      <c r="K6" s="170">
        <v>86</v>
      </c>
      <c r="L6" s="170">
        <v>115</v>
      </c>
    </row>
    <row r="7" spans="1:12" ht="13.5" thickBot="1" x14ac:dyDescent="0.25">
      <c r="A7" s="487"/>
      <c r="B7" s="492"/>
      <c r="C7" s="492"/>
      <c r="D7" s="169" t="s">
        <v>4</v>
      </c>
      <c r="E7" s="170">
        <v>1596</v>
      </c>
      <c r="F7" s="170">
        <v>170</v>
      </c>
      <c r="G7" s="170">
        <v>38</v>
      </c>
      <c r="H7" s="170">
        <v>160</v>
      </c>
      <c r="I7" s="170">
        <v>990</v>
      </c>
      <c r="J7" s="170">
        <v>20</v>
      </c>
      <c r="K7" s="170">
        <v>107</v>
      </c>
      <c r="L7" s="170">
        <v>111</v>
      </c>
    </row>
    <row r="8" spans="1:12" ht="13.5" thickBot="1" x14ac:dyDescent="0.25">
      <c r="A8" s="487"/>
      <c r="B8" s="492"/>
      <c r="C8" s="492"/>
      <c r="D8" s="169" t="s">
        <v>5</v>
      </c>
      <c r="E8" s="170">
        <v>1063</v>
      </c>
      <c r="F8" s="170">
        <v>137</v>
      </c>
      <c r="G8" s="170">
        <v>29</v>
      </c>
      <c r="H8" s="170">
        <v>184</v>
      </c>
      <c r="I8" s="170">
        <v>463</v>
      </c>
      <c r="J8" s="170">
        <v>13</v>
      </c>
      <c r="K8" s="170">
        <v>128</v>
      </c>
      <c r="L8" s="170">
        <v>109</v>
      </c>
    </row>
    <row r="9" spans="1:12" ht="13.5" thickBot="1" x14ac:dyDescent="0.25">
      <c r="A9" s="487"/>
      <c r="B9" s="492"/>
      <c r="C9" s="493"/>
      <c r="D9" s="169" t="s">
        <v>6</v>
      </c>
      <c r="E9" s="170">
        <v>986</v>
      </c>
      <c r="F9" s="170">
        <v>132</v>
      </c>
      <c r="G9" s="170">
        <v>35</v>
      </c>
      <c r="H9" s="170">
        <v>184</v>
      </c>
      <c r="I9" s="170">
        <v>429</v>
      </c>
      <c r="J9" s="170">
        <v>17</v>
      </c>
      <c r="K9" s="170">
        <v>135</v>
      </c>
      <c r="L9" s="170">
        <v>54</v>
      </c>
    </row>
    <row r="10" spans="1:12" ht="26.25" thickBot="1" x14ac:dyDescent="0.25">
      <c r="A10" s="487"/>
      <c r="B10" s="492"/>
      <c r="C10" s="491">
        <v>2014</v>
      </c>
      <c r="D10" s="169" t="s">
        <v>83</v>
      </c>
      <c r="E10" s="170">
        <v>2332</v>
      </c>
      <c r="F10" s="170">
        <v>300</v>
      </c>
      <c r="G10" s="170">
        <v>106</v>
      </c>
      <c r="H10" s="170">
        <v>648</v>
      </c>
      <c r="I10" s="170">
        <v>1053</v>
      </c>
      <c r="J10" s="170">
        <v>54</v>
      </c>
      <c r="K10" s="170">
        <v>63</v>
      </c>
      <c r="L10" s="170">
        <v>108</v>
      </c>
    </row>
    <row r="11" spans="1:12" ht="13.5" thickBot="1" x14ac:dyDescent="0.25">
      <c r="A11" s="487"/>
      <c r="B11" s="492"/>
      <c r="C11" s="492"/>
      <c r="D11" s="169" t="s">
        <v>7</v>
      </c>
      <c r="E11" s="170">
        <v>782</v>
      </c>
      <c r="F11" s="170">
        <v>87</v>
      </c>
      <c r="G11" s="170">
        <v>22</v>
      </c>
      <c r="H11" s="170">
        <v>258</v>
      </c>
      <c r="I11" s="170">
        <v>348</v>
      </c>
      <c r="J11" s="170">
        <v>14</v>
      </c>
      <c r="K11" s="170">
        <v>0</v>
      </c>
      <c r="L11" s="170">
        <v>53</v>
      </c>
    </row>
    <row r="12" spans="1:12" ht="13.5" thickBot="1" x14ac:dyDescent="0.25">
      <c r="A12" s="487"/>
      <c r="B12" s="492"/>
      <c r="C12" s="492"/>
      <c r="D12" s="169" t="s">
        <v>4</v>
      </c>
      <c r="E12" s="170">
        <v>562</v>
      </c>
      <c r="F12" s="170">
        <v>83</v>
      </c>
      <c r="G12" s="170">
        <v>20</v>
      </c>
      <c r="H12" s="170">
        <v>139</v>
      </c>
      <c r="I12" s="170">
        <v>271</v>
      </c>
      <c r="J12" s="170">
        <v>7</v>
      </c>
      <c r="K12" s="170">
        <v>25</v>
      </c>
      <c r="L12" s="170">
        <v>17</v>
      </c>
    </row>
    <row r="13" spans="1:12" ht="13.5" thickBot="1" x14ac:dyDescent="0.25">
      <c r="A13" s="487"/>
      <c r="B13" s="492"/>
      <c r="C13" s="492"/>
      <c r="D13" s="169" t="s">
        <v>5</v>
      </c>
      <c r="E13" s="170">
        <v>524</v>
      </c>
      <c r="F13" s="170">
        <v>77</v>
      </c>
      <c r="G13" s="170">
        <v>40</v>
      </c>
      <c r="H13" s="170">
        <v>122</v>
      </c>
      <c r="I13" s="170">
        <v>239</v>
      </c>
      <c r="J13" s="170">
        <v>16</v>
      </c>
      <c r="K13" s="170">
        <v>8</v>
      </c>
      <c r="L13" s="170">
        <v>22</v>
      </c>
    </row>
    <row r="14" spans="1:12" ht="13.5" thickBot="1" x14ac:dyDescent="0.25">
      <c r="A14" s="487"/>
      <c r="B14" s="492"/>
      <c r="C14" s="493"/>
      <c r="D14" s="169" t="s">
        <v>6</v>
      </c>
      <c r="E14" s="170">
        <v>464</v>
      </c>
      <c r="F14" s="170">
        <v>53</v>
      </c>
      <c r="G14" s="170">
        <v>24</v>
      </c>
      <c r="H14" s="170">
        <v>129</v>
      </c>
      <c r="I14" s="170">
        <v>195</v>
      </c>
      <c r="J14" s="170">
        <v>17</v>
      </c>
      <c r="K14" s="170">
        <v>30</v>
      </c>
      <c r="L14" s="170">
        <v>16</v>
      </c>
    </row>
    <row r="15" spans="1:12" ht="26.25" thickBot="1" x14ac:dyDescent="0.25">
      <c r="A15" s="487"/>
      <c r="B15" s="492"/>
      <c r="C15" s="491">
        <v>2015</v>
      </c>
      <c r="D15" s="169" t="s">
        <v>83</v>
      </c>
      <c r="E15" s="289">
        <v>989</v>
      </c>
      <c r="F15" s="289">
        <v>142</v>
      </c>
      <c r="G15" s="289">
        <v>66</v>
      </c>
      <c r="H15" s="289">
        <v>255</v>
      </c>
      <c r="I15" s="289">
        <v>335</v>
      </c>
      <c r="J15" s="289">
        <v>27</v>
      </c>
      <c r="K15" s="289">
        <v>99</v>
      </c>
      <c r="L15" s="289">
        <v>65</v>
      </c>
    </row>
    <row r="16" spans="1:12" ht="13.5" thickBot="1" x14ac:dyDescent="0.25">
      <c r="A16" s="487"/>
      <c r="B16" s="492"/>
      <c r="C16" s="492"/>
      <c r="D16" s="169" t="s">
        <v>7</v>
      </c>
      <c r="E16" s="289">
        <v>499</v>
      </c>
      <c r="F16" s="289">
        <v>74</v>
      </c>
      <c r="G16" s="289">
        <v>45</v>
      </c>
      <c r="H16" s="289">
        <v>106</v>
      </c>
      <c r="I16" s="289">
        <v>199</v>
      </c>
      <c r="J16" s="289">
        <v>13</v>
      </c>
      <c r="K16" s="289">
        <v>31</v>
      </c>
      <c r="L16" s="289">
        <v>31</v>
      </c>
    </row>
    <row r="17" spans="1:16" ht="13.5" thickBot="1" x14ac:dyDescent="0.25">
      <c r="A17" s="487"/>
      <c r="B17" s="492"/>
      <c r="C17" s="492"/>
      <c r="D17" s="169" t="s">
        <v>4</v>
      </c>
      <c r="E17" s="289">
        <v>490</v>
      </c>
      <c r="F17" s="289">
        <v>68</v>
      </c>
      <c r="G17" s="289">
        <v>21</v>
      </c>
      <c r="H17" s="289">
        <v>149</v>
      </c>
      <c r="I17" s="289">
        <v>136</v>
      </c>
      <c r="J17" s="289">
        <v>14</v>
      </c>
      <c r="K17" s="289">
        <v>68</v>
      </c>
      <c r="L17" s="289">
        <v>34</v>
      </c>
    </row>
    <row r="18" spans="1:16" ht="13.5" thickBot="1" x14ac:dyDescent="0.25">
      <c r="A18" s="487"/>
      <c r="B18" s="492"/>
      <c r="C18" s="492"/>
      <c r="D18" s="169" t="s">
        <v>5</v>
      </c>
      <c r="E18" s="170">
        <v>0</v>
      </c>
      <c r="F18" s="170">
        <v>0</v>
      </c>
      <c r="G18" s="170">
        <v>0</v>
      </c>
      <c r="H18" s="170">
        <v>0</v>
      </c>
      <c r="I18" s="170">
        <v>0</v>
      </c>
      <c r="J18" s="170">
        <v>0</v>
      </c>
      <c r="K18" s="170">
        <v>0</v>
      </c>
      <c r="L18" s="170">
        <v>0</v>
      </c>
    </row>
    <row r="19" spans="1:16" ht="13.5" thickBot="1" x14ac:dyDescent="0.25">
      <c r="A19" s="487"/>
      <c r="B19" s="493"/>
      <c r="C19" s="493"/>
      <c r="D19" s="169" t="s">
        <v>6</v>
      </c>
      <c r="E19" s="170">
        <v>0</v>
      </c>
      <c r="F19" s="170">
        <v>0</v>
      </c>
      <c r="G19" s="170">
        <v>0</v>
      </c>
      <c r="H19" s="170">
        <v>0</v>
      </c>
      <c r="I19" s="170">
        <v>0</v>
      </c>
      <c r="J19" s="170">
        <v>0</v>
      </c>
      <c r="K19" s="170">
        <v>0</v>
      </c>
      <c r="L19" s="170">
        <v>0</v>
      </c>
    </row>
    <row r="20" spans="1:16" ht="26.25" thickBot="1" x14ac:dyDescent="0.25">
      <c r="A20" s="487"/>
      <c r="B20" s="491" t="s">
        <v>86</v>
      </c>
      <c r="C20" s="491">
        <v>2013</v>
      </c>
      <c r="D20" s="169" t="s">
        <v>83</v>
      </c>
      <c r="E20" s="170">
        <v>1383</v>
      </c>
      <c r="F20" s="170">
        <v>220</v>
      </c>
      <c r="G20" s="170">
        <v>43</v>
      </c>
      <c r="H20" s="170">
        <v>114</v>
      </c>
      <c r="I20" s="170">
        <v>687</v>
      </c>
      <c r="J20" s="170">
        <v>19</v>
      </c>
      <c r="K20" s="170">
        <v>226</v>
      </c>
      <c r="L20" s="170">
        <v>74</v>
      </c>
    </row>
    <row r="21" spans="1:16" ht="13.5" thickBot="1" x14ac:dyDescent="0.25">
      <c r="A21" s="487"/>
      <c r="B21" s="492"/>
      <c r="C21" s="492"/>
      <c r="D21" s="169" t="s">
        <v>7</v>
      </c>
      <c r="E21" s="170">
        <v>408</v>
      </c>
      <c r="F21" s="170">
        <v>75</v>
      </c>
      <c r="G21" s="170">
        <v>14</v>
      </c>
      <c r="H21" s="170">
        <v>40</v>
      </c>
      <c r="I21" s="170">
        <v>199</v>
      </c>
      <c r="J21" s="170">
        <v>6</v>
      </c>
      <c r="K21" s="170">
        <v>45</v>
      </c>
      <c r="L21" s="170">
        <v>29</v>
      </c>
    </row>
    <row r="22" spans="1:16" ht="13.5" thickBot="1" x14ac:dyDescent="0.25">
      <c r="A22" s="487"/>
      <c r="B22" s="492"/>
      <c r="C22" s="492"/>
      <c r="D22" s="169" t="s">
        <v>4</v>
      </c>
      <c r="E22" s="170">
        <v>398</v>
      </c>
      <c r="F22" s="170">
        <v>68</v>
      </c>
      <c r="G22" s="170">
        <v>13</v>
      </c>
      <c r="H22" s="170">
        <v>29</v>
      </c>
      <c r="I22" s="170">
        <v>214</v>
      </c>
      <c r="J22" s="170">
        <v>4</v>
      </c>
      <c r="K22" s="170">
        <v>54</v>
      </c>
      <c r="L22" s="170">
        <v>16</v>
      </c>
    </row>
    <row r="23" spans="1:16" ht="13.5" thickBot="1" x14ac:dyDescent="0.25">
      <c r="A23" s="487"/>
      <c r="B23" s="492"/>
      <c r="C23" s="492"/>
      <c r="D23" s="169" t="s">
        <v>5</v>
      </c>
      <c r="E23" s="170">
        <v>330</v>
      </c>
      <c r="F23" s="170">
        <v>37</v>
      </c>
      <c r="G23" s="170">
        <v>8</v>
      </c>
      <c r="H23" s="170">
        <v>31</v>
      </c>
      <c r="I23" s="170">
        <v>157</v>
      </c>
      <c r="J23" s="170">
        <v>5</v>
      </c>
      <c r="K23" s="170">
        <v>66</v>
      </c>
      <c r="L23" s="170">
        <v>26</v>
      </c>
    </row>
    <row r="24" spans="1:16" ht="13.5" thickBot="1" x14ac:dyDescent="0.25">
      <c r="A24" s="487"/>
      <c r="B24" s="492"/>
      <c r="C24" s="493"/>
      <c r="D24" s="169" t="s">
        <v>6</v>
      </c>
      <c r="E24" s="170">
        <v>247</v>
      </c>
      <c r="F24" s="170">
        <v>40</v>
      </c>
      <c r="G24" s="170">
        <v>8</v>
      </c>
      <c r="H24" s="170">
        <v>14</v>
      </c>
      <c r="I24" s="170">
        <v>117</v>
      </c>
      <c r="J24" s="170">
        <v>4</v>
      </c>
      <c r="K24" s="170">
        <v>61</v>
      </c>
      <c r="L24" s="170">
        <v>3</v>
      </c>
    </row>
    <row r="25" spans="1:16" ht="26.25" thickBot="1" x14ac:dyDescent="0.25">
      <c r="A25" s="487"/>
      <c r="B25" s="492"/>
      <c r="C25" s="491">
        <v>2014</v>
      </c>
      <c r="D25" s="169" t="s">
        <v>83</v>
      </c>
      <c r="E25" s="170">
        <v>669</v>
      </c>
      <c r="F25" s="170">
        <v>115</v>
      </c>
      <c r="G25" s="170">
        <v>26</v>
      </c>
      <c r="H25" s="170">
        <v>103</v>
      </c>
      <c r="I25" s="170">
        <v>334</v>
      </c>
      <c r="J25" s="170">
        <v>23</v>
      </c>
      <c r="K25" s="170">
        <v>39</v>
      </c>
      <c r="L25" s="170">
        <v>29</v>
      </c>
    </row>
    <row r="26" spans="1:16" ht="13.5" thickBot="1" x14ac:dyDescent="0.25">
      <c r="A26" s="487"/>
      <c r="B26" s="492"/>
      <c r="C26" s="492"/>
      <c r="D26" s="169" t="s">
        <v>7</v>
      </c>
      <c r="E26" s="170">
        <v>172</v>
      </c>
      <c r="F26" s="170">
        <v>23</v>
      </c>
      <c r="G26" s="170">
        <v>4</v>
      </c>
      <c r="H26" s="170">
        <v>39</v>
      </c>
      <c r="I26" s="170">
        <v>96</v>
      </c>
      <c r="J26" s="170">
        <v>3</v>
      </c>
      <c r="K26" s="170">
        <v>0</v>
      </c>
      <c r="L26" s="170">
        <v>7</v>
      </c>
    </row>
    <row r="27" spans="1:16" ht="13.5" thickBot="1" x14ac:dyDescent="0.25">
      <c r="A27" s="487"/>
      <c r="B27" s="492"/>
      <c r="C27" s="492"/>
      <c r="D27" s="169" t="s">
        <v>4</v>
      </c>
      <c r="E27" s="170">
        <v>168</v>
      </c>
      <c r="F27" s="170">
        <v>35</v>
      </c>
      <c r="G27" s="170">
        <v>3</v>
      </c>
      <c r="H27" s="170">
        <v>23</v>
      </c>
      <c r="I27" s="170">
        <v>83</v>
      </c>
      <c r="J27" s="170">
        <v>5</v>
      </c>
      <c r="K27" s="170">
        <v>16</v>
      </c>
      <c r="L27" s="170">
        <v>3</v>
      </c>
    </row>
    <row r="28" spans="1:16" ht="13.5" thickBot="1" x14ac:dyDescent="0.25">
      <c r="A28" s="487"/>
      <c r="B28" s="492"/>
      <c r="C28" s="492"/>
      <c r="D28" s="169" t="s">
        <v>5</v>
      </c>
      <c r="E28" s="170">
        <v>185</v>
      </c>
      <c r="F28" s="170">
        <v>33</v>
      </c>
      <c r="G28" s="170">
        <v>13</v>
      </c>
      <c r="H28" s="170">
        <v>23</v>
      </c>
      <c r="I28" s="170">
        <v>88</v>
      </c>
      <c r="J28" s="170">
        <v>8</v>
      </c>
      <c r="K28" s="170">
        <v>5</v>
      </c>
      <c r="L28" s="170">
        <v>15</v>
      </c>
    </row>
    <row r="29" spans="1:16" ht="13.5" thickBot="1" x14ac:dyDescent="0.25">
      <c r="A29" s="487"/>
      <c r="B29" s="492"/>
      <c r="C29" s="493"/>
      <c r="D29" s="169" t="s">
        <v>6</v>
      </c>
      <c r="E29" s="170">
        <v>144</v>
      </c>
      <c r="F29" s="170">
        <v>24</v>
      </c>
      <c r="G29" s="170">
        <v>6</v>
      </c>
      <c r="H29" s="170">
        <v>18</v>
      </c>
      <c r="I29" s="170">
        <v>67</v>
      </c>
      <c r="J29" s="170">
        <v>7</v>
      </c>
      <c r="K29" s="170">
        <v>18</v>
      </c>
      <c r="L29" s="170">
        <v>4</v>
      </c>
    </row>
    <row r="30" spans="1:16" ht="26.25" thickBot="1" x14ac:dyDescent="0.25">
      <c r="A30" s="487"/>
      <c r="B30" s="492"/>
      <c r="C30" s="491">
        <v>2015</v>
      </c>
      <c r="D30" s="169" t="s">
        <v>83</v>
      </c>
      <c r="E30" s="289">
        <v>314</v>
      </c>
      <c r="F30" s="289">
        <v>51</v>
      </c>
      <c r="G30" s="289">
        <v>30</v>
      </c>
      <c r="H30" s="289">
        <v>40</v>
      </c>
      <c r="I30" s="289">
        <v>110</v>
      </c>
      <c r="J30" s="289">
        <v>13</v>
      </c>
      <c r="K30" s="289">
        <v>53</v>
      </c>
      <c r="L30" s="289">
        <v>17</v>
      </c>
      <c r="P30">
        <f>E16+E91+E166</f>
        <v>617</v>
      </c>
    </row>
    <row r="31" spans="1:16" ht="13.5" thickBot="1" x14ac:dyDescent="0.25">
      <c r="A31" s="487"/>
      <c r="B31" s="492"/>
      <c r="C31" s="492"/>
      <c r="D31" s="169" t="s">
        <v>7</v>
      </c>
      <c r="E31" s="289">
        <v>161</v>
      </c>
      <c r="F31" s="289">
        <v>31</v>
      </c>
      <c r="G31" s="289">
        <v>20</v>
      </c>
      <c r="H31" s="289">
        <v>15</v>
      </c>
      <c r="I31" s="289">
        <v>65</v>
      </c>
      <c r="J31" s="289">
        <v>8</v>
      </c>
      <c r="K31" s="289">
        <v>14</v>
      </c>
      <c r="L31" s="289">
        <v>8</v>
      </c>
    </row>
    <row r="32" spans="1:16" ht="13.5" thickBot="1" x14ac:dyDescent="0.25">
      <c r="A32" s="487"/>
      <c r="B32" s="492"/>
      <c r="C32" s="492"/>
      <c r="D32" s="169" t="s">
        <v>4</v>
      </c>
      <c r="E32" s="289">
        <v>153</v>
      </c>
      <c r="F32" s="289">
        <v>20</v>
      </c>
      <c r="G32" s="289">
        <v>10</v>
      </c>
      <c r="H32" s="289">
        <v>25</v>
      </c>
      <c r="I32" s="289">
        <v>45</v>
      </c>
      <c r="J32" s="289">
        <v>5</v>
      </c>
      <c r="K32" s="289">
        <v>39</v>
      </c>
      <c r="L32" s="289">
        <v>9</v>
      </c>
    </row>
    <row r="33" spans="1:12" ht="13.5" thickBot="1" x14ac:dyDescent="0.25">
      <c r="A33" s="487"/>
      <c r="B33" s="492"/>
      <c r="C33" s="492"/>
      <c r="D33" s="169" t="s">
        <v>5</v>
      </c>
      <c r="E33" s="170">
        <v>0</v>
      </c>
      <c r="F33" s="170">
        <v>0</v>
      </c>
      <c r="G33" s="170">
        <v>0</v>
      </c>
      <c r="H33" s="170">
        <v>0</v>
      </c>
      <c r="I33" s="170">
        <v>0</v>
      </c>
      <c r="J33" s="170">
        <v>0</v>
      </c>
      <c r="K33" s="170">
        <v>0</v>
      </c>
      <c r="L33" s="170">
        <v>0</v>
      </c>
    </row>
    <row r="34" spans="1:12" ht="13.5" thickBot="1" x14ac:dyDescent="0.25">
      <c r="A34" s="487"/>
      <c r="B34" s="493"/>
      <c r="C34" s="493"/>
      <c r="D34" s="169" t="s">
        <v>6</v>
      </c>
      <c r="E34" s="170">
        <v>0</v>
      </c>
      <c r="F34" s="170">
        <v>0</v>
      </c>
      <c r="G34" s="170">
        <v>0</v>
      </c>
      <c r="H34" s="170">
        <v>0</v>
      </c>
      <c r="I34" s="170">
        <v>0</v>
      </c>
      <c r="J34" s="170">
        <v>0</v>
      </c>
      <c r="K34" s="170">
        <v>0</v>
      </c>
      <c r="L34" s="170">
        <v>0</v>
      </c>
    </row>
    <row r="35" spans="1:12" ht="26.25" thickBot="1" x14ac:dyDescent="0.25">
      <c r="A35" s="487"/>
      <c r="B35" s="491" t="s">
        <v>87</v>
      </c>
      <c r="C35" s="491">
        <v>2013</v>
      </c>
      <c r="D35" s="169" t="s">
        <v>83</v>
      </c>
      <c r="E35" s="170">
        <v>3863</v>
      </c>
      <c r="F35" s="170">
        <v>514</v>
      </c>
      <c r="G35" s="170">
        <v>89</v>
      </c>
      <c r="H35" s="170">
        <v>577</v>
      </c>
      <c r="I35" s="170">
        <v>2106</v>
      </c>
      <c r="J35" s="170">
        <v>48</v>
      </c>
      <c r="K35" s="170">
        <v>215</v>
      </c>
      <c r="L35" s="170">
        <v>314</v>
      </c>
    </row>
    <row r="36" spans="1:12" ht="13.5" thickBot="1" x14ac:dyDescent="0.25">
      <c r="A36" s="487"/>
      <c r="B36" s="492"/>
      <c r="C36" s="492"/>
      <c r="D36" s="169" t="s">
        <v>7</v>
      </c>
      <c r="E36" s="170">
        <v>1273</v>
      </c>
      <c r="F36" s="170">
        <v>232</v>
      </c>
      <c r="G36" s="170">
        <v>20</v>
      </c>
      <c r="H36" s="170">
        <v>136</v>
      </c>
      <c r="I36" s="170">
        <v>747</v>
      </c>
      <c r="J36" s="170">
        <v>12</v>
      </c>
      <c r="K36" s="170">
        <v>40</v>
      </c>
      <c r="L36" s="170">
        <v>86</v>
      </c>
    </row>
    <row r="37" spans="1:12" ht="13.5" thickBot="1" x14ac:dyDescent="0.25">
      <c r="A37" s="487"/>
      <c r="B37" s="492"/>
      <c r="C37" s="492"/>
      <c r="D37" s="169" t="s">
        <v>4</v>
      </c>
      <c r="E37" s="170">
        <v>1155</v>
      </c>
      <c r="F37" s="170">
        <v>96</v>
      </c>
      <c r="G37" s="170">
        <v>23</v>
      </c>
      <c r="H37" s="170">
        <v>126</v>
      </c>
      <c r="I37" s="170">
        <v>755</v>
      </c>
      <c r="J37" s="170">
        <v>15</v>
      </c>
      <c r="K37" s="170">
        <v>46</v>
      </c>
      <c r="L37" s="170">
        <v>94</v>
      </c>
    </row>
    <row r="38" spans="1:12" ht="13.5" thickBot="1" x14ac:dyDescent="0.25">
      <c r="A38" s="487"/>
      <c r="B38" s="492"/>
      <c r="C38" s="492"/>
      <c r="D38" s="169" t="s">
        <v>5</v>
      </c>
      <c r="E38" s="170">
        <v>714</v>
      </c>
      <c r="F38" s="170">
        <v>96</v>
      </c>
      <c r="G38" s="170">
        <v>20</v>
      </c>
      <c r="H38" s="170">
        <v>148</v>
      </c>
      <c r="I38" s="170">
        <v>299</v>
      </c>
      <c r="J38" s="170">
        <v>8</v>
      </c>
      <c r="K38" s="170">
        <v>60</v>
      </c>
      <c r="L38" s="170">
        <v>83</v>
      </c>
    </row>
    <row r="39" spans="1:12" ht="13.5" thickBot="1" x14ac:dyDescent="0.25">
      <c r="A39" s="487"/>
      <c r="B39" s="492"/>
      <c r="C39" s="493"/>
      <c r="D39" s="169" t="s">
        <v>6</v>
      </c>
      <c r="E39" s="170">
        <v>721</v>
      </c>
      <c r="F39" s="170">
        <v>90</v>
      </c>
      <c r="G39" s="170">
        <v>26</v>
      </c>
      <c r="H39" s="170">
        <v>167</v>
      </c>
      <c r="I39" s="170">
        <v>305</v>
      </c>
      <c r="J39" s="170">
        <v>13</v>
      </c>
      <c r="K39" s="170">
        <v>69</v>
      </c>
      <c r="L39" s="170">
        <v>51</v>
      </c>
    </row>
    <row r="40" spans="1:12" ht="26.25" thickBot="1" x14ac:dyDescent="0.25">
      <c r="A40" s="487"/>
      <c r="B40" s="492"/>
      <c r="C40" s="491">
        <v>2014</v>
      </c>
      <c r="D40" s="169" t="s">
        <v>83</v>
      </c>
      <c r="E40" s="170">
        <v>1585</v>
      </c>
      <c r="F40" s="170">
        <v>164</v>
      </c>
      <c r="G40" s="170">
        <v>70</v>
      </c>
      <c r="H40" s="170">
        <v>535</v>
      </c>
      <c r="I40" s="170">
        <v>695</v>
      </c>
      <c r="J40" s="170">
        <v>27</v>
      </c>
      <c r="K40" s="170">
        <v>18</v>
      </c>
      <c r="L40" s="170">
        <v>76</v>
      </c>
    </row>
    <row r="41" spans="1:12" ht="13.5" thickBot="1" x14ac:dyDescent="0.25">
      <c r="A41" s="487"/>
      <c r="B41" s="492"/>
      <c r="C41" s="492"/>
      <c r="D41" s="169" t="s">
        <v>7</v>
      </c>
      <c r="E41" s="170">
        <v>594</v>
      </c>
      <c r="F41" s="170">
        <v>56</v>
      </c>
      <c r="G41" s="170">
        <v>16</v>
      </c>
      <c r="H41" s="170">
        <v>217</v>
      </c>
      <c r="I41" s="170">
        <v>248</v>
      </c>
      <c r="J41" s="170">
        <v>11</v>
      </c>
      <c r="K41" s="170">
        <v>0</v>
      </c>
      <c r="L41" s="170">
        <v>46</v>
      </c>
    </row>
    <row r="42" spans="1:12" ht="13.5" thickBot="1" x14ac:dyDescent="0.25">
      <c r="A42" s="487"/>
      <c r="B42" s="492"/>
      <c r="C42" s="492"/>
      <c r="D42" s="169" t="s">
        <v>4</v>
      </c>
      <c r="E42" s="170">
        <v>369</v>
      </c>
      <c r="F42" s="170">
        <v>40</v>
      </c>
      <c r="G42" s="170">
        <v>16</v>
      </c>
      <c r="H42" s="170">
        <v>112</v>
      </c>
      <c r="I42" s="170">
        <v>179</v>
      </c>
      <c r="J42" s="170">
        <v>2</v>
      </c>
      <c r="K42" s="170">
        <v>7</v>
      </c>
      <c r="L42" s="170">
        <v>13</v>
      </c>
    </row>
    <row r="43" spans="1:12" ht="13.5" thickBot="1" x14ac:dyDescent="0.25">
      <c r="A43" s="487"/>
      <c r="B43" s="492"/>
      <c r="C43" s="492"/>
      <c r="D43" s="169" t="s">
        <v>5</v>
      </c>
      <c r="E43" s="170">
        <v>319</v>
      </c>
      <c r="F43" s="170">
        <v>39</v>
      </c>
      <c r="G43" s="170">
        <v>23</v>
      </c>
      <c r="H43" s="170">
        <v>96</v>
      </c>
      <c r="I43" s="170">
        <v>146</v>
      </c>
      <c r="J43" s="170">
        <v>7</v>
      </c>
      <c r="K43" s="170">
        <v>2</v>
      </c>
      <c r="L43" s="170">
        <v>6</v>
      </c>
    </row>
    <row r="44" spans="1:12" ht="13.5" thickBot="1" x14ac:dyDescent="0.25">
      <c r="A44" s="487"/>
      <c r="B44" s="492"/>
      <c r="C44" s="493"/>
      <c r="D44" s="169" t="s">
        <v>6</v>
      </c>
      <c r="E44" s="170">
        <v>303</v>
      </c>
      <c r="F44" s="170">
        <v>29</v>
      </c>
      <c r="G44" s="170">
        <v>15</v>
      </c>
      <c r="H44" s="170">
        <v>110</v>
      </c>
      <c r="I44" s="170">
        <v>122</v>
      </c>
      <c r="J44" s="170">
        <v>7</v>
      </c>
      <c r="K44" s="170">
        <v>9</v>
      </c>
      <c r="L44" s="170">
        <v>11</v>
      </c>
    </row>
    <row r="45" spans="1:12" ht="26.25" thickBot="1" x14ac:dyDescent="0.25">
      <c r="A45" s="487"/>
      <c r="B45" s="492"/>
      <c r="C45" s="491">
        <v>2015</v>
      </c>
      <c r="D45" s="169" t="s">
        <v>83</v>
      </c>
      <c r="E45" s="289">
        <v>616</v>
      </c>
      <c r="F45" s="289">
        <v>83</v>
      </c>
      <c r="G45" s="289">
        <v>27</v>
      </c>
      <c r="H45" s="289">
        <v>205</v>
      </c>
      <c r="I45" s="289">
        <v>214</v>
      </c>
      <c r="J45" s="289">
        <v>9</v>
      </c>
      <c r="K45" s="289">
        <v>32</v>
      </c>
      <c r="L45" s="289">
        <v>46</v>
      </c>
    </row>
    <row r="46" spans="1:12" ht="13.5" thickBot="1" x14ac:dyDescent="0.25">
      <c r="A46" s="487"/>
      <c r="B46" s="492"/>
      <c r="C46" s="492"/>
      <c r="D46" s="169" t="s">
        <v>7</v>
      </c>
      <c r="E46" s="289">
        <v>303</v>
      </c>
      <c r="F46" s="289">
        <v>36</v>
      </c>
      <c r="G46" s="289">
        <v>17</v>
      </c>
      <c r="H46" s="289">
        <v>83</v>
      </c>
      <c r="I46" s="289">
        <v>131</v>
      </c>
      <c r="J46" s="289">
        <v>2</v>
      </c>
      <c r="K46" s="289">
        <v>11</v>
      </c>
      <c r="L46" s="289">
        <v>23</v>
      </c>
    </row>
    <row r="47" spans="1:12" ht="13.5" thickBot="1" x14ac:dyDescent="0.25">
      <c r="A47" s="487"/>
      <c r="B47" s="492"/>
      <c r="C47" s="492"/>
      <c r="D47" s="169" t="s">
        <v>4</v>
      </c>
      <c r="E47" s="289">
        <v>313</v>
      </c>
      <c r="F47" s="289">
        <v>47</v>
      </c>
      <c r="G47" s="289">
        <v>10</v>
      </c>
      <c r="H47" s="289">
        <v>122</v>
      </c>
      <c r="I47" s="289">
        <v>83</v>
      </c>
      <c r="J47" s="289">
        <v>7</v>
      </c>
      <c r="K47" s="289">
        <v>21</v>
      </c>
      <c r="L47" s="289">
        <v>23</v>
      </c>
    </row>
    <row r="48" spans="1:12" ht="13.5" thickBot="1" x14ac:dyDescent="0.25">
      <c r="A48" s="487"/>
      <c r="B48" s="492"/>
      <c r="C48" s="492"/>
      <c r="D48" s="169" t="s">
        <v>5</v>
      </c>
      <c r="E48" s="170">
        <v>0</v>
      </c>
      <c r="F48" s="170">
        <v>0</v>
      </c>
      <c r="G48" s="170">
        <v>0</v>
      </c>
      <c r="H48" s="170">
        <v>0</v>
      </c>
      <c r="I48" s="170">
        <v>0</v>
      </c>
      <c r="J48" s="170">
        <v>0</v>
      </c>
      <c r="K48" s="170">
        <v>0</v>
      </c>
      <c r="L48" s="170">
        <v>0</v>
      </c>
    </row>
    <row r="49" spans="1:12" ht="13.5" thickBot="1" x14ac:dyDescent="0.25">
      <c r="A49" s="487"/>
      <c r="B49" s="493"/>
      <c r="C49" s="493"/>
      <c r="D49" s="169" t="s">
        <v>6</v>
      </c>
      <c r="E49" s="170">
        <v>0</v>
      </c>
      <c r="F49" s="170">
        <v>0</v>
      </c>
      <c r="G49" s="170">
        <v>0</v>
      </c>
      <c r="H49" s="170">
        <v>0</v>
      </c>
      <c r="I49" s="170">
        <v>0</v>
      </c>
      <c r="J49" s="170">
        <v>0</v>
      </c>
      <c r="K49" s="170">
        <v>0</v>
      </c>
      <c r="L49" s="170">
        <v>0</v>
      </c>
    </row>
    <row r="50" spans="1:12" ht="26.25" thickBot="1" x14ac:dyDescent="0.25">
      <c r="A50" s="487"/>
      <c r="B50" s="491" t="s">
        <v>88</v>
      </c>
      <c r="C50" s="491">
        <v>2013</v>
      </c>
      <c r="D50" s="169" t="s">
        <v>83</v>
      </c>
      <c r="E50" s="170">
        <v>114</v>
      </c>
      <c r="F50" s="170">
        <v>24</v>
      </c>
      <c r="G50" s="170">
        <v>4</v>
      </c>
      <c r="H50" s="170">
        <v>14</v>
      </c>
      <c r="I50" s="170">
        <v>55</v>
      </c>
      <c r="J50" s="170">
        <v>1</v>
      </c>
      <c r="K50" s="170">
        <v>15</v>
      </c>
      <c r="L50" s="170">
        <v>1</v>
      </c>
    </row>
    <row r="51" spans="1:12" ht="13.5" thickBot="1" x14ac:dyDescent="0.25">
      <c r="A51" s="487"/>
      <c r="B51" s="492"/>
      <c r="C51" s="492"/>
      <c r="D51" s="169" t="s">
        <v>7</v>
      </c>
      <c r="E51" s="170">
        <v>38</v>
      </c>
      <c r="F51" s="170">
        <v>12</v>
      </c>
      <c r="G51" s="170">
        <v>1</v>
      </c>
      <c r="H51" s="170">
        <v>3</v>
      </c>
      <c r="I51" s="170">
        <v>21</v>
      </c>
      <c r="J51" s="170">
        <v>0</v>
      </c>
      <c r="K51" s="170">
        <v>1</v>
      </c>
      <c r="L51" s="170">
        <v>0</v>
      </c>
    </row>
    <row r="52" spans="1:12" ht="13.5" thickBot="1" x14ac:dyDescent="0.25">
      <c r="A52" s="487"/>
      <c r="B52" s="492"/>
      <c r="C52" s="492"/>
      <c r="D52" s="169" t="s">
        <v>4</v>
      </c>
      <c r="E52" s="170">
        <v>41</v>
      </c>
      <c r="F52" s="170">
        <v>6</v>
      </c>
      <c r="G52" s="170">
        <v>2</v>
      </c>
      <c r="H52" s="170">
        <v>4</v>
      </c>
      <c r="I52" s="170">
        <v>20</v>
      </c>
      <c r="J52" s="170">
        <v>1</v>
      </c>
      <c r="K52" s="170">
        <v>7</v>
      </c>
      <c r="L52" s="170">
        <v>1</v>
      </c>
    </row>
    <row r="53" spans="1:12" ht="13.5" thickBot="1" x14ac:dyDescent="0.25">
      <c r="A53" s="487"/>
      <c r="B53" s="492"/>
      <c r="C53" s="492"/>
      <c r="D53" s="169" t="s">
        <v>5</v>
      </c>
      <c r="E53" s="170">
        <v>17</v>
      </c>
      <c r="F53" s="170">
        <v>4</v>
      </c>
      <c r="G53" s="170">
        <v>0</v>
      </c>
      <c r="H53" s="170">
        <v>4</v>
      </c>
      <c r="I53" s="170">
        <v>7</v>
      </c>
      <c r="J53" s="170">
        <v>0</v>
      </c>
      <c r="K53" s="170">
        <v>2</v>
      </c>
      <c r="L53" s="170">
        <v>0</v>
      </c>
    </row>
    <row r="54" spans="1:12" ht="13.5" thickBot="1" x14ac:dyDescent="0.25">
      <c r="A54" s="487"/>
      <c r="B54" s="492"/>
      <c r="C54" s="493"/>
      <c r="D54" s="169" t="s">
        <v>6</v>
      </c>
      <c r="E54" s="170">
        <v>18</v>
      </c>
      <c r="F54" s="170">
        <v>2</v>
      </c>
      <c r="G54" s="170">
        <v>1</v>
      </c>
      <c r="H54" s="170">
        <v>3</v>
      </c>
      <c r="I54" s="170">
        <v>7</v>
      </c>
      <c r="J54" s="170">
        <v>0</v>
      </c>
      <c r="K54" s="170">
        <v>5</v>
      </c>
      <c r="L54" s="170">
        <v>0</v>
      </c>
    </row>
    <row r="55" spans="1:12" ht="26.25" thickBot="1" x14ac:dyDescent="0.25">
      <c r="A55" s="487"/>
      <c r="B55" s="492"/>
      <c r="C55" s="491">
        <v>2014</v>
      </c>
      <c r="D55" s="169" t="s">
        <v>83</v>
      </c>
      <c r="E55" s="170">
        <v>74</v>
      </c>
      <c r="F55" s="170">
        <v>20</v>
      </c>
      <c r="G55" s="170">
        <v>10</v>
      </c>
      <c r="H55" s="170">
        <v>10</v>
      </c>
      <c r="I55" s="170">
        <v>21</v>
      </c>
      <c r="J55" s="170">
        <v>4</v>
      </c>
      <c r="K55" s="170">
        <v>6</v>
      </c>
      <c r="L55" s="170">
        <v>3</v>
      </c>
    </row>
    <row r="56" spans="1:12" ht="13.5" thickBot="1" x14ac:dyDescent="0.25">
      <c r="A56" s="487"/>
      <c r="B56" s="492"/>
      <c r="C56" s="492"/>
      <c r="D56" s="169" t="s">
        <v>7</v>
      </c>
      <c r="E56" s="170">
        <v>12</v>
      </c>
      <c r="F56" s="170">
        <v>7</v>
      </c>
      <c r="G56" s="170">
        <v>2</v>
      </c>
      <c r="H56" s="170">
        <v>2</v>
      </c>
      <c r="I56" s="170">
        <v>1</v>
      </c>
      <c r="J56" s="170">
        <v>0</v>
      </c>
      <c r="K56" s="170">
        <v>0</v>
      </c>
      <c r="L56" s="170">
        <v>0</v>
      </c>
    </row>
    <row r="57" spans="1:12" ht="13.5" thickBot="1" x14ac:dyDescent="0.25">
      <c r="A57" s="487"/>
      <c r="B57" s="492"/>
      <c r="C57" s="492"/>
      <c r="D57" s="169" t="s">
        <v>4</v>
      </c>
      <c r="E57" s="170">
        <v>25</v>
      </c>
      <c r="F57" s="170">
        <v>8</v>
      </c>
      <c r="G57" s="170">
        <v>1</v>
      </c>
      <c r="H57" s="170">
        <v>4</v>
      </c>
      <c r="I57" s="170">
        <v>9</v>
      </c>
      <c r="J57" s="170">
        <v>0</v>
      </c>
      <c r="K57" s="170">
        <v>2</v>
      </c>
      <c r="L57" s="170">
        <v>1</v>
      </c>
    </row>
    <row r="58" spans="1:12" ht="13.5" thickBot="1" x14ac:dyDescent="0.25">
      <c r="A58" s="487"/>
      <c r="B58" s="492"/>
      <c r="C58" s="492"/>
      <c r="D58" s="169" t="s">
        <v>5</v>
      </c>
      <c r="E58" s="170">
        <v>20</v>
      </c>
      <c r="F58" s="170">
        <v>5</v>
      </c>
      <c r="G58" s="170">
        <v>4</v>
      </c>
      <c r="H58" s="170">
        <v>3</v>
      </c>
      <c r="I58" s="170">
        <v>5</v>
      </c>
      <c r="J58" s="170">
        <v>1</v>
      </c>
      <c r="K58" s="170">
        <v>1</v>
      </c>
      <c r="L58" s="170">
        <v>1</v>
      </c>
    </row>
    <row r="59" spans="1:12" ht="13.5" thickBot="1" x14ac:dyDescent="0.25">
      <c r="A59" s="487"/>
      <c r="B59" s="492"/>
      <c r="C59" s="493"/>
      <c r="D59" s="169" t="s">
        <v>6</v>
      </c>
      <c r="E59" s="170">
        <v>17</v>
      </c>
      <c r="F59" s="170">
        <v>0</v>
      </c>
      <c r="G59" s="170">
        <v>3</v>
      </c>
      <c r="H59" s="170">
        <v>1</v>
      </c>
      <c r="I59" s="170">
        <v>6</v>
      </c>
      <c r="J59" s="170">
        <v>3</v>
      </c>
      <c r="K59" s="170">
        <v>3</v>
      </c>
      <c r="L59" s="170">
        <v>1</v>
      </c>
    </row>
    <row r="60" spans="1:12" ht="26.25" thickBot="1" x14ac:dyDescent="0.25">
      <c r="A60" s="487"/>
      <c r="B60" s="492"/>
      <c r="C60" s="491">
        <v>2015</v>
      </c>
      <c r="D60" s="169" t="s">
        <v>83</v>
      </c>
      <c r="E60" s="289">
        <v>59</v>
      </c>
      <c r="F60" s="289">
        <v>8</v>
      </c>
      <c r="G60" s="289">
        <v>9</v>
      </c>
      <c r="H60" s="289">
        <v>10</v>
      </c>
      <c r="I60" s="289">
        <v>11</v>
      </c>
      <c r="J60" s="289">
        <v>5</v>
      </c>
      <c r="K60" s="289">
        <v>14</v>
      </c>
      <c r="L60" s="289">
        <v>2</v>
      </c>
    </row>
    <row r="61" spans="1:12" ht="13.5" thickBot="1" x14ac:dyDescent="0.25">
      <c r="A61" s="487"/>
      <c r="B61" s="492"/>
      <c r="C61" s="492"/>
      <c r="D61" s="169" t="s">
        <v>7</v>
      </c>
      <c r="E61" s="289">
        <v>35</v>
      </c>
      <c r="F61" s="289">
        <v>7</v>
      </c>
      <c r="G61" s="289">
        <v>8</v>
      </c>
      <c r="H61" s="289">
        <v>8</v>
      </c>
      <c r="I61" s="289">
        <v>3</v>
      </c>
      <c r="J61" s="289">
        <v>3</v>
      </c>
      <c r="K61" s="289">
        <v>6</v>
      </c>
      <c r="L61" s="289">
        <v>0</v>
      </c>
    </row>
    <row r="62" spans="1:12" ht="13.5" thickBot="1" x14ac:dyDescent="0.25">
      <c r="A62" s="487"/>
      <c r="B62" s="492"/>
      <c r="C62" s="492"/>
      <c r="D62" s="169" t="s">
        <v>4</v>
      </c>
      <c r="E62" s="289">
        <v>24</v>
      </c>
      <c r="F62" s="289">
        <v>1</v>
      </c>
      <c r="G62" s="289">
        <v>1</v>
      </c>
      <c r="H62" s="289">
        <v>2</v>
      </c>
      <c r="I62" s="289">
        <v>8</v>
      </c>
      <c r="J62" s="289">
        <v>2</v>
      </c>
      <c r="K62" s="289">
        <v>8</v>
      </c>
      <c r="L62" s="289">
        <v>2</v>
      </c>
    </row>
    <row r="63" spans="1:12" ht="13.5" thickBot="1" x14ac:dyDescent="0.25">
      <c r="A63" s="487"/>
      <c r="B63" s="492"/>
      <c r="C63" s="492"/>
      <c r="D63" s="169" t="s">
        <v>5</v>
      </c>
      <c r="E63" s="170">
        <v>0</v>
      </c>
      <c r="F63" s="170">
        <v>0</v>
      </c>
      <c r="G63" s="170">
        <v>0</v>
      </c>
      <c r="H63" s="170">
        <v>0</v>
      </c>
      <c r="I63" s="170">
        <v>0</v>
      </c>
      <c r="J63" s="170">
        <v>0</v>
      </c>
      <c r="K63" s="170">
        <v>0</v>
      </c>
      <c r="L63" s="170">
        <v>0</v>
      </c>
    </row>
    <row r="64" spans="1:12" ht="13.5" thickBot="1" x14ac:dyDescent="0.25">
      <c r="A64" s="487"/>
      <c r="B64" s="493"/>
      <c r="C64" s="493"/>
      <c r="D64" s="169" t="s">
        <v>6</v>
      </c>
      <c r="E64" s="170">
        <v>0</v>
      </c>
      <c r="F64" s="170">
        <v>0</v>
      </c>
      <c r="G64" s="170">
        <v>0</v>
      </c>
      <c r="H64" s="170">
        <v>0</v>
      </c>
      <c r="I64" s="170">
        <v>0</v>
      </c>
      <c r="J64" s="170">
        <v>0</v>
      </c>
      <c r="K64" s="170">
        <v>0</v>
      </c>
      <c r="L64" s="170">
        <v>0</v>
      </c>
    </row>
    <row r="65" spans="1:12" ht="26.25" thickBot="1" x14ac:dyDescent="0.25">
      <c r="A65" s="487"/>
      <c r="B65" s="491" t="s">
        <v>94</v>
      </c>
      <c r="C65" s="491">
        <v>2013</v>
      </c>
      <c r="D65" s="169" t="s">
        <v>83</v>
      </c>
      <c r="E65" s="170">
        <v>4</v>
      </c>
      <c r="F65" s="170">
        <v>0</v>
      </c>
      <c r="G65" s="170">
        <v>1</v>
      </c>
      <c r="H65" s="170">
        <v>2</v>
      </c>
      <c r="I65" s="170">
        <v>1</v>
      </c>
      <c r="J65" s="170">
        <v>0</v>
      </c>
      <c r="K65" s="170">
        <v>0</v>
      </c>
      <c r="L65" s="170">
        <v>0</v>
      </c>
    </row>
    <row r="66" spans="1:12" ht="13.5" thickBot="1" x14ac:dyDescent="0.25">
      <c r="A66" s="487"/>
      <c r="B66" s="492"/>
      <c r="C66" s="492"/>
      <c r="D66" s="169" t="s">
        <v>7</v>
      </c>
      <c r="E66" s="170">
        <v>0</v>
      </c>
      <c r="F66" s="170">
        <v>0</v>
      </c>
      <c r="G66" s="170">
        <v>0</v>
      </c>
      <c r="H66" s="170">
        <v>0</v>
      </c>
      <c r="I66" s="170">
        <v>0</v>
      </c>
      <c r="J66" s="170">
        <v>0</v>
      </c>
      <c r="K66" s="170">
        <v>0</v>
      </c>
      <c r="L66" s="170">
        <v>0</v>
      </c>
    </row>
    <row r="67" spans="1:12" ht="13.5" thickBot="1" x14ac:dyDescent="0.25">
      <c r="A67" s="487"/>
      <c r="B67" s="492"/>
      <c r="C67" s="492"/>
      <c r="D67" s="169" t="s">
        <v>4</v>
      </c>
      <c r="E67" s="170">
        <v>2</v>
      </c>
      <c r="F67" s="170">
        <v>0</v>
      </c>
      <c r="G67" s="170">
        <v>0</v>
      </c>
      <c r="H67" s="170">
        <v>1</v>
      </c>
      <c r="I67" s="170">
        <v>1</v>
      </c>
      <c r="J67" s="170">
        <v>0</v>
      </c>
      <c r="K67" s="170">
        <v>0</v>
      </c>
      <c r="L67" s="170">
        <v>0</v>
      </c>
    </row>
    <row r="68" spans="1:12" ht="13.5" thickBot="1" x14ac:dyDescent="0.25">
      <c r="A68" s="487"/>
      <c r="B68" s="492"/>
      <c r="C68" s="492"/>
      <c r="D68" s="169" t="s">
        <v>5</v>
      </c>
      <c r="E68" s="170">
        <v>2</v>
      </c>
      <c r="F68" s="170">
        <v>0</v>
      </c>
      <c r="G68" s="170">
        <v>1</v>
      </c>
      <c r="H68" s="170">
        <v>1</v>
      </c>
      <c r="I68" s="170">
        <v>0</v>
      </c>
      <c r="J68" s="170">
        <v>0</v>
      </c>
      <c r="K68" s="170">
        <v>0</v>
      </c>
      <c r="L68" s="170">
        <v>0</v>
      </c>
    </row>
    <row r="69" spans="1:12" ht="13.5" thickBot="1" x14ac:dyDescent="0.25">
      <c r="A69" s="487"/>
      <c r="B69" s="492"/>
      <c r="C69" s="493"/>
      <c r="D69" s="169" t="s">
        <v>6</v>
      </c>
      <c r="E69" s="170">
        <v>0</v>
      </c>
      <c r="F69" s="170">
        <v>0</v>
      </c>
      <c r="G69" s="170">
        <v>0</v>
      </c>
      <c r="H69" s="170">
        <v>0</v>
      </c>
      <c r="I69" s="170">
        <v>0</v>
      </c>
      <c r="J69" s="170">
        <v>0</v>
      </c>
      <c r="K69" s="170">
        <v>0</v>
      </c>
      <c r="L69" s="170">
        <v>0</v>
      </c>
    </row>
    <row r="70" spans="1:12" ht="26.25" thickBot="1" x14ac:dyDescent="0.25">
      <c r="A70" s="487"/>
      <c r="B70" s="492"/>
      <c r="C70" s="491">
        <v>2014</v>
      </c>
      <c r="D70" s="169" t="s">
        <v>83</v>
      </c>
      <c r="E70" s="170">
        <v>4</v>
      </c>
      <c r="F70" s="170">
        <v>1</v>
      </c>
      <c r="G70" s="170">
        <v>0</v>
      </c>
      <c r="H70" s="170">
        <v>0</v>
      </c>
      <c r="I70" s="170">
        <v>3</v>
      </c>
      <c r="J70" s="170">
        <v>0</v>
      </c>
      <c r="K70" s="170">
        <v>0</v>
      </c>
      <c r="L70" s="170">
        <v>0</v>
      </c>
    </row>
    <row r="71" spans="1:12" ht="13.5" thickBot="1" x14ac:dyDescent="0.25">
      <c r="A71" s="487"/>
      <c r="B71" s="492"/>
      <c r="C71" s="492"/>
      <c r="D71" s="169" t="s">
        <v>7</v>
      </c>
      <c r="E71" s="170">
        <v>4</v>
      </c>
      <c r="F71" s="170">
        <v>1</v>
      </c>
      <c r="G71" s="170">
        <v>0</v>
      </c>
      <c r="H71" s="170">
        <v>0</v>
      </c>
      <c r="I71" s="170">
        <v>3</v>
      </c>
      <c r="J71" s="170">
        <v>0</v>
      </c>
      <c r="K71" s="170">
        <v>0</v>
      </c>
      <c r="L71" s="170">
        <v>0</v>
      </c>
    </row>
    <row r="72" spans="1:12" ht="13.5" thickBot="1" x14ac:dyDescent="0.25">
      <c r="A72" s="487"/>
      <c r="B72" s="492"/>
      <c r="C72" s="492"/>
      <c r="D72" s="169" t="s">
        <v>4</v>
      </c>
      <c r="E72" s="170">
        <v>0</v>
      </c>
      <c r="F72" s="170">
        <v>0</v>
      </c>
      <c r="G72" s="170">
        <v>0</v>
      </c>
      <c r="H72" s="170">
        <v>0</v>
      </c>
      <c r="I72" s="170">
        <v>0</v>
      </c>
      <c r="J72" s="170">
        <v>0</v>
      </c>
      <c r="K72" s="170">
        <v>0</v>
      </c>
      <c r="L72" s="170">
        <v>0</v>
      </c>
    </row>
    <row r="73" spans="1:12" ht="13.5" thickBot="1" x14ac:dyDescent="0.25">
      <c r="A73" s="487"/>
      <c r="B73" s="492"/>
      <c r="C73" s="492"/>
      <c r="D73" s="169" t="s">
        <v>5</v>
      </c>
      <c r="E73" s="170">
        <v>0</v>
      </c>
      <c r="F73" s="170">
        <v>0</v>
      </c>
      <c r="G73" s="170">
        <v>0</v>
      </c>
      <c r="H73" s="170">
        <v>0</v>
      </c>
      <c r="I73" s="170">
        <v>0</v>
      </c>
      <c r="J73" s="170">
        <v>0</v>
      </c>
      <c r="K73" s="170">
        <v>0</v>
      </c>
      <c r="L73" s="170">
        <v>0</v>
      </c>
    </row>
    <row r="74" spans="1:12" ht="13.5" thickBot="1" x14ac:dyDescent="0.25">
      <c r="A74" s="487"/>
      <c r="B74" s="492"/>
      <c r="C74" s="493"/>
      <c r="D74" s="169" t="s">
        <v>6</v>
      </c>
      <c r="E74" s="170">
        <v>0</v>
      </c>
      <c r="F74" s="170">
        <v>0</v>
      </c>
      <c r="G74" s="170">
        <v>0</v>
      </c>
      <c r="H74" s="170">
        <v>0</v>
      </c>
      <c r="I74" s="170">
        <v>0</v>
      </c>
      <c r="J74" s="170">
        <v>0</v>
      </c>
      <c r="K74" s="170">
        <v>0</v>
      </c>
      <c r="L74" s="170">
        <v>0</v>
      </c>
    </row>
    <row r="75" spans="1:12" ht="26.25" thickBot="1" x14ac:dyDescent="0.25">
      <c r="A75" s="487"/>
      <c r="B75" s="492"/>
      <c r="C75" s="491">
        <v>2015</v>
      </c>
      <c r="D75" s="169" t="s">
        <v>83</v>
      </c>
      <c r="E75" s="289">
        <v>0</v>
      </c>
      <c r="F75" s="289">
        <v>0</v>
      </c>
      <c r="G75" s="289">
        <v>0</v>
      </c>
      <c r="H75" s="289">
        <v>0</v>
      </c>
      <c r="I75" s="289">
        <v>0</v>
      </c>
      <c r="J75" s="289">
        <v>0</v>
      </c>
      <c r="K75" s="289">
        <v>0</v>
      </c>
      <c r="L75" s="289">
        <v>0</v>
      </c>
    </row>
    <row r="76" spans="1:12" ht="13.5" thickBot="1" x14ac:dyDescent="0.25">
      <c r="A76" s="487"/>
      <c r="B76" s="492"/>
      <c r="C76" s="492"/>
      <c r="D76" s="169" t="s">
        <v>7</v>
      </c>
      <c r="E76" s="289">
        <v>0</v>
      </c>
      <c r="F76" s="289">
        <v>0</v>
      </c>
      <c r="G76" s="289">
        <v>0</v>
      </c>
      <c r="H76" s="289">
        <v>0</v>
      </c>
      <c r="I76" s="289">
        <v>0</v>
      </c>
      <c r="J76" s="289">
        <v>0</v>
      </c>
      <c r="K76" s="289">
        <v>0</v>
      </c>
      <c r="L76" s="289">
        <v>0</v>
      </c>
    </row>
    <row r="77" spans="1:12" ht="13.5" thickBot="1" x14ac:dyDescent="0.25">
      <c r="A77" s="487"/>
      <c r="B77" s="492"/>
      <c r="C77" s="492"/>
      <c r="D77" s="169" t="s">
        <v>4</v>
      </c>
      <c r="E77" s="289">
        <v>0</v>
      </c>
      <c r="F77" s="289">
        <v>0</v>
      </c>
      <c r="G77" s="289">
        <v>0</v>
      </c>
      <c r="H77" s="289">
        <v>0</v>
      </c>
      <c r="I77" s="289">
        <v>0</v>
      </c>
      <c r="J77" s="289">
        <v>0</v>
      </c>
      <c r="K77" s="289">
        <v>0</v>
      </c>
      <c r="L77" s="289">
        <v>0</v>
      </c>
    </row>
    <row r="78" spans="1:12" ht="13.5" thickBot="1" x14ac:dyDescent="0.25">
      <c r="A78" s="487"/>
      <c r="B78" s="492"/>
      <c r="C78" s="492"/>
      <c r="D78" s="169" t="s">
        <v>5</v>
      </c>
      <c r="E78" s="170">
        <v>0</v>
      </c>
      <c r="F78" s="170">
        <v>0</v>
      </c>
      <c r="G78" s="170">
        <v>0</v>
      </c>
      <c r="H78" s="170">
        <v>0</v>
      </c>
      <c r="I78" s="170">
        <v>0</v>
      </c>
      <c r="J78" s="170">
        <v>0</v>
      </c>
      <c r="K78" s="170">
        <v>0</v>
      </c>
      <c r="L78" s="170">
        <v>0</v>
      </c>
    </row>
    <row r="79" spans="1:12" ht="13.5" thickBot="1" x14ac:dyDescent="0.25">
      <c r="A79" s="555"/>
      <c r="B79" s="493"/>
      <c r="C79" s="493"/>
      <c r="D79" s="169" t="s">
        <v>6</v>
      </c>
      <c r="E79" s="170">
        <v>0</v>
      </c>
      <c r="F79" s="170">
        <v>0</v>
      </c>
      <c r="G79" s="170">
        <v>0</v>
      </c>
      <c r="H79" s="170">
        <v>0</v>
      </c>
      <c r="I79" s="170">
        <v>0</v>
      </c>
      <c r="J79" s="170">
        <v>0</v>
      </c>
      <c r="K79" s="170">
        <v>0</v>
      </c>
      <c r="L79" s="170">
        <v>0</v>
      </c>
    </row>
    <row r="80" spans="1:12" ht="26.25" thickBot="1" x14ac:dyDescent="0.25">
      <c r="A80" s="486" t="s">
        <v>85</v>
      </c>
      <c r="B80" s="491" t="s">
        <v>83</v>
      </c>
      <c r="C80" s="491">
        <v>2013</v>
      </c>
      <c r="D80" s="169" t="s">
        <v>83</v>
      </c>
      <c r="E80" s="170">
        <v>1142</v>
      </c>
      <c r="F80" s="170">
        <v>137</v>
      </c>
      <c r="G80" s="170">
        <v>41</v>
      </c>
      <c r="H80" s="170">
        <v>141</v>
      </c>
      <c r="I80" s="170">
        <v>691</v>
      </c>
      <c r="J80" s="170">
        <v>15</v>
      </c>
      <c r="K80" s="170">
        <v>58</v>
      </c>
      <c r="L80" s="170">
        <v>59</v>
      </c>
    </row>
    <row r="81" spans="1:12" ht="13.5" thickBot="1" x14ac:dyDescent="0.25">
      <c r="A81" s="487"/>
      <c r="B81" s="492"/>
      <c r="C81" s="492"/>
      <c r="D81" s="169" t="s">
        <v>7</v>
      </c>
      <c r="E81" s="170">
        <v>388</v>
      </c>
      <c r="F81" s="170">
        <v>59</v>
      </c>
      <c r="G81" s="170">
        <v>11</v>
      </c>
      <c r="H81" s="170">
        <v>31</v>
      </c>
      <c r="I81" s="170">
        <v>247</v>
      </c>
      <c r="J81" s="170">
        <v>10</v>
      </c>
      <c r="K81" s="170">
        <v>15</v>
      </c>
      <c r="L81" s="170">
        <v>15</v>
      </c>
    </row>
    <row r="82" spans="1:12" ht="13.5" thickBot="1" x14ac:dyDescent="0.25">
      <c r="A82" s="487"/>
      <c r="B82" s="492"/>
      <c r="C82" s="492"/>
      <c r="D82" s="169" t="s">
        <v>4</v>
      </c>
      <c r="E82" s="170">
        <v>334</v>
      </c>
      <c r="F82" s="170">
        <v>32</v>
      </c>
      <c r="G82" s="170">
        <v>15</v>
      </c>
      <c r="H82" s="170">
        <v>30</v>
      </c>
      <c r="I82" s="170">
        <v>225</v>
      </c>
      <c r="J82" s="170">
        <v>3</v>
      </c>
      <c r="K82" s="170">
        <v>13</v>
      </c>
      <c r="L82" s="170">
        <v>16</v>
      </c>
    </row>
    <row r="83" spans="1:12" ht="13.5" thickBot="1" x14ac:dyDescent="0.25">
      <c r="A83" s="487"/>
      <c r="B83" s="492"/>
      <c r="C83" s="492"/>
      <c r="D83" s="169" t="s">
        <v>5</v>
      </c>
      <c r="E83" s="170">
        <v>177</v>
      </c>
      <c r="F83" s="170">
        <v>22</v>
      </c>
      <c r="G83" s="170">
        <v>6</v>
      </c>
      <c r="H83" s="170">
        <v>28</v>
      </c>
      <c r="I83" s="170">
        <v>88</v>
      </c>
      <c r="J83" s="170">
        <v>1</v>
      </c>
      <c r="K83" s="170">
        <v>13</v>
      </c>
      <c r="L83" s="170">
        <v>19</v>
      </c>
    </row>
    <row r="84" spans="1:12" ht="13.5" thickBot="1" x14ac:dyDescent="0.25">
      <c r="A84" s="487"/>
      <c r="B84" s="492"/>
      <c r="C84" s="493"/>
      <c r="D84" s="169" t="s">
        <v>6</v>
      </c>
      <c r="E84" s="170">
        <v>243</v>
      </c>
      <c r="F84" s="170">
        <v>24</v>
      </c>
      <c r="G84" s="170">
        <v>9</v>
      </c>
      <c r="H84" s="170">
        <v>52</v>
      </c>
      <c r="I84" s="170">
        <v>131</v>
      </c>
      <c r="J84" s="170">
        <v>1</v>
      </c>
      <c r="K84" s="170">
        <v>17</v>
      </c>
      <c r="L84" s="170">
        <v>9</v>
      </c>
    </row>
    <row r="85" spans="1:12" ht="26.25" thickBot="1" x14ac:dyDescent="0.25">
      <c r="A85" s="487"/>
      <c r="B85" s="492"/>
      <c r="C85" s="491">
        <v>2014</v>
      </c>
      <c r="D85" s="169" t="s">
        <v>83</v>
      </c>
      <c r="E85" s="170">
        <v>575</v>
      </c>
      <c r="F85" s="170">
        <v>58</v>
      </c>
      <c r="G85" s="170">
        <v>35</v>
      </c>
      <c r="H85" s="170">
        <v>165</v>
      </c>
      <c r="I85" s="170">
        <v>273</v>
      </c>
      <c r="J85" s="170">
        <v>17</v>
      </c>
      <c r="K85" s="170">
        <v>13</v>
      </c>
      <c r="L85" s="170">
        <v>14</v>
      </c>
    </row>
    <row r="86" spans="1:12" ht="13.5" thickBot="1" x14ac:dyDescent="0.25">
      <c r="A86" s="487"/>
      <c r="B86" s="492"/>
      <c r="C86" s="492"/>
      <c r="D86" s="169" t="s">
        <v>7</v>
      </c>
      <c r="E86" s="170">
        <v>184</v>
      </c>
      <c r="F86" s="170">
        <v>24</v>
      </c>
      <c r="G86" s="170">
        <v>11</v>
      </c>
      <c r="H86" s="170">
        <v>58</v>
      </c>
      <c r="I86" s="170">
        <v>83</v>
      </c>
      <c r="J86" s="170">
        <v>1</v>
      </c>
      <c r="K86" s="170">
        <v>0</v>
      </c>
      <c r="L86" s="170">
        <v>7</v>
      </c>
    </row>
    <row r="87" spans="1:12" ht="13.5" thickBot="1" x14ac:dyDescent="0.25">
      <c r="A87" s="487"/>
      <c r="B87" s="492"/>
      <c r="C87" s="492"/>
      <c r="D87" s="169" t="s">
        <v>4</v>
      </c>
      <c r="E87" s="170">
        <v>132</v>
      </c>
      <c r="F87" s="170">
        <v>13</v>
      </c>
      <c r="G87" s="170">
        <v>7</v>
      </c>
      <c r="H87" s="170">
        <v>42</v>
      </c>
      <c r="I87" s="170">
        <v>56</v>
      </c>
      <c r="J87" s="170">
        <v>3</v>
      </c>
      <c r="K87" s="170">
        <v>9</v>
      </c>
      <c r="L87" s="170">
        <v>2</v>
      </c>
    </row>
    <row r="88" spans="1:12" ht="13.5" thickBot="1" x14ac:dyDescent="0.25">
      <c r="A88" s="487"/>
      <c r="B88" s="492"/>
      <c r="C88" s="492"/>
      <c r="D88" s="169" t="s">
        <v>5</v>
      </c>
      <c r="E88" s="170">
        <v>131</v>
      </c>
      <c r="F88" s="170">
        <v>10</v>
      </c>
      <c r="G88" s="170">
        <v>7</v>
      </c>
      <c r="H88" s="170">
        <v>36</v>
      </c>
      <c r="I88" s="170">
        <v>67</v>
      </c>
      <c r="J88" s="170">
        <v>7</v>
      </c>
      <c r="K88" s="170">
        <v>1</v>
      </c>
      <c r="L88" s="170">
        <v>3</v>
      </c>
    </row>
    <row r="89" spans="1:12" ht="13.5" thickBot="1" x14ac:dyDescent="0.25">
      <c r="A89" s="487"/>
      <c r="B89" s="492"/>
      <c r="C89" s="493"/>
      <c r="D89" s="169" t="s">
        <v>6</v>
      </c>
      <c r="E89" s="170">
        <v>128</v>
      </c>
      <c r="F89" s="170">
        <v>11</v>
      </c>
      <c r="G89" s="170">
        <v>10</v>
      </c>
      <c r="H89" s="170">
        <v>29</v>
      </c>
      <c r="I89" s="170">
        <v>67</v>
      </c>
      <c r="J89" s="170">
        <v>6</v>
      </c>
      <c r="K89" s="170">
        <v>3</v>
      </c>
      <c r="L89" s="170">
        <v>2</v>
      </c>
    </row>
    <row r="90" spans="1:12" ht="26.25" thickBot="1" x14ac:dyDescent="0.25">
      <c r="A90" s="487"/>
      <c r="B90" s="492"/>
      <c r="C90" s="491">
        <v>2015</v>
      </c>
      <c r="D90" s="169" t="s">
        <v>83</v>
      </c>
      <c r="E90" s="289">
        <v>187</v>
      </c>
      <c r="F90" s="289">
        <v>13</v>
      </c>
      <c r="G90" s="289">
        <v>17</v>
      </c>
      <c r="H90" s="289">
        <v>37</v>
      </c>
      <c r="I90" s="289">
        <v>108</v>
      </c>
      <c r="J90" s="289">
        <v>5</v>
      </c>
      <c r="K90" s="289">
        <v>4</v>
      </c>
      <c r="L90" s="289">
        <v>3</v>
      </c>
    </row>
    <row r="91" spans="1:12" ht="13.5" thickBot="1" x14ac:dyDescent="0.25">
      <c r="A91" s="487"/>
      <c r="B91" s="492"/>
      <c r="C91" s="492"/>
      <c r="D91" s="169" t="s">
        <v>7</v>
      </c>
      <c r="E91" s="289">
        <v>105</v>
      </c>
      <c r="F91" s="289">
        <v>7</v>
      </c>
      <c r="G91" s="289">
        <v>9</v>
      </c>
      <c r="H91" s="289">
        <v>17</v>
      </c>
      <c r="I91" s="289">
        <v>67</v>
      </c>
      <c r="J91" s="289">
        <v>4</v>
      </c>
      <c r="K91" s="289">
        <v>1</v>
      </c>
      <c r="L91" s="289">
        <v>0</v>
      </c>
    </row>
    <row r="92" spans="1:12" ht="13.5" thickBot="1" x14ac:dyDescent="0.25">
      <c r="A92" s="487"/>
      <c r="B92" s="492"/>
      <c r="C92" s="492"/>
      <c r="D92" s="169" t="s">
        <v>4</v>
      </c>
      <c r="E92" s="289">
        <v>82</v>
      </c>
      <c r="F92" s="289">
        <v>6</v>
      </c>
      <c r="G92" s="289">
        <v>8</v>
      </c>
      <c r="H92" s="289">
        <v>20</v>
      </c>
      <c r="I92" s="289">
        <v>41</v>
      </c>
      <c r="J92" s="289">
        <v>1</v>
      </c>
      <c r="K92" s="289">
        <v>3</v>
      </c>
      <c r="L92" s="289">
        <v>3</v>
      </c>
    </row>
    <row r="93" spans="1:12" ht="13.5" thickBot="1" x14ac:dyDescent="0.25">
      <c r="A93" s="487"/>
      <c r="B93" s="492"/>
      <c r="C93" s="492"/>
      <c r="D93" s="169" t="s">
        <v>5</v>
      </c>
      <c r="E93" s="170">
        <v>0</v>
      </c>
      <c r="F93" s="170">
        <v>0</v>
      </c>
      <c r="G93" s="170">
        <v>0</v>
      </c>
      <c r="H93" s="170">
        <v>0</v>
      </c>
      <c r="I93" s="170">
        <v>0</v>
      </c>
      <c r="J93" s="170">
        <v>0</v>
      </c>
      <c r="K93" s="170">
        <v>0</v>
      </c>
      <c r="L93" s="170">
        <v>0</v>
      </c>
    </row>
    <row r="94" spans="1:12" ht="13.5" thickBot="1" x14ac:dyDescent="0.25">
      <c r="A94" s="487"/>
      <c r="B94" s="493"/>
      <c r="C94" s="493"/>
      <c r="D94" s="169" t="s">
        <v>6</v>
      </c>
      <c r="E94" s="170">
        <v>0</v>
      </c>
      <c r="F94" s="170">
        <v>0</v>
      </c>
      <c r="G94" s="170">
        <v>0</v>
      </c>
      <c r="H94" s="170">
        <v>0</v>
      </c>
      <c r="I94" s="170">
        <v>0</v>
      </c>
      <c r="J94" s="170">
        <v>0</v>
      </c>
      <c r="K94" s="170">
        <v>0</v>
      </c>
      <c r="L94" s="170">
        <v>0</v>
      </c>
    </row>
    <row r="95" spans="1:12" ht="26.25" thickBot="1" x14ac:dyDescent="0.25">
      <c r="A95" s="487"/>
      <c r="B95" s="491" t="s">
        <v>86</v>
      </c>
      <c r="C95" s="491">
        <v>2013</v>
      </c>
      <c r="D95" s="169" t="s">
        <v>83</v>
      </c>
      <c r="E95" s="170">
        <v>122</v>
      </c>
      <c r="F95" s="170">
        <v>18</v>
      </c>
      <c r="G95" s="170">
        <v>1</v>
      </c>
      <c r="H95" s="170">
        <v>7</v>
      </c>
      <c r="I95" s="170">
        <v>78</v>
      </c>
      <c r="J95" s="170">
        <v>3</v>
      </c>
      <c r="K95" s="170">
        <v>12</v>
      </c>
      <c r="L95" s="170">
        <v>3</v>
      </c>
    </row>
    <row r="96" spans="1:12" ht="13.5" thickBot="1" x14ac:dyDescent="0.25">
      <c r="A96" s="487"/>
      <c r="B96" s="492"/>
      <c r="C96" s="492"/>
      <c r="D96" s="169" t="s">
        <v>7</v>
      </c>
      <c r="E96" s="170">
        <v>32</v>
      </c>
      <c r="F96" s="170">
        <v>4</v>
      </c>
      <c r="G96" s="170">
        <v>1</v>
      </c>
      <c r="H96" s="170">
        <v>4</v>
      </c>
      <c r="I96" s="170">
        <v>19</v>
      </c>
      <c r="J96" s="170">
        <v>2</v>
      </c>
      <c r="K96" s="170">
        <v>2</v>
      </c>
      <c r="L96" s="170">
        <v>0</v>
      </c>
    </row>
    <row r="97" spans="1:12" ht="13.5" thickBot="1" x14ac:dyDescent="0.25">
      <c r="A97" s="487"/>
      <c r="B97" s="492"/>
      <c r="C97" s="492"/>
      <c r="D97" s="169" t="s">
        <v>4</v>
      </c>
      <c r="E97" s="170">
        <v>43</v>
      </c>
      <c r="F97" s="170">
        <v>8</v>
      </c>
      <c r="G97" s="170">
        <v>0</v>
      </c>
      <c r="H97" s="170">
        <v>1</v>
      </c>
      <c r="I97" s="170">
        <v>29</v>
      </c>
      <c r="J97" s="170">
        <v>1</v>
      </c>
      <c r="K97" s="170">
        <v>3</v>
      </c>
      <c r="L97" s="170">
        <v>1</v>
      </c>
    </row>
    <row r="98" spans="1:12" ht="13.5" thickBot="1" x14ac:dyDescent="0.25">
      <c r="A98" s="487"/>
      <c r="B98" s="492"/>
      <c r="C98" s="492"/>
      <c r="D98" s="169" t="s">
        <v>5</v>
      </c>
      <c r="E98" s="170">
        <v>22</v>
      </c>
      <c r="F98" s="170">
        <v>3</v>
      </c>
      <c r="G98" s="170">
        <v>0</v>
      </c>
      <c r="H98" s="170">
        <v>1</v>
      </c>
      <c r="I98" s="170">
        <v>14</v>
      </c>
      <c r="J98" s="170">
        <v>0</v>
      </c>
      <c r="K98" s="170">
        <v>3</v>
      </c>
      <c r="L98" s="170">
        <v>1</v>
      </c>
    </row>
    <row r="99" spans="1:12" ht="13.5" thickBot="1" x14ac:dyDescent="0.25">
      <c r="A99" s="487"/>
      <c r="B99" s="492"/>
      <c r="C99" s="493"/>
      <c r="D99" s="169" t="s">
        <v>6</v>
      </c>
      <c r="E99" s="170">
        <v>25</v>
      </c>
      <c r="F99" s="170">
        <v>3</v>
      </c>
      <c r="G99" s="170">
        <v>0</v>
      </c>
      <c r="H99" s="170">
        <v>1</v>
      </c>
      <c r="I99" s="170">
        <v>16</v>
      </c>
      <c r="J99" s="170">
        <v>0</v>
      </c>
      <c r="K99" s="170">
        <v>4</v>
      </c>
      <c r="L99" s="170">
        <v>1</v>
      </c>
    </row>
    <row r="100" spans="1:12" ht="26.25" thickBot="1" x14ac:dyDescent="0.25">
      <c r="A100" s="487"/>
      <c r="B100" s="492"/>
      <c r="C100" s="491">
        <v>2014</v>
      </c>
      <c r="D100" s="169" t="s">
        <v>83</v>
      </c>
      <c r="E100" s="170">
        <v>51</v>
      </c>
      <c r="F100" s="170">
        <v>5</v>
      </c>
      <c r="G100" s="170">
        <v>4</v>
      </c>
      <c r="H100" s="170">
        <v>8</v>
      </c>
      <c r="I100" s="170">
        <v>28</v>
      </c>
      <c r="J100" s="170">
        <v>5</v>
      </c>
      <c r="K100" s="170">
        <v>0</v>
      </c>
      <c r="L100" s="170">
        <v>1</v>
      </c>
    </row>
    <row r="101" spans="1:12" ht="13.5" thickBot="1" x14ac:dyDescent="0.25">
      <c r="A101" s="487"/>
      <c r="B101" s="492"/>
      <c r="C101" s="492"/>
      <c r="D101" s="169" t="s">
        <v>7</v>
      </c>
      <c r="E101" s="170">
        <v>14</v>
      </c>
      <c r="F101" s="170">
        <v>2</v>
      </c>
      <c r="G101" s="170">
        <v>1</v>
      </c>
      <c r="H101" s="170">
        <v>2</v>
      </c>
      <c r="I101" s="170">
        <v>9</v>
      </c>
      <c r="J101" s="170">
        <v>0</v>
      </c>
      <c r="K101" s="170">
        <v>0</v>
      </c>
      <c r="L101" s="170">
        <v>0</v>
      </c>
    </row>
    <row r="102" spans="1:12" ht="13.5" thickBot="1" x14ac:dyDescent="0.25">
      <c r="A102" s="487"/>
      <c r="B102" s="492"/>
      <c r="C102" s="492"/>
      <c r="D102" s="169" t="s">
        <v>4</v>
      </c>
      <c r="E102" s="170">
        <v>9</v>
      </c>
      <c r="F102" s="170">
        <v>1</v>
      </c>
      <c r="G102" s="170">
        <v>0</v>
      </c>
      <c r="H102" s="170">
        <v>2</v>
      </c>
      <c r="I102" s="170">
        <v>5</v>
      </c>
      <c r="J102" s="170">
        <v>1</v>
      </c>
      <c r="K102" s="170">
        <v>0</v>
      </c>
      <c r="L102" s="170">
        <v>0</v>
      </c>
    </row>
    <row r="103" spans="1:12" ht="13.5" thickBot="1" x14ac:dyDescent="0.25">
      <c r="A103" s="487"/>
      <c r="B103" s="492"/>
      <c r="C103" s="492"/>
      <c r="D103" s="169" t="s">
        <v>5</v>
      </c>
      <c r="E103" s="170">
        <v>18</v>
      </c>
      <c r="F103" s="170">
        <v>2</v>
      </c>
      <c r="G103" s="170">
        <v>1</v>
      </c>
      <c r="H103" s="170">
        <v>4</v>
      </c>
      <c r="I103" s="170">
        <v>8</v>
      </c>
      <c r="J103" s="170">
        <v>2</v>
      </c>
      <c r="K103" s="170">
        <v>0</v>
      </c>
      <c r="L103" s="170">
        <v>1</v>
      </c>
    </row>
    <row r="104" spans="1:12" ht="13.5" thickBot="1" x14ac:dyDescent="0.25">
      <c r="A104" s="487"/>
      <c r="B104" s="492"/>
      <c r="C104" s="493"/>
      <c r="D104" s="169" t="s">
        <v>6</v>
      </c>
      <c r="E104" s="170">
        <v>10</v>
      </c>
      <c r="F104" s="170">
        <v>0</v>
      </c>
      <c r="G104" s="170">
        <v>2</v>
      </c>
      <c r="H104" s="170">
        <v>0</v>
      </c>
      <c r="I104" s="170">
        <v>6</v>
      </c>
      <c r="J104" s="170">
        <v>2</v>
      </c>
      <c r="K104" s="170">
        <v>0</v>
      </c>
      <c r="L104" s="170">
        <v>0</v>
      </c>
    </row>
    <row r="105" spans="1:12" ht="26.25" thickBot="1" x14ac:dyDescent="0.25">
      <c r="A105" s="487"/>
      <c r="B105" s="492"/>
      <c r="C105" s="491">
        <v>2015</v>
      </c>
      <c r="D105" s="169" t="s">
        <v>83</v>
      </c>
      <c r="E105" s="289">
        <v>19</v>
      </c>
      <c r="F105" s="289">
        <v>2</v>
      </c>
      <c r="G105" s="289">
        <v>5</v>
      </c>
      <c r="H105" s="289">
        <v>3</v>
      </c>
      <c r="I105" s="289">
        <v>4</v>
      </c>
      <c r="J105" s="289">
        <v>1</v>
      </c>
      <c r="K105" s="289">
        <v>2</v>
      </c>
      <c r="L105" s="289">
        <v>2</v>
      </c>
    </row>
    <row r="106" spans="1:12" ht="13.5" thickBot="1" x14ac:dyDescent="0.25">
      <c r="A106" s="487"/>
      <c r="B106" s="492"/>
      <c r="C106" s="492"/>
      <c r="D106" s="169" t="s">
        <v>7</v>
      </c>
      <c r="E106" s="289">
        <v>9</v>
      </c>
      <c r="F106" s="289">
        <v>0</v>
      </c>
      <c r="G106" s="289">
        <v>1</v>
      </c>
      <c r="H106" s="289">
        <v>3</v>
      </c>
      <c r="I106" s="289">
        <v>4</v>
      </c>
      <c r="J106" s="289">
        <v>1</v>
      </c>
      <c r="K106" s="289">
        <v>0</v>
      </c>
      <c r="L106" s="289">
        <v>0</v>
      </c>
    </row>
    <row r="107" spans="1:12" ht="13.5" thickBot="1" x14ac:dyDescent="0.25">
      <c r="A107" s="487"/>
      <c r="B107" s="492"/>
      <c r="C107" s="492"/>
      <c r="D107" s="169" t="s">
        <v>4</v>
      </c>
      <c r="E107" s="289">
        <v>10</v>
      </c>
      <c r="F107" s="289">
        <v>2</v>
      </c>
      <c r="G107" s="289">
        <v>4</v>
      </c>
      <c r="H107" s="289">
        <v>0</v>
      </c>
      <c r="I107" s="289">
        <v>0</v>
      </c>
      <c r="J107" s="289">
        <v>0</v>
      </c>
      <c r="K107" s="289">
        <v>2</v>
      </c>
      <c r="L107" s="289">
        <v>2</v>
      </c>
    </row>
    <row r="108" spans="1:12" ht="13.5" thickBot="1" x14ac:dyDescent="0.25">
      <c r="A108" s="487"/>
      <c r="B108" s="492"/>
      <c r="C108" s="492"/>
      <c r="D108" s="169" t="s">
        <v>5</v>
      </c>
      <c r="E108" s="170">
        <v>0</v>
      </c>
      <c r="F108" s="170">
        <v>0</v>
      </c>
      <c r="G108" s="170">
        <v>0</v>
      </c>
      <c r="H108" s="170">
        <v>0</v>
      </c>
      <c r="I108" s="170">
        <v>0</v>
      </c>
      <c r="J108" s="170">
        <v>0</v>
      </c>
      <c r="K108" s="170">
        <v>0</v>
      </c>
      <c r="L108" s="170">
        <v>0</v>
      </c>
    </row>
    <row r="109" spans="1:12" ht="13.5" thickBot="1" x14ac:dyDescent="0.25">
      <c r="A109" s="487"/>
      <c r="B109" s="493"/>
      <c r="C109" s="493"/>
      <c r="D109" s="169" t="s">
        <v>6</v>
      </c>
      <c r="E109" s="170">
        <v>0</v>
      </c>
      <c r="F109" s="170">
        <v>0</v>
      </c>
      <c r="G109" s="170">
        <v>0</v>
      </c>
      <c r="H109" s="170">
        <v>0</v>
      </c>
      <c r="I109" s="170">
        <v>0</v>
      </c>
      <c r="J109" s="170">
        <v>0</v>
      </c>
      <c r="K109" s="170">
        <v>0</v>
      </c>
      <c r="L109" s="170">
        <v>0</v>
      </c>
    </row>
    <row r="110" spans="1:12" ht="26.25" thickBot="1" x14ac:dyDescent="0.25">
      <c r="A110" s="487"/>
      <c r="B110" s="491" t="s">
        <v>87</v>
      </c>
      <c r="C110" s="491">
        <v>2013</v>
      </c>
      <c r="D110" s="169" t="s">
        <v>83</v>
      </c>
      <c r="E110" s="170">
        <v>1000</v>
      </c>
      <c r="F110" s="170">
        <v>114</v>
      </c>
      <c r="G110" s="170">
        <v>38</v>
      </c>
      <c r="H110" s="170">
        <v>133</v>
      </c>
      <c r="I110" s="170">
        <v>604</v>
      </c>
      <c r="J110" s="170">
        <v>12</v>
      </c>
      <c r="K110" s="170">
        <v>43</v>
      </c>
      <c r="L110" s="170">
        <v>56</v>
      </c>
    </row>
    <row r="111" spans="1:12" ht="13.5" thickBot="1" x14ac:dyDescent="0.25">
      <c r="A111" s="487"/>
      <c r="B111" s="492"/>
      <c r="C111" s="492"/>
      <c r="D111" s="169" t="s">
        <v>7</v>
      </c>
      <c r="E111" s="170">
        <v>347</v>
      </c>
      <c r="F111" s="170">
        <v>53</v>
      </c>
      <c r="G111" s="170">
        <v>9</v>
      </c>
      <c r="H111" s="170">
        <v>27</v>
      </c>
      <c r="I111" s="170">
        <v>222</v>
      </c>
      <c r="J111" s="170">
        <v>8</v>
      </c>
      <c r="K111" s="170">
        <v>13</v>
      </c>
      <c r="L111" s="170">
        <v>15</v>
      </c>
    </row>
    <row r="112" spans="1:12" ht="13.5" thickBot="1" x14ac:dyDescent="0.25">
      <c r="A112" s="487"/>
      <c r="B112" s="492"/>
      <c r="C112" s="492"/>
      <c r="D112" s="169" t="s">
        <v>4</v>
      </c>
      <c r="E112" s="170">
        <v>286</v>
      </c>
      <c r="F112" s="170">
        <v>24</v>
      </c>
      <c r="G112" s="170">
        <v>15</v>
      </c>
      <c r="H112" s="170">
        <v>29</v>
      </c>
      <c r="I112" s="170">
        <v>193</v>
      </c>
      <c r="J112" s="170">
        <v>2</v>
      </c>
      <c r="K112" s="170">
        <v>8</v>
      </c>
      <c r="L112" s="170">
        <v>15</v>
      </c>
    </row>
    <row r="113" spans="1:12" ht="13.5" thickBot="1" x14ac:dyDescent="0.25">
      <c r="A113" s="487"/>
      <c r="B113" s="492"/>
      <c r="C113" s="492"/>
      <c r="D113" s="169" t="s">
        <v>5</v>
      </c>
      <c r="E113" s="170">
        <v>151</v>
      </c>
      <c r="F113" s="170">
        <v>17</v>
      </c>
      <c r="G113" s="170">
        <v>5</v>
      </c>
      <c r="H113" s="170">
        <v>26</v>
      </c>
      <c r="I113" s="170">
        <v>74</v>
      </c>
      <c r="J113" s="170">
        <v>1</v>
      </c>
      <c r="K113" s="170">
        <v>10</v>
      </c>
      <c r="L113" s="170">
        <v>18</v>
      </c>
    </row>
    <row r="114" spans="1:12" ht="13.5" thickBot="1" x14ac:dyDescent="0.25">
      <c r="A114" s="487"/>
      <c r="B114" s="492"/>
      <c r="C114" s="493"/>
      <c r="D114" s="169" t="s">
        <v>6</v>
      </c>
      <c r="E114" s="170">
        <v>216</v>
      </c>
      <c r="F114" s="170">
        <v>20</v>
      </c>
      <c r="G114" s="170">
        <v>9</v>
      </c>
      <c r="H114" s="170">
        <v>51</v>
      </c>
      <c r="I114" s="170">
        <v>115</v>
      </c>
      <c r="J114" s="170">
        <v>1</v>
      </c>
      <c r="K114" s="170">
        <v>12</v>
      </c>
      <c r="L114" s="170">
        <v>8</v>
      </c>
    </row>
    <row r="115" spans="1:12" ht="26.25" thickBot="1" x14ac:dyDescent="0.25">
      <c r="A115" s="487"/>
      <c r="B115" s="492"/>
      <c r="C115" s="491">
        <v>2014</v>
      </c>
      <c r="D115" s="169" t="s">
        <v>83</v>
      </c>
      <c r="E115" s="170">
        <v>508</v>
      </c>
      <c r="F115" s="170">
        <v>49</v>
      </c>
      <c r="G115" s="170">
        <v>30</v>
      </c>
      <c r="H115" s="170">
        <v>154</v>
      </c>
      <c r="I115" s="170">
        <v>240</v>
      </c>
      <c r="J115" s="170">
        <v>11</v>
      </c>
      <c r="K115" s="170">
        <v>12</v>
      </c>
      <c r="L115" s="170">
        <v>12</v>
      </c>
    </row>
    <row r="116" spans="1:12" ht="13.5" thickBot="1" x14ac:dyDescent="0.25">
      <c r="A116" s="487"/>
      <c r="B116" s="492"/>
      <c r="C116" s="492"/>
      <c r="D116" s="169" t="s">
        <v>7</v>
      </c>
      <c r="E116" s="170">
        <v>165</v>
      </c>
      <c r="F116" s="170">
        <v>21</v>
      </c>
      <c r="G116" s="170">
        <v>10</v>
      </c>
      <c r="H116" s="170">
        <v>55</v>
      </c>
      <c r="I116" s="170">
        <v>72</v>
      </c>
      <c r="J116" s="170">
        <v>1</v>
      </c>
      <c r="K116" s="170">
        <v>0</v>
      </c>
      <c r="L116" s="170">
        <v>6</v>
      </c>
    </row>
    <row r="117" spans="1:12" ht="13.5" thickBot="1" x14ac:dyDescent="0.25">
      <c r="A117" s="487"/>
      <c r="B117" s="492"/>
      <c r="C117" s="492"/>
      <c r="D117" s="169" t="s">
        <v>4</v>
      </c>
      <c r="E117" s="170">
        <v>119</v>
      </c>
      <c r="F117" s="170">
        <v>10</v>
      </c>
      <c r="G117" s="170">
        <v>7</v>
      </c>
      <c r="H117" s="170">
        <v>39</v>
      </c>
      <c r="I117" s="170">
        <v>51</v>
      </c>
      <c r="J117" s="170">
        <v>2</v>
      </c>
      <c r="K117" s="170">
        <v>8</v>
      </c>
      <c r="L117" s="170">
        <v>2</v>
      </c>
    </row>
    <row r="118" spans="1:12" ht="13.5" thickBot="1" x14ac:dyDescent="0.25">
      <c r="A118" s="487"/>
      <c r="B118" s="492"/>
      <c r="C118" s="492"/>
      <c r="D118" s="169" t="s">
        <v>5</v>
      </c>
      <c r="E118" s="170">
        <v>110</v>
      </c>
      <c r="F118" s="170">
        <v>8</v>
      </c>
      <c r="G118" s="170">
        <v>5</v>
      </c>
      <c r="H118" s="170">
        <v>32</v>
      </c>
      <c r="I118" s="170">
        <v>58</v>
      </c>
      <c r="J118" s="170">
        <v>4</v>
      </c>
      <c r="K118" s="170">
        <v>1</v>
      </c>
      <c r="L118" s="170">
        <v>2</v>
      </c>
    </row>
    <row r="119" spans="1:12" ht="13.5" thickBot="1" x14ac:dyDescent="0.25">
      <c r="A119" s="487"/>
      <c r="B119" s="492"/>
      <c r="C119" s="493"/>
      <c r="D119" s="169" t="s">
        <v>6</v>
      </c>
      <c r="E119" s="170">
        <v>114</v>
      </c>
      <c r="F119" s="170">
        <v>10</v>
      </c>
      <c r="G119" s="170">
        <v>8</v>
      </c>
      <c r="H119" s="170">
        <v>28</v>
      </c>
      <c r="I119" s="170">
        <v>59</v>
      </c>
      <c r="J119" s="170">
        <v>4</v>
      </c>
      <c r="K119" s="170">
        <v>3</v>
      </c>
      <c r="L119" s="170">
        <v>2</v>
      </c>
    </row>
    <row r="120" spans="1:12" ht="26.25" thickBot="1" x14ac:dyDescent="0.25">
      <c r="A120" s="487"/>
      <c r="B120" s="492"/>
      <c r="C120" s="491">
        <v>2015</v>
      </c>
      <c r="D120" s="169" t="s">
        <v>83</v>
      </c>
      <c r="E120" s="289">
        <v>162</v>
      </c>
      <c r="F120" s="289">
        <v>10</v>
      </c>
      <c r="G120" s="289">
        <v>10</v>
      </c>
      <c r="H120" s="289">
        <v>34</v>
      </c>
      <c r="I120" s="289">
        <v>104</v>
      </c>
      <c r="J120" s="289">
        <v>1</v>
      </c>
      <c r="K120" s="289">
        <v>2</v>
      </c>
      <c r="L120" s="289">
        <v>1</v>
      </c>
    </row>
    <row r="121" spans="1:12" ht="13.5" thickBot="1" x14ac:dyDescent="0.25">
      <c r="A121" s="487"/>
      <c r="B121" s="492"/>
      <c r="C121" s="492"/>
      <c r="D121" s="169" t="s">
        <v>7</v>
      </c>
      <c r="E121" s="289">
        <v>91</v>
      </c>
      <c r="F121" s="289">
        <v>7</v>
      </c>
      <c r="G121" s="289">
        <v>6</v>
      </c>
      <c r="H121" s="289">
        <v>14</v>
      </c>
      <c r="I121" s="289">
        <v>63</v>
      </c>
      <c r="J121" s="289">
        <v>0</v>
      </c>
      <c r="K121" s="289">
        <v>1</v>
      </c>
      <c r="L121" s="289">
        <v>0</v>
      </c>
    </row>
    <row r="122" spans="1:12" ht="13.5" thickBot="1" x14ac:dyDescent="0.25">
      <c r="A122" s="487"/>
      <c r="B122" s="492"/>
      <c r="C122" s="492"/>
      <c r="D122" s="169" t="s">
        <v>4</v>
      </c>
      <c r="E122" s="289">
        <v>71</v>
      </c>
      <c r="F122" s="289">
        <v>3</v>
      </c>
      <c r="G122" s="289">
        <v>4</v>
      </c>
      <c r="H122" s="289">
        <v>20</v>
      </c>
      <c r="I122" s="289">
        <v>41</v>
      </c>
      <c r="J122" s="289">
        <v>1</v>
      </c>
      <c r="K122" s="289">
        <v>1</v>
      </c>
      <c r="L122" s="289">
        <v>1</v>
      </c>
    </row>
    <row r="123" spans="1:12" ht="13.5" thickBot="1" x14ac:dyDescent="0.25">
      <c r="A123" s="487"/>
      <c r="B123" s="492"/>
      <c r="C123" s="492"/>
      <c r="D123" s="169" t="s">
        <v>5</v>
      </c>
      <c r="E123" s="170">
        <v>0</v>
      </c>
      <c r="F123" s="170">
        <v>0</v>
      </c>
      <c r="G123" s="170">
        <v>0</v>
      </c>
      <c r="H123" s="170">
        <v>0</v>
      </c>
      <c r="I123" s="170">
        <v>0</v>
      </c>
      <c r="J123" s="170">
        <v>0</v>
      </c>
      <c r="K123" s="170">
        <v>0</v>
      </c>
      <c r="L123" s="170">
        <v>0</v>
      </c>
    </row>
    <row r="124" spans="1:12" ht="13.5" thickBot="1" x14ac:dyDescent="0.25">
      <c r="A124" s="487"/>
      <c r="B124" s="493"/>
      <c r="C124" s="493"/>
      <c r="D124" s="169" t="s">
        <v>6</v>
      </c>
      <c r="E124" s="170">
        <v>0</v>
      </c>
      <c r="F124" s="170">
        <v>0</v>
      </c>
      <c r="G124" s="170">
        <v>0</v>
      </c>
      <c r="H124" s="170">
        <v>0</v>
      </c>
      <c r="I124" s="170">
        <v>0</v>
      </c>
      <c r="J124" s="170">
        <v>0</v>
      </c>
      <c r="K124" s="170">
        <v>0</v>
      </c>
      <c r="L124" s="170">
        <v>0</v>
      </c>
    </row>
    <row r="125" spans="1:12" ht="26.25" thickBot="1" x14ac:dyDescent="0.25">
      <c r="A125" s="487"/>
      <c r="B125" s="491" t="s">
        <v>88</v>
      </c>
      <c r="C125" s="491">
        <v>2013</v>
      </c>
      <c r="D125" s="169" t="s">
        <v>83</v>
      </c>
      <c r="E125" s="170">
        <v>20</v>
      </c>
      <c r="F125" s="170">
        <v>5</v>
      </c>
      <c r="G125" s="170">
        <v>2</v>
      </c>
      <c r="H125" s="170">
        <v>1</v>
      </c>
      <c r="I125" s="170">
        <v>9</v>
      </c>
      <c r="J125" s="170">
        <v>0</v>
      </c>
      <c r="K125" s="170">
        <v>3</v>
      </c>
      <c r="L125" s="170">
        <v>0</v>
      </c>
    </row>
    <row r="126" spans="1:12" ht="13.5" thickBot="1" x14ac:dyDescent="0.25">
      <c r="A126" s="487"/>
      <c r="B126" s="492"/>
      <c r="C126" s="492"/>
      <c r="D126" s="169" t="s">
        <v>7</v>
      </c>
      <c r="E126" s="170">
        <v>9</v>
      </c>
      <c r="F126" s="170">
        <v>2</v>
      </c>
      <c r="G126" s="170">
        <v>1</v>
      </c>
      <c r="H126" s="170">
        <v>0</v>
      </c>
      <c r="I126" s="170">
        <v>6</v>
      </c>
      <c r="J126" s="170">
        <v>0</v>
      </c>
      <c r="K126" s="170">
        <v>0</v>
      </c>
      <c r="L126" s="170">
        <v>0</v>
      </c>
    </row>
    <row r="127" spans="1:12" ht="13.5" thickBot="1" x14ac:dyDescent="0.25">
      <c r="A127" s="487"/>
      <c r="B127" s="492"/>
      <c r="C127" s="492"/>
      <c r="D127" s="169" t="s">
        <v>4</v>
      </c>
      <c r="E127" s="170">
        <v>5</v>
      </c>
      <c r="F127" s="170">
        <v>0</v>
      </c>
      <c r="G127" s="170">
        <v>0</v>
      </c>
      <c r="H127" s="170">
        <v>0</v>
      </c>
      <c r="I127" s="170">
        <v>3</v>
      </c>
      <c r="J127" s="170">
        <v>0</v>
      </c>
      <c r="K127" s="170">
        <v>2</v>
      </c>
      <c r="L127" s="170">
        <v>0</v>
      </c>
    </row>
    <row r="128" spans="1:12" ht="13.5" thickBot="1" x14ac:dyDescent="0.25">
      <c r="A128" s="487"/>
      <c r="B128" s="492"/>
      <c r="C128" s="492"/>
      <c r="D128" s="169" t="s">
        <v>5</v>
      </c>
      <c r="E128" s="170">
        <v>4</v>
      </c>
      <c r="F128" s="170">
        <v>2</v>
      </c>
      <c r="G128" s="170">
        <v>1</v>
      </c>
      <c r="H128" s="170">
        <v>1</v>
      </c>
      <c r="I128" s="170">
        <v>0</v>
      </c>
      <c r="J128" s="170">
        <v>0</v>
      </c>
      <c r="K128" s="170">
        <v>0</v>
      </c>
      <c r="L128" s="170">
        <v>0</v>
      </c>
    </row>
    <row r="129" spans="1:12" ht="13.5" thickBot="1" x14ac:dyDescent="0.25">
      <c r="A129" s="487"/>
      <c r="B129" s="492"/>
      <c r="C129" s="493"/>
      <c r="D129" s="169" t="s">
        <v>6</v>
      </c>
      <c r="E129" s="170">
        <v>2</v>
      </c>
      <c r="F129" s="170">
        <v>1</v>
      </c>
      <c r="G129" s="170">
        <v>0</v>
      </c>
      <c r="H129" s="170">
        <v>0</v>
      </c>
      <c r="I129" s="170">
        <v>0</v>
      </c>
      <c r="J129" s="170">
        <v>0</v>
      </c>
      <c r="K129" s="170">
        <v>1</v>
      </c>
      <c r="L129" s="170">
        <v>0</v>
      </c>
    </row>
    <row r="130" spans="1:12" ht="26.25" thickBot="1" x14ac:dyDescent="0.25">
      <c r="A130" s="487"/>
      <c r="B130" s="492"/>
      <c r="C130" s="491">
        <v>2014</v>
      </c>
      <c r="D130" s="169" t="s">
        <v>83</v>
      </c>
      <c r="E130" s="170">
        <v>16</v>
      </c>
      <c r="F130" s="170">
        <v>4</v>
      </c>
      <c r="G130" s="170">
        <v>1</v>
      </c>
      <c r="H130" s="170">
        <v>3</v>
      </c>
      <c r="I130" s="170">
        <v>5</v>
      </c>
      <c r="J130" s="170">
        <v>1</v>
      </c>
      <c r="K130" s="170">
        <v>1</v>
      </c>
      <c r="L130" s="170">
        <v>1</v>
      </c>
    </row>
    <row r="131" spans="1:12" ht="13.5" thickBot="1" x14ac:dyDescent="0.25">
      <c r="A131" s="487"/>
      <c r="B131" s="492"/>
      <c r="C131" s="492"/>
      <c r="D131" s="169" t="s">
        <v>7</v>
      </c>
      <c r="E131" s="170">
        <v>5</v>
      </c>
      <c r="F131" s="170">
        <v>1</v>
      </c>
      <c r="G131" s="170">
        <v>0</v>
      </c>
      <c r="H131" s="170">
        <v>1</v>
      </c>
      <c r="I131" s="170">
        <v>2</v>
      </c>
      <c r="J131" s="170">
        <v>0</v>
      </c>
      <c r="K131" s="170">
        <v>0</v>
      </c>
      <c r="L131" s="170">
        <v>1</v>
      </c>
    </row>
    <row r="132" spans="1:12" ht="13.5" thickBot="1" x14ac:dyDescent="0.25">
      <c r="A132" s="487"/>
      <c r="B132" s="492"/>
      <c r="C132" s="492"/>
      <c r="D132" s="169" t="s">
        <v>4</v>
      </c>
      <c r="E132" s="170">
        <v>4</v>
      </c>
      <c r="F132" s="170">
        <v>2</v>
      </c>
      <c r="G132" s="170">
        <v>0</v>
      </c>
      <c r="H132" s="170">
        <v>1</v>
      </c>
      <c r="I132" s="170">
        <v>0</v>
      </c>
      <c r="J132" s="170">
        <v>0</v>
      </c>
      <c r="K132" s="170">
        <v>1</v>
      </c>
      <c r="L132" s="170">
        <v>0</v>
      </c>
    </row>
    <row r="133" spans="1:12" ht="13.5" thickBot="1" x14ac:dyDescent="0.25">
      <c r="A133" s="487"/>
      <c r="B133" s="492"/>
      <c r="C133" s="492"/>
      <c r="D133" s="169" t="s">
        <v>5</v>
      </c>
      <c r="E133" s="170">
        <v>3</v>
      </c>
      <c r="F133" s="170">
        <v>0</v>
      </c>
      <c r="G133" s="170">
        <v>1</v>
      </c>
      <c r="H133" s="170">
        <v>0</v>
      </c>
      <c r="I133" s="170">
        <v>1</v>
      </c>
      <c r="J133" s="170">
        <v>1</v>
      </c>
      <c r="K133" s="170">
        <v>0</v>
      </c>
      <c r="L133" s="170">
        <v>0</v>
      </c>
    </row>
    <row r="134" spans="1:12" ht="13.5" thickBot="1" x14ac:dyDescent="0.25">
      <c r="A134" s="487"/>
      <c r="B134" s="492"/>
      <c r="C134" s="493"/>
      <c r="D134" s="169" t="s">
        <v>6</v>
      </c>
      <c r="E134" s="170">
        <v>4</v>
      </c>
      <c r="F134" s="170">
        <v>1</v>
      </c>
      <c r="G134" s="170">
        <v>0</v>
      </c>
      <c r="H134" s="170">
        <v>1</v>
      </c>
      <c r="I134" s="170">
        <v>2</v>
      </c>
      <c r="J134" s="170">
        <v>0</v>
      </c>
      <c r="K134" s="170">
        <v>0</v>
      </c>
      <c r="L134" s="170">
        <v>0</v>
      </c>
    </row>
    <row r="135" spans="1:12" ht="26.25" thickBot="1" x14ac:dyDescent="0.25">
      <c r="A135" s="487"/>
      <c r="B135" s="492"/>
      <c r="C135" s="491">
        <v>2015</v>
      </c>
      <c r="D135" s="169" t="s">
        <v>83</v>
      </c>
      <c r="E135" s="289">
        <v>6</v>
      </c>
      <c r="F135" s="289">
        <v>1</v>
      </c>
      <c r="G135" s="289">
        <v>2</v>
      </c>
      <c r="H135" s="289">
        <v>0</v>
      </c>
      <c r="I135" s="289">
        <v>0</v>
      </c>
      <c r="J135" s="289">
        <v>3</v>
      </c>
      <c r="K135" s="289">
        <v>0</v>
      </c>
      <c r="L135" s="289">
        <v>0</v>
      </c>
    </row>
    <row r="136" spans="1:12" ht="13.5" thickBot="1" x14ac:dyDescent="0.25">
      <c r="A136" s="487"/>
      <c r="B136" s="492"/>
      <c r="C136" s="492"/>
      <c r="D136" s="169" t="s">
        <v>7</v>
      </c>
      <c r="E136" s="289">
        <v>5</v>
      </c>
      <c r="F136" s="289">
        <v>0</v>
      </c>
      <c r="G136" s="289">
        <v>2</v>
      </c>
      <c r="H136" s="289">
        <v>0</v>
      </c>
      <c r="I136" s="289">
        <v>0</v>
      </c>
      <c r="J136" s="289">
        <v>3</v>
      </c>
      <c r="K136" s="289">
        <v>0</v>
      </c>
      <c r="L136" s="289">
        <v>0</v>
      </c>
    </row>
    <row r="137" spans="1:12" ht="13.5" thickBot="1" x14ac:dyDescent="0.25">
      <c r="A137" s="487"/>
      <c r="B137" s="492"/>
      <c r="C137" s="492"/>
      <c r="D137" s="169" t="s">
        <v>4</v>
      </c>
      <c r="E137" s="289">
        <v>1</v>
      </c>
      <c r="F137" s="289">
        <v>1</v>
      </c>
      <c r="G137" s="289">
        <v>0</v>
      </c>
      <c r="H137" s="289">
        <v>0</v>
      </c>
      <c r="I137" s="289">
        <v>0</v>
      </c>
      <c r="J137" s="289">
        <v>0</v>
      </c>
      <c r="K137" s="289">
        <v>0</v>
      </c>
      <c r="L137" s="289">
        <v>0</v>
      </c>
    </row>
    <row r="138" spans="1:12" ht="13.5" thickBot="1" x14ac:dyDescent="0.25">
      <c r="A138" s="487"/>
      <c r="B138" s="492"/>
      <c r="C138" s="492"/>
      <c r="D138" s="169" t="s">
        <v>5</v>
      </c>
      <c r="E138" s="170">
        <v>0</v>
      </c>
      <c r="F138" s="170">
        <v>0</v>
      </c>
      <c r="G138" s="170">
        <v>0</v>
      </c>
      <c r="H138" s="170">
        <v>0</v>
      </c>
      <c r="I138" s="170">
        <v>0</v>
      </c>
      <c r="J138" s="170">
        <v>0</v>
      </c>
      <c r="K138" s="170">
        <v>0</v>
      </c>
      <c r="L138" s="170">
        <v>0</v>
      </c>
    </row>
    <row r="139" spans="1:12" ht="13.5" thickBot="1" x14ac:dyDescent="0.25">
      <c r="A139" s="487"/>
      <c r="B139" s="493"/>
      <c r="C139" s="493"/>
      <c r="D139" s="169" t="s">
        <v>6</v>
      </c>
      <c r="E139" s="170">
        <v>0</v>
      </c>
      <c r="F139" s="170">
        <v>0</v>
      </c>
      <c r="G139" s="170">
        <v>0</v>
      </c>
      <c r="H139" s="170">
        <v>0</v>
      </c>
      <c r="I139" s="170">
        <v>0</v>
      </c>
      <c r="J139" s="170">
        <v>0</v>
      </c>
      <c r="K139" s="170">
        <v>0</v>
      </c>
      <c r="L139" s="170">
        <v>0</v>
      </c>
    </row>
    <row r="140" spans="1:12" ht="26.25" thickBot="1" x14ac:dyDescent="0.25">
      <c r="A140" s="487"/>
      <c r="B140" s="491" t="s">
        <v>94</v>
      </c>
      <c r="C140" s="491">
        <v>2013</v>
      </c>
      <c r="D140" s="169" t="s">
        <v>83</v>
      </c>
      <c r="E140" s="170">
        <v>0</v>
      </c>
      <c r="F140" s="170">
        <v>0</v>
      </c>
      <c r="G140" s="170">
        <v>0</v>
      </c>
      <c r="H140" s="170">
        <v>0</v>
      </c>
      <c r="I140" s="170">
        <v>0</v>
      </c>
      <c r="J140" s="170">
        <v>0</v>
      </c>
      <c r="K140" s="170">
        <v>0</v>
      </c>
      <c r="L140" s="170">
        <v>0</v>
      </c>
    </row>
    <row r="141" spans="1:12" ht="13.5" thickBot="1" x14ac:dyDescent="0.25">
      <c r="A141" s="487"/>
      <c r="B141" s="492"/>
      <c r="C141" s="492"/>
      <c r="D141" s="169" t="s">
        <v>7</v>
      </c>
      <c r="E141" s="170">
        <v>0</v>
      </c>
      <c r="F141" s="170">
        <v>0</v>
      </c>
      <c r="G141" s="170">
        <v>0</v>
      </c>
      <c r="H141" s="170">
        <v>0</v>
      </c>
      <c r="I141" s="170">
        <v>0</v>
      </c>
      <c r="J141" s="170">
        <v>0</v>
      </c>
      <c r="K141" s="170">
        <v>0</v>
      </c>
      <c r="L141" s="170">
        <v>0</v>
      </c>
    </row>
    <row r="142" spans="1:12" ht="13.5" thickBot="1" x14ac:dyDescent="0.25">
      <c r="A142" s="487"/>
      <c r="B142" s="492"/>
      <c r="C142" s="492"/>
      <c r="D142" s="169" t="s">
        <v>4</v>
      </c>
      <c r="E142" s="170">
        <v>0</v>
      </c>
      <c r="F142" s="170">
        <v>0</v>
      </c>
      <c r="G142" s="170">
        <v>0</v>
      </c>
      <c r="H142" s="170">
        <v>0</v>
      </c>
      <c r="I142" s="170">
        <v>0</v>
      </c>
      <c r="J142" s="170">
        <v>0</v>
      </c>
      <c r="K142" s="170">
        <v>0</v>
      </c>
      <c r="L142" s="170">
        <v>0</v>
      </c>
    </row>
    <row r="143" spans="1:12" ht="13.5" thickBot="1" x14ac:dyDescent="0.25">
      <c r="A143" s="487"/>
      <c r="B143" s="492"/>
      <c r="C143" s="492"/>
      <c r="D143" s="169" t="s">
        <v>5</v>
      </c>
      <c r="E143" s="170">
        <v>0</v>
      </c>
      <c r="F143" s="170">
        <v>0</v>
      </c>
      <c r="G143" s="170">
        <v>0</v>
      </c>
      <c r="H143" s="170">
        <v>0</v>
      </c>
      <c r="I143" s="170">
        <v>0</v>
      </c>
      <c r="J143" s="170">
        <v>0</v>
      </c>
      <c r="K143" s="170">
        <v>0</v>
      </c>
      <c r="L143" s="170">
        <v>0</v>
      </c>
    </row>
    <row r="144" spans="1:12" ht="13.5" thickBot="1" x14ac:dyDescent="0.25">
      <c r="A144" s="487"/>
      <c r="B144" s="492"/>
      <c r="C144" s="493"/>
      <c r="D144" s="169" t="s">
        <v>6</v>
      </c>
      <c r="E144" s="170">
        <v>0</v>
      </c>
      <c r="F144" s="170">
        <v>0</v>
      </c>
      <c r="G144" s="170">
        <v>0</v>
      </c>
      <c r="H144" s="170">
        <v>0</v>
      </c>
      <c r="I144" s="170">
        <v>0</v>
      </c>
      <c r="J144" s="170">
        <v>0</v>
      </c>
      <c r="K144" s="170">
        <v>0</v>
      </c>
      <c r="L144" s="170">
        <v>0</v>
      </c>
    </row>
    <row r="145" spans="1:12" ht="26.25" thickBot="1" x14ac:dyDescent="0.25">
      <c r="A145" s="487"/>
      <c r="B145" s="492"/>
      <c r="C145" s="491">
        <v>2014</v>
      </c>
      <c r="D145" s="169" t="s">
        <v>83</v>
      </c>
      <c r="E145" s="170">
        <v>0</v>
      </c>
      <c r="F145" s="170">
        <v>0</v>
      </c>
      <c r="G145" s="170">
        <v>0</v>
      </c>
      <c r="H145" s="170">
        <v>0</v>
      </c>
      <c r="I145" s="170">
        <v>0</v>
      </c>
      <c r="J145" s="170">
        <v>0</v>
      </c>
      <c r="K145" s="170">
        <v>0</v>
      </c>
      <c r="L145" s="170">
        <v>0</v>
      </c>
    </row>
    <row r="146" spans="1:12" ht="13.5" thickBot="1" x14ac:dyDescent="0.25">
      <c r="A146" s="487"/>
      <c r="B146" s="492"/>
      <c r="C146" s="492"/>
      <c r="D146" s="169" t="s">
        <v>7</v>
      </c>
      <c r="E146" s="170">
        <v>0</v>
      </c>
      <c r="F146" s="170">
        <v>0</v>
      </c>
      <c r="G146" s="170">
        <v>0</v>
      </c>
      <c r="H146" s="170">
        <v>0</v>
      </c>
      <c r="I146" s="170">
        <v>0</v>
      </c>
      <c r="J146" s="170">
        <v>0</v>
      </c>
      <c r="K146" s="170">
        <v>0</v>
      </c>
      <c r="L146" s="170">
        <v>0</v>
      </c>
    </row>
    <row r="147" spans="1:12" ht="13.5" thickBot="1" x14ac:dyDescent="0.25">
      <c r="A147" s="487"/>
      <c r="B147" s="492"/>
      <c r="C147" s="492"/>
      <c r="D147" s="169" t="s">
        <v>4</v>
      </c>
      <c r="E147" s="170">
        <v>0</v>
      </c>
      <c r="F147" s="170">
        <v>0</v>
      </c>
      <c r="G147" s="170">
        <v>0</v>
      </c>
      <c r="H147" s="170">
        <v>0</v>
      </c>
      <c r="I147" s="170">
        <v>0</v>
      </c>
      <c r="J147" s="170">
        <v>0</v>
      </c>
      <c r="K147" s="170">
        <v>0</v>
      </c>
      <c r="L147" s="170">
        <v>0</v>
      </c>
    </row>
    <row r="148" spans="1:12" ht="13.5" thickBot="1" x14ac:dyDescent="0.25">
      <c r="A148" s="487"/>
      <c r="B148" s="492"/>
      <c r="C148" s="492"/>
      <c r="D148" s="169" t="s">
        <v>5</v>
      </c>
      <c r="E148" s="170">
        <v>0</v>
      </c>
      <c r="F148" s="170">
        <v>0</v>
      </c>
      <c r="G148" s="170">
        <v>0</v>
      </c>
      <c r="H148" s="170">
        <v>0</v>
      </c>
      <c r="I148" s="170">
        <v>0</v>
      </c>
      <c r="J148" s="170">
        <v>0</v>
      </c>
      <c r="K148" s="170">
        <v>0</v>
      </c>
      <c r="L148" s="170">
        <v>0</v>
      </c>
    </row>
    <row r="149" spans="1:12" ht="13.5" thickBot="1" x14ac:dyDescent="0.25">
      <c r="A149" s="487"/>
      <c r="B149" s="492"/>
      <c r="C149" s="493"/>
      <c r="D149" s="169" t="s">
        <v>6</v>
      </c>
      <c r="E149" s="170">
        <v>0</v>
      </c>
      <c r="F149" s="170">
        <v>0</v>
      </c>
      <c r="G149" s="170">
        <v>0</v>
      </c>
      <c r="H149" s="170">
        <v>0</v>
      </c>
      <c r="I149" s="170">
        <v>0</v>
      </c>
      <c r="J149" s="170">
        <v>0</v>
      </c>
      <c r="K149" s="170">
        <v>0</v>
      </c>
      <c r="L149" s="170">
        <v>0</v>
      </c>
    </row>
    <row r="150" spans="1:12" ht="26.25" thickBot="1" x14ac:dyDescent="0.25">
      <c r="A150" s="487"/>
      <c r="B150" s="492"/>
      <c r="C150" s="491">
        <v>2015</v>
      </c>
      <c r="D150" s="169" t="s">
        <v>83</v>
      </c>
      <c r="E150" s="289">
        <v>0</v>
      </c>
      <c r="F150" s="289">
        <v>0</v>
      </c>
      <c r="G150" s="289">
        <v>0</v>
      </c>
      <c r="H150" s="289">
        <v>0</v>
      </c>
      <c r="I150" s="289">
        <v>0</v>
      </c>
      <c r="J150" s="289">
        <v>0</v>
      </c>
      <c r="K150" s="289">
        <v>0</v>
      </c>
      <c r="L150" s="289">
        <v>0</v>
      </c>
    </row>
    <row r="151" spans="1:12" ht="13.5" thickBot="1" x14ac:dyDescent="0.25">
      <c r="A151" s="487"/>
      <c r="B151" s="492"/>
      <c r="C151" s="492"/>
      <c r="D151" s="169" t="s">
        <v>7</v>
      </c>
      <c r="E151" s="289">
        <v>0</v>
      </c>
      <c r="F151" s="289">
        <v>0</v>
      </c>
      <c r="G151" s="289">
        <v>0</v>
      </c>
      <c r="H151" s="289">
        <v>0</v>
      </c>
      <c r="I151" s="289">
        <v>0</v>
      </c>
      <c r="J151" s="289">
        <v>0</v>
      </c>
      <c r="K151" s="289">
        <v>0</v>
      </c>
      <c r="L151" s="289">
        <v>0</v>
      </c>
    </row>
    <row r="152" spans="1:12" ht="13.5" thickBot="1" x14ac:dyDescent="0.25">
      <c r="A152" s="487"/>
      <c r="B152" s="492"/>
      <c r="C152" s="492"/>
      <c r="D152" s="169" t="s">
        <v>4</v>
      </c>
      <c r="E152" s="289">
        <v>0</v>
      </c>
      <c r="F152" s="289">
        <v>0</v>
      </c>
      <c r="G152" s="289">
        <v>0</v>
      </c>
      <c r="H152" s="289">
        <v>0</v>
      </c>
      <c r="I152" s="289">
        <v>0</v>
      </c>
      <c r="J152" s="289">
        <v>0</v>
      </c>
      <c r="K152" s="289">
        <v>0</v>
      </c>
      <c r="L152" s="289">
        <v>0</v>
      </c>
    </row>
    <row r="153" spans="1:12" ht="13.5" thickBot="1" x14ac:dyDescent="0.25">
      <c r="A153" s="487"/>
      <c r="B153" s="492"/>
      <c r="C153" s="492"/>
      <c r="D153" s="169" t="s">
        <v>5</v>
      </c>
      <c r="E153" s="170">
        <v>0</v>
      </c>
      <c r="F153" s="170">
        <v>0</v>
      </c>
      <c r="G153" s="170">
        <v>0</v>
      </c>
      <c r="H153" s="170">
        <v>0</v>
      </c>
      <c r="I153" s="170">
        <v>0</v>
      </c>
      <c r="J153" s="170">
        <v>0</v>
      </c>
      <c r="K153" s="170">
        <v>0</v>
      </c>
      <c r="L153" s="170">
        <v>0</v>
      </c>
    </row>
    <row r="154" spans="1:12" ht="13.5" thickBot="1" x14ac:dyDescent="0.25">
      <c r="A154" s="555"/>
      <c r="B154" s="493"/>
      <c r="C154" s="493"/>
      <c r="D154" s="169" t="s">
        <v>6</v>
      </c>
      <c r="E154" s="170">
        <v>0</v>
      </c>
      <c r="F154" s="170">
        <v>0</v>
      </c>
      <c r="G154" s="170">
        <v>0</v>
      </c>
      <c r="H154" s="170">
        <v>0</v>
      </c>
      <c r="I154" s="170">
        <v>0</v>
      </c>
      <c r="J154" s="170">
        <v>0</v>
      </c>
      <c r="K154" s="170">
        <v>0</v>
      </c>
      <c r="L154" s="170">
        <v>0</v>
      </c>
    </row>
    <row r="155" spans="1:12" ht="26.25" thickBot="1" x14ac:dyDescent="0.25">
      <c r="A155" s="486" t="s">
        <v>90</v>
      </c>
      <c r="B155" s="491" t="s">
        <v>83</v>
      </c>
      <c r="C155" s="491">
        <v>2013</v>
      </c>
      <c r="D155" s="169" t="s">
        <v>83</v>
      </c>
      <c r="E155" s="170">
        <v>86</v>
      </c>
      <c r="F155" s="170">
        <v>13</v>
      </c>
      <c r="G155" s="170">
        <v>0</v>
      </c>
      <c r="H155" s="170">
        <v>3</v>
      </c>
      <c r="I155" s="170">
        <v>22</v>
      </c>
      <c r="J155" s="170">
        <v>2</v>
      </c>
      <c r="K155" s="170">
        <v>32</v>
      </c>
      <c r="L155" s="170">
        <v>14</v>
      </c>
    </row>
    <row r="156" spans="1:12" ht="13.5" thickBot="1" x14ac:dyDescent="0.25">
      <c r="A156" s="487"/>
      <c r="B156" s="492"/>
      <c r="C156" s="492"/>
      <c r="D156" s="169" t="s">
        <v>7</v>
      </c>
      <c r="E156" s="170">
        <v>24</v>
      </c>
      <c r="F156" s="170">
        <v>4</v>
      </c>
      <c r="G156" s="170">
        <v>0</v>
      </c>
      <c r="H156" s="170">
        <v>0</v>
      </c>
      <c r="I156" s="170">
        <v>8</v>
      </c>
      <c r="J156" s="170">
        <v>0</v>
      </c>
      <c r="K156" s="170">
        <v>2</v>
      </c>
      <c r="L156" s="170">
        <v>10</v>
      </c>
    </row>
    <row r="157" spans="1:12" ht="13.5" thickBot="1" x14ac:dyDescent="0.25">
      <c r="A157" s="487"/>
      <c r="B157" s="492"/>
      <c r="C157" s="492"/>
      <c r="D157" s="169" t="s">
        <v>4</v>
      </c>
      <c r="E157" s="170">
        <v>19</v>
      </c>
      <c r="F157" s="170">
        <v>4</v>
      </c>
      <c r="G157" s="170">
        <v>0</v>
      </c>
      <c r="H157" s="170">
        <v>1</v>
      </c>
      <c r="I157" s="170">
        <v>3</v>
      </c>
      <c r="J157" s="170">
        <v>2</v>
      </c>
      <c r="K157" s="170">
        <v>8</v>
      </c>
      <c r="L157" s="170">
        <v>1</v>
      </c>
    </row>
    <row r="158" spans="1:12" ht="13.5" thickBot="1" x14ac:dyDescent="0.25">
      <c r="A158" s="487"/>
      <c r="B158" s="492"/>
      <c r="C158" s="492"/>
      <c r="D158" s="169" t="s">
        <v>5</v>
      </c>
      <c r="E158" s="170">
        <v>29</v>
      </c>
      <c r="F158" s="170">
        <v>3</v>
      </c>
      <c r="G158" s="170">
        <v>0</v>
      </c>
      <c r="H158" s="170">
        <v>2</v>
      </c>
      <c r="I158" s="170">
        <v>6</v>
      </c>
      <c r="J158" s="170">
        <v>0</v>
      </c>
      <c r="K158" s="170">
        <v>15</v>
      </c>
      <c r="L158" s="170">
        <v>3</v>
      </c>
    </row>
    <row r="159" spans="1:12" ht="13.5" thickBot="1" x14ac:dyDescent="0.25">
      <c r="A159" s="487"/>
      <c r="B159" s="492"/>
      <c r="C159" s="493"/>
      <c r="D159" s="169" t="s">
        <v>6</v>
      </c>
      <c r="E159" s="170">
        <v>14</v>
      </c>
      <c r="F159" s="170">
        <v>2</v>
      </c>
      <c r="G159" s="170">
        <v>0</v>
      </c>
      <c r="H159" s="170">
        <v>0</v>
      </c>
      <c r="I159" s="170">
        <v>5</v>
      </c>
      <c r="J159" s="170">
        <v>0</v>
      </c>
      <c r="K159" s="170">
        <v>7</v>
      </c>
      <c r="L159" s="170">
        <v>0</v>
      </c>
    </row>
    <row r="160" spans="1:12" ht="26.25" thickBot="1" x14ac:dyDescent="0.25">
      <c r="A160" s="487"/>
      <c r="B160" s="492"/>
      <c r="C160" s="491">
        <v>2014</v>
      </c>
      <c r="D160" s="169" t="s">
        <v>83</v>
      </c>
      <c r="E160" s="170">
        <v>40</v>
      </c>
      <c r="F160" s="170">
        <v>8</v>
      </c>
      <c r="G160" s="170">
        <v>1</v>
      </c>
      <c r="H160" s="170">
        <v>7</v>
      </c>
      <c r="I160" s="170">
        <v>21</v>
      </c>
      <c r="J160" s="170">
        <v>1</v>
      </c>
      <c r="K160" s="170">
        <v>2</v>
      </c>
      <c r="L160" s="170">
        <v>0</v>
      </c>
    </row>
    <row r="161" spans="1:12" ht="13.5" thickBot="1" x14ac:dyDescent="0.25">
      <c r="A161" s="487"/>
      <c r="B161" s="492"/>
      <c r="C161" s="492"/>
      <c r="D161" s="169" t="s">
        <v>7</v>
      </c>
      <c r="E161" s="170">
        <v>15</v>
      </c>
      <c r="F161" s="170">
        <v>4</v>
      </c>
      <c r="G161" s="170">
        <v>0</v>
      </c>
      <c r="H161" s="170">
        <v>4</v>
      </c>
      <c r="I161" s="170">
        <v>7</v>
      </c>
      <c r="J161" s="170">
        <v>0</v>
      </c>
      <c r="K161" s="170">
        <v>0</v>
      </c>
      <c r="L161" s="170">
        <v>0</v>
      </c>
    </row>
    <row r="162" spans="1:12" ht="13.5" thickBot="1" x14ac:dyDescent="0.25">
      <c r="A162" s="487"/>
      <c r="B162" s="492"/>
      <c r="C162" s="492"/>
      <c r="D162" s="169" t="s">
        <v>4</v>
      </c>
      <c r="E162" s="170">
        <v>6</v>
      </c>
      <c r="F162" s="170">
        <v>2</v>
      </c>
      <c r="G162" s="170">
        <v>0</v>
      </c>
      <c r="H162" s="170">
        <v>1</v>
      </c>
      <c r="I162" s="170">
        <v>2</v>
      </c>
      <c r="J162" s="170">
        <v>0</v>
      </c>
      <c r="K162" s="170">
        <v>1</v>
      </c>
      <c r="L162" s="170">
        <v>0</v>
      </c>
    </row>
    <row r="163" spans="1:12" ht="13.5" thickBot="1" x14ac:dyDescent="0.25">
      <c r="A163" s="487"/>
      <c r="B163" s="492"/>
      <c r="C163" s="492"/>
      <c r="D163" s="169" t="s">
        <v>5</v>
      </c>
      <c r="E163" s="170">
        <v>7</v>
      </c>
      <c r="F163" s="170">
        <v>1</v>
      </c>
      <c r="G163" s="170">
        <v>1</v>
      </c>
      <c r="H163" s="170">
        <v>0</v>
      </c>
      <c r="I163" s="170">
        <v>3</v>
      </c>
      <c r="J163" s="170">
        <v>1</v>
      </c>
      <c r="K163" s="170">
        <v>1</v>
      </c>
      <c r="L163" s="170">
        <v>0</v>
      </c>
    </row>
    <row r="164" spans="1:12" ht="13.5" thickBot="1" x14ac:dyDescent="0.25">
      <c r="A164" s="487"/>
      <c r="B164" s="492"/>
      <c r="C164" s="493"/>
      <c r="D164" s="169" t="s">
        <v>6</v>
      </c>
      <c r="E164" s="170">
        <v>12</v>
      </c>
      <c r="F164" s="170">
        <v>1</v>
      </c>
      <c r="G164" s="170">
        <v>0</v>
      </c>
      <c r="H164" s="170">
        <v>2</v>
      </c>
      <c r="I164" s="170">
        <v>9</v>
      </c>
      <c r="J164" s="170">
        <v>0</v>
      </c>
      <c r="K164" s="170">
        <v>0</v>
      </c>
      <c r="L164" s="170">
        <v>0</v>
      </c>
    </row>
    <row r="165" spans="1:12" ht="26.25" thickBot="1" x14ac:dyDescent="0.25">
      <c r="A165" s="487"/>
      <c r="B165" s="492"/>
      <c r="C165" s="491">
        <v>2015</v>
      </c>
      <c r="D165" s="169" t="s">
        <v>83</v>
      </c>
      <c r="E165" s="289">
        <v>24</v>
      </c>
      <c r="F165" s="289">
        <v>3</v>
      </c>
      <c r="G165" s="289">
        <v>0</v>
      </c>
      <c r="H165" s="289">
        <v>0</v>
      </c>
      <c r="I165" s="289">
        <v>11</v>
      </c>
      <c r="J165" s="289">
        <v>2</v>
      </c>
      <c r="K165" s="289">
        <v>5</v>
      </c>
      <c r="L165" s="289">
        <v>3</v>
      </c>
    </row>
    <row r="166" spans="1:12" ht="13.5" thickBot="1" x14ac:dyDescent="0.25">
      <c r="A166" s="487"/>
      <c r="B166" s="492"/>
      <c r="C166" s="492"/>
      <c r="D166" s="169" t="s">
        <v>7</v>
      </c>
      <c r="E166" s="289">
        <v>13</v>
      </c>
      <c r="F166" s="289">
        <v>2</v>
      </c>
      <c r="G166" s="289">
        <v>0</v>
      </c>
      <c r="H166" s="289">
        <v>0</v>
      </c>
      <c r="I166" s="289">
        <v>7</v>
      </c>
      <c r="J166" s="289">
        <v>1</v>
      </c>
      <c r="K166" s="289">
        <v>2</v>
      </c>
      <c r="L166" s="289">
        <v>1</v>
      </c>
    </row>
    <row r="167" spans="1:12" ht="13.5" thickBot="1" x14ac:dyDescent="0.25">
      <c r="A167" s="487"/>
      <c r="B167" s="492"/>
      <c r="C167" s="492"/>
      <c r="D167" s="169" t="s">
        <v>4</v>
      </c>
      <c r="E167" s="289">
        <v>11</v>
      </c>
      <c r="F167" s="289">
        <v>1</v>
      </c>
      <c r="G167" s="289">
        <v>0</v>
      </c>
      <c r="H167" s="289">
        <v>0</v>
      </c>
      <c r="I167" s="289">
        <v>4</v>
      </c>
      <c r="J167" s="289">
        <v>1</v>
      </c>
      <c r="K167" s="289">
        <v>3</v>
      </c>
      <c r="L167" s="289">
        <v>2</v>
      </c>
    </row>
    <row r="168" spans="1:12" ht="13.5" thickBot="1" x14ac:dyDescent="0.25">
      <c r="A168" s="487"/>
      <c r="B168" s="492"/>
      <c r="C168" s="492"/>
      <c r="D168" s="169" t="s">
        <v>5</v>
      </c>
      <c r="E168" s="170">
        <v>0</v>
      </c>
      <c r="F168" s="170">
        <v>0</v>
      </c>
      <c r="G168" s="170">
        <v>0</v>
      </c>
      <c r="H168" s="170">
        <v>0</v>
      </c>
      <c r="I168" s="170">
        <v>0</v>
      </c>
      <c r="J168" s="170">
        <v>0</v>
      </c>
      <c r="K168" s="170">
        <v>0</v>
      </c>
      <c r="L168" s="170">
        <v>0</v>
      </c>
    </row>
    <row r="169" spans="1:12" ht="13.5" thickBot="1" x14ac:dyDescent="0.25">
      <c r="A169" s="487"/>
      <c r="B169" s="493"/>
      <c r="C169" s="493"/>
      <c r="D169" s="169" t="s">
        <v>6</v>
      </c>
      <c r="E169" s="170">
        <v>0</v>
      </c>
      <c r="F169" s="170">
        <v>0</v>
      </c>
      <c r="G169" s="170">
        <v>0</v>
      </c>
      <c r="H169" s="170">
        <v>0</v>
      </c>
      <c r="I169" s="170">
        <v>0</v>
      </c>
      <c r="J169" s="170">
        <v>0</v>
      </c>
      <c r="K169" s="170">
        <v>0</v>
      </c>
      <c r="L169" s="170">
        <v>0</v>
      </c>
    </row>
    <row r="170" spans="1:12" ht="26.25" thickBot="1" x14ac:dyDescent="0.25">
      <c r="A170" s="487"/>
      <c r="B170" s="491" t="s">
        <v>86</v>
      </c>
      <c r="C170" s="491">
        <v>2013</v>
      </c>
      <c r="D170" s="169" t="s">
        <v>83</v>
      </c>
      <c r="E170" s="170">
        <v>18</v>
      </c>
      <c r="F170" s="170">
        <v>2</v>
      </c>
      <c r="G170" s="170">
        <v>0</v>
      </c>
      <c r="H170" s="170">
        <v>0</v>
      </c>
      <c r="I170" s="170">
        <v>5</v>
      </c>
      <c r="J170" s="170">
        <v>0</v>
      </c>
      <c r="K170" s="170">
        <v>7</v>
      </c>
      <c r="L170" s="170">
        <v>4</v>
      </c>
    </row>
    <row r="171" spans="1:12" ht="13.5" thickBot="1" x14ac:dyDescent="0.25">
      <c r="A171" s="487"/>
      <c r="B171" s="492"/>
      <c r="C171" s="492"/>
      <c r="D171" s="169" t="s">
        <v>7</v>
      </c>
      <c r="E171" s="170">
        <v>5</v>
      </c>
      <c r="F171" s="170">
        <v>1</v>
      </c>
      <c r="G171" s="170">
        <v>0</v>
      </c>
      <c r="H171" s="170">
        <v>0</v>
      </c>
      <c r="I171" s="170">
        <v>2</v>
      </c>
      <c r="J171" s="170">
        <v>0</v>
      </c>
      <c r="K171" s="170">
        <v>0</v>
      </c>
      <c r="L171" s="170">
        <v>2</v>
      </c>
    </row>
    <row r="172" spans="1:12" ht="13.5" thickBot="1" x14ac:dyDescent="0.25">
      <c r="A172" s="487"/>
      <c r="B172" s="492"/>
      <c r="C172" s="492"/>
      <c r="D172" s="169" t="s">
        <v>4</v>
      </c>
      <c r="E172" s="170">
        <v>4</v>
      </c>
      <c r="F172" s="170">
        <v>1</v>
      </c>
      <c r="G172" s="170">
        <v>0</v>
      </c>
      <c r="H172" s="170">
        <v>0</v>
      </c>
      <c r="I172" s="170">
        <v>1</v>
      </c>
      <c r="J172" s="170">
        <v>0</v>
      </c>
      <c r="K172" s="170">
        <v>2</v>
      </c>
      <c r="L172" s="170">
        <v>0</v>
      </c>
    </row>
    <row r="173" spans="1:12" ht="13.5" thickBot="1" x14ac:dyDescent="0.25">
      <c r="A173" s="487"/>
      <c r="B173" s="492"/>
      <c r="C173" s="492"/>
      <c r="D173" s="169" t="s">
        <v>5</v>
      </c>
      <c r="E173" s="170">
        <v>7</v>
      </c>
      <c r="F173" s="170">
        <v>0</v>
      </c>
      <c r="G173" s="170">
        <v>0</v>
      </c>
      <c r="H173" s="170">
        <v>0</v>
      </c>
      <c r="I173" s="170">
        <v>2</v>
      </c>
      <c r="J173" s="170">
        <v>0</v>
      </c>
      <c r="K173" s="170">
        <v>3</v>
      </c>
      <c r="L173" s="170">
        <v>2</v>
      </c>
    </row>
    <row r="174" spans="1:12" ht="13.5" thickBot="1" x14ac:dyDescent="0.25">
      <c r="A174" s="487"/>
      <c r="B174" s="492"/>
      <c r="C174" s="493"/>
      <c r="D174" s="169" t="s">
        <v>6</v>
      </c>
      <c r="E174" s="170">
        <v>2</v>
      </c>
      <c r="F174" s="170">
        <v>0</v>
      </c>
      <c r="G174" s="170">
        <v>0</v>
      </c>
      <c r="H174" s="170">
        <v>0</v>
      </c>
      <c r="I174" s="170">
        <v>0</v>
      </c>
      <c r="J174" s="170">
        <v>0</v>
      </c>
      <c r="K174" s="170">
        <v>2</v>
      </c>
      <c r="L174" s="170">
        <v>0</v>
      </c>
    </row>
    <row r="175" spans="1:12" ht="26.25" thickBot="1" x14ac:dyDescent="0.25">
      <c r="A175" s="487"/>
      <c r="B175" s="492"/>
      <c r="C175" s="491">
        <v>2014</v>
      </c>
      <c r="D175" s="169" t="s">
        <v>83</v>
      </c>
      <c r="E175" s="170">
        <v>8</v>
      </c>
      <c r="F175" s="170">
        <v>0</v>
      </c>
      <c r="G175" s="170">
        <v>0</v>
      </c>
      <c r="H175" s="170">
        <v>2</v>
      </c>
      <c r="I175" s="170">
        <v>6</v>
      </c>
      <c r="J175" s="170">
        <v>0</v>
      </c>
      <c r="K175" s="170">
        <v>0</v>
      </c>
      <c r="L175" s="170">
        <v>0</v>
      </c>
    </row>
    <row r="176" spans="1:12" ht="13.5" thickBot="1" x14ac:dyDescent="0.25">
      <c r="A176" s="487"/>
      <c r="B176" s="492"/>
      <c r="C176" s="492"/>
      <c r="D176" s="169" t="s">
        <v>7</v>
      </c>
      <c r="E176" s="170">
        <v>0</v>
      </c>
      <c r="F176" s="170">
        <v>0</v>
      </c>
      <c r="G176" s="170">
        <v>0</v>
      </c>
      <c r="H176" s="170">
        <v>0</v>
      </c>
      <c r="I176" s="170">
        <v>0</v>
      </c>
      <c r="J176" s="170">
        <v>0</v>
      </c>
      <c r="K176" s="170">
        <v>0</v>
      </c>
      <c r="L176" s="170">
        <v>0</v>
      </c>
    </row>
    <row r="177" spans="1:12" ht="13.5" thickBot="1" x14ac:dyDescent="0.25">
      <c r="A177" s="487"/>
      <c r="B177" s="492"/>
      <c r="C177" s="492"/>
      <c r="D177" s="169" t="s">
        <v>4</v>
      </c>
      <c r="E177" s="170">
        <v>2</v>
      </c>
      <c r="F177" s="170">
        <v>0</v>
      </c>
      <c r="G177" s="170">
        <v>0</v>
      </c>
      <c r="H177" s="170">
        <v>1</v>
      </c>
      <c r="I177" s="170">
        <v>1</v>
      </c>
      <c r="J177" s="170">
        <v>0</v>
      </c>
      <c r="K177" s="170">
        <v>0</v>
      </c>
      <c r="L177" s="170">
        <v>0</v>
      </c>
    </row>
    <row r="178" spans="1:12" ht="13.5" thickBot="1" x14ac:dyDescent="0.25">
      <c r="A178" s="487"/>
      <c r="B178" s="492"/>
      <c r="C178" s="492"/>
      <c r="D178" s="169" t="s">
        <v>5</v>
      </c>
      <c r="E178" s="170">
        <v>2</v>
      </c>
      <c r="F178" s="170">
        <v>0</v>
      </c>
      <c r="G178" s="170">
        <v>0</v>
      </c>
      <c r="H178" s="170">
        <v>0</v>
      </c>
      <c r="I178" s="170">
        <v>2</v>
      </c>
      <c r="J178" s="170">
        <v>0</v>
      </c>
      <c r="K178" s="170">
        <v>0</v>
      </c>
      <c r="L178" s="170">
        <v>0</v>
      </c>
    </row>
    <row r="179" spans="1:12" ht="13.5" thickBot="1" x14ac:dyDescent="0.25">
      <c r="A179" s="487"/>
      <c r="B179" s="492"/>
      <c r="C179" s="493"/>
      <c r="D179" s="169" t="s">
        <v>6</v>
      </c>
      <c r="E179" s="170">
        <v>4</v>
      </c>
      <c r="F179" s="170">
        <v>0</v>
      </c>
      <c r="G179" s="170">
        <v>0</v>
      </c>
      <c r="H179" s="170">
        <v>1</v>
      </c>
      <c r="I179" s="170">
        <v>3</v>
      </c>
      <c r="J179" s="170">
        <v>0</v>
      </c>
      <c r="K179" s="170">
        <v>0</v>
      </c>
      <c r="L179" s="170">
        <v>0</v>
      </c>
    </row>
    <row r="180" spans="1:12" ht="26.25" thickBot="1" x14ac:dyDescent="0.25">
      <c r="A180" s="487"/>
      <c r="B180" s="492"/>
      <c r="C180" s="491">
        <v>2015</v>
      </c>
      <c r="D180" s="169" t="s">
        <v>83</v>
      </c>
      <c r="E180" s="289">
        <v>6</v>
      </c>
      <c r="F180" s="289">
        <v>0</v>
      </c>
      <c r="G180" s="289">
        <v>0</v>
      </c>
      <c r="H180" s="289">
        <v>0</v>
      </c>
      <c r="I180" s="289">
        <v>3</v>
      </c>
      <c r="J180" s="289">
        <v>1</v>
      </c>
      <c r="K180" s="289">
        <v>2</v>
      </c>
      <c r="L180" s="289">
        <v>0</v>
      </c>
    </row>
    <row r="181" spans="1:12" ht="13.5" thickBot="1" x14ac:dyDescent="0.25">
      <c r="A181" s="487"/>
      <c r="B181" s="492"/>
      <c r="C181" s="492"/>
      <c r="D181" s="169" t="s">
        <v>7</v>
      </c>
      <c r="E181" s="289">
        <v>3</v>
      </c>
      <c r="F181" s="289">
        <v>0</v>
      </c>
      <c r="G181" s="289">
        <v>0</v>
      </c>
      <c r="H181" s="289">
        <v>0</v>
      </c>
      <c r="I181" s="289">
        <v>3</v>
      </c>
      <c r="J181" s="289">
        <v>0</v>
      </c>
      <c r="K181" s="289">
        <v>0</v>
      </c>
      <c r="L181" s="289">
        <v>0</v>
      </c>
    </row>
    <row r="182" spans="1:12" ht="13.5" thickBot="1" x14ac:dyDescent="0.25">
      <c r="A182" s="487"/>
      <c r="B182" s="492"/>
      <c r="C182" s="492"/>
      <c r="D182" s="169" t="s">
        <v>4</v>
      </c>
      <c r="E182" s="289">
        <v>3</v>
      </c>
      <c r="F182" s="289">
        <v>0</v>
      </c>
      <c r="G182" s="289">
        <v>0</v>
      </c>
      <c r="H182" s="289">
        <v>0</v>
      </c>
      <c r="I182" s="289">
        <v>0</v>
      </c>
      <c r="J182" s="289">
        <v>1</v>
      </c>
      <c r="K182" s="289">
        <v>2</v>
      </c>
      <c r="L182" s="289">
        <v>0</v>
      </c>
    </row>
    <row r="183" spans="1:12" ht="13.5" thickBot="1" x14ac:dyDescent="0.25">
      <c r="A183" s="487"/>
      <c r="B183" s="492"/>
      <c r="C183" s="492"/>
      <c r="D183" s="169" t="s">
        <v>5</v>
      </c>
      <c r="E183" s="170">
        <v>0</v>
      </c>
      <c r="F183" s="170">
        <v>0</v>
      </c>
      <c r="G183" s="170">
        <v>0</v>
      </c>
      <c r="H183" s="170">
        <v>0</v>
      </c>
      <c r="I183" s="170">
        <v>0</v>
      </c>
      <c r="J183" s="170">
        <v>0</v>
      </c>
      <c r="K183" s="170">
        <v>0</v>
      </c>
      <c r="L183" s="170">
        <v>0</v>
      </c>
    </row>
    <row r="184" spans="1:12" ht="13.5" thickBot="1" x14ac:dyDescent="0.25">
      <c r="A184" s="487"/>
      <c r="B184" s="493"/>
      <c r="C184" s="493"/>
      <c r="D184" s="169" t="s">
        <v>6</v>
      </c>
      <c r="E184" s="170">
        <v>0</v>
      </c>
      <c r="F184" s="170">
        <v>0</v>
      </c>
      <c r="G184" s="170">
        <v>0</v>
      </c>
      <c r="H184" s="170">
        <v>0</v>
      </c>
      <c r="I184" s="170">
        <v>0</v>
      </c>
      <c r="J184" s="170">
        <v>0</v>
      </c>
      <c r="K184" s="170">
        <v>0</v>
      </c>
      <c r="L184" s="170">
        <v>0</v>
      </c>
    </row>
    <row r="185" spans="1:12" ht="26.25" thickBot="1" x14ac:dyDescent="0.25">
      <c r="A185" s="487"/>
      <c r="B185" s="491" t="s">
        <v>87</v>
      </c>
      <c r="C185" s="491">
        <v>2013</v>
      </c>
      <c r="D185" s="169" t="s">
        <v>83</v>
      </c>
      <c r="E185" s="170">
        <v>60</v>
      </c>
      <c r="F185" s="170">
        <v>10</v>
      </c>
      <c r="G185" s="170">
        <v>0</v>
      </c>
      <c r="H185" s="170">
        <v>3</v>
      </c>
      <c r="I185" s="170">
        <v>16</v>
      </c>
      <c r="J185" s="170">
        <v>2</v>
      </c>
      <c r="K185" s="170">
        <v>19</v>
      </c>
      <c r="L185" s="170">
        <v>10</v>
      </c>
    </row>
    <row r="186" spans="1:12" ht="13.5" thickBot="1" x14ac:dyDescent="0.25">
      <c r="A186" s="487"/>
      <c r="B186" s="492"/>
      <c r="C186" s="492"/>
      <c r="D186" s="169" t="s">
        <v>7</v>
      </c>
      <c r="E186" s="170">
        <v>18</v>
      </c>
      <c r="F186" s="170">
        <v>3</v>
      </c>
      <c r="G186" s="170">
        <v>0</v>
      </c>
      <c r="H186" s="170">
        <v>0</v>
      </c>
      <c r="I186" s="170">
        <v>5</v>
      </c>
      <c r="J186" s="170">
        <v>0</v>
      </c>
      <c r="K186" s="170">
        <v>2</v>
      </c>
      <c r="L186" s="170">
        <v>8</v>
      </c>
    </row>
    <row r="187" spans="1:12" ht="13.5" thickBot="1" x14ac:dyDescent="0.25">
      <c r="A187" s="487"/>
      <c r="B187" s="492"/>
      <c r="C187" s="492"/>
      <c r="D187" s="169" t="s">
        <v>4</v>
      </c>
      <c r="E187" s="170">
        <v>14</v>
      </c>
      <c r="F187" s="170">
        <v>3</v>
      </c>
      <c r="G187" s="170">
        <v>0</v>
      </c>
      <c r="H187" s="170">
        <v>1</v>
      </c>
      <c r="I187" s="170">
        <v>2</v>
      </c>
      <c r="J187" s="170">
        <v>2</v>
      </c>
      <c r="K187" s="170">
        <v>5</v>
      </c>
      <c r="L187" s="170">
        <v>1</v>
      </c>
    </row>
    <row r="188" spans="1:12" ht="13.5" thickBot="1" x14ac:dyDescent="0.25">
      <c r="A188" s="487"/>
      <c r="B188" s="492"/>
      <c r="C188" s="492"/>
      <c r="D188" s="169" t="s">
        <v>5</v>
      </c>
      <c r="E188" s="170">
        <v>18</v>
      </c>
      <c r="F188" s="170">
        <v>2</v>
      </c>
      <c r="G188" s="170">
        <v>0</v>
      </c>
      <c r="H188" s="170">
        <v>2</v>
      </c>
      <c r="I188" s="170">
        <v>4</v>
      </c>
      <c r="J188" s="170">
        <v>0</v>
      </c>
      <c r="K188" s="170">
        <v>9</v>
      </c>
      <c r="L188" s="170">
        <v>1</v>
      </c>
    </row>
    <row r="189" spans="1:12" ht="13.5" thickBot="1" x14ac:dyDescent="0.25">
      <c r="A189" s="487"/>
      <c r="B189" s="492"/>
      <c r="C189" s="493"/>
      <c r="D189" s="169" t="s">
        <v>6</v>
      </c>
      <c r="E189" s="170">
        <v>10</v>
      </c>
      <c r="F189" s="170">
        <v>2</v>
      </c>
      <c r="G189" s="170">
        <v>0</v>
      </c>
      <c r="H189" s="170">
        <v>0</v>
      </c>
      <c r="I189" s="170">
        <v>5</v>
      </c>
      <c r="J189" s="170">
        <v>0</v>
      </c>
      <c r="K189" s="170">
        <v>3</v>
      </c>
      <c r="L189" s="170">
        <v>0</v>
      </c>
    </row>
    <row r="190" spans="1:12" ht="26.25" thickBot="1" x14ac:dyDescent="0.25">
      <c r="A190" s="487"/>
      <c r="B190" s="492"/>
      <c r="C190" s="491">
        <v>2014</v>
      </c>
      <c r="D190" s="169" t="s">
        <v>83</v>
      </c>
      <c r="E190" s="170">
        <v>29</v>
      </c>
      <c r="F190" s="170">
        <v>7</v>
      </c>
      <c r="G190" s="170">
        <v>0</v>
      </c>
      <c r="H190" s="170">
        <v>5</v>
      </c>
      <c r="I190" s="170">
        <v>15</v>
      </c>
      <c r="J190" s="170">
        <v>0</v>
      </c>
      <c r="K190" s="170">
        <v>2</v>
      </c>
      <c r="L190" s="170">
        <v>0</v>
      </c>
    </row>
    <row r="191" spans="1:12" ht="13.5" thickBot="1" x14ac:dyDescent="0.25">
      <c r="A191" s="487"/>
      <c r="B191" s="492"/>
      <c r="C191" s="492"/>
      <c r="D191" s="169" t="s">
        <v>7</v>
      </c>
      <c r="E191" s="170">
        <v>15</v>
      </c>
      <c r="F191" s="170">
        <v>4</v>
      </c>
      <c r="G191" s="170">
        <v>0</v>
      </c>
      <c r="H191" s="170">
        <v>4</v>
      </c>
      <c r="I191" s="170">
        <v>7</v>
      </c>
      <c r="J191" s="170">
        <v>0</v>
      </c>
      <c r="K191" s="170">
        <v>0</v>
      </c>
      <c r="L191" s="170">
        <v>0</v>
      </c>
    </row>
    <row r="192" spans="1:12" ht="13.5" thickBot="1" x14ac:dyDescent="0.25">
      <c r="A192" s="487"/>
      <c r="B192" s="492"/>
      <c r="C192" s="492"/>
      <c r="D192" s="169" t="s">
        <v>4</v>
      </c>
      <c r="E192" s="170">
        <v>4</v>
      </c>
      <c r="F192" s="170">
        <v>2</v>
      </c>
      <c r="G192" s="170">
        <v>0</v>
      </c>
      <c r="H192" s="170">
        <v>0</v>
      </c>
      <c r="I192" s="170">
        <v>1</v>
      </c>
      <c r="J192" s="170">
        <v>0</v>
      </c>
      <c r="K192" s="170">
        <v>1</v>
      </c>
      <c r="L192" s="170">
        <v>0</v>
      </c>
    </row>
    <row r="193" spans="1:12" ht="13.5" thickBot="1" x14ac:dyDescent="0.25">
      <c r="A193" s="487"/>
      <c r="B193" s="492"/>
      <c r="C193" s="492"/>
      <c r="D193" s="169" t="s">
        <v>5</v>
      </c>
      <c r="E193" s="170">
        <v>2</v>
      </c>
      <c r="F193" s="170">
        <v>0</v>
      </c>
      <c r="G193" s="170">
        <v>0</v>
      </c>
      <c r="H193" s="170">
        <v>0</v>
      </c>
      <c r="I193" s="170">
        <v>1</v>
      </c>
      <c r="J193" s="170">
        <v>0</v>
      </c>
      <c r="K193" s="170">
        <v>1</v>
      </c>
      <c r="L193" s="170">
        <v>0</v>
      </c>
    </row>
    <row r="194" spans="1:12" ht="13.5" thickBot="1" x14ac:dyDescent="0.25">
      <c r="A194" s="487"/>
      <c r="B194" s="492"/>
      <c r="C194" s="493"/>
      <c r="D194" s="169" t="s">
        <v>6</v>
      </c>
      <c r="E194" s="170">
        <v>8</v>
      </c>
      <c r="F194" s="170">
        <v>1</v>
      </c>
      <c r="G194" s="170">
        <v>0</v>
      </c>
      <c r="H194" s="170">
        <v>1</v>
      </c>
      <c r="I194" s="170">
        <v>6</v>
      </c>
      <c r="J194" s="170">
        <v>0</v>
      </c>
      <c r="K194" s="170">
        <v>0</v>
      </c>
      <c r="L194" s="170">
        <v>0</v>
      </c>
    </row>
    <row r="195" spans="1:12" ht="26.25" thickBot="1" x14ac:dyDescent="0.25">
      <c r="A195" s="487"/>
      <c r="B195" s="492"/>
      <c r="C195" s="491">
        <v>2015</v>
      </c>
      <c r="D195" s="169" t="s">
        <v>83</v>
      </c>
      <c r="E195" s="289">
        <v>13</v>
      </c>
      <c r="F195" s="289">
        <v>2</v>
      </c>
      <c r="G195" s="289">
        <v>0</v>
      </c>
      <c r="H195" s="289">
        <v>0</v>
      </c>
      <c r="I195" s="289">
        <v>7</v>
      </c>
      <c r="J195" s="289">
        <v>1</v>
      </c>
      <c r="K195" s="289">
        <v>1</v>
      </c>
      <c r="L195" s="289">
        <v>2</v>
      </c>
    </row>
    <row r="196" spans="1:12" ht="13.5" thickBot="1" x14ac:dyDescent="0.25">
      <c r="A196" s="487"/>
      <c r="B196" s="492"/>
      <c r="C196" s="492"/>
      <c r="D196" s="169" t="s">
        <v>7</v>
      </c>
      <c r="E196" s="289">
        <v>7</v>
      </c>
      <c r="F196" s="289">
        <v>2</v>
      </c>
      <c r="G196" s="289">
        <v>0</v>
      </c>
      <c r="H196" s="289">
        <v>0</v>
      </c>
      <c r="I196" s="289">
        <v>3</v>
      </c>
      <c r="J196" s="289">
        <v>1</v>
      </c>
      <c r="K196" s="289">
        <v>1</v>
      </c>
      <c r="L196" s="289">
        <v>0</v>
      </c>
    </row>
    <row r="197" spans="1:12" ht="13.5" thickBot="1" x14ac:dyDescent="0.25">
      <c r="A197" s="487"/>
      <c r="B197" s="492"/>
      <c r="C197" s="492"/>
      <c r="D197" s="169" t="s">
        <v>4</v>
      </c>
      <c r="E197" s="289">
        <v>6</v>
      </c>
      <c r="F197" s="289">
        <v>0</v>
      </c>
      <c r="G197" s="289">
        <v>0</v>
      </c>
      <c r="H197" s="289">
        <v>0</v>
      </c>
      <c r="I197" s="289">
        <v>4</v>
      </c>
      <c r="J197" s="289">
        <v>0</v>
      </c>
      <c r="K197" s="289">
        <v>0</v>
      </c>
      <c r="L197" s="289">
        <v>2</v>
      </c>
    </row>
    <row r="198" spans="1:12" ht="13.5" thickBot="1" x14ac:dyDescent="0.25">
      <c r="A198" s="487"/>
      <c r="B198" s="492"/>
      <c r="C198" s="492"/>
      <c r="D198" s="169" t="s">
        <v>5</v>
      </c>
      <c r="E198" s="170">
        <v>0</v>
      </c>
      <c r="F198" s="170">
        <v>0</v>
      </c>
      <c r="G198" s="170">
        <v>0</v>
      </c>
      <c r="H198" s="170">
        <v>0</v>
      </c>
      <c r="I198" s="170">
        <v>0</v>
      </c>
      <c r="J198" s="170">
        <v>0</v>
      </c>
      <c r="K198" s="170">
        <v>0</v>
      </c>
      <c r="L198" s="170">
        <v>0</v>
      </c>
    </row>
    <row r="199" spans="1:12" ht="13.5" thickBot="1" x14ac:dyDescent="0.25">
      <c r="A199" s="487"/>
      <c r="B199" s="493"/>
      <c r="C199" s="493"/>
      <c r="D199" s="169" t="s">
        <v>6</v>
      </c>
      <c r="E199" s="170">
        <v>0</v>
      </c>
      <c r="F199" s="170">
        <v>0</v>
      </c>
      <c r="G199" s="170">
        <v>0</v>
      </c>
      <c r="H199" s="170">
        <v>0</v>
      </c>
      <c r="I199" s="170">
        <v>0</v>
      </c>
      <c r="J199" s="170">
        <v>0</v>
      </c>
      <c r="K199" s="170">
        <v>0</v>
      </c>
      <c r="L199" s="170">
        <v>0</v>
      </c>
    </row>
    <row r="200" spans="1:12" ht="26.25" thickBot="1" x14ac:dyDescent="0.25">
      <c r="A200" s="487"/>
      <c r="B200" s="491" t="s">
        <v>88</v>
      </c>
      <c r="C200" s="491">
        <v>2013</v>
      </c>
      <c r="D200" s="169" t="s">
        <v>83</v>
      </c>
      <c r="E200" s="170">
        <v>8</v>
      </c>
      <c r="F200" s="170">
        <v>1</v>
      </c>
      <c r="G200" s="170">
        <v>0</v>
      </c>
      <c r="H200" s="170">
        <v>0</v>
      </c>
      <c r="I200" s="170">
        <v>1</v>
      </c>
      <c r="J200" s="170">
        <v>0</v>
      </c>
      <c r="K200" s="170">
        <v>6</v>
      </c>
      <c r="L200" s="170">
        <v>0</v>
      </c>
    </row>
    <row r="201" spans="1:12" ht="13.5" thickBot="1" x14ac:dyDescent="0.25">
      <c r="A201" s="487"/>
      <c r="B201" s="492"/>
      <c r="C201" s="492"/>
      <c r="D201" s="169" t="s">
        <v>7</v>
      </c>
      <c r="E201" s="170">
        <v>1</v>
      </c>
      <c r="F201" s="170">
        <v>0</v>
      </c>
      <c r="G201" s="170">
        <v>0</v>
      </c>
      <c r="H201" s="170">
        <v>0</v>
      </c>
      <c r="I201" s="170">
        <v>1</v>
      </c>
      <c r="J201" s="170">
        <v>0</v>
      </c>
      <c r="K201" s="170">
        <v>0</v>
      </c>
      <c r="L201" s="170">
        <v>0</v>
      </c>
    </row>
    <row r="202" spans="1:12" ht="13.5" thickBot="1" x14ac:dyDescent="0.25">
      <c r="A202" s="487"/>
      <c r="B202" s="492"/>
      <c r="C202" s="492"/>
      <c r="D202" s="169" t="s">
        <v>4</v>
      </c>
      <c r="E202" s="170">
        <v>1</v>
      </c>
      <c r="F202" s="170">
        <v>0</v>
      </c>
      <c r="G202" s="170">
        <v>0</v>
      </c>
      <c r="H202" s="170">
        <v>0</v>
      </c>
      <c r="I202" s="170">
        <v>0</v>
      </c>
      <c r="J202" s="170">
        <v>0</v>
      </c>
      <c r="K202" s="170">
        <v>1</v>
      </c>
      <c r="L202" s="170">
        <v>0</v>
      </c>
    </row>
    <row r="203" spans="1:12" ht="13.5" thickBot="1" x14ac:dyDescent="0.25">
      <c r="A203" s="487"/>
      <c r="B203" s="492"/>
      <c r="C203" s="492"/>
      <c r="D203" s="169" t="s">
        <v>5</v>
      </c>
      <c r="E203" s="170">
        <v>4</v>
      </c>
      <c r="F203" s="170">
        <v>1</v>
      </c>
      <c r="G203" s="170">
        <v>0</v>
      </c>
      <c r="H203" s="170">
        <v>0</v>
      </c>
      <c r="I203" s="170">
        <v>0</v>
      </c>
      <c r="J203" s="170">
        <v>0</v>
      </c>
      <c r="K203" s="170">
        <v>3</v>
      </c>
      <c r="L203" s="170">
        <v>0</v>
      </c>
    </row>
    <row r="204" spans="1:12" ht="13.5" thickBot="1" x14ac:dyDescent="0.25">
      <c r="A204" s="487"/>
      <c r="B204" s="492"/>
      <c r="C204" s="493"/>
      <c r="D204" s="169" t="s">
        <v>6</v>
      </c>
      <c r="E204" s="170">
        <v>2</v>
      </c>
      <c r="F204" s="170">
        <v>0</v>
      </c>
      <c r="G204" s="170">
        <v>0</v>
      </c>
      <c r="H204" s="170">
        <v>0</v>
      </c>
      <c r="I204" s="170">
        <v>0</v>
      </c>
      <c r="J204" s="170">
        <v>0</v>
      </c>
      <c r="K204" s="170">
        <v>2</v>
      </c>
      <c r="L204" s="170">
        <v>0</v>
      </c>
    </row>
    <row r="205" spans="1:12" ht="26.25" thickBot="1" x14ac:dyDescent="0.25">
      <c r="A205" s="487"/>
      <c r="B205" s="492"/>
      <c r="C205" s="491">
        <v>2014</v>
      </c>
      <c r="D205" s="169" t="s">
        <v>83</v>
      </c>
      <c r="E205" s="170">
        <v>2</v>
      </c>
      <c r="F205" s="170">
        <v>1</v>
      </c>
      <c r="G205" s="170">
        <v>1</v>
      </c>
      <c r="H205" s="170">
        <v>0</v>
      </c>
      <c r="I205" s="170">
        <v>0</v>
      </c>
      <c r="J205" s="170">
        <v>0</v>
      </c>
      <c r="K205" s="170">
        <v>0</v>
      </c>
      <c r="L205" s="170">
        <v>0</v>
      </c>
    </row>
    <row r="206" spans="1:12" ht="13.5" thickBot="1" x14ac:dyDescent="0.25">
      <c r="A206" s="487"/>
      <c r="B206" s="492"/>
      <c r="C206" s="492"/>
      <c r="D206" s="169" t="s">
        <v>7</v>
      </c>
      <c r="E206" s="170">
        <v>0</v>
      </c>
      <c r="F206" s="170">
        <v>0</v>
      </c>
      <c r="G206" s="170">
        <v>0</v>
      </c>
      <c r="H206" s="170">
        <v>0</v>
      </c>
      <c r="I206" s="170">
        <v>0</v>
      </c>
      <c r="J206" s="170">
        <v>0</v>
      </c>
      <c r="K206" s="170">
        <v>0</v>
      </c>
      <c r="L206" s="170">
        <v>0</v>
      </c>
    </row>
    <row r="207" spans="1:12" ht="13.5" thickBot="1" x14ac:dyDescent="0.25">
      <c r="A207" s="487"/>
      <c r="B207" s="492"/>
      <c r="C207" s="492"/>
      <c r="D207" s="169" t="s">
        <v>4</v>
      </c>
      <c r="E207" s="170">
        <v>0</v>
      </c>
      <c r="F207" s="170">
        <v>0</v>
      </c>
      <c r="G207" s="170">
        <v>0</v>
      </c>
      <c r="H207" s="170">
        <v>0</v>
      </c>
      <c r="I207" s="170">
        <v>0</v>
      </c>
      <c r="J207" s="170">
        <v>0</v>
      </c>
      <c r="K207" s="170">
        <v>0</v>
      </c>
      <c r="L207" s="170">
        <v>0</v>
      </c>
    </row>
    <row r="208" spans="1:12" ht="13.5" thickBot="1" x14ac:dyDescent="0.25">
      <c r="A208" s="487"/>
      <c r="B208" s="492"/>
      <c r="C208" s="492"/>
      <c r="D208" s="169" t="s">
        <v>5</v>
      </c>
      <c r="E208" s="170">
        <v>2</v>
      </c>
      <c r="F208" s="170">
        <v>1</v>
      </c>
      <c r="G208" s="170">
        <v>1</v>
      </c>
      <c r="H208" s="170">
        <v>0</v>
      </c>
      <c r="I208" s="170">
        <v>0</v>
      </c>
      <c r="J208" s="170">
        <v>0</v>
      </c>
      <c r="K208" s="170">
        <v>0</v>
      </c>
      <c r="L208" s="170">
        <v>0</v>
      </c>
    </row>
    <row r="209" spans="1:12" ht="13.5" thickBot="1" x14ac:dyDescent="0.25">
      <c r="A209" s="487"/>
      <c r="B209" s="492"/>
      <c r="C209" s="493"/>
      <c r="D209" s="169" t="s">
        <v>6</v>
      </c>
      <c r="E209" s="170">
        <v>0</v>
      </c>
      <c r="F209" s="170">
        <v>0</v>
      </c>
      <c r="G209" s="170">
        <v>0</v>
      </c>
      <c r="H209" s="170">
        <v>0</v>
      </c>
      <c r="I209" s="170">
        <v>0</v>
      </c>
      <c r="J209" s="170">
        <v>0</v>
      </c>
      <c r="K209" s="170">
        <v>0</v>
      </c>
      <c r="L209" s="170">
        <v>0</v>
      </c>
    </row>
    <row r="210" spans="1:12" ht="26.25" thickBot="1" x14ac:dyDescent="0.25">
      <c r="A210" s="487"/>
      <c r="B210" s="492"/>
      <c r="C210" s="491">
        <v>2015</v>
      </c>
      <c r="D210" s="169" t="s">
        <v>83</v>
      </c>
      <c r="E210" s="289">
        <v>5</v>
      </c>
      <c r="F210" s="289">
        <v>1</v>
      </c>
      <c r="G210" s="289">
        <v>0</v>
      </c>
      <c r="H210" s="289">
        <v>0</v>
      </c>
      <c r="I210" s="289">
        <v>1</v>
      </c>
      <c r="J210" s="289">
        <v>0</v>
      </c>
      <c r="K210" s="289">
        <v>2</v>
      </c>
      <c r="L210" s="289">
        <v>1</v>
      </c>
    </row>
    <row r="211" spans="1:12" ht="13.5" thickBot="1" x14ac:dyDescent="0.25">
      <c r="A211" s="487"/>
      <c r="B211" s="492"/>
      <c r="C211" s="492"/>
      <c r="D211" s="169" t="s">
        <v>7</v>
      </c>
      <c r="E211" s="289">
        <v>3</v>
      </c>
      <c r="F211" s="289">
        <v>0</v>
      </c>
      <c r="G211" s="289">
        <v>0</v>
      </c>
      <c r="H211" s="289">
        <v>0</v>
      </c>
      <c r="I211" s="289">
        <v>1</v>
      </c>
      <c r="J211" s="289">
        <v>0</v>
      </c>
      <c r="K211" s="289">
        <v>1</v>
      </c>
      <c r="L211" s="289">
        <v>1</v>
      </c>
    </row>
    <row r="212" spans="1:12" ht="13.5" thickBot="1" x14ac:dyDescent="0.25">
      <c r="A212" s="487"/>
      <c r="B212" s="492"/>
      <c r="C212" s="492"/>
      <c r="D212" s="169" t="s">
        <v>4</v>
      </c>
      <c r="E212" s="289">
        <v>2</v>
      </c>
      <c r="F212" s="289">
        <v>1</v>
      </c>
      <c r="G212" s="289">
        <v>0</v>
      </c>
      <c r="H212" s="289">
        <v>0</v>
      </c>
      <c r="I212" s="289">
        <v>0</v>
      </c>
      <c r="J212" s="289">
        <v>0</v>
      </c>
      <c r="K212" s="289">
        <v>1</v>
      </c>
      <c r="L212" s="289">
        <v>0</v>
      </c>
    </row>
    <row r="213" spans="1:12" ht="13.5" thickBot="1" x14ac:dyDescent="0.25">
      <c r="A213" s="487"/>
      <c r="B213" s="492"/>
      <c r="C213" s="492"/>
      <c r="D213" s="169" t="s">
        <v>5</v>
      </c>
      <c r="E213" s="170">
        <v>0</v>
      </c>
      <c r="F213" s="170">
        <v>0</v>
      </c>
      <c r="G213" s="170">
        <v>0</v>
      </c>
      <c r="H213" s="170">
        <v>0</v>
      </c>
      <c r="I213" s="170">
        <v>0</v>
      </c>
      <c r="J213" s="170">
        <v>0</v>
      </c>
      <c r="K213" s="170">
        <v>0</v>
      </c>
      <c r="L213" s="170">
        <v>0</v>
      </c>
    </row>
    <row r="214" spans="1:12" ht="13.5" thickBot="1" x14ac:dyDescent="0.25">
      <c r="A214" s="487"/>
      <c r="B214" s="493"/>
      <c r="C214" s="493"/>
      <c r="D214" s="169" t="s">
        <v>6</v>
      </c>
      <c r="E214" s="170">
        <v>0</v>
      </c>
      <c r="F214" s="170">
        <v>0</v>
      </c>
      <c r="G214" s="170">
        <v>0</v>
      </c>
      <c r="H214" s="170">
        <v>0</v>
      </c>
      <c r="I214" s="170">
        <v>0</v>
      </c>
      <c r="J214" s="170">
        <v>0</v>
      </c>
      <c r="K214" s="170">
        <v>0</v>
      </c>
      <c r="L214" s="170">
        <v>0</v>
      </c>
    </row>
    <row r="215" spans="1:12" ht="26.25" thickBot="1" x14ac:dyDescent="0.25">
      <c r="A215" s="487"/>
      <c r="B215" s="491" t="s">
        <v>94</v>
      </c>
      <c r="C215" s="491">
        <v>2013</v>
      </c>
      <c r="D215" s="169" t="s">
        <v>83</v>
      </c>
      <c r="E215" s="170">
        <v>0</v>
      </c>
      <c r="F215" s="170">
        <v>0</v>
      </c>
      <c r="G215" s="170">
        <v>0</v>
      </c>
      <c r="H215" s="170">
        <v>0</v>
      </c>
      <c r="I215" s="170">
        <v>0</v>
      </c>
      <c r="J215" s="170">
        <v>0</v>
      </c>
      <c r="K215" s="170">
        <v>0</v>
      </c>
      <c r="L215" s="170">
        <v>0</v>
      </c>
    </row>
    <row r="216" spans="1:12" ht="13.5" thickBot="1" x14ac:dyDescent="0.25">
      <c r="A216" s="487"/>
      <c r="B216" s="492"/>
      <c r="C216" s="492"/>
      <c r="D216" s="169" t="s">
        <v>7</v>
      </c>
      <c r="E216" s="170">
        <v>0</v>
      </c>
      <c r="F216" s="170">
        <v>0</v>
      </c>
      <c r="G216" s="170">
        <v>0</v>
      </c>
      <c r="H216" s="170">
        <v>0</v>
      </c>
      <c r="I216" s="170">
        <v>0</v>
      </c>
      <c r="J216" s="170">
        <v>0</v>
      </c>
      <c r="K216" s="170">
        <v>0</v>
      </c>
      <c r="L216" s="170">
        <v>0</v>
      </c>
    </row>
    <row r="217" spans="1:12" ht="13.5" thickBot="1" x14ac:dyDescent="0.25">
      <c r="A217" s="487"/>
      <c r="B217" s="492"/>
      <c r="C217" s="492"/>
      <c r="D217" s="169" t="s">
        <v>4</v>
      </c>
      <c r="E217" s="170">
        <v>0</v>
      </c>
      <c r="F217" s="170">
        <v>0</v>
      </c>
      <c r="G217" s="170">
        <v>0</v>
      </c>
      <c r="H217" s="170">
        <v>0</v>
      </c>
      <c r="I217" s="170">
        <v>0</v>
      </c>
      <c r="J217" s="170">
        <v>0</v>
      </c>
      <c r="K217" s="170">
        <v>0</v>
      </c>
      <c r="L217" s="170">
        <v>0</v>
      </c>
    </row>
    <row r="218" spans="1:12" ht="13.5" thickBot="1" x14ac:dyDescent="0.25">
      <c r="A218" s="487"/>
      <c r="B218" s="492"/>
      <c r="C218" s="492"/>
      <c r="D218" s="169" t="s">
        <v>5</v>
      </c>
      <c r="E218" s="170">
        <v>0</v>
      </c>
      <c r="F218" s="170">
        <v>0</v>
      </c>
      <c r="G218" s="170">
        <v>0</v>
      </c>
      <c r="H218" s="170">
        <v>0</v>
      </c>
      <c r="I218" s="170">
        <v>0</v>
      </c>
      <c r="J218" s="170">
        <v>0</v>
      </c>
      <c r="K218" s="170">
        <v>0</v>
      </c>
      <c r="L218" s="170">
        <v>0</v>
      </c>
    </row>
    <row r="219" spans="1:12" ht="13.5" thickBot="1" x14ac:dyDescent="0.25">
      <c r="A219" s="487"/>
      <c r="B219" s="492"/>
      <c r="C219" s="493"/>
      <c r="D219" s="169" t="s">
        <v>6</v>
      </c>
      <c r="E219" s="170">
        <v>0</v>
      </c>
      <c r="F219" s="170">
        <v>0</v>
      </c>
      <c r="G219" s="170">
        <v>0</v>
      </c>
      <c r="H219" s="170">
        <v>0</v>
      </c>
      <c r="I219" s="170">
        <v>0</v>
      </c>
      <c r="J219" s="170">
        <v>0</v>
      </c>
      <c r="K219" s="170">
        <v>0</v>
      </c>
      <c r="L219" s="170">
        <v>0</v>
      </c>
    </row>
    <row r="220" spans="1:12" ht="26.25" thickBot="1" x14ac:dyDescent="0.25">
      <c r="A220" s="487"/>
      <c r="B220" s="492"/>
      <c r="C220" s="491">
        <v>2014</v>
      </c>
      <c r="D220" s="169" t="s">
        <v>83</v>
      </c>
      <c r="E220" s="170">
        <v>1</v>
      </c>
      <c r="F220" s="170">
        <v>0</v>
      </c>
      <c r="G220" s="170">
        <v>0</v>
      </c>
      <c r="H220" s="170">
        <v>0</v>
      </c>
      <c r="I220" s="170">
        <v>0</v>
      </c>
      <c r="J220" s="170">
        <v>1</v>
      </c>
      <c r="K220" s="170">
        <v>0</v>
      </c>
      <c r="L220" s="170">
        <v>0</v>
      </c>
    </row>
    <row r="221" spans="1:12" ht="13.5" thickBot="1" x14ac:dyDescent="0.25">
      <c r="A221" s="487"/>
      <c r="B221" s="492"/>
      <c r="C221" s="492"/>
      <c r="D221" s="169" t="s">
        <v>7</v>
      </c>
      <c r="E221" s="170">
        <v>0</v>
      </c>
      <c r="F221" s="170">
        <v>0</v>
      </c>
      <c r="G221" s="170">
        <v>0</v>
      </c>
      <c r="H221" s="170">
        <v>0</v>
      </c>
      <c r="I221" s="170">
        <v>0</v>
      </c>
      <c r="J221" s="170">
        <v>0</v>
      </c>
      <c r="K221" s="170">
        <v>0</v>
      </c>
      <c r="L221" s="170">
        <v>0</v>
      </c>
    </row>
    <row r="222" spans="1:12" ht="13.5" thickBot="1" x14ac:dyDescent="0.25">
      <c r="A222" s="487"/>
      <c r="B222" s="492"/>
      <c r="C222" s="492"/>
      <c r="D222" s="169" t="s">
        <v>4</v>
      </c>
      <c r="E222" s="170">
        <v>0</v>
      </c>
      <c r="F222" s="170">
        <v>0</v>
      </c>
      <c r="G222" s="170">
        <v>0</v>
      </c>
      <c r="H222" s="170">
        <v>0</v>
      </c>
      <c r="I222" s="170">
        <v>0</v>
      </c>
      <c r="J222" s="170">
        <v>0</v>
      </c>
      <c r="K222" s="170">
        <v>0</v>
      </c>
      <c r="L222" s="170">
        <v>0</v>
      </c>
    </row>
    <row r="223" spans="1:12" ht="13.5" thickBot="1" x14ac:dyDescent="0.25">
      <c r="A223" s="487"/>
      <c r="B223" s="492"/>
      <c r="C223" s="492"/>
      <c r="D223" s="169" t="s">
        <v>5</v>
      </c>
      <c r="E223" s="170">
        <v>1</v>
      </c>
      <c r="F223" s="170">
        <v>0</v>
      </c>
      <c r="G223" s="170">
        <v>0</v>
      </c>
      <c r="H223" s="170">
        <v>0</v>
      </c>
      <c r="I223" s="170">
        <v>0</v>
      </c>
      <c r="J223" s="170">
        <v>1</v>
      </c>
      <c r="K223" s="170">
        <v>0</v>
      </c>
      <c r="L223" s="170">
        <v>0</v>
      </c>
    </row>
    <row r="224" spans="1:12" ht="13.5" thickBot="1" x14ac:dyDescent="0.25">
      <c r="A224" s="487"/>
      <c r="B224" s="492"/>
      <c r="C224" s="493"/>
      <c r="D224" s="169" t="s">
        <v>6</v>
      </c>
      <c r="E224" s="170">
        <v>0</v>
      </c>
      <c r="F224" s="170">
        <v>0</v>
      </c>
      <c r="G224" s="170">
        <v>0</v>
      </c>
      <c r="H224" s="170">
        <v>0</v>
      </c>
      <c r="I224" s="170">
        <v>0</v>
      </c>
      <c r="J224" s="170">
        <v>0</v>
      </c>
      <c r="K224" s="170">
        <v>0</v>
      </c>
      <c r="L224" s="170">
        <v>0</v>
      </c>
    </row>
    <row r="225" spans="1:12" ht="26.25" thickBot="1" x14ac:dyDescent="0.25">
      <c r="A225" s="487"/>
      <c r="B225" s="492"/>
      <c r="C225" s="491">
        <v>2015</v>
      </c>
      <c r="D225" s="169" t="s">
        <v>83</v>
      </c>
      <c r="E225" s="289">
        <v>0</v>
      </c>
      <c r="F225" s="289">
        <v>0</v>
      </c>
      <c r="G225" s="289">
        <v>0</v>
      </c>
      <c r="H225" s="289">
        <v>0</v>
      </c>
      <c r="I225" s="289">
        <v>0</v>
      </c>
      <c r="J225" s="289">
        <v>0</v>
      </c>
      <c r="K225" s="289">
        <v>0</v>
      </c>
      <c r="L225" s="289">
        <v>0</v>
      </c>
    </row>
    <row r="226" spans="1:12" ht="13.5" thickBot="1" x14ac:dyDescent="0.25">
      <c r="A226" s="487"/>
      <c r="B226" s="492"/>
      <c r="C226" s="492"/>
      <c r="D226" s="169" t="s">
        <v>7</v>
      </c>
      <c r="E226" s="289">
        <v>0</v>
      </c>
      <c r="F226" s="289">
        <v>0</v>
      </c>
      <c r="G226" s="289">
        <v>0</v>
      </c>
      <c r="H226" s="289">
        <v>0</v>
      </c>
      <c r="I226" s="289">
        <v>0</v>
      </c>
      <c r="J226" s="289">
        <v>0</v>
      </c>
      <c r="K226" s="289">
        <v>0</v>
      </c>
      <c r="L226" s="289">
        <v>0</v>
      </c>
    </row>
    <row r="227" spans="1:12" ht="13.5" thickBot="1" x14ac:dyDescent="0.25">
      <c r="A227" s="487"/>
      <c r="B227" s="492"/>
      <c r="C227" s="492"/>
      <c r="D227" s="169" t="s">
        <v>4</v>
      </c>
      <c r="E227" s="289">
        <v>0</v>
      </c>
      <c r="F227" s="289">
        <v>0</v>
      </c>
      <c r="G227" s="289">
        <v>0</v>
      </c>
      <c r="H227" s="289">
        <v>0</v>
      </c>
      <c r="I227" s="289">
        <v>0</v>
      </c>
      <c r="J227" s="289">
        <v>0</v>
      </c>
      <c r="K227" s="289">
        <v>0</v>
      </c>
      <c r="L227" s="289">
        <v>0</v>
      </c>
    </row>
    <row r="228" spans="1:12" ht="13.5" thickBot="1" x14ac:dyDescent="0.25">
      <c r="A228" s="487"/>
      <c r="B228" s="492"/>
      <c r="C228" s="492"/>
      <c r="D228" s="169" t="s">
        <v>5</v>
      </c>
      <c r="E228" s="170">
        <v>0</v>
      </c>
      <c r="F228" s="170">
        <v>0</v>
      </c>
      <c r="G228" s="170">
        <v>0</v>
      </c>
      <c r="H228" s="170">
        <v>0</v>
      </c>
      <c r="I228" s="170">
        <v>0</v>
      </c>
      <c r="J228" s="170">
        <v>0</v>
      </c>
      <c r="K228" s="170">
        <v>0</v>
      </c>
      <c r="L228" s="170">
        <v>0</v>
      </c>
    </row>
    <row r="229" spans="1:12" x14ac:dyDescent="0.2">
      <c r="A229" s="487"/>
      <c r="B229" s="492"/>
      <c r="C229" s="492"/>
      <c r="D229" s="288" t="s">
        <v>6</v>
      </c>
      <c r="E229" s="170">
        <v>0</v>
      </c>
      <c r="F229" s="170">
        <v>0</v>
      </c>
      <c r="G229" s="170">
        <v>0</v>
      </c>
      <c r="H229" s="170">
        <v>0</v>
      </c>
      <c r="I229" s="170">
        <v>0</v>
      </c>
      <c r="J229" s="170">
        <v>0</v>
      </c>
      <c r="K229" s="170">
        <v>0</v>
      </c>
      <c r="L229" s="170">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361"/>
  <sheetViews>
    <sheetView zoomScaleNormal="100" workbookViewId="0">
      <pane xSplit="3" ySplit="5" topLeftCell="D6" activePane="bottomRight" state="frozen"/>
      <selection pane="topRight" activeCell="D1" sqref="D1"/>
      <selection pane="bottomLeft" activeCell="A6" sqref="A6"/>
      <selection pane="bottomRight" sqref="A1:L1"/>
    </sheetView>
  </sheetViews>
  <sheetFormatPr defaultColWidth="9.140625" defaultRowHeight="12.75" x14ac:dyDescent="0.2"/>
  <cols>
    <col min="1" max="1" width="20.5703125" style="11" customWidth="1"/>
    <col min="2" max="2" width="15.28515625" style="11" bestFit="1" customWidth="1"/>
    <col min="3" max="3" width="12.7109375" style="11" customWidth="1"/>
    <col min="4" max="4" width="14.5703125" style="11" customWidth="1"/>
    <col min="5" max="6" width="10.85546875" style="11" customWidth="1"/>
    <col min="7" max="7" width="11.140625" style="11" customWidth="1"/>
    <col min="8" max="9" width="10.85546875" style="11" customWidth="1"/>
    <col min="10" max="10" width="1.7109375" style="11" customWidth="1"/>
    <col min="11" max="11" width="1.7109375" style="3" customWidth="1"/>
    <col min="12" max="13" width="10.7109375" style="11" customWidth="1"/>
    <col min="14" max="14" width="11.28515625" style="11" customWidth="1"/>
    <col min="15" max="16" width="10.7109375" style="11" customWidth="1"/>
    <col min="17" max="18" width="1.7109375" style="11" customWidth="1"/>
    <col min="19" max="19" width="9" style="11" customWidth="1"/>
    <col min="20" max="20" width="1.7109375" style="11" customWidth="1"/>
    <col min="21" max="21" width="4.7109375" style="11" customWidth="1"/>
    <col min="22" max="22" width="1.7109375" style="11" customWidth="1"/>
    <col min="23" max="16384" width="9.140625" style="11"/>
  </cols>
  <sheetData>
    <row r="1" spans="1:25" ht="23.25" customHeight="1" x14ac:dyDescent="0.25">
      <c r="A1" s="466" t="s">
        <v>195</v>
      </c>
      <c r="B1" s="466"/>
      <c r="C1" s="466"/>
      <c r="D1" s="466"/>
      <c r="E1" s="466"/>
      <c r="F1" s="466"/>
      <c r="G1" s="466"/>
      <c r="H1" s="466"/>
      <c r="I1" s="466"/>
      <c r="J1" s="466"/>
      <c r="K1" s="466"/>
      <c r="L1" s="467"/>
      <c r="N1" s="100"/>
      <c r="O1" s="100"/>
      <c r="P1" s="100"/>
      <c r="Q1" s="100"/>
      <c r="R1" s="100"/>
    </row>
    <row r="2" spans="1:25" x14ac:dyDescent="0.2">
      <c r="A2" s="11" t="s">
        <v>174</v>
      </c>
      <c r="B2" s="9"/>
      <c r="C2" s="100"/>
      <c r="D2" s="100"/>
      <c r="E2" s="100"/>
      <c r="F2" s="100"/>
      <c r="G2" s="100"/>
      <c r="H2" s="100"/>
      <c r="I2" s="23"/>
      <c r="J2" s="23"/>
      <c r="K2" s="100"/>
      <c r="L2" s="100"/>
      <c r="M2" s="100"/>
      <c r="N2" s="100"/>
      <c r="O2" s="100"/>
      <c r="P2" s="100"/>
      <c r="Q2" s="100"/>
      <c r="R2" s="100"/>
    </row>
    <row r="3" spans="1:25" ht="14.25" x14ac:dyDescent="0.2">
      <c r="A3" s="10" t="s">
        <v>20</v>
      </c>
      <c r="H3" s="5"/>
      <c r="I3" s="3"/>
      <c r="J3" s="3"/>
      <c r="K3" s="11"/>
      <c r="R3" s="1"/>
    </row>
    <row r="4" spans="1:25" ht="12.75" customHeight="1" x14ac:dyDescent="0.2">
      <c r="B4" s="468" t="s">
        <v>9</v>
      </c>
      <c r="C4" s="468" t="s">
        <v>41</v>
      </c>
      <c r="D4" s="474" t="s">
        <v>14</v>
      </c>
      <c r="E4" s="471" t="s">
        <v>13</v>
      </c>
      <c r="F4" s="471"/>
      <c r="G4" s="471"/>
      <c r="H4" s="471"/>
      <c r="I4" s="471"/>
      <c r="J4" s="24"/>
      <c r="K4" s="25"/>
      <c r="L4" s="471" t="s">
        <v>36</v>
      </c>
      <c r="M4" s="471"/>
      <c r="N4" s="471"/>
      <c r="O4" s="471"/>
      <c r="P4" s="471"/>
      <c r="Q4" s="435"/>
      <c r="R4" s="26"/>
      <c r="S4" s="472" t="s">
        <v>37</v>
      </c>
    </row>
    <row r="5" spans="1:25" ht="39" customHeight="1" x14ac:dyDescent="0.2">
      <c r="A5" s="18" t="s">
        <v>33</v>
      </c>
      <c r="B5" s="469"/>
      <c r="C5" s="470"/>
      <c r="D5" s="475"/>
      <c r="E5" s="27" t="s">
        <v>1</v>
      </c>
      <c r="F5" s="28" t="s">
        <v>3</v>
      </c>
      <c r="G5" s="28" t="s">
        <v>2</v>
      </c>
      <c r="H5" s="28" t="s">
        <v>10</v>
      </c>
      <c r="I5" s="28" t="s">
        <v>11</v>
      </c>
      <c r="J5" s="29"/>
      <c r="K5" s="30"/>
      <c r="L5" s="27" t="s">
        <v>1</v>
      </c>
      <c r="M5" s="28" t="s">
        <v>3</v>
      </c>
      <c r="N5" s="28" t="s">
        <v>2</v>
      </c>
      <c r="O5" s="28" t="s">
        <v>10</v>
      </c>
      <c r="P5" s="28" t="s">
        <v>11</v>
      </c>
      <c r="Q5" s="28"/>
      <c r="R5" s="32"/>
      <c r="S5" s="473"/>
    </row>
    <row r="6" spans="1:25" ht="12.75" customHeight="1" x14ac:dyDescent="0.2">
      <c r="B6" s="3"/>
      <c r="C6" s="19"/>
      <c r="D6" s="33"/>
      <c r="E6" s="33"/>
      <c r="F6" s="33"/>
      <c r="G6" s="33"/>
      <c r="H6" s="33"/>
      <c r="I6" s="33"/>
      <c r="J6" s="33"/>
      <c r="K6" s="434"/>
      <c r="L6" s="39"/>
      <c r="M6" s="39"/>
      <c r="N6" s="39"/>
      <c r="O6" s="39"/>
      <c r="P6" s="39"/>
      <c r="Q6" s="40"/>
      <c r="R6" s="41"/>
      <c r="S6" s="40"/>
    </row>
    <row r="7" spans="1:25" s="1" customFormat="1" ht="12.75" customHeight="1" x14ac:dyDescent="0.2">
      <c r="A7" s="1" t="s">
        <v>69</v>
      </c>
      <c r="B7" s="4" t="s">
        <v>35</v>
      </c>
      <c r="C7" s="2">
        <v>2013</v>
      </c>
      <c r="D7" s="176">
        <v>162266</v>
      </c>
      <c r="E7" s="176">
        <v>127433</v>
      </c>
      <c r="F7" s="176">
        <v>12458</v>
      </c>
      <c r="G7" s="176">
        <v>19650</v>
      </c>
      <c r="H7" s="176">
        <v>1706</v>
      </c>
      <c r="I7" s="176">
        <v>1019</v>
      </c>
      <c r="J7" s="35"/>
      <c r="K7" s="36"/>
      <c r="L7" s="317">
        <v>78.533395782234109</v>
      </c>
      <c r="M7" s="317">
        <v>7.6775171631765131</v>
      </c>
      <c r="N7" s="317">
        <v>12.109745726153353</v>
      </c>
      <c r="O7" s="317">
        <v>1.0513601124080214</v>
      </c>
      <c r="P7" s="317">
        <v>0.62798121602800339</v>
      </c>
      <c r="Q7" s="134"/>
      <c r="R7" s="135"/>
      <c r="S7" s="90">
        <v>90.068435519156338</v>
      </c>
    </row>
    <row r="8" spans="1:25" s="1" customFormat="1" ht="12.75" customHeight="1" x14ac:dyDescent="0.2">
      <c r="A8" s="4"/>
      <c r="B8" s="4"/>
      <c r="C8" s="2">
        <v>2014</v>
      </c>
      <c r="D8" s="176">
        <v>160602</v>
      </c>
      <c r="E8" s="176">
        <v>128575</v>
      </c>
      <c r="F8" s="176">
        <v>6482</v>
      </c>
      <c r="G8" s="176">
        <v>22973</v>
      </c>
      <c r="H8" s="176">
        <v>926</v>
      </c>
      <c r="I8" s="176">
        <v>1646</v>
      </c>
      <c r="J8" s="35"/>
      <c r="K8" s="36"/>
      <c r="L8" s="317">
        <v>80.058156187345105</v>
      </c>
      <c r="M8" s="317">
        <v>4.0360643080409959</v>
      </c>
      <c r="N8" s="317">
        <v>14.304305052240943</v>
      </c>
      <c r="O8" s="317">
        <v>0.57658061543442796</v>
      </c>
      <c r="P8" s="317">
        <v>1.0248938369385188</v>
      </c>
      <c r="Q8" s="101"/>
      <c r="R8" s="89"/>
      <c r="S8" s="90">
        <v>94.617413481170388</v>
      </c>
      <c r="U8" s="95"/>
      <c r="V8" s="95"/>
    </row>
    <row r="9" spans="1:25" ht="12.75" customHeight="1" x14ac:dyDescent="0.2">
      <c r="A9" s="4"/>
      <c r="B9" s="3"/>
      <c r="C9" s="12" t="s">
        <v>7</v>
      </c>
      <c r="D9" s="177">
        <v>45139</v>
      </c>
      <c r="E9" s="177">
        <v>36297</v>
      </c>
      <c r="F9" s="177">
        <v>1876</v>
      </c>
      <c r="G9" s="177">
        <v>6290</v>
      </c>
      <c r="H9" s="177">
        <v>273</v>
      </c>
      <c r="I9" s="177">
        <v>403</v>
      </c>
      <c r="J9" s="33"/>
      <c r="K9" s="34"/>
      <c r="L9" s="186">
        <v>80.411617448326282</v>
      </c>
      <c r="M9" s="186">
        <v>4.1560513081813948</v>
      </c>
      <c r="N9" s="186">
        <v>13.93473492988325</v>
      </c>
      <c r="O9" s="186">
        <v>0.60479851126520301</v>
      </c>
      <c r="P9" s="186">
        <v>0.89279780234387118</v>
      </c>
      <c r="Q9" s="102"/>
      <c r="R9" s="91"/>
      <c r="S9" s="92">
        <v>94.468326083039457</v>
      </c>
      <c r="U9" s="95"/>
      <c r="W9" s="349"/>
    </row>
    <row r="10" spans="1:25" ht="12.75" customHeight="1" x14ac:dyDescent="0.2">
      <c r="A10" s="4"/>
      <c r="B10" s="3"/>
      <c r="C10" s="12" t="s">
        <v>4</v>
      </c>
      <c r="D10" s="177">
        <v>39638</v>
      </c>
      <c r="E10" s="177">
        <v>31848</v>
      </c>
      <c r="F10" s="177">
        <v>1780</v>
      </c>
      <c r="G10" s="177">
        <v>5428</v>
      </c>
      <c r="H10" s="177">
        <v>227</v>
      </c>
      <c r="I10" s="177">
        <v>355</v>
      </c>
      <c r="J10" s="33"/>
      <c r="K10" s="34"/>
      <c r="L10" s="186">
        <v>80.347141631767499</v>
      </c>
      <c r="M10" s="186">
        <v>4.4906402946667336</v>
      </c>
      <c r="N10" s="186">
        <v>13.693930067107321</v>
      </c>
      <c r="O10" s="186">
        <v>0.57268277915131949</v>
      </c>
      <c r="P10" s="186">
        <v>0.89560522730712955</v>
      </c>
      <c r="Q10" s="102"/>
      <c r="R10" s="91"/>
      <c r="S10" s="92">
        <v>94.133294358374741</v>
      </c>
      <c r="U10" s="95"/>
      <c r="W10" s="349"/>
    </row>
    <row r="11" spans="1:25" ht="12.75" customHeight="1" x14ac:dyDescent="0.2">
      <c r="A11" s="4"/>
      <c r="B11" s="3"/>
      <c r="C11" s="12" t="s">
        <v>5</v>
      </c>
      <c r="D11" s="177">
        <v>38121</v>
      </c>
      <c r="E11" s="177">
        <v>30263</v>
      </c>
      <c r="F11" s="177">
        <v>1454</v>
      </c>
      <c r="G11" s="177">
        <v>5773</v>
      </c>
      <c r="H11" s="177">
        <v>227</v>
      </c>
      <c r="I11" s="177">
        <v>404</v>
      </c>
      <c r="J11" s="33"/>
      <c r="K11" s="34"/>
      <c r="L11" s="186">
        <v>79.386689751055854</v>
      </c>
      <c r="M11" s="186">
        <v>3.8141706670863829</v>
      </c>
      <c r="N11" s="186">
        <v>15.143883948479841</v>
      </c>
      <c r="O11" s="186">
        <v>0.59547231184911198</v>
      </c>
      <c r="P11" s="186">
        <v>1.0597833215288162</v>
      </c>
      <c r="Q11" s="102"/>
      <c r="R11" s="91"/>
      <c r="S11" s="92">
        <v>94.803388153827129</v>
      </c>
      <c r="U11" s="95"/>
      <c r="W11" s="349"/>
    </row>
    <row r="12" spans="1:25" ht="12.75" customHeight="1" x14ac:dyDescent="0.2">
      <c r="A12" s="4"/>
      <c r="B12" s="3"/>
      <c r="C12" s="12" t="s">
        <v>6</v>
      </c>
      <c r="D12" s="177">
        <v>37704</v>
      </c>
      <c r="E12" s="177">
        <v>30167</v>
      </c>
      <c r="F12" s="177">
        <v>1372</v>
      </c>
      <c r="G12" s="177">
        <v>5482</v>
      </c>
      <c r="H12" s="177">
        <v>199</v>
      </c>
      <c r="I12" s="177">
        <v>484</v>
      </c>
      <c r="J12" s="33"/>
      <c r="K12" s="34"/>
      <c r="L12" s="186">
        <v>80.010078506259291</v>
      </c>
      <c r="M12" s="186">
        <v>3.6388712072989602</v>
      </c>
      <c r="N12" s="186">
        <v>14.539571398260131</v>
      </c>
      <c r="O12" s="186">
        <v>0.52779545936770633</v>
      </c>
      <c r="P12" s="186">
        <v>1.2836834288139189</v>
      </c>
      <c r="Q12" s="102"/>
      <c r="R12" s="91"/>
      <c r="S12" s="92">
        <v>95.124449134131964</v>
      </c>
      <c r="U12" s="95"/>
    </row>
    <row r="13" spans="1:25" ht="12.75" customHeight="1" x14ac:dyDescent="0.2">
      <c r="A13" s="353"/>
      <c r="B13" s="4"/>
      <c r="C13" s="12"/>
      <c r="D13" s="177"/>
      <c r="E13" s="177"/>
      <c r="F13" s="177"/>
      <c r="G13" s="177"/>
      <c r="H13" s="177"/>
      <c r="I13" s="177"/>
      <c r="J13" s="33"/>
      <c r="K13" s="34"/>
      <c r="L13" s="186"/>
      <c r="M13" s="186"/>
      <c r="N13" s="186"/>
      <c r="O13" s="186"/>
      <c r="P13" s="186"/>
      <c r="Q13" s="102"/>
      <c r="R13" s="91"/>
      <c r="S13" s="92"/>
      <c r="U13" s="95"/>
      <c r="Y13" s="349"/>
    </row>
    <row r="14" spans="1:25" s="1" customFormat="1" ht="12.75" customHeight="1" x14ac:dyDescent="0.2">
      <c r="A14" s="353"/>
      <c r="B14" s="4"/>
      <c r="C14" s="2">
        <v>2015</v>
      </c>
      <c r="D14" s="176">
        <v>153471</v>
      </c>
      <c r="E14" s="176">
        <v>125330</v>
      </c>
      <c r="F14" s="176">
        <v>3705</v>
      </c>
      <c r="G14" s="176">
        <v>21613</v>
      </c>
      <c r="H14" s="176">
        <v>754</v>
      </c>
      <c r="I14" s="176">
        <v>2069</v>
      </c>
      <c r="J14" s="35"/>
      <c r="K14" s="36"/>
      <c r="L14" s="317">
        <v>81.663636778283845</v>
      </c>
      <c r="M14" s="317">
        <v>2.4141368727642356</v>
      </c>
      <c r="N14" s="317">
        <v>14.082790885574473</v>
      </c>
      <c r="O14" s="317">
        <v>0.49129803024675672</v>
      </c>
      <c r="P14" s="317">
        <v>1.3481374331306892</v>
      </c>
      <c r="Q14" s="101"/>
      <c r="R14" s="89"/>
      <c r="S14" s="90">
        <v>96.618331841829843</v>
      </c>
      <c r="U14" s="95"/>
      <c r="Y14" s="153"/>
    </row>
    <row r="15" spans="1:25" s="3" customFormat="1" ht="12.75" customHeight="1" x14ac:dyDescent="0.2">
      <c r="A15" s="353"/>
      <c r="B15" s="4"/>
      <c r="C15" s="6" t="s">
        <v>25</v>
      </c>
      <c r="D15" s="177">
        <v>39944</v>
      </c>
      <c r="E15" s="177">
        <v>32019</v>
      </c>
      <c r="F15" s="177">
        <v>1417</v>
      </c>
      <c r="G15" s="177">
        <v>5807</v>
      </c>
      <c r="H15" s="177">
        <v>235</v>
      </c>
      <c r="I15" s="177">
        <v>466</v>
      </c>
      <c r="J15" s="33"/>
      <c r="K15" s="34"/>
      <c r="L15" s="186">
        <v>80.15972361305829</v>
      </c>
      <c r="M15" s="186">
        <v>3.5474664530342483</v>
      </c>
      <c r="N15" s="186">
        <v>14.537852994191869</v>
      </c>
      <c r="O15" s="186">
        <v>0.58832365311436008</v>
      </c>
      <c r="P15" s="186">
        <v>1.1666332866012419</v>
      </c>
      <c r="Q15" s="102"/>
      <c r="R15" s="91"/>
      <c r="S15" s="92">
        <v>95.160676099247155</v>
      </c>
      <c r="U15" s="95"/>
    </row>
    <row r="16" spans="1:25" s="3" customFormat="1" ht="12.75" customHeight="1" x14ac:dyDescent="0.2">
      <c r="A16" s="353"/>
      <c r="B16" s="386"/>
      <c r="C16" s="6" t="s">
        <v>78</v>
      </c>
      <c r="D16" s="177">
        <v>38598</v>
      </c>
      <c r="E16" s="177">
        <v>31406</v>
      </c>
      <c r="F16" s="177">
        <v>981</v>
      </c>
      <c r="G16" s="177">
        <v>5506</v>
      </c>
      <c r="H16" s="177">
        <v>201</v>
      </c>
      <c r="I16" s="177">
        <v>504</v>
      </c>
      <c r="J16" s="33"/>
      <c r="K16" s="34"/>
      <c r="L16" s="186">
        <v>81.366910202601176</v>
      </c>
      <c r="M16" s="186">
        <v>2.5415824654127155</v>
      </c>
      <c r="N16" s="186">
        <v>14.264987823203274</v>
      </c>
      <c r="O16" s="186">
        <v>0.52075237058914969</v>
      </c>
      <c r="P16" s="186">
        <v>1.3057671381936888</v>
      </c>
      <c r="Q16" s="102"/>
      <c r="R16" s="91"/>
      <c r="S16" s="92">
        <v>96.428139731657197</v>
      </c>
      <c r="U16" s="95"/>
    </row>
    <row r="17" spans="1:26" s="3" customFormat="1" ht="12.75" customHeight="1" x14ac:dyDescent="0.2">
      <c r="A17" s="353"/>
      <c r="B17" s="386"/>
      <c r="C17" s="6" t="s">
        <v>193</v>
      </c>
      <c r="D17" s="177">
        <v>38623</v>
      </c>
      <c r="E17" s="177">
        <v>31811</v>
      </c>
      <c r="F17" s="177">
        <v>712</v>
      </c>
      <c r="G17" s="177">
        <v>5349</v>
      </c>
      <c r="H17" s="177">
        <v>171</v>
      </c>
      <c r="I17" s="177">
        <v>580</v>
      </c>
      <c r="J17" s="33"/>
      <c r="K17" s="34"/>
      <c r="L17" s="186">
        <v>82.362840794345331</v>
      </c>
      <c r="M17" s="186">
        <v>1.8434611500919142</v>
      </c>
      <c r="N17" s="186">
        <v>13.849260803148383</v>
      </c>
      <c r="O17" s="186">
        <v>0.44274137172151307</v>
      </c>
      <c r="P17" s="186">
        <v>1.5016958806928513</v>
      </c>
      <c r="Q17" s="102"/>
      <c r="R17" s="91"/>
      <c r="S17" s="92">
        <v>97.346276371942054</v>
      </c>
      <c r="U17" s="95"/>
    </row>
    <row r="18" spans="1:26" s="3" customFormat="1" ht="12.75" customHeight="1" x14ac:dyDescent="0.2">
      <c r="A18" s="353"/>
      <c r="B18" s="386"/>
      <c r="C18" s="6" t="s">
        <v>194</v>
      </c>
      <c r="D18" s="177">
        <v>36306</v>
      </c>
      <c r="E18" s="177">
        <v>30094</v>
      </c>
      <c r="F18" s="177">
        <v>595</v>
      </c>
      <c r="G18" s="177">
        <v>4951</v>
      </c>
      <c r="H18" s="177">
        <v>147</v>
      </c>
      <c r="I18" s="177">
        <v>519</v>
      </c>
      <c r="J18" s="33"/>
      <c r="K18" s="34"/>
      <c r="L18" s="186">
        <v>82.889880460529938</v>
      </c>
      <c r="M18" s="186">
        <v>1.638847573403845</v>
      </c>
      <c r="N18" s="186">
        <v>13.636864430121742</v>
      </c>
      <c r="O18" s="186">
        <v>0.40489175342918526</v>
      </c>
      <c r="P18" s="186">
        <v>1.4295157825152867</v>
      </c>
      <c r="Q18" s="102"/>
      <c r="R18" s="91"/>
      <c r="S18" s="92">
        <v>97.633551267740387</v>
      </c>
      <c r="U18" s="95"/>
    </row>
    <row r="19" spans="1:26" ht="12.75" customHeight="1" x14ac:dyDescent="0.2">
      <c r="A19" s="390"/>
      <c r="B19" s="4"/>
      <c r="C19" s="6"/>
      <c r="D19" s="177"/>
      <c r="E19" s="177"/>
      <c r="F19" s="177"/>
      <c r="G19" s="177"/>
      <c r="H19" s="177"/>
      <c r="I19" s="177"/>
      <c r="J19" s="33"/>
      <c r="K19" s="34"/>
      <c r="L19" s="186"/>
      <c r="M19" s="186"/>
      <c r="N19" s="186"/>
      <c r="O19" s="186"/>
      <c r="P19" s="186"/>
      <c r="Q19" s="102"/>
      <c r="R19" s="91"/>
      <c r="S19" s="92"/>
      <c r="U19" s="95"/>
      <c r="V19" s="349"/>
      <c r="W19" s="349"/>
      <c r="X19" s="153"/>
    </row>
    <row r="20" spans="1:26" ht="12.75" customHeight="1" x14ac:dyDescent="0.2">
      <c r="A20" s="390"/>
      <c r="B20" s="4"/>
      <c r="C20" s="2">
        <v>2016</v>
      </c>
      <c r="D20" s="176">
        <v>77027</v>
      </c>
      <c r="E20" s="176">
        <v>63878</v>
      </c>
      <c r="F20" s="176">
        <v>1750</v>
      </c>
      <c r="G20" s="176">
        <v>10165</v>
      </c>
      <c r="H20" s="176">
        <v>284</v>
      </c>
      <c r="I20" s="176">
        <v>950</v>
      </c>
      <c r="J20" s="33"/>
      <c r="K20" s="34"/>
      <c r="L20" s="317">
        <v>82.92936243135523</v>
      </c>
      <c r="M20" s="317">
        <v>2.2719306217300428</v>
      </c>
      <c r="N20" s="317">
        <v>13.196671297077648</v>
      </c>
      <c r="O20" s="317">
        <v>0.36870188375504692</v>
      </c>
      <c r="P20" s="317">
        <v>1.2333337660820232</v>
      </c>
      <c r="Q20" s="101"/>
      <c r="R20" s="89"/>
      <c r="S20" s="90">
        <v>96.957913313990005</v>
      </c>
      <c r="U20" s="95"/>
    </row>
    <row r="21" spans="1:26" ht="12.75" customHeight="1" x14ac:dyDescent="0.2">
      <c r="A21" s="390"/>
      <c r="B21" s="353"/>
      <c r="C21" s="6" t="s">
        <v>25</v>
      </c>
      <c r="D21" s="177">
        <v>38295</v>
      </c>
      <c r="E21" s="177">
        <v>31949</v>
      </c>
      <c r="F21" s="177">
        <v>710</v>
      </c>
      <c r="G21" s="177">
        <v>5046</v>
      </c>
      <c r="H21" s="177">
        <v>132</v>
      </c>
      <c r="I21" s="177">
        <v>458</v>
      </c>
      <c r="J21" s="33"/>
      <c r="K21" s="34"/>
      <c r="L21" s="186">
        <v>83.428646037341693</v>
      </c>
      <c r="M21" s="186">
        <v>1.8540279409844627</v>
      </c>
      <c r="N21" s="186">
        <v>13.176654915785353</v>
      </c>
      <c r="O21" s="186">
        <v>0.3446925186055621</v>
      </c>
      <c r="P21" s="186">
        <v>1.1959785872829352</v>
      </c>
      <c r="Q21" s="102"/>
      <c r="R21" s="91"/>
      <c r="S21" s="441">
        <v>97.467593010316094</v>
      </c>
      <c r="U21" s="95"/>
    </row>
    <row r="22" spans="1:26" ht="12.75" customHeight="1" x14ac:dyDescent="0.2">
      <c r="A22" s="390"/>
      <c r="B22" s="365"/>
      <c r="C22" s="6" t="s">
        <v>78</v>
      </c>
      <c r="D22" s="177">
        <v>38732</v>
      </c>
      <c r="E22" s="177">
        <v>31929</v>
      </c>
      <c r="F22" s="177">
        <v>1040</v>
      </c>
      <c r="G22" s="177">
        <v>5119</v>
      </c>
      <c r="H22" s="177">
        <v>152</v>
      </c>
      <c r="I22" s="177">
        <v>492</v>
      </c>
      <c r="J22" s="33"/>
      <c r="K22" s="34"/>
      <c r="L22" s="186">
        <v>82.435712072704732</v>
      </c>
      <c r="M22" s="186">
        <v>2.6851182484767118</v>
      </c>
      <c r="N22" s="186">
        <v>13.21646184033874</v>
      </c>
      <c r="O22" s="186">
        <v>0.39244035939275018</v>
      </c>
      <c r="P22" s="186">
        <v>1.2702674790870598</v>
      </c>
      <c r="Q22" s="102"/>
      <c r="R22" s="91"/>
      <c r="S22" s="441">
        <v>96.453753012227409</v>
      </c>
      <c r="U22" s="95"/>
      <c r="W22" s="349"/>
      <c r="X22" s="349"/>
      <c r="Y22" s="152"/>
    </row>
    <row r="23" spans="1:26" ht="12.75" customHeight="1" x14ac:dyDescent="0.2">
      <c r="A23" s="390"/>
      <c r="B23" s="4"/>
      <c r="C23" s="6"/>
      <c r="D23" s="177"/>
      <c r="E23" s="177"/>
      <c r="F23" s="177"/>
      <c r="G23" s="177"/>
      <c r="H23" s="177"/>
      <c r="I23" s="177"/>
      <c r="J23" s="33"/>
      <c r="K23" s="34"/>
      <c r="L23" s="186"/>
      <c r="M23" s="186"/>
      <c r="N23" s="186"/>
      <c r="O23" s="186"/>
      <c r="P23" s="186"/>
      <c r="Q23" s="102"/>
      <c r="R23" s="91"/>
      <c r="S23" s="92"/>
      <c r="U23" s="95"/>
      <c r="V23" s="349"/>
      <c r="W23" s="152"/>
      <c r="X23" s="152"/>
      <c r="Y23" s="152"/>
      <c r="Z23" s="349"/>
    </row>
    <row r="24" spans="1:26" ht="12.75" customHeight="1" x14ac:dyDescent="0.2">
      <c r="B24" s="4" t="s">
        <v>26</v>
      </c>
      <c r="C24" s="2">
        <v>2013</v>
      </c>
      <c r="D24" s="176">
        <v>81426</v>
      </c>
      <c r="E24" s="176">
        <v>66024</v>
      </c>
      <c r="F24" s="176">
        <v>4918</v>
      </c>
      <c r="G24" s="176">
        <v>9371</v>
      </c>
      <c r="H24" s="176">
        <v>532</v>
      </c>
      <c r="I24" s="176">
        <v>581</v>
      </c>
      <c r="J24" s="35"/>
      <c r="K24" s="36"/>
      <c r="L24" s="317">
        <v>81.08466583155257</v>
      </c>
      <c r="M24" s="317">
        <v>6.0398398545919001</v>
      </c>
      <c r="N24" s="317">
        <v>11.508609043794365</v>
      </c>
      <c r="O24" s="317">
        <v>0.65335396556382486</v>
      </c>
      <c r="P24" s="317">
        <v>0.71353130449733504</v>
      </c>
      <c r="Q24" s="134"/>
      <c r="R24" s="135"/>
      <c r="S24" s="90">
        <v>92.436333356463805</v>
      </c>
      <c r="U24" s="95"/>
      <c r="Y24" s="152"/>
      <c r="Z24" s="152"/>
    </row>
    <row r="25" spans="1:26" ht="12.75" customHeight="1" x14ac:dyDescent="0.2">
      <c r="A25" s="152"/>
      <c r="B25" s="3"/>
      <c r="C25" s="2">
        <v>2014</v>
      </c>
      <c r="D25" s="176">
        <v>88622</v>
      </c>
      <c r="E25" s="176">
        <v>71420</v>
      </c>
      <c r="F25" s="176">
        <v>3566</v>
      </c>
      <c r="G25" s="176">
        <v>12215</v>
      </c>
      <c r="H25" s="176">
        <v>402</v>
      </c>
      <c r="I25" s="176">
        <v>1019</v>
      </c>
      <c r="J25" s="35"/>
      <c r="K25" s="36"/>
      <c r="L25" s="317">
        <v>80.589469883324682</v>
      </c>
      <c r="M25" s="317">
        <v>4.0238315542416103</v>
      </c>
      <c r="N25" s="317">
        <v>13.783259235855658</v>
      </c>
      <c r="O25" s="317">
        <v>0.45361196993974406</v>
      </c>
      <c r="P25" s="317">
        <v>1.1498273566383066</v>
      </c>
      <c r="Q25" s="90"/>
      <c r="R25" s="318"/>
      <c r="S25" s="90">
        <v>94.806758543065428</v>
      </c>
      <c r="U25" s="95"/>
      <c r="W25" s="349"/>
      <c r="X25" s="152"/>
    </row>
    <row r="26" spans="1:26" ht="12.75" customHeight="1" x14ac:dyDescent="0.2">
      <c r="A26" s="152"/>
      <c r="B26" s="3"/>
      <c r="C26" s="12" t="s">
        <v>7</v>
      </c>
      <c r="D26" s="177">
        <v>22716</v>
      </c>
      <c r="E26" s="177">
        <v>18344</v>
      </c>
      <c r="F26" s="177">
        <v>934</v>
      </c>
      <c r="G26" s="177">
        <v>3117</v>
      </c>
      <c r="H26" s="177">
        <v>94</v>
      </c>
      <c r="I26" s="177">
        <v>227</v>
      </c>
      <c r="J26" s="33"/>
      <c r="K26" s="34"/>
      <c r="L26" s="186">
        <v>80.753653812290892</v>
      </c>
      <c r="M26" s="186">
        <v>4.1116393731290728</v>
      </c>
      <c r="N26" s="186">
        <v>13.721605916534601</v>
      </c>
      <c r="O26" s="186">
        <v>0.41380524740271174</v>
      </c>
      <c r="P26" s="186">
        <v>0.99929565064271875</v>
      </c>
      <c r="Q26" s="92"/>
      <c r="R26" s="151"/>
      <c r="S26" s="92">
        <v>94.754834430328074</v>
      </c>
      <c r="U26" s="95"/>
      <c r="W26" s="349"/>
      <c r="X26" s="152"/>
    </row>
    <row r="27" spans="1:26" ht="12.75" customHeight="1" x14ac:dyDescent="0.2">
      <c r="B27" s="3"/>
      <c r="C27" s="12" t="s">
        <v>4</v>
      </c>
      <c r="D27" s="177">
        <v>22097</v>
      </c>
      <c r="E27" s="177">
        <v>17762</v>
      </c>
      <c r="F27" s="177">
        <v>988</v>
      </c>
      <c r="G27" s="177">
        <v>3024</v>
      </c>
      <c r="H27" s="177">
        <v>99</v>
      </c>
      <c r="I27" s="177">
        <v>224</v>
      </c>
      <c r="J27" s="33"/>
      <c r="K27" s="34"/>
      <c r="L27" s="186">
        <v>80.381952301217368</v>
      </c>
      <c r="M27" s="186">
        <v>4.4711951848667244</v>
      </c>
      <c r="N27" s="186">
        <v>13.685115626555641</v>
      </c>
      <c r="O27" s="186">
        <v>0.44802461872652399</v>
      </c>
      <c r="P27" s="186">
        <v>1.0137122686337512</v>
      </c>
      <c r="Q27" s="92"/>
      <c r="R27" s="151"/>
      <c r="S27" s="92">
        <v>94.30084412520317</v>
      </c>
      <c r="T27" s="13"/>
      <c r="U27" s="95"/>
      <c r="Y27" s="152"/>
    </row>
    <row r="28" spans="1:26" ht="12.75" customHeight="1" x14ac:dyDescent="0.2">
      <c r="B28" s="3"/>
      <c r="C28" s="12" t="s">
        <v>5</v>
      </c>
      <c r="D28" s="177">
        <v>22026</v>
      </c>
      <c r="E28" s="177">
        <v>17630</v>
      </c>
      <c r="F28" s="177">
        <v>817</v>
      </c>
      <c r="G28" s="177">
        <v>3200</v>
      </c>
      <c r="H28" s="177">
        <v>121</v>
      </c>
      <c r="I28" s="177">
        <v>258</v>
      </c>
      <c r="J28" s="33"/>
      <c r="K28" s="34"/>
      <c r="L28" s="186">
        <v>80.041768818668842</v>
      </c>
      <c r="M28" s="186">
        <v>3.7092527013529462</v>
      </c>
      <c r="N28" s="186">
        <v>14.528284754381184</v>
      </c>
      <c r="O28" s="186">
        <v>0.54935076727503862</v>
      </c>
      <c r="P28" s="186">
        <v>1.1713429583219832</v>
      </c>
      <c r="Q28" s="92"/>
      <c r="R28" s="151"/>
      <c r="S28" s="92">
        <v>95.017528949325396</v>
      </c>
      <c r="U28" s="95"/>
    </row>
    <row r="29" spans="1:26" ht="12.75" customHeight="1" x14ac:dyDescent="0.2">
      <c r="B29" s="3"/>
      <c r="C29" s="12" t="s">
        <v>6</v>
      </c>
      <c r="D29" s="177">
        <v>21783</v>
      </c>
      <c r="E29" s="177">
        <v>17684</v>
      </c>
      <c r="F29" s="177">
        <v>827</v>
      </c>
      <c r="G29" s="177">
        <v>2874</v>
      </c>
      <c r="H29" s="177">
        <v>88</v>
      </c>
      <c r="I29" s="177">
        <v>310</v>
      </c>
      <c r="J29" s="33"/>
      <c r="K29" s="34"/>
      <c r="L29" s="186">
        <v>81.182573566542715</v>
      </c>
      <c r="M29" s="186">
        <v>3.7965385851351972</v>
      </c>
      <c r="N29" s="186">
        <v>13.193774962126428</v>
      </c>
      <c r="O29" s="186">
        <v>0.40398475875682877</v>
      </c>
      <c r="P29" s="186">
        <v>1.4231281274388285</v>
      </c>
      <c r="Q29" s="92"/>
      <c r="R29" s="151"/>
      <c r="S29" s="92">
        <v>95.161034428050129</v>
      </c>
      <c r="T29" s="13"/>
      <c r="U29" s="95"/>
      <c r="W29" s="152"/>
    </row>
    <row r="30" spans="1:26" ht="12.75" customHeight="1" x14ac:dyDescent="0.2">
      <c r="B30" s="3"/>
      <c r="C30" s="12"/>
      <c r="D30" s="177"/>
      <c r="E30" s="177"/>
      <c r="F30" s="177"/>
      <c r="G30" s="177"/>
      <c r="H30" s="177"/>
      <c r="I30" s="177"/>
      <c r="J30" s="33"/>
      <c r="K30" s="34"/>
      <c r="L30" s="186"/>
      <c r="M30" s="186"/>
      <c r="N30" s="186"/>
      <c r="O30" s="186"/>
      <c r="P30" s="186"/>
      <c r="Q30" s="92"/>
      <c r="R30" s="151"/>
      <c r="S30" s="92"/>
      <c r="T30" s="13"/>
      <c r="U30" s="95"/>
      <c r="X30" s="349"/>
    </row>
    <row r="31" spans="1:26" ht="15.75" customHeight="1" x14ac:dyDescent="0.2">
      <c r="B31" s="3"/>
      <c r="C31" s="2">
        <v>2015</v>
      </c>
      <c r="D31" s="176">
        <v>87315</v>
      </c>
      <c r="E31" s="176">
        <v>72097</v>
      </c>
      <c r="F31" s="176">
        <v>2153</v>
      </c>
      <c r="G31" s="176">
        <v>11444</v>
      </c>
      <c r="H31" s="176">
        <v>367</v>
      </c>
      <c r="I31" s="176">
        <v>1254</v>
      </c>
      <c r="J31" s="35"/>
      <c r="K31" s="36"/>
      <c r="L31" s="317">
        <v>82.571150432342662</v>
      </c>
      <c r="M31" s="317">
        <v>2.4657848021531237</v>
      </c>
      <c r="N31" s="317">
        <v>13.106568172708011</v>
      </c>
      <c r="O31" s="317">
        <v>0.42031724216915767</v>
      </c>
      <c r="P31" s="317">
        <v>1.4361793506270399</v>
      </c>
      <c r="Q31" s="90"/>
      <c r="R31" s="318"/>
      <c r="S31" s="90">
        <v>96.678572840742845</v>
      </c>
      <c r="U31" s="95"/>
      <c r="X31" s="152"/>
    </row>
    <row r="32" spans="1:26" ht="12.75" customHeight="1" x14ac:dyDescent="0.2">
      <c r="B32" s="3"/>
      <c r="C32" s="12" t="s">
        <v>7</v>
      </c>
      <c r="D32" s="177">
        <v>22797</v>
      </c>
      <c r="E32" s="177">
        <v>18636</v>
      </c>
      <c r="F32" s="177">
        <v>812</v>
      </c>
      <c r="G32" s="177">
        <v>2974</v>
      </c>
      <c r="H32" s="177">
        <v>113</v>
      </c>
      <c r="I32" s="177">
        <v>262</v>
      </c>
      <c r="J32" s="33"/>
      <c r="K32" s="34"/>
      <c r="L32" s="186">
        <v>81.74759836820634</v>
      </c>
      <c r="M32" s="186">
        <v>3.5618721761635301</v>
      </c>
      <c r="N32" s="186">
        <v>13.045576172303372</v>
      </c>
      <c r="O32" s="186">
        <v>0.49567925604246171</v>
      </c>
      <c r="P32" s="186">
        <v>1.1492740272842918</v>
      </c>
      <c r="Q32" s="92"/>
      <c r="R32" s="151"/>
      <c r="S32" s="92">
        <v>95.333703273974677</v>
      </c>
      <c r="U32" s="95"/>
    </row>
    <row r="33" spans="1:25" ht="12.75" customHeight="1" x14ac:dyDescent="0.2">
      <c r="B33" s="386"/>
      <c r="C33" s="12" t="s">
        <v>4</v>
      </c>
      <c r="D33" s="177">
        <v>21810</v>
      </c>
      <c r="E33" s="177">
        <v>17935</v>
      </c>
      <c r="F33" s="177">
        <v>579</v>
      </c>
      <c r="G33" s="177">
        <v>2899</v>
      </c>
      <c r="H33" s="177">
        <v>99</v>
      </c>
      <c r="I33" s="177">
        <v>298</v>
      </c>
      <c r="J33" s="33"/>
      <c r="K33" s="34"/>
      <c r="L33" s="186">
        <v>82.232920678587803</v>
      </c>
      <c r="M33" s="186">
        <v>2.65474552957359</v>
      </c>
      <c r="N33" s="186">
        <v>13.292067858780376</v>
      </c>
      <c r="O33" s="186">
        <v>0.45392022008253097</v>
      </c>
      <c r="P33" s="186">
        <v>1.3663457129756993</v>
      </c>
      <c r="Q33" s="92"/>
      <c r="R33" s="151"/>
      <c r="S33" s="92">
        <v>96.414785045740572</v>
      </c>
      <c r="U33" s="95"/>
      <c r="W33" s="349"/>
      <c r="X33" s="349"/>
      <c r="Y33" s="349"/>
    </row>
    <row r="34" spans="1:25" ht="12.75" customHeight="1" x14ac:dyDescent="0.2">
      <c r="A34" s="365"/>
      <c r="B34" s="389"/>
      <c r="C34" s="6" t="s">
        <v>193</v>
      </c>
      <c r="D34" s="177">
        <v>21843</v>
      </c>
      <c r="E34" s="177">
        <v>17985</v>
      </c>
      <c r="F34" s="177">
        <v>409</v>
      </c>
      <c r="G34" s="177">
        <v>2980</v>
      </c>
      <c r="H34" s="177">
        <v>86</v>
      </c>
      <c r="I34" s="177">
        <v>383</v>
      </c>
      <c r="J34" s="33"/>
      <c r="K34" s="34"/>
      <c r="L34" s="186">
        <v>82.337590990248586</v>
      </c>
      <c r="M34" s="186">
        <v>1.8724534175708467</v>
      </c>
      <c r="N34" s="186">
        <v>13.642814631689786</v>
      </c>
      <c r="O34" s="186">
        <v>0.39371881151856425</v>
      </c>
      <c r="P34" s="186">
        <v>1.7534221489722108</v>
      </c>
      <c r="Q34" s="102"/>
      <c r="R34" s="91"/>
      <c r="S34" s="92">
        <v>97.375815087737905</v>
      </c>
      <c r="U34" s="95"/>
      <c r="W34" s="152"/>
      <c r="X34" s="152"/>
      <c r="Y34" s="152"/>
    </row>
    <row r="35" spans="1:25" ht="12.75" customHeight="1" x14ac:dyDescent="0.2">
      <c r="A35" s="365"/>
      <c r="B35" s="389"/>
      <c r="C35" s="12" t="s">
        <v>6</v>
      </c>
      <c r="D35" s="177">
        <v>20865</v>
      </c>
      <c r="E35" s="177">
        <v>17541</v>
      </c>
      <c r="F35" s="177">
        <v>353</v>
      </c>
      <c r="G35" s="177">
        <v>2591</v>
      </c>
      <c r="H35" s="177">
        <v>69</v>
      </c>
      <c r="I35" s="177">
        <v>311</v>
      </c>
      <c r="J35" s="33"/>
      <c r="K35" s="34"/>
      <c r="L35" s="186">
        <v>84.069015097052485</v>
      </c>
      <c r="M35" s="186">
        <v>1.6918284208003835</v>
      </c>
      <c r="N35" s="186">
        <v>12.417924754373352</v>
      </c>
      <c r="O35" s="186">
        <v>0.33069734004313445</v>
      </c>
      <c r="P35" s="186">
        <v>1.4905343877306494</v>
      </c>
      <c r="Q35" s="102"/>
      <c r="R35" s="91"/>
      <c r="S35" s="92">
        <v>97.690708109882891</v>
      </c>
      <c r="U35" s="95"/>
      <c r="W35" s="152"/>
      <c r="X35" s="152"/>
      <c r="Y35" s="152"/>
    </row>
    <row r="36" spans="1:25" ht="12.75" customHeight="1" x14ac:dyDescent="0.2">
      <c r="B36" s="3"/>
      <c r="C36" s="12"/>
      <c r="D36" s="177"/>
      <c r="E36" s="177"/>
      <c r="F36" s="177"/>
      <c r="G36" s="177"/>
      <c r="H36" s="177"/>
      <c r="I36" s="177"/>
      <c r="J36" s="33"/>
      <c r="K36" s="34"/>
      <c r="L36" s="186"/>
      <c r="M36" s="186"/>
      <c r="N36" s="186"/>
      <c r="O36" s="186"/>
      <c r="P36" s="186"/>
      <c r="Q36" s="92"/>
      <c r="R36" s="151"/>
      <c r="S36" s="92"/>
      <c r="U36" s="95"/>
    </row>
    <row r="37" spans="1:25" ht="12.75" customHeight="1" x14ac:dyDescent="0.2">
      <c r="B37" s="3"/>
      <c r="C37" s="2">
        <v>2016</v>
      </c>
      <c r="D37" s="176">
        <v>41104</v>
      </c>
      <c r="E37" s="176">
        <v>34574</v>
      </c>
      <c r="F37" s="176">
        <v>865</v>
      </c>
      <c r="G37" s="176">
        <v>4978</v>
      </c>
      <c r="H37" s="176">
        <v>117</v>
      </c>
      <c r="I37" s="176">
        <v>570</v>
      </c>
      <c r="J37" s="33"/>
      <c r="K37" s="34"/>
      <c r="L37" s="317">
        <v>84.113468275593618</v>
      </c>
      <c r="M37" s="317">
        <v>2.1044180615025301</v>
      </c>
      <c r="N37" s="317">
        <v>12.110743479953289</v>
      </c>
      <c r="O37" s="317">
        <v>0.2846438302841573</v>
      </c>
      <c r="P37" s="317">
        <v>1.3867263526664071</v>
      </c>
      <c r="Q37" s="101"/>
      <c r="R37" s="89"/>
      <c r="S37" s="90">
        <v>97.28173614571223</v>
      </c>
      <c r="U37" s="95"/>
      <c r="W37" s="152"/>
    </row>
    <row r="38" spans="1:25" ht="12.75" customHeight="1" x14ac:dyDescent="0.2">
      <c r="B38" s="3"/>
      <c r="C38" s="6" t="s">
        <v>25</v>
      </c>
      <c r="D38" s="177">
        <v>21190</v>
      </c>
      <c r="E38" s="177">
        <v>17863</v>
      </c>
      <c r="F38" s="177">
        <v>373</v>
      </c>
      <c r="G38" s="177">
        <v>2609</v>
      </c>
      <c r="H38" s="177">
        <v>57</v>
      </c>
      <c r="I38" s="177">
        <v>288</v>
      </c>
      <c r="J38" s="33"/>
      <c r="K38" s="34"/>
      <c r="L38" s="186">
        <v>84.299197734780563</v>
      </c>
      <c r="M38" s="186">
        <v>1.7602642756016991</v>
      </c>
      <c r="N38" s="186">
        <v>12.312411514865502</v>
      </c>
      <c r="O38" s="186">
        <v>0.26899480887210947</v>
      </c>
      <c r="P38" s="186">
        <v>1.3591316658801322</v>
      </c>
      <c r="Q38" s="102"/>
      <c r="R38" s="91"/>
      <c r="S38" s="92">
        <v>97.685808083526183</v>
      </c>
      <c r="U38" s="95"/>
    </row>
    <row r="39" spans="1:25" ht="12.75" customHeight="1" x14ac:dyDescent="0.2">
      <c r="A39" s="152"/>
      <c r="B39" s="348"/>
      <c r="C39" s="6" t="s">
        <v>78</v>
      </c>
      <c r="D39" s="177">
        <v>19914</v>
      </c>
      <c r="E39" s="177">
        <v>16711</v>
      </c>
      <c r="F39" s="177">
        <v>492</v>
      </c>
      <c r="G39" s="177">
        <v>2369</v>
      </c>
      <c r="H39" s="177">
        <v>60</v>
      </c>
      <c r="I39" s="177">
        <v>282</v>
      </c>
      <c r="J39" s="33"/>
      <c r="K39" s="34"/>
      <c r="L39" s="186">
        <v>83.915838103846539</v>
      </c>
      <c r="M39" s="186">
        <v>2.470623681831877</v>
      </c>
      <c r="N39" s="186">
        <v>11.896153459877473</v>
      </c>
      <c r="O39" s="186">
        <v>0.30129557095510695</v>
      </c>
      <c r="P39" s="186">
        <v>1.4160891834890026</v>
      </c>
      <c r="Q39" s="102"/>
      <c r="R39" s="91"/>
      <c r="S39" s="92">
        <v>96.85380450270732</v>
      </c>
      <c r="U39" s="95"/>
      <c r="W39" s="349"/>
      <c r="X39" s="152"/>
    </row>
    <row r="40" spans="1:25" ht="12.75" customHeight="1" x14ac:dyDescent="0.2">
      <c r="B40" s="3"/>
      <c r="C40" s="12"/>
      <c r="D40" s="177"/>
      <c r="E40" s="177"/>
      <c r="F40" s="177"/>
      <c r="G40" s="177"/>
      <c r="H40" s="177"/>
      <c r="I40" s="177"/>
      <c r="J40" s="33"/>
      <c r="K40" s="34"/>
      <c r="L40" s="186"/>
      <c r="M40" s="186"/>
      <c r="N40" s="186"/>
      <c r="O40" s="186"/>
      <c r="P40" s="186"/>
      <c r="Q40" s="92"/>
      <c r="R40" s="151"/>
      <c r="S40" s="92"/>
      <c r="U40" s="95"/>
    </row>
    <row r="41" spans="1:25" ht="12.75" customHeight="1" x14ac:dyDescent="0.2">
      <c r="B41" s="4" t="s">
        <v>27</v>
      </c>
      <c r="C41" s="2">
        <v>2013</v>
      </c>
      <c r="D41" s="176">
        <v>70690</v>
      </c>
      <c r="E41" s="176">
        <v>53517</v>
      </c>
      <c r="F41" s="176">
        <v>6742</v>
      </c>
      <c r="G41" s="176">
        <v>9006</v>
      </c>
      <c r="H41" s="176">
        <v>1070</v>
      </c>
      <c r="I41" s="176">
        <v>355</v>
      </c>
      <c r="J41" s="35"/>
      <c r="K41" s="36"/>
      <c r="L41" s="317">
        <v>75.706606309237515</v>
      </c>
      <c r="M41" s="317">
        <v>9.5374168906493146</v>
      </c>
      <c r="N41" s="317">
        <v>12.740132974961096</v>
      </c>
      <c r="O41" s="317">
        <v>1.5136511529212053</v>
      </c>
      <c r="P41" s="317">
        <v>0.50219267223086717</v>
      </c>
      <c r="Q41" s="134"/>
      <c r="R41" s="135"/>
      <c r="S41" s="90">
        <v>87.335451656831594</v>
      </c>
      <c r="U41" s="95"/>
    </row>
    <row r="42" spans="1:25" ht="17.25" customHeight="1" x14ac:dyDescent="0.2">
      <c r="B42" s="3"/>
      <c r="C42" s="2">
        <v>2014</v>
      </c>
      <c r="D42" s="176">
        <v>57358</v>
      </c>
      <c r="E42" s="176">
        <v>45675</v>
      </c>
      <c r="F42" s="176">
        <v>2298</v>
      </c>
      <c r="G42" s="176">
        <v>8536</v>
      </c>
      <c r="H42" s="176">
        <v>448</v>
      </c>
      <c r="I42" s="176">
        <v>401</v>
      </c>
      <c r="J42" s="35"/>
      <c r="K42" s="36"/>
      <c r="L42" s="317">
        <v>79.631437637295576</v>
      </c>
      <c r="M42" s="317">
        <v>4.0064158443460371</v>
      </c>
      <c r="N42" s="317">
        <v>14.88196938526448</v>
      </c>
      <c r="O42" s="317">
        <v>0.78105931169148157</v>
      </c>
      <c r="P42" s="317">
        <v>0.69911782140241996</v>
      </c>
      <c r="Q42" s="90"/>
      <c r="R42" s="318"/>
      <c r="S42" s="90">
        <v>94.375486461021666</v>
      </c>
      <c r="U42" s="95"/>
    </row>
    <row r="43" spans="1:25" ht="12.75" customHeight="1" x14ac:dyDescent="0.2">
      <c r="B43" s="3"/>
      <c r="C43" s="12" t="s">
        <v>7</v>
      </c>
      <c r="D43" s="177">
        <v>19075</v>
      </c>
      <c r="E43" s="177">
        <v>15328</v>
      </c>
      <c r="F43" s="177">
        <v>782</v>
      </c>
      <c r="G43" s="177">
        <v>2663</v>
      </c>
      <c r="H43" s="177">
        <v>163</v>
      </c>
      <c r="I43" s="177">
        <v>139</v>
      </c>
      <c r="J43" s="33"/>
      <c r="K43" s="34"/>
      <c r="L43" s="186">
        <v>80.356487549148099</v>
      </c>
      <c r="M43" s="186">
        <v>4.0996068152031455</v>
      </c>
      <c r="N43" s="186">
        <v>13.960681520314546</v>
      </c>
      <c r="O43" s="186">
        <v>0.85452162516382701</v>
      </c>
      <c r="P43" s="186">
        <v>0.72870249017038002</v>
      </c>
      <c r="Q43" s="92"/>
      <c r="R43" s="151"/>
      <c r="S43" s="92">
        <v>94.242018035583726</v>
      </c>
      <c r="U43" s="95"/>
    </row>
    <row r="44" spans="1:25" ht="12.75" customHeight="1" x14ac:dyDescent="0.2">
      <c r="B44" s="3"/>
      <c r="C44" s="12" t="s">
        <v>4</v>
      </c>
      <c r="D44" s="177">
        <v>13964</v>
      </c>
      <c r="E44" s="177">
        <v>11258</v>
      </c>
      <c r="F44" s="177">
        <v>615</v>
      </c>
      <c r="G44" s="177">
        <v>1899</v>
      </c>
      <c r="H44" s="177">
        <v>111</v>
      </c>
      <c r="I44" s="177">
        <v>81</v>
      </c>
      <c r="J44" s="33"/>
      <c r="K44" s="34"/>
      <c r="L44" s="186">
        <v>80.621598395875111</v>
      </c>
      <c r="M44" s="186">
        <v>4.4041821827556573</v>
      </c>
      <c r="N44" s="186">
        <v>13.599255227728444</v>
      </c>
      <c r="O44" s="186">
        <v>0.7949011744485821</v>
      </c>
      <c r="P44" s="186">
        <v>0.58006301919220848</v>
      </c>
      <c r="Q44" s="92"/>
      <c r="R44" s="151"/>
      <c r="S44" s="92">
        <v>93.982594280978034</v>
      </c>
      <c r="T44" s="14"/>
      <c r="U44" s="95"/>
    </row>
    <row r="45" spans="1:25" ht="12.75" customHeight="1" x14ac:dyDescent="0.2">
      <c r="B45" s="3"/>
      <c r="C45" s="12" t="s">
        <v>5</v>
      </c>
      <c r="D45" s="177">
        <v>12278</v>
      </c>
      <c r="E45" s="177">
        <v>9685</v>
      </c>
      <c r="F45" s="177">
        <v>468</v>
      </c>
      <c r="G45" s="177">
        <v>1956</v>
      </c>
      <c r="H45" s="177">
        <v>88</v>
      </c>
      <c r="I45" s="177">
        <v>81</v>
      </c>
      <c r="J45" s="33"/>
      <c r="K45" s="34"/>
      <c r="L45" s="186">
        <v>78.880925232122507</v>
      </c>
      <c r="M45" s="186">
        <v>3.8116957159146438</v>
      </c>
      <c r="N45" s="186">
        <v>15.930933376771462</v>
      </c>
      <c r="O45" s="186">
        <v>0.71672910897540321</v>
      </c>
      <c r="P45" s="186">
        <v>0.65971656621599606</v>
      </c>
      <c r="Q45" s="92"/>
      <c r="R45" s="151"/>
      <c r="S45" s="92">
        <v>94.613447006394111</v>
      </c>
      <c r="U45" s="95"/>
    </row>
    <row r="46" spans="1:25" ht="12.75" customHeight="1" x14ac:dyDescent="0.2">
      <c r="B46" s="3"/>
      <c r="C46" s="12" t="s">
        <v>6</v>
      </c>
      <c r="D46" s="177">
        <v>12041</v>
      </c>
      <c r="E46" s="177">
        <v>9404</v>
      </c>
      <c r="F46" s="177">
        <v>433</v>
      </c>
      <c r="G46" s="177">
        <v>2018</v>
      </c>
      <c r="H46" s="177">
        <v>86</v>
      </c>
      <c r="I46" s="177">
        <v>100</v>
      </c>
      <c r="J46" s="33"/>
      <c r="K46" s="34"/>
      <c r="L46" s="186">
        <v>78.099825595880745</v>
      </c>
      <c r="M46" s="186">
        <v>3.5960468399634586</v>
      </c>
      <c r="N46" s="186">
        <v>16.759405365002909</v>
      </c>
      <c r="O46" s="186">
        <v>0.71422639315671455</v>
      </c>
      <c r="P46" s="186">
        <v>0.83049580599617967</v>
      </c>
      <c r="Q46" s="92"/>
      <c r="R46" s="151"/>
      <c r="S46" s="92">
        <v>94.82190960790183</v>
      </c>
      <c r="U46" s="95"/>
    </row>
    <row r="47" spans="1:25" ht="12.75" customHeight="1" x14ac:dyDescent="0.2">
      <c r="B47" s="4"/>
      <c r="C47" s="12"/>
      <c r="D47" s="177"/>
      <c r="E47" s="177"/>
      <c r="F47" s="177"/>
      <c r="G47" s="177"/>
      <c r="H47" s="177"/>
      <c r="I47" s="177"/>
      <c r="J47" s="33"/>
      <c r="K47" s="34"/>
      <c r="L47" s="186"/>
      <c r="M47" s="186"/>
      <c r="N47" s="186"/>
      <c r="O47" s="186"/>
      <c r="P47" s="186"/>
      <c r="Q47" s="92"/>
      <c r="R47" s="151"/>
      <c r="S47" s="92"/>
      <c r="U47" s="95"/>
    </row>
    <row r="48" spans="1:25" ht="16.5" customHeight="1" x14ac:dyDescent="0.2">
      <c r="B48" s="3"/>
      <c r="C48" s="2">
        <v>2015</v>
      </c>
      <c r="D48" s="176">
        <v>46554</v>
      </c>
      <c r="E48" s="176">
        <v>37482</v>
      </c>
      <c r="F48" s="176">
        <v>1177</v>
      </c>
      <c r="G48" s="176">
        <v>7157</v>
      </c>
      <c r="H48" s="176">
        <v>292</v>
      </c>
      <c r="I48" s="176">
        <v>446</v>
      </c>
      <c r="J48" s="35"/>
      <c r="K48" s="36"/>
      <c r="L48" s="317">
        <v>80.51295270009021</v>
      </c>
      <c r="M48" s="317">
        <v>2.528246767195085</v>
      </c>
      <c r="N48" s="317">
        <v>15.373544700777591</v>
      </c>
      <c r="O48" s="317">
        <v>0.62722859475018256</v>
      </c>
      <c r="P48" s="317">
        <v>0.95802723718692273</v>
      </c>
      <c r="Q48" s="90"/>
      <c r="R48" s="318"/>
      <c r="S48" s="90">
        <v>96.271289692108539</v>
      </c>
      <c r="U48" s="95"/>
    </row>
    <row r="49" spans="1:25" ht="12.75" customHeight="1" x14ac:dyDescent="0.2">
      <c r="A49" s="349"/>
      <c r="B49" s="3"/>
      <c r="C49" s="12" t="s">
        <v>7</v>
      </c>
      <c r="D49" s="177">
        <v>12633</v>
      </c>
      <c r="E49" s="177">
        <v>9854</v>
      </c>
      <c r="F49" s="177">
        <v>469</v>
      </c>
      <c r="G49" s="177">
        <v>2106</v>
      </c>
      <c r="H49" s="177">
        <v>98</v>
      </c>
      <c r="I49" s="177">
        <v>106</v>
      </c>
      <c r="J49" s="33"/>
      <c r="K49" s="34"/>
      <c r="L49" s="186">
        <v>78.002058101796877</v>
      </c>
      <c r="M49" s="186">
        <v>3.7124990105279823</v>
      </c>
      <c r="N49" s="186">
        <v>16.670624554737593</v>
      </c>
      <c r="O49" s="186">
        <v>0.77574606190136941</v>
      </c>
      <c r="P49" s="186">
        <v>0.83907227103617521</v>
      </c>
      <c r="Q49" s="92"/>
      <c r="R49" s="151"/>
      <c r="S49" s="92">
        <v>94.613850099743516</v>
      </c>
      <c r="U49" s="95"/>
    </row>
    <row r="50" spans="1:25" ht="12.75" customHeight="1" x14ac:dyDescent="0.2">
      <c r="A50" s="349"/>
      <c r="B50" s="386"/>
      <c r="C50" s="12" t="s">
        <v>4</v>
      </c>
      <c r="D50" s="177">
        <v>12056</v>
      </c>
      <c r="E50" s="177">
        <v>9693</v>
      </c>
      <c r="F50" s="177">
        <v>302</v>
      </c>
      <c r="G50" s="177">
        <v>1866</v>
      </c>
      <c r="H50" s="177">
        <v>78</v>
      </c>
      <c r="I50" s="177">
        <v>117</v>
      </c>
      <c r="J50" s="33"/>
      <c r="K50" s="34"/>
      <c r="L50" s="186">
        <v>80.399800928998005</v>
      </c>
      <c r="M50" s="186">
        <v>2.504976775049768</v>
      </c>
      <c r="N50" s="186">
        <v>15.477770404777704</v>
      </c>
      <c r="O50" s="186">
        <v>0.64698075646980757</v>
      </c>
      <c r="P50" s="186">
        <v>0.97047113470471125</v>
      </c>
      <c r="Q50" s="92"/>
      <c r="R50" s="151"/>
      <c r="S50" s="92">
        <v>96.270853778213933</v>
      </c>
      <c r="U50" s="95"/>
    </row>
    <row r="51" spans="1:25" ht="12.75" customHeight="1" x14ac:dyDescent="0.2">
      <c r="A51" s="365"/>
      <c r="B51" s="386"/>
      <c r="C51" s="6" t="s">
        <v>193</v>
      </c>
      <c r="D51" s="177">
        <v>11755</v>
      </c>
      <c r="E51" s="177">
        <v>9729</v>
      </c>
      <c r="F51" s="177">
        <v>232</v>
      </c>
      <c r="G51" s="177">
        <v>1615</v>
      </c>
      <c r="H51" s="177">
        <v>58</v>
      </c>
      <c r="I51" s="177">
        <v>121</v>
      </c>
      <c r="J51" s="33"/>
      <c r="K51" s="34"/>
      <c r="L51" s="186">
        <v>82.764780944279025</v>
      </c>
      <c r="M51" s="186">
        <v>1.9736282433007231</v>
      </c>
      <c r="N51" s="186">
        <v>13.738834538494258</v>
      </c>
      <c r="O51" s="186">
        <v>0.49340706082518077</v>
      </c>
      <c r="P51" s="186">
        <v>1.0293492131008082</v>
      </c>
      <c r="Q51" s="102"/>
      <c r="R51" s="91"/>
      <c r="S51" s="92">
        <v>97.140039447731752</v>
      </c>
      <c r="U51" s="95"/>
    </row>
    <row r="52" spans="1:25" ht="12.75" customHeight="1" x14ac:dyDescent="0.2">
      <c r="A52" s="365"/>
      <c r="B52" s="386"/>
      <c r="C52" s="12" t="s">
        <v>6</v>
      </c>
      <c r="D52" s="177">
        <v>10110</v>
      </c>
      <c r="E52" s="177">
        <v>8206</v>
      </c>
      <c r="F52" s="177">
        <v>174</v>
      </c>
      <c r="G52" s="177">
        <v>1570</v>
      </c>
      <c r="H52" s="177">
        <v>58</v>
      </c>
      <c r="I52" s="177">
        <v>102</v>
      </c>
      <c r="J52" s="33"/>
      <c r="K52" s="34"/>
      <c r="L52" s="186">
        <v>81.167161226508412</v>
      </c>
      <c r="M52" s="186">
        <v>1.7210682492581602</v>
      </c>
      <c r="N52" s="186">
        <v>15.529179030662711</v>
      </c>
      <c r="O52" s="186">
        <v>0.57368941641938676</v>
      </c>
      <c r="P52" s="186">
        <v>1.0089020771513353</v>
      </c>
      <c r="Q52" s="102"/>
      <c r="R52" s="91"/>
      <c r="S52" s="92">
        <v>97.283372365339574</v>
      </c>
      <c r="U52" s="95"/>
    </row>
    <row r="53" spans="1:25" ht="12.75" customHeight="1" x14ac:dyDescent="0.2">
      <c r="A53" s="152"/>
      <c r="B53" s="3"/>
      <c r="C53" s="12"/>
      <c r="D53" s="177"/>
      <c r="E53" s="177"/>
      <c r="F53" s="177"/>
      <c r="G53" s="177"/>
      <c r="H53" s="177"/>
      <c r="I53" s="177"/>
      <c r="J53" s="33"/>
      <c r="K53" s="34"/>
      <c r="L53" s="186"/>
      <c r="M53" s="186"/>
      <c r="N53" s="186"/>
      <c r="O53" s="186"/>
      <c r="P53" s="186"/>
      <c r="Q53" s="92"/>
      <c r="R53" s="151"/>
      <c r="S53" s="92"/>
      <c r="U53" s="95"/>
    </row>
    <row r="54" spans="1:25" ht="12.75" customHeight="1" x14ac:dyDescent="0.2">
      <c r="A54" s="152"/>
      <c r="B54" s="3"/>
      <c r="C54" s="2">
        <v>2016</v>
      </c>
      <c r="D54" s="176">
        <v>24130</v>
      </c>
      <c r="E54" s="176">
        <v>19916</v>
      </c>
      <c r="F54" s="176">
        <v>665</v>
      </c>
      <c r="G54" s="176">
        <v>3251</v>
      </c>
      <c r="H54" s="176">
        <v>115</v>
      </c>
      <c r="I54" s="176">
        <v>183</v>
      </c>
      <c r="J54" s="33"/>
      <c r="K54" s="34"/>
      <c r="L54" s="317">
        <v>82.536261914629094</v>
      </c>
      <c r="M54" s="317">
        <v>2.7559055118110236</v>
      </c>
      <c r="N54" s="317">
        <v>13.472855366763364</v>
      </c>
      <c r="O54" s="317">
        <v>0.47658516369664317</v>
      </c>
      <c r="P54" s="317">
        <v>0.75839204309987562</v>
      </c>
      <c r="Q54" s="101"/>
      <c r="R54" s="89"/>
      <c r="S54" s="90">
        <v>96.264188897935725</v>
      </c>
      <c r="U54" s="95"/>
      <c r="W54" s="153"/>
      <c r="Y54" s="152"/>
    </row>
    <row r="55" spans="1:25" ht="12.75" customHeight="1" x14ac:dyDescent="0.2">
      <c r="A55" s="152"/>
      <c r="B55" s="3"/>
      <c r="C55" s="6" t="s">
        <v>25</v>
      </c>
      <c r="D55" s="177">
        <v>11618</v>
      </c>
      <c r="E55" s="177">
        <v>9634</v>
      </c>
      <c r="F55" s="177">
        <v>250</v>
      </c>
      <c r="G55" s="177">
        <v>1593</v>
      </c>
      <c r="H55" s="177">
        <v>55</v>
      </c>
      <c r="I55" s="177">
        <v>86</v>
      </c>
      <c r="J55" s="33"/>
      <c r="K55" s="34"/>
      <c r="L55" s="186">
        <v>82.923050438974016</v>
      </c>
      <c r="M55" s="186">
        <v>2.1518333620244445</v>
      </c>
      <c r="N55" s="186">
        <v>13.711482182819761</v>
      </c>
      <c r="O55" s="186">
        <v>0.4734033396453779</v>
      </c>
      <c r="P55" s="186">
        <v>0.74023067653640895</v>
      </c>
      <c r="Q55" s="102"/>
      <c r="R55" s="91"/>
      <c r="S55" s="92">
        <v>96.957605985037404</v>
      </c>
      <c r="U55" s="95"/>
    </row>
    <row r="56" spans="1:25" ht="12.75" customHeight="1" x14ac:dyDescent="0.2">
      <c r="A56" s="152"/>
      <c r="B56" s="348"/>
      <c r="C56" s="6" t="s">
        <v>78</v>
      </c>
      <c r="D56" s="177">
        <v>12512</v>
      </c>
      <c r="E56" s="177">
        <v>10282</v>
      </c>
      <c r="F56" s="177">
        <v>415</v>
      </c>
      <c r="G56" s="177">
        <v>1658</v>
      </c>
      <c r="H56" s="177">
        <v>60</v>
      </c>
      <c r="I56" s="177">
        <v>97</v>
      </c>
      <c r="J56" s="33"/>
      <c r="K56" s="34"/>
      <c r="L56" s="186">
        <v>82.177109974424553</v>
      </c>
      <c r="M56" s="186">
        <v>3.3168158567774935</v>
      </c>
      <c r="N56" s="186">
        <v>13.251278772378516</v>
      </c>
      <c r="O56" s="186">
        <v>0.47953964194373405</v>
      </c>
      <c r="P56" s="186">
        <v>0.77525575447570327</v>
      </c>
      <c r="Q56" s="102"/>
      <c r="R56" s="91"/>
      <c r="S56" s="92">
        <v>95.623733185922234</v>
      </c>
      <c r="U56" s="95"/>
      <c r="W56" s="349"/>
      <c r="X56" s="152"/>
    </row>
    <row r="57" spans="1:25" ht="12.75" customHeight="1" x14ac:dyDescent="0.2">
      <c r="A57" s="152"/>
      <c r="B57" s="3"/>
      <c r="C57" s="12"/>
      <c r="D57" s="177"/>
      <c r="E57" s="177"/>
      <c r="F57" s="177"/>
      <c r="G57" s="177"/>
      <c r="H57" s="177"/>
      <c r="I57" s="177"/>
      <c r="J57" s="33"/>
      <c r="K57" s="34"/>
      <c r="L57" s="186"/>
      <c r="M57" s="186"/>
      <c r="N57" s="186"/>
      <c r="O57" s="186"/>
      <c r="P57" s="186"/>
      <c r="Q57" s="92"/>
      <c r="R57" s="151"/>
      <c r="S57" s="92"/>
      <c r="U57" s="95"/>
    </row>
    <row r="58" spans="1:25" ht="12.75" customHeight="1" x14ac:dyDescent="0.2">
      <c r="B58" s="4" t="s">
        <v>28</v>
      </c>
      <c r="C58" s="2">
        <v>2013</v>
      </c>
      <c r="D58" s="176">
        <v>10116</v>
      </c>
      <c r="E58" s="176">
        <v>7862</v>
      </c>
      <c r="F58" s="176">
        <v>798</v>
      </c>
      <c r="G58" s="176">
        <v>1269</v>
      </c>
      <c r="H58" s="176">
        <v>104</v>
      </c>
      <c r="I58" s="176">
        <v>83</v>
      </c>
      <c r="J58" s="35"/>
      <c r="K58" s="36"/>
      <c r="L58" s="317">
        <v>77.718465796757613</v>
      </c>
      <c r="M58" s="317">
        <v>7.888493475682087</v>
      </c>
      <c r="N58" s="317">
        <v>12.544483985765126</v>
      </c>
      <c r="O58" s="317">
        <v>1.0280743376828785</v>
      </c>
      <c r="P58" s="317">
        <v>0.82048240411229745</v>
      </c>
      <c r="Q58" s="134"/>
      <c r="R58" s="135"/>
      <c r="S58" s="90">
        <v>89.804453487057756</v>
      </c>
      <c r="U58" s="95"/>
    </row>
    <row r="59" spans="1:25" ht="12.75" customHeight="1" x14ac:dyDescent="0.2">
      <c r="B59" s="3"/>
      <c r="C59" s="2">
        <v>2014</v>
      </c>
      <c r="D59" s="176">
        <v>14597</v>
      </c>
      <c r="E59" s="176">
        <v>11460</v>
      </c>
      <c r="F59" s="176">
        <v>618</v>
      </c>
      <c r="G59" s="176">
        <v>2217</v>
      </c>
      <c r="H59" s="176">
        <v>76</v>
      </c>
      <c r="I59" s="176">
        <v>226</v>
      </c>
      <c r="J59" s="35"/>
      <c r="K59" s="36"/>
      <c r="L59" s="317">
        <v>78.50928272932795</v>
      </c>
      <c r="M59" s="317">
        <v>4.2337466602726588</v>
      </c>
      <c r="N59" s="317">
        <v>15.188052339521821</v>
      </c>
      <c r="O59" s="317">
        <v>0.52065492909501954</v>
      </c>
      <c r="P59" s="317">
        <v>1.548263341782558</v>
      </c>
      <c r="Q59" s="90"/>
      <c r="R59" s="318"/>
      <c r="S59" s="90">
        <v>94.394184168012927</v>
      </c>
      <c r="T59" s="13"/>
      <c r="U59" s="95"/>
    </row>
    <row r="60" spans="1:25" ht="12.75" customHeight="1" x14ac:dyDescent="0.2">
      <c r="B60" s="3"/>
      <c r="C60" s="12" t="s">
        <v>7</v>
      </c>
      <c r="D60" s="177">
        <v>3343</v>
      </c>
      <c r="E60" s="177">
        <v>2620</v>
      </c>
      <c r="F60" s="177">
        <v>160</v>
      </c>
      <c r="G60" s="177">
        <v>510</v>
      </c>
      <c r="H60" s="177">
        <v>16</v>
      </c>
      <c r="I60" s="177">
        <v>37</v>
      </c>
      <c r="J60" s="33"/>
      <c r="K60" s="34"/>
      <c r="L60" s="186">
        <v>78.372719114567758</v>
      </c>
      <c r="M60" s="186">
        <v>4.7861202512713135</v>
      </c>
      <c r="N60" s="186">
        <v>15.25575830092731</v>
      </c>
      <c r="O60" s="186">
        <v>0.4786120251271313</v>
      </c>
      <c r="P60" s="186">
        <v>1.1067903081064911</v>
      </c>
      <c r="Q60" s="92"/>
      <c r="R60" s="151"/>
      <c r="S60" s="92">
        <v>93.787504412283795</v>
      </c>
      <c r="U60" s="95"/>
    </row>
    <row r="61" spans="1:25" ht="12.75" customHeight="1" x14ac:dyDescent="0.2">
      <c r="B61" s="3"/>
      <c r="C61" s="12" t="s">
        <v>4</v>
      </c>
      <c r="D61" s="177">
        <v>3574</v>
      </c>
      <c r="E61" s="177">
        <v>2825</v>
      </c>
      <c r="F61" s="177">
        <v>177</v>
      </c>
      <c r="G61" s="177">
        <v>505</v>
      </c>
      <c r="H61" s="177">
        <v>17</v>
      </c>
      <c r="I61" s="177">
        <v>50</v>
      </c>
      <c r="J61" s="33"/>
      <c r="K61" s="34"/>
      <c r="L61" s="186">
        <v>79.043088975937323</v>
      </c>
      <c r="M61" s="186">
        <v>4.9524342473419134</v>
      </c>
      <c r="N61" s="186">
        <v>14.12982652490207</v>
      </c>
      <c r="O61" s="186">
        <v>0.4756575265808618</v>
      </c>
      <c r="P61" s="186">
        <v>1.3989927252378287</v>
      </c>
      <c r="Q61" s="92"/>
      <c r="R61" s="151"/>
      <c r="S61" s="92">
        <v>93.678722710980779</v>
      </c>
      <c r="U61" s="95"/>
    </row>
    <row r="62" spans="1:25" ht="12.75" customHeight="1" x14ac:dyDescent="0.2">
      <c r="B62" s="3"/>
      <c r="C62" s="12" t="s">
        <v>5</v>
      </c>
      <c r="D62" s="177">
        <v>3808</v>
      </c>
      <c r="E62" s="177">
        <v>2941</v>
      </c>
      <c r="F62" s="177">
        <v>169</v>
      </c>
      <c r="G62" s="177">
        <v>615</v>
      </c>
      <c r="H62" s="177">
        <v>18</v>
      </c>
      <c r="I62" s="177">
        <v>65</v>
      </c>
      <c r="J62" s="33"/>
      <c r="K62" s="34"/>
      <c r="L62" s="186">
        <v>77.232142857142861</v>
      </c>
      <c r="M62" s="186">
        <v>4.4380252100840334</v>
      </c>
      <c r="N62" s="186">
        <v>16.150210084033613</v>
      </c>
      <c r="O62" s="186">
        <v>0.47268907563025209</v>
      </c>
      <c r="P62" s="186">
        <v>1.7069327731092436</v>
      </c>
      <c r="Q62" s="92"/>
      <c r="R62" s="151"/>
      <c r="S62" s="92">
        <v>94.14343877231444</v>
      </c>
      <c r="U62" s="95"/>
    </row>
    <row r="63" spans="1:25" ht="12.75" customHeight="1" x14ac:dyDescent="0.2">
      <c r="B63" s="3"/>
      <c r="C63" s="12" t="s">
        <v>6</v>
      </c>
      <c r="D63" s="177">
        <v>3872</v>
      </c>
      <c r="E63" s="177">
        <v>3074</v>
      </c>
      <c r="F63" s="177">
        <v>112</v>
      </c>
      <c r="G63" s="177">
        <v>587</v>
      </c>
      <c r="H63" s="177">
        <v>25</v>
      </c>
      <c r="I63" s="177">
        <v>74</v>
      </c>
      <c r="J63" s="33"/>
      <c r="K63" s="34"/>
      <c r="L63" s="186">
        <v>79.390495867768593</v>
      </c>
      <c r="M63" s="186">
        <v>2.8925619834710745</v>
      </c>
      <c r="N63" s="186">
        <v>15.160123966942148</v>
      </c>
      <c r="O63" s="186">
        <v>0.64566115702479343</v>
      </c>
      <c r="P63" s="186">
        <v>1.9111570247933882</v>
      </c>
      <c r="Q63" s="92"/>
      <c r="R63" s="151"/>
      <c r="S63" s="92">
        <v>95.829528158295275</v>
      </c>
      <c r="U63" s="95"/>
    </row>
    <row r="64" spans="1:25" ht="12.75" customHeight="1" x14ac:dyDescent="0.2">
      <c r="B64" s="3"/>
      <c r="C64" s="12"/>
      <c r="D64" s="177"/>
      <c r="E64" s="177"/>
      <c r="F64" s="177"/>
      <c r="G64" s="177"/>
      <c r="H64" s="177"/>
      <c r="I64" s="177"/>
      <c r="J64" s="33"/>
      <c r="K64" s="34"/>
      <c r="L64" s="186"/>
      <c r="M64" s="186"/>
      <c r="N64" s="186"/>
      <c r="O64" s="186"/>
      <c r="P64" s="186"/>
      <c r="Q64" s="92"/>
      <c r="R64" s="151"/>
      <c r="S64" s="92"/>
      <c r="U64" s="95"/>
    </row>
    <row r="65" spans="1:25" ht="12.75" customHeight="1" x14ac:dyDescent="0.2">
      <c r="B65" s="3"/>
      <c r="C65" s="2">
        <v>2015</v>
      </c>
      <c r="D65" s="176">
        <v>19548</v>
      </c>
      <c r="E65" s="176">
        <v>15710</v>
      </c>
      <c r="F65" s="176">
        <v>371</v>
      </c>
      <c r="G65" s="176">
        <v>3004</v>
      </c>
      <c r="H65" s="176">
        <v>94</v>
      </c>
      <c r="I65" s="176">
        <v>369</v>
      </c>
      <c r="J65" s="35"/>
      <c r="K65" s="36"/>
      <c r="L65" s="317">
        <v>80.366277880090024</v>
      </c>
      <c r="M65" s="317">
        <v>1.8978923675056274</v>
      </c>
      <c r="N65" s="317">
        <v>15.367301002660119</v>
      </c>
      <c r="O65" s="317">
        <v>0.48086760793943112</v>
      </c>
      <c r="P65" s="317">
        <v>1.8876611418047882</v>
      </c>
      <c r="Q65" s="90"/>
      <c r="R65" s="318"/>
      <c r="S65" s="90">
        <v>97.189313346228246</v>
      </c>
      <c r="U65" s="95"/>
    </row>
    <row r="66" spans="1:25" ht="12.75" customHeight="1" x14ac:dyDescent="0.2">
      <c r="B66" s="3"/>
      <c r="C66" s="12" t="s">
        <v>7</v>
      </c>
      <c r="D66" s="177">
        <v>4498</v>
      </c>
      <c r="E66" s="177">
        <v>3516</v>
      </c>
      <c r="F66" s="177">
        <v>134</v>
      </c>
      <c r="G66" s="177">
        <v>726</v>
      </c>
      <c r="H66" s="177">
        <v>24</v>
      </c>
      <c r="I66" s="177">
        <v>98</v>
      </c>
      <c r="J66" s="33"/>
      <c r="K66" s="34"/>
      <c r="L66" s="186">
        <v>78.168074699866608</v>
      </c>
      <c r="M66" s="186">
        <v>2.9791018230324586</v>
      </c>
      <c r="N66" s="186">
        <v>16.140506891951979</v>
      </c>
      <c r="O66" s="186">
        <v>0.53357047576700756</v>
      </c>
      <c r="P66" s="186">
        <v>2.1787461093819473</v>
      </c>
      <c r="Q66" s="92"/>
      <c r="R66" s="151"/>
      <c r="S66" s="92">
        <v>95.811240721102862</v>
      </c>
      <c r="U66" s="95"/>
    </row>
    <row r="67" spans="1:25" ht="12.75" customHeight="1" x14ac:dyDescent="0.2">
      <c r="B67" s="386"/>
      <c r="C67" s="12" t="s">
        <v>4</v>
      </c>
      <c r="D67" s="177">
        <v>4716</v>
      </c>
      <c r="E67" s="177">
        <v>3767</v>
      </c>
      <c r="F67" s="177">
        <v>99</v>
      </c>
      <c r="G67" s="177">
        <v>737</v>
      </c>
      <c r="H67" s="177">
        <v>24</v>
      </c>
      <c r="I67" s="177">
        <v>89</v>
      </c>
      <c r="J67" s="33"/>
      <c r="K67" s="34"/>
      <c r="L67" s="186">
        <v>79.877014418999153</v>
      </c>
      <c r="M67" s="186">
        <v>2.0992366412213741</v>
      </c>
      <c r="N67" s="186">
        <v>15.627650551314673</v>
      </c>
      <c r="O67" s="186">
        <v>0.5089058524173028</v>
      </c>
      <c r="P67" s="186">
        <v>1.8871925360474977</v>
      </c>
      <c r="Q67" s="92"/>
      <c r="R67" s="151"/>
      <c r="S67" s="92">
        <v>96.908771048002009</v>
      </c>
      <c r="U67" s="95"/>
    </row>
    <row r="68" spans="1:25" ht="12.75" customHeight="1" x14ac:dyDescent="0.2">
      <c r="A68" s="365"/>
      <c r="B68" s="386"/>
      <c r="C68" s="6" t="s">
        <v>193</v>
      </c>
      <c r="D68" s="177">
        <v>5003</v>
      </c>
      <c r="E68" s="177">
        <v>4080</v>
      </c>
      <c r="F68" s="177">
        <v>70</v>
      </c>
      <c r="G68" s="177">
        <v>751</v>
      </c>
      <c r="H68" s="177">
        <v>26</v>
      </c>
      <c r="I68" s="177">
        <v>76</v>
      </c>
      <c r="J68" s="33"/>
      <c r="K68" s="34"/>
      <c r="L68" s="186">
        <v>81.551069358384964</v>
      </c>
      <c r="M68" s="186">
        <v>1.3991605036977814</v>
      </c>
      <c r="N68" s="186">
        <v>15.010993403957626</v>
      </c>
      <c r="O68" s="186">
        <v>0.51968818708774733</v>
      </c>
      <c r="P68" s="186">
        <v>1.5190885468718769</v>
      </c>
      <c r="Q68" s="102"/>
      <c r="R68" s="91"/>
      <c r="S68" s="92">
        <v>97.74223894637818</v>
      </c>
      <c r="U68" s="95"/>
    </row>
    <row r="69" spans="1:25" ht="12.75" customHeight="1" x14ac:dyDescent="0.2">
      <c r="A69" s="365"/>
      <c r="B69" s="386"/>
      <c r="C69" s="12" t="s">
        <v>6</v>
      </c>
      <c r="D69" s="177">
        <v>5331</v>
      </c>
      <c r="E69" s="177">
        <v>4347</v>
      </c>
      <c r="F69" s="177">
        <v>68</v>
      </c>
      <c r="G69" s="177">
        <v>790</v>
      </c>
      <c r="H69" s="177">
        <v>20</v>
      </c>
      <c r="I69" s="177">
        <v>106</v>
      </c>
      <c r="J69" s="33"/>
      <c r="K69" s="34"/>
      <c r="L69" s="186">
        <v>81.541924592009011</v>
      </c>
      <c r="M69" s="186">
        <v>1.2755580566497842</v>
      </c>
      <c r="N69" s="186">
        <v>14.818983305196024</v>
      </c>
      <c r="O69" s="186">
        <v>0.37516413430876011</v>
      </c>
      <c r="P69" s="186">
        <v>1.9883699118364284</v>
      </c>
      <c r="Q69" s="102"/>
      <c r="R69" s="91"/>
      <c r="S69" s="92">
        <v>98.06210085884166</v>
      </c>
      <c r="U69" s="95"/>
    </row>
    <row r="70" spans="1:25" ht="12.75" customHeight="1" x14ac:dyDescent="0.2">
      <c r="B70" s="3"/>
      <c r="C70" s="12"/>
      <c r="D70" s="177"/>
      <c r="E70" s="177"/>
      <c r="F70" s="177"/>
      <c r="G70" s="177"/>
      <c r="H70" s="177"/>
      <c r="I70" s="177"/>
      <c r="J70" s="33"/>
      <c r="K70" s="34"/>
      <c r="L70" s="186"/>
      <c r="M70" s="186"/>
      <c r="N70" s="186"/>
      <c r="O70" s="186"/>
      <c r="P70" s="186"/>
      <c r="Q70" s="92"/>
      <c r="R70" s="151"/>
      <c r="S70" s="92"/>
      <c r="T70" s="14"/>
      <c r="U70" s="95"/>
    </row>
    <row r="71" spans="1:25" ht="12.75" customHeight="1" x14ac:dyDescent="0.2">
      <c r="B71" s="3"/>
      <c r="C71" s="2">
        <v>2016</v>
      </c>
      <c r="D71" s="176">
        <v>11792</v>
      </c>
      <c r="E71" s="176">
        <v>9387</v>
      </c>
      <c r="F71" s="176">
        <v>220</v>
      </c>
      <c r="G71" s="176">
        <v>1936</v>
      </c>
      <c r="H71" s="176">
        <v>52</v>
      </c>
      <c r="I71" s="176">
        <v>197</v>
      </c>
      <c r="J71" s="33"/>
      <c r="K71" s="34"/>
      <c r="L71" s="317">
        <v>79.604816824966079</v>
      </c>
      <c r="M71" s="317">
        <v>1.8656716417910446</v>
      </c>
      <c r="N71" s="317">
        <v>16.417910447761194</v>
      </c>
      <c r="O71" s="317">
        <v>0.44097693351424694</v>
      </c>
      <c r="P71" s="317">
        <v>1.6706241519674356</v>
      </c>
      <c r="Q71" s="101"/>
      <c r="R71" s="89"/>
      <c r="S71" s="90">
        <v>97.240259740259745</v>
      </c>
      <c r="T71" s="14"/>
      <c r="U71" s="95"/>
      <c r="W71" s="152"/>
      <c r="Y71" s="152"/>
    </row>
    <row r="72" spans="1:25" ht="12.75" customHeight="1" x14ac:dyDescent="0.2">
      <c r="B72" s="3"/>
      <c r="C72" s="6" t="s">
        <v>25</v>
      </c>
      <c r="D72" s="177">
        <v>5486</v>
      </c>
      <c r="E72" s="177">
        <v>4451</v>
      </c>
      <c r="F72" s="177">
        <v>87</v>
      </c>
      <c r="G72" s="177">
        <v>844</v>
      </c>
      <c r="H72" s="177">
        <v>20</v>
      </c>
      <c r="I72" s="177">
        <v>84</v>
      </c>
      <c r="J72" s="33"/>
      <c r="K72" s="34"/>
      <c r="L72" s="186">
        <v>81.133795114837767</v>
      </c>
      <c r="M72" s="186">
        <v>1.5858549033904483</v>
      </c>
      <c r="N72" s="186">
        <v>15.384615384615385</v>
      </c>
      <c r="O72" s="186">
        <v>0.36456434560699963</v>
      </c>
      <c r="P72" s="186">
        <v>1.5311702515493983</v>
      </c>
      <c r="Q72" s="102"/>
      <c r="R72" s="91"/>
      <c r="S72" s="92">
        <v>97.694959069366647</v>
      </c>
      <c r="T72" s="14"/>
      <c r="U72" s="95"/>
    </row>
    <row r="73" spans="1:25" ht="12.75" customHeight="1" x14ac:dyDescent="0.2">
      <c r="A73" s="152"/>
      <c r="B73" s="3"/>
      <c r="C73" s="6" t="s">
        <v>78</v>
      </c>
      <c r="D73" s="177">
        <v>6306</v>
      </c>
      <c r="E73" s="177">
        <v>4936</v>
      </c>
      <c r="F73" s="177">
        <v>133</v>
      </c>
      <c r="G73" s="177">
        <v>1092</v>
      </c>
      <c r="H73" s="177">
        <v>32</v>
      </c>
      <c r="I73" s="177">
        <v>113</v>
      </c>
      <c r="J73" s="33"/>
      <c r="K73" s="34"/>
      <c r="L73" s="186">
        <v>78.27465905486838</v>
      </c>
      <c r="M73" s="186">
        <v>2.1091024421186173</v>
      </c>
      <c r="N73" s="186">
        <v>17.31684110371075</v>
      </c>
      <c r="O73" s="186">
        <v>0.50745321915635899</v>
      </c>
      <c r="P73" s="186">
        <v>1.7919441801458929</v>
      </c>
      <c r="Q73" s="102"/>
      <c r="R73" s="91"/>
      <c r="S73" s="92">
        <v>96.835443037974684</v>
      </c>
      <c r="T73" s="14"/>
      <c r="U73" s="95"/>
      <c r="W73" s="349"/>
      <c r="X73" s="152"/>
    </row>
    <row r="74" spans="1:25" ht="12.75" customHeight="1" x14ac:dyDescent="0.2">
      <c r="B74" s="3"/>
      <c r="C74" s="12"/>
      <c r="D74" s="177"/>
      <c r="E74" s="177"/>
      <c r="F74" s="177"/>
      <c r="G74" s="177"/>
      <c r="H74" s="177"/>
      <c r="I74" s="177"/>
      <c r="J74" s="33"/>
      <c r="K74" s="34"/>
      <c r="L74" s="186"/>
      <c r="M74" s="186"/>
      <c r="N74" s="186"/>
      <c r="O74" s="186"/>
      <c r="P74" s="186"/>
      <c r="Q74" s="92"/>
      <c r="R74" s="151"/>
      <c r="S74" s="92"/>
      <c r="T74" s="14"/>
      <c r="U74" s="95"/>
    </row>
    <row r="75" spans="1:25" ht="12.75" customHeight="1" x14ac:dyDescent="0.2">
      <c r="B75" s="4" t="s">
        <v>29</v>
      </c>
      <c r="C75" s="2">
        <v>2013</v>
      </c>
      <c r="D75" s="176">
        <v>34</v>
      </c>
      <c r="E75" s="176">
        <v>30</v>
      </c>
      <c r="F75" s="176" t="s">
        <v>112</v>
      </c>
      <c r="G75" s="176">
        <v>4</v>
      </c>
      <c r="H75" s="176" t="s">
        <v>112</v>
      </c>
      <c r="I75" s="176" t="s">
        <v>112</v>
      </c>
      <c r="J75" s="35"/>
      <c r="K75" s="36"/>
      <c r="L75" s="104">
        <v>88.235294117647058</v>
      </c>
      <c r="M75" s="104" t="s">
        <v>112</v>
      </c>
      <c r="N75" s="104">
        <v>11.76470588235294</v>
      </c>
      <c r="O75" s="104" t="s">
        <v>112</v>
      </c>
      <c r="P75" s="104" t="s">
        <v>112</v>
      </c>
      <c r="Q75" s="133"/>
      <c r="R75" s="418"/>
      <c r="S75" s="104">
        <v>100</v>
      </c>
      <c r="T75" s="14"/>
      <c r="U75" s="95"/>
    </row>
    <row r="76" spans="1:25" ht="12.75" customHeight="1" x14ac:dyDescent="0.2">
      <c r="B76" s="3"/>
      <c r="C76" s="2">
        <v>2014</v>
      </c>
      <c r="D76" s="176">
        <v>25</v>
      </c>
      <c r="E76" s="176">
        <v>20</v>
      </c>
      <c r="F76" s="176" t="s">
        <v>112</v>
      </c>
      <c r="G76" s="176">
        <v>5</v>
      </c>
      <c r="H76" s="176" t="s">
        <v>112</v>
      </c>
      <c r="I76" s="176" t="s">
        <v>112</v>
      </c>
      <c r="J76" s="35"/>
      <c r="K76" s="36"/>
      <c r="L76" s="104">
        <v>80</v>
      </c>
      <c r="M76" s="104" t="s">
        <v>112</v>
      </c>
      <c r="N76" s="104">
        <v>20</v>
      </c>
      <c r="O76" s="104" t="s">
        <v>112</v>
      </c>
      <c r="P76" s="104" t="s">
        <v>112</v>
      </c>
      <c r="Q76" s="104"/>
      <c r="R76" s="89"/>
      <c r="S76" s="104">
        <v>100</v>
      </c>
      <c r="T76" s="13"/>
      <c r="U76" s="95"/>
    </row>
    <row r="77" spans="1:25" ht="12.75" customHeight="1" x14ac:dyDescent="0.2">
      <c r="B77" s="3"/>
      <c r="C77" s="12" t="s">
        <v>7</v>
      </c>
      <c r="D77" s="177">
        <v>5</v>
      </c>
      <c r="E77" s="177">
        <v>5</v>
      </c>
      <c r="F77" s="177" t="s">
        <v>112</v>
      </c>
      <c r="G77" s="177" t="s">
        <v>112</v>
      </c>
      <c r="H77" s="177" t="s">
        <v>112</v>
      </c>
      <c r="I77" s="177" t="s">
        <v>112</v>
      </c>
      <c r="J77" s="33"/>
      <c r="K77" s="34"/>
      <c r="L77" s="93">
        <v>100</v>
      </c>
      <c r="M77" s="93" t="s">
        <v>112</v>
      </c>
      <c r="N77" s="93" t="s">
        <v>112</v>
      </c>
      <c r="O77" s="93" t="s">
        <v>112</v>
      </c>
      <c r="P77" s="93" t="s">
        <v>112</v>
      </c>
      <c r="Q77" s="93"/>
      <c r="R77" s="91"/>
      <c r="S77" s="93">
        <v>100</v>
      </c>
      <c r="U77" s="95"/>
    </row>
    <row r="78" spans="1:25" ht="12.75" customHeight="1" x14ac:dyDescent="0.2">
      <c r="B78" s="3"/>
      <c r="C78" s="12" t="s">
        <v>4</v>
      </c>
      <c r="D78" s="177">
        <v>3</v>
      </c>
      <c r="E78" s="177">
        <v>3</v>
      </c>
      <c r="F78" s="177" t="s">
        <v>112</v>
      </c>
      <c r="G78" s="177" t="s">
        <v>112</v>
      </c>
      <c r="H78" s="177" t="s">
        <v>112</v>
      </c>
      <c r="I78" s="177" t="s">
        <v>112</v>
      </c>
      <c r="J78" s="33"/>
      <c r="K78" s="34"/>
      <c r="L78" s="93">
        <v>100</v>
      </c>
      <c r="M78" s="93" t="s">
        <v>112</v>
      </c>
      <c r="N78" s="93" t="s">
        <v>112</v>
      </c>
      <c r="O78" s="93" t="s">
        <v>112</v>
      </c>
      <c r="P78" s="93" t="s">
        <v>112</v>
      </c>
      <c r="Q78" s="93"/>
      <c r="R78" s="91"/>
      <c r="S78" s="93">
        <v>100</v>
      </c>
      <c r="U78" s="95"/>
    </row>
    <row r="79" spans="1:25" ht="12.75" customHeight="1" x14ac:dyDescent="0.2">
      <c r="B79" s="3"/>
      <c r="C79" s="12" t="s">
        <v>5</v>
      </c>
      <c r="D79" s="177">
        <v>9</v>
      </c>
      <c r="E79" s="177">
        <v>7</v>
      </c>
      <c r="F79" s="177" t="s">
        <v>112</v>
      </c>
      <c r="G79" s="177">
        <v>2</v>
      </c>
      <c r="H79" s="177" t="s">
        <v>112</v>
      </c>
      <c r="I79" s="177" t="s">
        <v>112</v>
      </c>
      <c r="J79" s="33"/>
      <c r="K79" s="34"/>
      <c r="L79" s="93">
        <v>77.777777777777786</v>
      </c>
      <c r="M79" s="93" t="s">
        <v>112</v>
      </c>
      <c r="N79" s="93">
        <v>22.222222222222221</v>
      </c>
      <c r="O79" s="93" t="s">
        <v>112</v>
      </c>
      <c r="P79" s="93" t="s">
        <v>112</v>
      </c>
      <c r="Q79" s="93"/>
      <c r="R79" s="91"/>
      <c r="S79" s="93">
        <v>100</v>
      </c>
      <c r="U79" s="95"/>
    </row>
    <row r="80" spans="1:25" ht="12.75" customHeight="1" x14ac:dyDescent="0.2">
      <c r="B80" s="3"/>
      <c r="C80" s="12" t="s">
        <v>6</v>
      </c>
      <c r="D80" s="177">
        <v>8</v>
      </c>
      <c r="E80" s="177">
        <v>5</v>
      </c>
      <c r="F80" s="177" t="s">
        <v>112</v>
      </c>
      <c r="G80" s="177">
        <v>3</v>
      </c>
      <c r="H80" s="177" t="s">
        <v>112</v>
      </c>
      <c r="I80" s="177" t="s">
        <v>112</v>
      </c>
      <c r="J80" s="33"/>
      <c r="K80" s="34"/>
      <c r="L80" s="93">
        <v>62.5</v>
      </c>
      <c r="M80" s="93" t="s">
        <v>112</v>
      </c>
      <c r="N80" s="93">
        <v>37.5</v>
      </c>
      <c r="O80" s="93" t="s">
        <v>112</v>
      </c>
      <c r="P80" s="93" t="s">
        <v>112</v>
      </c>
      <c r="Q80" s="93"/>
      <c r="R80" s="91"/>
      <c r="S80" s="93">
        <v>100</v>
      </c>
      <c r="U80" s="95"/>
    </row>
    <row r="81" spans="1:25" ht="12.75" customHeight="1" x14ac:dyDescent="0.2">
      <c r="B81" s="4"/>
      <c r="C81" s="12"/>
      <c r="D81" s="177"/>
      <c r="E81" s="177"/>
      <c r="F81" s="177"/>
      <c r="G81" s="177"/>
      <c r="H81" s="177"/>
      <c r="I81" s="177"/>
      <c r="J81" s="33"/>
      <c r="K81" s="34"/>
      <c r="L81" s="93"/>
      <c r="M81" s="93"/>
      <c r="N81" s="93"/>
      <c r="O81" s="93"/>
      <c r="P81" s="93"/>
      <c r="Q81" s="93"/>
      <c r="R81" s="91"/>
      <c r="S81" s="104"/>
      <c r="U81" s="95"/>
    </row>
    <row r="82" spans="1:25" ht="12.75" customHeight="1" x14ac:dyDescent="0.2">
      <c r="A82" s="3"/>
      <c r="B82" s="3"/>
      <c r="C82" s="2">
        <v>2015</v>
      </c>
      <c r="D82" s="176">
        <v>54</v>
      </c>
      <c r="E82" s="176">
        <v>41</v>
      </c>
      <c r="F82" s="176">
        <v>4</v>
      </c>
      <c r="G82" s="176">
        <v>8</v>
      </c>
      <c r="H82" s="176">
        <v>1</v>
      </c>
      <c r="I82" s="176" t="s">
        <v>112</v>
      </c>
      <c r="J82" s="35"/>
      <c r="K82" s="36"/>
      <c r="L82" s="104">
        <v>75.925925925925924</v>
      </c>
      <c r="M82" s="104">
        <v>7.4074074074074066</v>
      </c>
      <c r="N82" s="104">
        <v>14.814814814814813</v>
      </c>
      <c r="O82" s="104">
        <v>1.8518518518518516</v>
      </c>
      <c r="P82" s="104" t="s">
        <v>112</v>
      </c>
      <c r="Q82" s="104"/>
      <c r="R82" s="89"/>
      <c r="S82" s="104">
        <v>89.130434782608702</v>
      </c>
      <c r="U82" s="95"/>
    </row>
    <row r="83" spans="1:25" ht="12.75" customHeight="1" x14ac:dyDescent="0.2">
      <c r="A83" s="3"/>
      <c r="B83" s="3"/>
      <c r="C83" s="12" t="s">
        <v>7</v>
      </c>
      <c r="D83" s="177">
        <v>16</v>
      </c>
      <c r="E83" s="177">
        <v>13</v>
      </c>
      <c r="F83" s="177">
        <v>2</v>
      </c>
      <c r="G83" s="177">
        <v>1</v>
      </c>
      <c r="H83" s="177" t="s">
        <v>112</v>
      </c>
      <c r="I83" s="177" t="s">
        <v>112</v>
      </c>
      <c r="J83" s="33"/>
      <c r="K83" s="34"/>
      <c r="L83" s="93">
        <v>81.25</v>
      </c>
      <c r="M83" s="93">
        <v>12.5</v>
      </c>
      <c r="N83" s="93">
        <v>6.25</v>
      </c>
      <c r="O83" s="93" t="s">
        <v>112</v>
      </c>
      <c r="P83" s="93" t="s">
        <v>112</v>
      </c>
      <c r="Q83" s="93"/>
      <c r="R83" s="91"/>
      <c r="S83" s="93">
        <v>86.666666666666671</v>
      </c>
      <c r="U83" s="95"/>
    </row>
    <row r="84" spans="1:25" ht="12.75" customHeight="1" x14ac:dyDescent="0.2">
      <c r="A84" s="3"/>
      <c r="B84" s="386"/>
      <c r="C84" s="12" t="s">
        <v>4</v>
      </c>
      <c r="D84" s="177">
        <v>16</v>
      </c>
      <c r="E84" s="177">
        <v>11</v>
      </c>
      <c r="F84" s="177">
        <v>1</v>
      </c>
      <c r="G84" s="177">
        <v>4</v>
      </c>
      <c r="H84" s="177" t="s">
        <v>112</v>
      </c>
      <c r="I84" s="177" t="s">
        <v>112</v>
      </c>
      <c r="J84" s="3"/>
      <c r="K84" s="22"/>
      <c r="L84" s="93">
        <v>68.75</v>
      </c>
      <c r="M84" s="93">
        <v>6.25</v>
      </c>
      <c r="N84" s="93">
        <v>25</v>
      </c>
      <c r="O84" s="93" t="s">
        <v>112</v>
      </c>
      <c r="P84" s="93" t="s">
        <v>112</v>
      </c>
      <c r="Q84" s="394"/>
      <c r="R84" s="419"/>
      <c r="S84" s="93">
        <v>91.666666666666671</v>
      </c>
      <c r="U84" s="95"/>
    </row>
    <row r="85" spans="1:25" ht="12.75" customHeight="1" x14ac:dyDescent="0.2">
      <c r="A85" s="353"/>
      <c r="B85" s="386"/>
      <c r="C85" s="6" t="s">
        <v>193</v>
      </c>
      <c r="D85" s="177">
        <v>22</v>
      </c>
      <c r="E85" s="177">
        <v>17</v>
      </c>
      <c r="F85" s="177">
        <v>1</v>
      </c>
      <c r="G85" s="177">
        <v>3</v>
      </c>
      <c r="H85" s="177">
        <v>1</v>
      </c>
      <c r="I85" s="177" t="s">
        <v>112</v>
      </c>
      <c r="J85" s="33"/>
      <c r="K85" s="34"/>
      <c r="L85" s="93">
        <v>77.272727272727266</v>
      </c>
      <c r="M85" s="93">
        <v>4.5454545454545459</v>
      </c>
      <c r="N85" s="93">
        <v>13.636363636363635</v>
      </c>
      <c r="O85" s="93">
        <v>4.5454545454545459</v>
      </c>
      <c r="P85" s="93" t="s">
        <v>112</v>
      </c>
      <c r="Q85" s="93"/>
      <c r="R85" s="91"/>
      <c r="S85" s="93">
        <v>89.473684210526315</v>
      </c>
      <c r="U85" s="95"/>
    </row>
    <row r="86" spans="1:25" ht="12.75" customHeight="1" x14ac:dyDescent="0.2">
      <c r="A86" s="353"/>
      <c r="B86" s="386"/>
      <c r="C86" s="12" t="s">
        <v>6</v>
      </c>
      <c r="D86" s="177" t="s">
        <v>112</v>
      </c>
      <c r="E86" s="177" t="s">
        <v>112</v>
      </c>
      <c r="F86" s="177" t="s">
        <v>112</v>
      </c>
      <c r="G86" s="177" t="s">
        <v>112</v>
      </c>
      <c r="H86" s="177" t="s">
        <v>112</v>
      </c>
      <c r="I86" s="177" t="s">
        <v>112</v>
      </c>
      <c r="J86" s="33"/>
      <c r="K86" s="34"/>
      <c r="L86" s="93" t="s">
        <v>112</v>
      </c>
      <c r="M86" s="93" t="s">
        <v>112</v>
      </c>
      <c r="N86" s="93" t="s">
        <v>112</v>
      </c>
      <c r="O86" s="93" t="s">
        <v>112</v>
      </c>
      <c r="P86" s="93" t="s">
        <v>112</v>
      </c>
      <c r="Q86" s="93"/>
      <c r="R86" s="91"/>
      <c r="S86" s="93" t="s">
        <v>112</v>
      </c>
      <c r="T86" s="3"/>
      <c r="U86" s="95"/>
    </row>
    <row r="87" spans="1:25" s="3" customFormat="1" ht="12.75" customHeight="1" x14ac:dyDescent="0.2">
      <c r="C87" s="19"/>
      <c r="D87" s="177"/>
      <c r="E87" s="177"/>
      <c r="F87" s="177"/>
      <c r="G87" s="177"/>
      <c r="H87" s="177"/>
      <c r="I87" s="177"/>
      <c r="J87" s="33"/>
      <c r="K87" s="34"/>
      <c r="L87" s="186"/>
      <c r="M87" s="186"/>
      <c r="N87" s="186"/>
      <c r="O87" s="186"/>
      <c r="P87" s="186"/>
      <c r="Q87" s="92"/>
      <c r="R87" s="151"/>
      <c r="S87" s="92"/>
      <c r="U87" s="425"/>
      <c r="W87" s="367"/>
    </row>
    <row r="88" spans="1:25" ht="12.75" customHeight="1" x14ac:dyDescent="0.2">
      <c r="B88" s="3"/>
      <c r="C88" s="2">
        <v>2016</v>
      </c>
      <c r="D88" s="176">
        <v>1</v>
      </c>
      <c r="E88" s="176">
        <v>1</v>
      </c>
      <c r="F88" s="176" t="s">
        <v>112</v>
      </c>
      <c r="G88" s="176" t="s">
        <v>112</v>
      </c>
      <c r="H88" s="176" t="s">
        <v>112</v>
      </c>
      <c r="I88" s="176" t="s">
        <v>112</v>
      </c>
      <c r="J88" s="33"/>
      <c r="K88" s="34"/>
      <c r="L88" s="104">
        <v>100</v>
      </c>
      <c r="M88" s="104" t="s">
        <v>112</v>
      </c>
      <c r="N88" s="104" t="s">
        <v>112</v>
      </c>
      <c r="O88" s="104" t="s">
        <v>112</v>
      </c>
      <c r="P88" s="104" t="s">
        <v>112</v>
      </c>
      <c r="Q88" s="104"/>
      <c r="R88" s="89"/>
      <c r="S88" s="104">
        <v>100</v>
      </c>
      <c r="U88" s="95"/>
      <c r="Y88" s="152"/>
    </row>
    <row r="89" spans="1:25" ht="12.75" customHeight="1" x14ac:dyDescent="0.2">
      <c r="B89" s="3"/>
      <c r="C89" s="6" t="s">
        <v>25</v>
      </c>
      <c r="D89" s="176">
        <v>1</v>
      </c>
      <c r="E89" s="177">
        <v>1</v>
      </c>
      <c r="F89" s="177" t="s">
        <v>112</v>
      </c>
      <c r="G89" s="177" t="s">
        <v>112</v>
      </c>
      <c r="H89" s="177" t="s">
        <v>112</v>
      </c>
      <c r="I89" s="177" t="s">
        <v>112</v>
      </c>
      <c r="J89" s="33"/>
      <c r="K89" s="34"/>
      <c r="L89" s="93">
        <v>100</v>
      </c>
      <c r="M89" s="93" t="s">
        <v>112</v>
      </c>
      <c r="N89" s="93" t="s">
        <v>112</v>
      </c>
      <c r="O89" s="93" t="s">
        <v>112</v>
      </c>
      <c r="P89" s="93" t="s">
        <v>112</v>
      </c>
      <c r="Q89" s="93"/>
      <c r="R89" s="91"/>
      <c r="S89" s="93">
        <v>100</v>
      </c>
      <c r="U89" s="95"/>
    </row>
    <row r="90" spans="1:25" ht="12.75" customHeight="1" x14ac:dyDescent="0.2">
      <c r="A90" s="3"/>
      <c r="B90" s="3"/>
      <c r="C90" s="6" t="s">
        <v>78</v>
      </c>
      <c r="D90" s="176" t="s">
        <v>112</v>
      </c>
      <c r="E90" s="177" t="s">
        <v>112</v>
      </c>
      <c r="F90" s="177" t="s">
        <v>112</v>
      </c>
      <c r="G90" s="177" t="s">
        <v>112</v>
      </c>
      <c r="H90" s="177" t="s">
        <v>112</v>
      </c>
      <c r="I90" s="177" t="s">
        <v>112</v>
      </c>
      <c r="J90" s="33"/>
      <c r="K90" s="34"/>
      <c r="L90" s="93" t="s">
        <v>112</v>
      </c>
      <c r="M90" s="93" t="s">
        <v>112</v>
      </c>
      <c r="N90" s="93" t="s">
        <v>112</v>
      </c>
      <c r="O90" s="93" t="s">
        <v>112</v>
      </c>
      <c r="P90" s="93" t="s">
        <v>112</v>
      </c>
      <c r="Q90" s="93"/>
      <c r="R90" s="91"/>
      <c r="S90" s="93" t="s">
        <v>112</v>
      </c>
      <c r="U90" s="95"/>
    </row>
    <row r="91" spans="1:25" ht="12.75" customHeight="1" x14ac:dyDescent="0.2">
      <c r="A91" s="16"/>
      <c r="B91" s="16"/>
      <c r="C91" s="427"/>
      <c r="D91" s="181"/>
      <c r="E91" s="181"/>
      <c r="F91" s="181"/>
      <c r="G91" s="181"/>
      <c r="H91" s="181"/>
      <c r="I91" s="181"/>
      <c r="J91" s="391"/>
      <c r="K91" s="392"/>
      <c r="L91" s="187"/>
      <c r="M91" s="187"/>
      <c r="N91" s="187"/>
      <c r="O91" s="187"/>
      <c r="P91" s="187"/>
      <c r="Q91" s="424"/>
      <c r="R91" s="436"/>
      <c r="S91" s="424"/>
      <c r="U91" s="95"/>
    </row>
    <row r="92" spans="1:25" ht="12.75" customHeight="1" x14ac:dyDescent="0.2">
      <c r="A92" s="4" t="s">
        <v>44</v>
      </c>
      <c r="B92" s="4" t="s">
        <v>35</v>
      </c>
      <c r="C92" s="2">
        <v>2013</v>
      </c>
      <c r="D92" s="176">
        <v>146566</v>
      </c>
      <c r="E92" s="176">
        <v>116703</v>
      </c>
      <c r="F92" s="176">
        <v>10035</v>
      </c>
      <c r="G92" s="176">
        <v>17438</v>
      </c>
      <c r="H92" s="176">
        <v>1473</v>
      </c>
      <c r="I92" s="176">
        <v>917</v>
      </c>
      <c r="J92" s="35"/>
      <c r="K92" s="36"/>
      <c r="L92" s="317">
        <v>79.624878894150072</v>
      </c>
      <c r="M92" s="317">
        <v>6.846744811211332</v>
      </c>
      <c r="N92" s="317">
        <v>11.897711611151291</v>
      </c>
      <c r="O92" s="317">
        <v>1.0050079827517977</v>
      </c>
      <c r="P92" s="317">
        <v>0.62565670073550483</v>
      </c>
      <c r="Q92" s="134"/>
      <c r="R92" s="135"/>
      <c r="S92" s="90">
        <v>91.087912768725602</v>
      </c>
      <c r="U92" s="95"/>
    </row>
    <row r="93" spans="1:25" ht="12.75" customHeight="1" x14ac:dyDescent="0.2">
      <c r="A93" s="4"/>
      <c r="B93" s="3"/>
      <c r="C93" s="2">
        <v>2014</v>
      </c>
      <c r="D93" s="176">
        <v>144737</v>
      </c>
      <c r="E93" s="176">
        <v>117174</v>
      </c>
      <c r="F93" s="176">
        <v>5069</v>
      </c>
      <c r="G93" s="176">
        <v>20195</v>
      </c>
      <c r="H93" s="176">
        <v>797</v>
      </c>
      <c r="I93" s="176">
        <v>1502</v>
      </c>
      <c r="J93" s="35"/>
      <c r="K93" s="36"/>
      <c r="L93" s="317">
        <v>80.956493502007092</v>
      </c>
      <c r="M93" s="317">
        <v>3.5022143612206973</v>
      </c>
      <c r="N93" s="317">
        <v>13.952893869570323</v>
      </c>
      <c r="O93" s="317">
        <v>0.55065394474115115</v>
      </c>
      <c r="P93" s="317">
        <v>1.0377443224607392</v>
      </c>
      <c r="Q93" s="101"/>
      <c r="R93" s="89"/>
      <c r="S93" s="90">
        <v>95.289942348765877</v>
      </c>
      <c r="U93" s="95"/>
    </row>
    <row r="94" spans="1:25" ht="12.75" customHeight="1" x14ac:dyDescent="0.2">
      <c r="A94" s="4"/>
      <c r="B94" s="3"/>
      <c r="C94" s="12" t="s">
        <v>7</v>
      </c>
      <c r="D94" s="177">
        <v>40652</v>
      </c>
      <c r="E94" s="177">
        <v>32987</v>
      </c>
      <c r="F94" s="177">
        <v>1493</v>
      </c>
      <c r="G94" s="177">
        <v>5572</v>
      </c>
      <c r="H94" s="177">
        <v>236</v>
      </c>
      <c r="I94" s="177">
        <v>364</v>
      </c>
      <c r="J94" s="33"/>
      <c r="K94" s="34"/>
      <c r="L94" s="186">
        <v>81.144839122306394</v>
      </c>
      <c r="M94" s="186">
        <v>3.6726360326675191</v>
      </c>
      <c r="N94" s="186">
        <v>13.706582701958084</v>
      </c>
      <c r="O94" s="186">
        <v>0.58053724294007669</v>
      </c>
      <c r="P94" s="186">
        <v>0.89540490012791496</v>
      </c>
      <c r="Q94" s="102"/>
      <c r="R94" s="91"/>
      <c r="S94" s="92">
        <v>95.071265678449265</v>
      </c>
      <c r="U94" s="95"/>
    </row>
    <row r="95" spans="1:25" ht="12.75" customHeight="1" x14ac:dyDescent="0.2">
      <c r="A95" s="4"/>
      <c r="B95" s="3"/>
      <c r="C95" s="12" t="s">
        <v>4</v>
      </c>
      <c r="D95" s="177">
        <v>35782</v>
      </c>
      <c r="E95" s="177">
        <v>29038</v>
      </c>
      <c r="F95" s="177">
        <v>1421</v>
      </c>
      <c r="G95" s="177">
        <v>4798</v>
      </c>
      <c r="H95" s="177">
        <v>200</v>
      </c>
      <c r="I95" s="177">
        <v>325</v>
      </c>
      <c r="J95" s="33"/>
      <c r="K95" s="34"/>
      <c r="L95" s="186">
        <v>81.152534794030515</v>
      </c>
      <c r="M95" s="186">
        <v>3.9712704711866302</v>
      </c>
      <c r="N95" s="186">
        <v>13.408976580403555</v>
      </c>
      <c r="O95" s="186">
        <v>0.5589402492873512</v>
      </c>
      <c r="P95" s="186">
        <v>0.90827790509194573</v>
      </c>
      <c r="Q95" s="102"/>
      <c r="R95" s="91"/>
      <c r="S95" s="92">
        <v>94.768267492899568</v>
      </c>
      <c r="U95" s="95"/>
    </row>
    <row r="96" spans="1:25" ht="12.75" customHeight="1" x14ac:dyDescent="0.2">
      <c r="A96" s="4"/>
      <c r="B96" s="3"/>
      <c r="C96" s="12" t="s">
        <v>5</v>
      </c>
      <c r="D96" s="177">
        <v>34346</v>
      </c>
      <c r="E96" s="177">
        <v>27608</v>
      </c>
      <c r="F96" s="177">
        <v>1119</v>
      </c>
      <c r="G96" s="177">
        <v>5059</v>
      </c>
      <c r="H96" s="177">
        <v>195</v>
      </c>
      <c r="I96" s="177">
        <v>365</v>
      </c>
      <c r="J96" s="33"/>
      <c r="K96" s="34"/>
      <c r="L96" s="186">
        <v>80.381994992138829</v>
      </c>
      <c r="M96" s="186">
        <v>3.258021312525476</v>
      </c>
      <c r="N96" s="186">
        <v>14.729517265474874</v>
      </c>
      <c r="O96" s="186">
        <v>0.56775170325510982</v>
      </c>
      <c r="P96" s="186">
        <v>1.0627147266057184</v>
      </c>
      <c r="Q96" s="102"/>
      <c r="R96" s="91"/>
      <c r="S96" s="92">
        <v>95.513367705808037</v>
      </c>
      <c r="U96" s="95"/>
    </row>
    <row r="97" spans="1:25" ht="12.75" customHeight="1" x14ac:dyDescent="0.2">
      <c r="A97" s="4"/>
      <c r="B97" s="367"/>
      <c r="C97" s="12" t="s">
        <v>6</v>
      </c>
      <c r="D97" s="177">
        <v>33957</v>
      </c>
      <c r="E97" s="177">
        <v>27541</v>
      </c>
      <c r="F97" s="177">
        <v>1036</v>
      </c>
      <c r="G97" s="177">
        <v>4766</v>
      </c>
      <c r="H97" s="177">
        <v>166</v>
      </c>
      <c r="I97" s="177">
        <v>448</v>
      </c>
      <c r="J97" s="33"/>
      <c r="K97" s="34"/>
      <c r="L97" s="186">
        <v>81.105515799393345</v>
      </c>
      <c r="M97" s="186">
        <v>3.0509173366316222</v>
      </c>
      <c r="N97" s="186">
        <v>14.035397708867098</v>
      </c>
      <c r="O97" s="186">
        <v>0.48885355007803982</v>
      </c>
      <c r="P97" s="186">
        <v>1.3193156050298906</v>
      </c>
      <c r="Q97" s="102"/>
      <c r="R97" s="91"/>
      <c r="S97" s="92">
        <v>95.88229248741051</v>
      </c>
      <c r="U97" s="95"/>
    </row>
    <row r="98" spans="1:25" ht="12.75" customHeight="1" x14ac:dyDescent="0.2">
      <c r="A98" s="4"/>
      <c r="B98" s="365"/>
      <c r="C98" s="12"/>
      <c r="D98" s="177"/>
      <c r="E98" s="177"/>
      <c r="F98" s="177"/>
      <c r="G98" s="177"/>
      <c r="H98" s="177"/>
      <c r="I98" s="177"/>
      <c r="J98" s="33"/>
      <c r="K98" s="34"/>
      <c r="L98" s="186"/>
      <c r="M98" s="186"/>
      <c r="N98" s="186"/>
      <c r="O98" s="186"/>
      <c r="P98" s="186"/>
      <c r="Q98" s="102"/>
      <c r="R98" s="91"/>
      <c r="S98" s="92"/>
      <c r="U98" s="95"/>
    </row>
    <row r="99" spans="1:25" ht="12.75" customHeight="1" x14ac:dyDescent="0.2">
      <c r="A99" s="4"/>
      <c r="B99" s="3"/>
      <c r="C99" s="2">
        <v>2015</v>
      </c>
      <c r="D99" s="176">
        <v>137591</v>
      </c>
      <c r="E99" s="176">
        <v>113777</v>
      </c>
      <c r="F99" s="176">
        <v>2627</v>
      </c>
      <c r="G99" s="176">
        <v>18686</v>
      </c>
      <c r="H99" s="176">
        <v>653</v>
      </c>
      <c r="I99" s="176">
        <v>1848</v>
      </c>
      <c r="J99" s="35"/>
      <c r="K99" s="36"/>
      <c r="L99" s="317">
        <v>82.692181901432505</v>
      </c>
      <c r="M99" s="317">
        <v>1.9092818570982113</v>
      </c>
      <c r="N99" s="317">
        <v>13.580830141506347</v>
      </c>
      <c r="O99" s="317">
        <v>0.4745949953121934</v>
      </c>
      <c r="P99" s="317">
        <v>1.3431111046507402</v>
      </c>
      <c r="Q99" s="101"/>
      <c r="R99" s="89"/>
      <c r="S99" s="90">
        <v>97.241495311383034</v>
      </c>
      <c r="U99" s="95"/>
    </row>
    <row r="100" spans="1:25" s="3" customFormat="1" ht="12.75" customHeight="1" x14ac:dyDescent="0.2">
      <c r="A100" s="4"/>
      <c r="B100" s="353"/>
      <c r="C100" s="6" t="s">
        <v>25</v>
      </c>
      <c r="D100" s="177">
        <v>35966</v>
      </c>
      <c r="E100" s="177">
        <v>29255</v>
      </c>
      <c r="F100" s="177">
        <v>1017</v>
      </c>
      <c r="G100" s="177">
        <v>5087</v>
      </c>
      <c r="H100" s="177">
        <v>205</v>
      </c>
      <c r="I100" s="177">
        <v>402</v>
      </c>
      <c r="J100" s="33"/>
      <c r="K100" s="34"/>
      <c r="L100" s="186">
        <v>81.340710671189456</v>
      </c>
      <c r="M100" s="186">
        <v>2.8276705777678921</v>
      </c>
      <c r="N100" s="186">
        <v>14.143913696268697</v>
      </c>
      <c r="O100" s="186">
        <v>0.56998276149696936</v>
      </c>
      <c r="P100" s="186">
        <v>1.1177222932769837</v>
      </c>
      <c r="Q100" s="102"/>
      <c r="R100" s="91"/>
      <c r="S100" s="92">
        <v>96.042617960426185</v>
      </c>
      <c r="U100" s="95"/>
    </row>
    <row r="101" spans="1:25" s="3" customFormat="1" ht="12.75" customHeight="1" x14ac:dyDescent="0.2">
      <c r="A101" s="4"/>
      <c r="B101" s="365"/>
      <c r="C101" s="6" t="s">
        <v>78</v>
      </c>
      <c r="D101" s="177">
        <v>34571</v>
      </c>
      <c r="E101" s="177">
        <v>28449</v>
      </c>
      <c r="F101" s="177">
        <v>714</v>
      </c>
      <c r="G101" s="177">
        <v>4781</v>
      </c>
      <c r="H101" s="177">
        <v>175</v>
      </c>
      <c r="I101" s="177">
        <v>452</v>
      </c>
      <c r="J101" s="33"/>
      <c r="K101" s="34"/>
      <c r="L101" s="186">
        <v>82.291516010529051</v>
      </c>
      <c r="M101" s="186">
        <v>2.0653148592751149</v>
      </c>
      <c r="N101" s="186">
        <v>13.829510283185328</v>
      </c>
      <c r="O101" s="186">
        <v>0.50620462237135166</v>
      </c>
      <c r="P101" s="186">
        <v>1.3074542246391483</v>
      </c>
      <c r="Q101" s="102"/>
      <c r="R101" s="91"/>
      <c r="S101" s="92">
        <v>97.015777106411548</v>
      </c>
      <c r="U101" s="95"/>
    </row>
    <row r="102" spans="1:25" s="3" customFormat="1" ht="12.75" customHeight="1" x14ac:dyDescent="0.2">
      <c r="A102" s="386"/>
      <c r="B102" s="4"/>
      <c r="C102" s="6" t="s">
        <v>193</v>
      </c>
      <c r="D102" s="177">
        <v>34492</v>
      </c>
      <c r="E102" s="177">
        <v>28744</v>
      </c>
      <c r="F102" s="177">
        <v>487</v>
      </c>
      <c r="G102" s="177">
        <v>4590</v>
      </c>
      <c r="H102" s="177">
        <v>150</v>
      </c>
      <c r="I102" s="177">
        <v>521</v>
      </c>
      <c r="J102" s="33"/>
      <c r="K102" s="34"/>
      <c r="L102" s="186">
        <v>83.335266148672162</v>
      </c>
      <c r="M102" s="186">
        <v>1.4119216050098573</v>
      </c>
      <c r="N102" s="186">
        <v>13.307433607793111</v>
      </c>
      <c r="O102" s="186">
        <v>0.434883451235069</v>
      </c>
      <c r="P102" s="186">
        <v>1.5104951872898063</v>
      </c>
      <c r="Q102" s="102"/>
      <c r="R102" s="91"/>
      <c r="S102" s="92">
        <v>97.869707711858737</v>
      </c>
      <c r="U102" s="95"/>
    </row>
    <row r="103" spans="1:25" s="3" customFormat="1" ht="12.75" customHeight="1" x14ac:dyDescent="0.2">
      <c r="A103" s="386"/>
      <c r="B103" s="4"/>
      <c r="C103" s="6" t="s">
        <v>194</v>
      </c>
      <c r="D103" s="177">
        <v>32562</v>
      </c>
      <c r="E103" s="177">
        <v>27329</v>
      </c>
      <c r="F103" s="177">
        <v>409</v>
      </c>
      <c r="G103" s="177">
        <v>4228</v>
      </c>
      <c r="H103" s="177">
        <v>123</v>
      </c>
      <c r="I103" s="177">
        <v>473</v>
      </c>
      <c r="J103" s="33"/>
      <c r="K103" s="34"/>
      <c r="L103" s="186">
        <v>83.929119832934092</v>
      </c>
      <c r="M103" s="186">
        <v>1.2560653522510903</v>
      </c>
      <c r="N103" s="186">
        <v>12.984460413979484</v>
      </c>
      <c r="O103" s="186">
        <v>0.3777409250046066</v>
      </c>
      <c r="P103" s="186">
        <v>1.452613475830723</v>
      </c>
      <c r="Q103" s="102"/>
      <c r="R103" s="91"/>
      <c r="S103" s="92">
        <v>98.12239712006776</v>
      </c>
      <c r="U103" s="95"/>
    </row>
    <row r="104" spans="1:25" ht="12.75" customHeight="1" x14ac:dyDescent="0.2">
      <c r="A104" s="4"/>
      <c r="B104" s="4"/>
      <c r="C104" s="6"/>
      <c r="D104" s="177"/>
      <c r="E104" s="177"/>
      <c r="F104" s="177"/>
      <c r="G104" s="177"/>
      <c r="H104" s="177"/>
      <c r="I104" s="177"/>
      <c r="J104" s="33"/>
      <c r="K104" s="34"/>
      <c r="L104" s="186"/>
      <c r="M104" s="186"/>
      <c r="N104" s="186"/>
      <c r="O104" s="186"/>
      <c r="P104" s="186"/>
      <c r="Q104" s="102"/>
      <c r="R104" s="91"/>
      <c r="S104" s="92"/>
      <c r="U104" s="95"/>
      <c r="W104" s="152"/>
      <c r="X104" s="152"/>
      <c r="Y104" s="152"/>
    </row>
    <row r="105" spans="1:25" ht="12.75" customHeight="1" x14ac:dyDescent="0.2">
      <c r="A105" s="4"/>
      <c r="B105" s="4"/>
      <c r="C105" s="2">
        <v>2016</v>
      </c>
      <c r="D105" s="176">
        <v>68281</v>
      </c>
      <c r="E105" s="176">
        <v>57400</v>
      </c>
      <c r="F105" s="176">
        <v>1096</v>
      </c>
      <c r="G105" s="176">
        <v>8682</v>
      </c>
      <c r="H105" s="176">
        <v>247</v>
      </c>
      <c r="I105" s="176">
        <v>856</v>
      </c>
      <c r="J105" s="33"/>
      <c r="K105" s="34"/>
      <c r="L105" s="317">
        <v>84.064381013751998</v>
      </c>
      <c r="M105" s="317">
        <v>1.6051317350361007</v>
      </c>
      <c r="N105" s="317">
        <v>12.715103762393637</v>
      </c>
      <c r="O105" s="317">
        <v>0.36174045488496065</v>
      </c>
      <c r="P105" s="317">
        <v>1.2536430339333051</v>
      </c>
      <c r="Q105" s="101"/>
      <c r="R105" s="89"/>
      <c r="S105" s="90">
        <v>97.746606486686019</v>
      </c>
      <c r="U105" s="95"/>
    </row>
    <row r="106" spans="1:25" ht="12.75" customHeight="1" x14ac:dyDescent="0.2">
      <c r="A106" s="4"/>
      <c r="B106" s="4"/>
      <c r="C106" s="6" t="s">
        <v>25</v>
      </c>
      <c r="D106" s="177">
        <v>34150</v>
      </c>
      <c r="E106" s="177">
        <v>28842</v>
      </c>
      <c r="F106" s="177">
        <v>466</v>
      </c>
      <c r="G106" s="177">
        <v>4319</v>
      </c>
      <c r="H106" s="177">
        <v>115</v>
      </c>
      <c r="I106" s="177">
        <v>408</v>
      </c>
      <c r="J106" s="33"/>
      <c r="K106" s="34"/>
      <c r="L106" s="186">
        <v>84.456808199121525</v>
      </c>
      <c r="M106" s="186">
        <v>1.3645680819912152</v>
      </c>
      <c r="N106" s="186">
        <v>12.647144948755489</v>
      </c>
      <c r="O106" s="186">
        <v>0.33674963396778917</v>
      </c>
      <c r="P106" s="186">
        <v>1.1947291361639825</v>
      </c>
      <c r="Q106" s="102"/>
      <c r="R106" s="91"/>
      <c r="S106" s="92">
        <v>98.052361637223029</v>
      </c>
      <c r="U106" s="95"/>
      <c r="W106" s="152"/>
    </row>
    <row r="107" spans="1:25" ht="12.75" customHeight="1" x14ac:dyDescent="0.2">
      <c r="A107" s="4"/>
      <c r="B107" s="365"/>
      <c r="C107" s="6" t="s">
        <v>78</v>
      </c>
      <c r="D107" s="177">
        <v>34131</v>
      </c>
      <c r="E107" s="177">
        <v>28558</v>
      </c>
      <c r="F107" s="177">
        <v>630</v>
      </c>
      <c r="G107" s="177">
        <v>4363</v>
      </c>
      <c r="H107" s="177">
        <v>132</v>
      </c>
      <c r="I107" s="177">
        <v>448</v>
      </c>
      <c r="J107" s="33"/>
      <c r="K107" s="34"/>
      <c r="L107" s="186">
        <v>83.671735372535224</v>
      </c>
      <c r="M107" s="186">
        <v>1.8458293047376284</v>
      </c>
      <c r="N107" s="186">
        <v>12.783100407254402</v>
      </c>
      <c r="O107" s="186">
        <v>0.38674518765931265</v>
      </c>
      <c r="P107" s="186">
        <v>1.3125897278134246</v>
      </c>
      <c r="Q107" s="102"/>
      <c r="R107" s="91"/>
      <c r="S107" s="92">
        <v>97.440204246170381</v>
      </c>
      <c r="U107" s="95"/>
      <c r="W107" s="349"/>
      <c r="X107" s="152"/>
    </row>
    <row r="108" spans="1:25" ht="12.75" customHeight="1" x14ac:dyDescent="0.2">
      <c r="A108" s="4"/>
      <c r="B108" s="4"/>
      <c r="C108" s="6"/>
      <c r="D108" s="177"/>
      <c r="E108" s="177"/>
      <c r="F108" s="177"/>
      <c r="G108" s="177"/>
      <c r="H108" s="177"/>
      <c r="I108" s="177"/>
      <c r="J108" s="33"/>
      <c r="K108" s="34"/>
      <c r="L108" s="186"/>
      <c r="M108" s="186"/>
      <c r="N108" s="186"/>
      <c r="O108" s="186"/>
      <c r="P108" s="186"/>
      <c r="Q108" s="102"/>
      <c r="R108" s="91"/>
      <c r="S108" s="92"/>
      <c r="U108" s="95"/>
    </row>
    <row r="109" spans="1:25" ht="12.75" customHeight="1" x14ac:dyDescent="0.2">
      <c r="B109" s="4" t="s">
        <v>26</v>
      </c>
      <c r="C109" s="2">
        <v>2013</v>
      </c>
      <c r="D109" s="176">
        <v>77741</v>
      </c>
      <c r="E109" s="176">
        <v>63467</v>
      </c>
      <c r="F109" s="176">
        <v>4425</v>
      </c>
      <c r="G109" s="176">
        <v>8805</v>
      </c>
      <c r="H109" s="176">
        <v>488</v>
      </c>
      <c r="I109" s="176">
        <v>556</v>
      </c>
      <c r="J109" s="35"/>
      <c r="K109" s="36"/>
      <c r="L109" s="317">
        <v>81.639032170926541</v>
      </c>
      <c r="M109" s="317">
        <v>5.691977206364724</v>
      </c>
      <c r="N109" s="317">
        <v>11.326069898766416</v>
      </c>
      <c r="O109" s="317">
        <v>0.62772539586575937</v>
      </c>
      <c r="P109" s="317">
        <v>0.71519532807656194</v>
      </c>
      <c r="Q109" s="134"/>
      <c r="R109" s="135"/>
      <c r="S109" s="90">
        <v>92.873099686665896</v>
      </c>
      <c r="U109" s="95"/>
      <c r="W109" s="349"/>
    </row>
    <row r="110" spans="1:25" ht="12.75" customHeight="1" x14ac:dyDescent="0.2">
      <c r="B110" s="3"/>
      <c r="C110" s="2">
        <v>2014</v>
      </c>
      <c r="D110" s="176">
        <v>84641</v>
      </c>
      <c r="E110" s="176">
        <v>68633</v>
      </c>
      <c r="F110" s="176">
        <v>3206</v>
      </c>
      <c r="G110" s="176">
        <v>11446</v>
      </c>
      <c r="H110" s="176">
        <v>379</v>
      </c>
      <c r="I110" s="176">
        <v>977</v>
      </c>
      <c r="J110" s="35"/>
      <c r="K110" s="36"/>
      <c r="L110" s="317">
        <v>81.087179971881241</v>
      </c>
      <c r="M110" s="317">
        <v>3.7877624319183374</v>
      </c>
      <c r="N110" s="317">
        <v>13.522997129050932</v>
      </c>
      <c r="O110" s="317">
        <v>0.44777353764723948</v>
      </c>
      <c r="P110" s="317">
        <v>1.1542869295022506</v>
      </c>
      <c r="Q110" s="90"/>
      <c r="R110" s="318"/>
      <c r="S110" s="90">
        <v>95.102124462053425</v>
      </c>
      <c r="U110" s="95"/>
      <c r="W110" s="152"/>
    </row>
    <row r="111" spans="1:25" ht="12.75" customHeight="1" x14ac:dyDescent="0.2">
      <c r="B111" s="3"/>
      <c r="C111" s="12" t="s">
        <v>7</v>
      </c>
      <c r="D111" s="177">
        <v>21745</v>
      </c>
      <c r="E111" s="177">
        <v>17638</v>
      </c>
      <c r="F111" s="177">
        <v>858</v>
      </c>
      <c r="G111" s="177">
        <v>2941</v>
      </c>
      <c r="H111" s="177">
        <v>91</v>
      </c>
      <c r="I111" s="177">
        <v>217</v>
      </c>
      <c r="J111" s="33"/>
      <c r="K111" s="34"/>
      <c r="L111" s="186">
        <v>81.112899517130373</v>
      </c>
      <c r="M111" s="186">
        <v>3.9457346516440559</v>
      </c>
      <c r="N111" s="186">
        <v>13.524948263968728</v>
      </c>
      <c r="O111" s="186">
        <v>0.41848700850770293</v>
      </c>
      <c r="P111" s="186">
        <v>0.99793055874913772</v>
      </c>
      <c r="Q111" s="92"/>
      <c r="R111" s="151"/>
      <c r="S111" s="92">
        <v>94.953201446500742</v>
      </c>
      <c r="U111" s="95"/>
    </row>
    <row r="112" spans="1:25" ht="12.75" customHeight="1" x14ac:dyDescent="0.2">
      <c r="B112" s="3"/>
      <c r="C112" s="12" t="s">
        <v>4</v>
      </c>
      <c r="D112" s="177">
        <v>21149</v>
      </c>
      <c r="E112" s="177">
        <v>17108</v>
      </c>
      <c r="F112" s="177">
        <v>895</v>
      </c>
      <c r="G112" s="177">
        <v>2835</v>
      </c>
      <c r="H112" s="177">
        <v>94</v>
      </c>
      <c r="I112" s="177">
        <v>217</v>
      </c>
      <c r="J112" s="33"/>
      <c r="K112" s="34"/>
      <c r="L112" s="186">
        <v>80.892713603480075</v>
      </c>
      <c r="M112" s="186">
        <v>4.2318785758191879</v>
      </c>
      <c r="N112" s="186">
        <v>13.404889120052957</v>
      </c>
      <c r="O112" s="186">
        <v>0.44446545935978066</v>
      </c>
      <c r="P112" s="186">
        <v>1.0260532412880041</v>
      </c>
      <c r="Q112" s="92"/>
      <c r="R112" s="151"/>
      <c r="S112" s="92">
        <v>94.599759746641908</v>
      </c>
      <c r="T112" s="13"/>
      <c r="U112" s="95"/>
    </row>
    <row r="113" spans="1:24" ht="12.75" customHeight="1" x14ac:dyDescent="0.2">
      <c r="B113" s="3"/>
      <c r="C113" s="12" t="s">
        <v>5</v>
      </c>
      <c r="D113" s="177">
        <v>20965</v>
      </c>
      <c r="E113" s="177">
        <v>16912</v>
      </c>
      <c r="F113" s="177">
        <v>721</v>
      </c>
      <c r="G113" s="177">
        <v>2974</v>
      </c>
      <c r="H113" s="177">
        <v>112</v>
      </c>
      <c r="I113" s="177">
        <v>246</v>
      </c>
      <c r="J113" s="33"/>
      <c r="K113" s="34"/>
      <c r="L113" s="186">
        <v>80.667779632721206</v>
      </c>
      <c r="M113" s="186">
        <v>3.4390651085141903</v>
      </c>
      <c r="N113" s="186">
        <v>14.185547340806107</v>
      </c>
      <c r="O113" s="186">
        <v>0.53422370617696158</v>
      </c>
      <c r="P113" s="186">
        <v>1.1733842117815407</v>
      </c>
      <c r="Q113" s="92"/>
      <c r="R113" s="151"/>
      <c r="S113" s="92">
        <v>95.369907175810127</v>
      </c>
      <c r="U113" s="95"/>
    </row>
    <row r="114" spans="1:24" ht="12.75" customHeight="1" x14ac:dyDescent="0.2">
      <c r="B114" s="3"/>
      <c r="C114" s="12" t="s">
        <v>6</v>
      </c>
      <c r="D114" s="177">
        <v>20782</v>
      </c>
      <c r="E114" s="177">
        <v>16975</v>
      </c>
      <c r="F114" s="177">
        <v>732</v>
      </c>
      <c r="G114" s="177">
        <v>2696</v>
      </c>
      <c r="H114" s="177">
        <v>82</v>
      </c>
      <c r="I114" s="177">
        <v>297</v>
      </c>
      <c r="J114" s="33"/>
      <c r="K114" s="34"/>
      <c r="L114" s="186">
        <v>81.68126263112309</v>
      </c>
      <c r="M114" s="186">
        <v>3.5222788951977675</v>
      </c>
      <c r="N114" s="186">
        <v>12.972764892695601</v>
      </c>
      <c r="O114" s="186">
        <v>0.39457222596477726</v>
      </c>
      <c r="P114" s="186">
        <v>1.4291213550187662</v>
      </c>
      <c r="Q114" s="92"/>
      <c r="R114" s="151"/>
      <c r="S114" s="92">
        <v>95.499281211987167</v>
      </c>
      <c r="T114" s="13"/>
      <c r="U114" s="95"/>
    </row>
    <row r="115" spans="1:24" ht="12.75" customHeight="1" x14ac:dyDescent="0.2">
      <c r="B115" s="3"/>
      <c r="C115" s="12"/>
      <c r="D115" s="177"/>
      <c r="E115" s="177"/>
      <c r="F115" s="177"/>
      <c r="G115" s="177"/>
      <c r="H115" s="177"/>
      <c r="I115" s="177"/>
      <c r="J115" s="33"/>
      <c r="K115" s="34"/>
      <c r="L115" s="186"/>
      <c r="M115" s="186"/>
      <c r="N115" s="186"/>
      <c r="O115" s="186"/>
      <c r="P115" s="186"/>
      <c r="Q115" s="92"/>
      <c r="R115" s="151"/>
      <c r="S115" s="92"/>
      <c r="T115" s="13"/>
      <c r="U115" s="95"/>
    </row>
    <row r="116" spans="1:24" ht="14.25" customHeight="1" x14ac:dyDescent="0.2">
      <c r="B116" s="3"/>
      <c r="C116" s="2">
        <v>2015</v>
      </c>
      <c r="D116" s="176">
        <v>82901</v>
      </c>
      <c r="E116" s="176">
        <v>69001</v>
      </c>
      <c r="F116" s="176">
        <v>1834</v>
      </c>
      <c r="G116" s="176">
        <v>10530</v>
      </c>
      <c r="H116" s="176">
        <v>349</v>
      </c>
      <c r="I116" s="176">
        <v>1187</v>
      </c>
      <c r="J116" s="35"/>
      <c r="K116" s="36"/>
      <c r="L116" s="317">
        <v>83.233012870773564</v>
      </c>
      <c r="M116" s="317">
        <v>2.2122772946044074</v>
      </c>
      <c r="N116" s="317">
        <v>12.701897443939156</v>
      </c>
      <c r="O116" s="317">
        <v>0.42098406533093685</v>
      </c>
      <c r="P116" s="317">
        <v>1.4318283253519259</v>
      </c>
      <c r="Q116" s="90"/>
      <c r="R116" s="318"/>
      <c r="S116" s="90">
        <v>96.983598402675099</v>
      </c>
      <c r="U116" s="95"/>
    </row>
    <row r="117" spans="1:24" ht="12.75" customHeight="1" x14ac:dyDescent="0.2">
      <c r="B117" s="3"/>
      <c r="C117" s="12" t="s">
        <v>7</v>
      </c>
      <c r="D117" s="177">
        <v>21658</v>
      </c>
      <c r="E117" s="177">
        <v>17862</v>
      </c>
      <c r="F117" s="177">
        <v>699</v>
      </c>
      <c r="G117" s="177">
        <v>2743</v>
      </c>
      <c r="H117" s="177">
        <v>108</v>
      </c>
      <c r="I117" s="177">
        <v>246</v>
      </c>
      <c r="J117" s="33"/>
      <c r="K117" s="34"/>
      <c r="L117" s="186">
        <v>82.472989195678267</v>
      </c>
      <c r="M117" s="186">
        <v>3.2274448240834794</v>
      </c>
      <c r="N117" s="186">
        <v>12.665066026410566</v>
      </c>
      <c r="O117" s="186">
        <v>0.4986610028626835</v>
      </c>
      <c r="P117" s="186">
        <v>1.1358389509650013</v>
      </c>
      <c r="Q117" s="92"/>
      <c r="R117" s="151"/>
      <c r="S117" s="92">
        <v>95.733544805709755</v>
      </c>
      <c r="U117" s="95"/>
    </row>
    <row r="118" spans="1:24" ht="12.75" customHeight="1" x14ac:dyDescent="0.2">
      <c r="B118" s="3"/>
      <c r="C118" s="12" t="s">
        <v>4</v>
      </c>
      <c r="D118" s="177">
        <v>20755</v>
      </c>
      <c r="E118" s="177">
        <v>17174</v>
      </c>
      <c r="F118" s="177">
        <v>511</v>
      </c>
      <c r="G118" s="177">
        <v>2693</v>
      </c>
      <c r="H118" s="177">
        <v>95</v>
      </c>
      <c r="I118" s="177">
        <v>282</v>
      </c>
      <c r="J118" s="33"/>
      <c r="K118" s="34"/>
      <c r="L118" s="186">
        <v>82.74632618646109</v>
      </c>
      <c r="M118" s="186">
        <v>2.4620573355817874</v>
      </c>
      <c r="N118" s="186">
        <v>12.975186701999519</v>
      </c>
      <c r="O118" s="186">
        <v>0.45772103107684897</v>
      </c>
      <c r="P118" s="186">
        <v>1.3587087448807518</v>
      </c>
      <c r="Q118" s="92"/>
      <c r="R118" s="151"/>
      <c r="S118" s="92">
        <v>96.644889823939764</v>
      </c>
      <c r="U118" s="95"/>
    </row>
    <row r="119" spans="1:24" ht="12.75" customHeight="1" x14ac:dyDescent="0.2">
      <c r="A119" s="353"/>
      <c r="B119" s="4"/>
      <c r="C119" s="6" t="s">
        <v>193</v>
      </c>
      <c r="D119" s="177">
        <v>20677</v>
      </c>
      <c r="E119" s="177">
        <v>17192</v>
      </c>
      <c r="F119" s="177">
        <v>333</v>
      </c>
      <c r="G119" s="177">
        <v>2704</v>
      </c>
      <c r="H119" s="177">
        <v>83</v>
      </c>
      <c r="I119" s="177">
        <v>365</v>
      </c>
      <c r="J119" s="33"/>
      <c r="K119" s="34"/>
      <c r="L119" s="186">
        <v>83.145524012187451</v>
      </c>
      <c r="M119" s="186">
        <v>1.610485080040625</v>
      </c>
      <c r="N119" s="186">
        <v>13.077332301591142</v>
      </c>
      <c r="O119" s="186">
        <v>0.40141219712724285</v>
      </c>
      <c r="P119" s="186">
        <v>1.7652464090535378</v>
      </c>
      <c r="Q119" s="102"/>
      <c r="R119" s="91"/>
      <c r="S119" s="92">
        <v>97.685417014410504</v>
      </c>
      <c r="U119" s="95"/>
    </row>
    <row r="120" spans="1:24" ht="12.75" customHeight="1" x14ac:dyDescent="0.2">
      <c r="A120" s="353"/>
      <c r="B120" s="4"/>
      <c r="C120" s="12" t="s">
        <v>6</v>
      </c>
      <c r="D120" s="177">
        <v>19811</v>
      </c>
      <c r="E120" s="177">
        <v>16773</v>
      </c>
      <c r="F120" s="177">
        <v>291</v>
      </c>
      <c r="G120" s="177">
        <v>2390</v>
      </c>
      <c r="H120" s="177">
        <v>63</v>
      </c>
      <c r="I120" s="177">
        <v>294</v>
      </c>
      <c r="J120" s="33"/>
      <c r="K120" s="34"/>
      <c r="L120" s="186">
        <v>84.66508505375802</v>
      </c>
      <c r="M120" s="186">
        <v>1.4688809247387815</v>
      </c>
      <c r="N120" s="186">
        <v>12.064004845792741</v>
      </c>
      <c r="O120" s="186">
        <v>0.31800514865478774</v>
      </c>
      <c r="P120" s="186">
        <v>1.4840240270556762</v>
      </c>
      <c r="Q120" s="102"/>
      <c r="R120" s="91"/>
      <c r="S120" s="92">
        <v>97.967969691751335</v>
      </c>
      <c r="U120" s="95"/>
    </row>
    <row r="121" spans="1:24" ht="12.75" customHeight="1" x14ac:dyDescent="0.2">
      <c r="B121" s="3"/>
      <c r="C121" s="12"/>
      <c r="D121" s="177"/>
      <c r="E121" s="177"/>
      <c r="F121" s="177"/>
      <c r="G121" s="177"/>
      <c r="H121" s="177"/>
      <c r="I121" s="177"/>
      <c r="J121" s="33"/>
      <c r="K121" s="34"/>
      <c r="L121" s="186"/>
      <c r="M121" s="186"/>
      <c r="N121" s="186"/>
      <c r="O121" s="186"/>
      <c r="P121" s="186"/>
      <c r="Q121" s="92"/>
      <c r="R121" s="151"/>
      <c r="S121" s="92"/>
      <c r="U121" s="95"/>
    </row>
    <row r="122" spans="1:24" ht="12.75" customHeight="1" x14ac:dyDescent="0.2">
      <c r="B122" s="3"/>
      <c r="C122" s="2">
        <v>2016</v>
      </c>
      <c r="D122" s="176">
        <v>39125</v>
      </c>
      <c r="E122" s="176">
        <v>33165</v>
      </c>
      <c r="F122" s="176">
        <v>686</v>
      </c>
      <c r="G122" s="176">
        <v>4622</v>
      </c>
      <c r="H122" s="176">
        <v>109</v>
      </c>
      <c r="I122" s="176">
        <v>543</v>
      </c>
      <c r="J122" s="33"/>
      <c r="K122" s="34"/>
      <c r="L122" s="317">
        <v>84.766773162939302</v>
      </c>
      <c r="M122" s="317">
        <v>1.7533546325878595</v>
      </c>
      <c r="N122" s="317">
        <v>11.813418530351438</v>
      </c>
      <c r="O122" s="317">
        <v>0.27859424920127795</v>
      </c>
      <c r="P122" s="317">
        <v>1.3878594249201279</v>
      </c>
      <c r="Q122" s="101"/>
      <c r="R122" s="89"/>
      <c r="S122" s="90">
        <v>97.695852534562206</v>
      </c>
      <c r="U122" s="95"/>
    </row>
    <row r="123" spans="1:24" ht="12.75" customHeight="1" x14ac:dyDescent="0.2">
      <c r="B123" s="3"/>
      <c r="C123" s="6" t="s">
        <v>25</v>
      </c>
      <c r="D123" s="177">
        <v>20180</v>
      </c>
      <c r="E123" s="177">
        <v>17127</v>
      </c>
      <c r="F123" s="177">
        <v>304</v>
      </c>
      <c r="G123" s="177">
        <v>2421</v>
      </c>
      <c r="H123" s="177">
        <v>51</v>
      </c>
      <c r="I123" s="177">
        <v>277</v>
      </c>
      <c r="J123" s="33"/>
      <c r="K123" s="34"/>
      <c r="L123" s="186">
        <v>84.871159563924678</v>
      </c>
      <c r="M123" s="186">
        <v>1.5064420218037662</v>
      </c>
      <c r="N123" s="186">
        <v>11.997026759167492</v>
      </c>
      <c r="O123" s="186">
        <v>0.25272547076313184</v>
      </c>
      <c r="P123" s="186">
        <v>1.3726461843409317</v>
      </c>
      <c r="Q123" s="102"/>
      <c r="R123" s="91"/>
      <c r="S123" s="92">
        <v>98.001013570583936</v>
      </c>
      <c r="U123" s="95"/>
    </row>
    <row r="124" spans="1:24" ht="12.75" customHeight="1" x14ac:dyDescent="0.2">
      <c r="B124" s="3"/>
      <c r="C124" s="6" t="s">
        <v>78</v>
      </c>
      <c r="D124" s="177">
        <v>18945</v>
      </c>
      <c r="E124" s="177">
        <v>16038</v>
      </c>
      <c r="F124" s="177">
        <v>382</v>
      </c>
      <c r="G124" s="177">
        <v>2201</v>
      </c>
      <c r="H124" s="177">
        <v>58</v>
      </c>
      <c r="I124" s="177">
        <v>266</v>
      </c>
      <c r="J124" s="33"/>
      <c r="K124" s="34"/>
      <c r="L124" s="186">
        <v>84.655581947743457</v>
      </c>
      <c r="M124" s="186">
        <v>2.0163631565056743</v>
      </c>
      <c r="N124" s="186">
        <v>11.617841119028768</v>
      </c>
      <c r="O124" s="186">
        <v>0.30614937978358403</v>
      </c>
      <c r="P124" s="186">
        <v>1.4040643969385063</v>
      </c>
      <c r="Q124" s="102"/>
      <c r="R124" s="91"/>
      <c r="S124" s="92">
        <v>97.372193024366936</v>
      </c>
      <c r="U124" s="95"/>
      <c r="W124" s="349"/>
      <c r="X124" s="152"/>
    </row>
    <row r="125" spans="1:24" ht="12.75" customHeight="1" x14ac:dyDescent="0.2">
      <c r="B125" s="3"/>
      <c r="C125" s="12"/>
      <c r="D125" s="177"/>
      <c r="E125" s="177"/>
      <c r="F125" s="177"/>
      <c r="G125" s="177"/>
      <c r="H125" s="177"/>
      <c r="I125" s="177"/>
      <c r="J125" s="33"/>
      <c r="K125" s="34"/>
      <c r="L125" s="186"/>
      <c r="M125" s="186"/>
      <c r="N125" s="186"/>
      <c r="O125" s="186"/>
      <c r="P125" s="186"/>
      <c r="Q125" s="92"/>
      <c r="R125" s="151"/>
      <c r="S125" s="92"/>
      <c r="U125" s="95"/>
    </row>
    <row r="126" spans="1:24" ht="12.75" customHeight="1" x14ac:dyDescent="0.2">
      <c r="B126" s="4" t="s">
        <v>27</v>
      </c>
      <c r="C126" s="2">
        <v>2013</v>
      </c>
      <c r="D126" s="176">
        <v>60282</v>
      </c>
      <c r="E126" s="176">
        <v>46543</v>
      </c>
      <c r="F126" s="176">
        <v>4959</v>
      </c>
      <c r="G126" s="176">
        <v>7587</v>
      </c>
      <c r="H126" s="176">
        <v>901</v>
      </c>
      <c r="I126" s="176">
        <v>292</v>
      </c>
      <c r="J126" s="35"/>
      <c r="K126" s="36"/>
      <c r="L126" s="317">
        <v>77.208785375402272</v>
      </c>
      <c r="M126" s="317">
        <v>8.2263362197670951</v>
      </c>
      <c r="N126" s="317">
        <v>12.585846521349655</v>
      </c>
      <c r="O126" s="317">
        <v>1.4946418499717993</v>
      </c>
      <c r="P126" s="317">
        <v>0.48439003350917353</v>
      </c>
      <c r="Q126" s="134"/>
      <c r="R126" s="135"/>
      <c r="S126" s="90">
        <v>88.879400322611247</v>
      </c>
      <c r="U126" s="95"/>
    </row>
    <row r="127" spans="1:24" ht="12" customHeight="1" x14ac:dyDescent="0.2">
      <c r="B127" s="3"/>
      <c r="C127" s="2">
        <v>2014</v>
      </c>
      <c r="D127" s="176">
        <v>47706</v>
      </c>
      <c r="E127" s="176">
        <v>38722</v>
      </c>
      <c r="F127" s="176">
        <v>1383</v>
      </c>
      <c r="G127" s="176">
        <v>6907</v>
      </c>
      <c r="H127" s="176">
        <v>351</v>
      </c>
      <c r="I127" s="176">
        <v>343</v>
      </c>
      <c r="J127" s="35"/>
      <c r="K127" s="36"/>
      <c r="L127" s="317">
        <v>81.167987255271882</v>
      </c>
      <c r="M127" s="317">
        <v>2.8990064142875109</v>
      </c>
      <c r="N127" s="317">
        <v>14.478262692323817</v>
      </c>
      <c r="O127" s="317">
        <v>0.73575650861526853</v>
      </c>
      <c r="P127" s="317">
        <v>0.71898712950153021</v>
      </c>
      <c r="Q127" s="90"/>
      <c r="R127" s="318"/>
      <c r="S127" s="90">
        <v>95.749895830780162</v>
      </c>
      <c r="U127" s="95"/>
    </row>
    <row r="128" spans="1:24" ht="12.75" customHeight="1" x14ac:dyDescent="0.2">
      <c r="B128" s="3"/>
      <c r="C128" s="12" t="s">
        <v>7</v>
      </c>
      <c r="D128" s="177">
        <v>16071</v>
      </c>
      <c r="E128" s="177">
        <v>13107</v>
      </c>
      <c r="F128" s="177">
        <v>516</v>
      </c>
      <c r="G128" s="177">
        <v>2201</v>
      </c>
      <c r="H128" s="177">
        <v>130</v>
      </c>
      <c r="I128" s="177">
        <v>117</v>
      </c>
      <c r="J128" s="33"/>
      <c r="K128" s="34"/>
      <c r="L128" s="186">
        <v>81.556841515773755</v>
      </c>
      <c r="M128" s="186">
        <v>3.2107522867276459</v>
      </c>
      <c r="N128" s="186">
        <v>13.695476323813081</v>
      </c>
      <c r="O128" s="186">
        <v>0.8089104598344844</v>
      </c>
      <c r="P128" s="186">
        <v>0.72801941385103608</v>
      </c>
      <c r="Q128" s="92"/>
      <c r="R128" s="151"/>
      <c r="S128" s="92">
        <v>95.342465753424662</v>
      </c>
      <c r="U128" s="95"/>
    </row>
    <row r="129" spans="1:24" ht="12.75" customHeight="1" x14ac:dyDescent="0.2">
      <c r="B129" s="3"/>
      <c r="C129" s="12" t="s">
        <v>4</v>
      </c>
      <c r="D129" s="177">
        <v>11590</v>
      </c>
      <c r="E129" s="177">
        <v>9525</v>
      </c>
      <c r="F129" s="177">
        <v>379</v>
      </c>
      <c r="G129" s="177">
        <v>1531</v>
      </c>
      <c r="H129" s="177">
        <v>90</v>
      </c>
      <c r="I129" s="177">
        <v>65</v>
      </c>
      <c r="J129" s="33"/>
      <c r="K129" s="34"/>
      <c r="L129" s="186">
        <v>82.182916307161349</v>
      </c>
      <c r="M129" s="186">
        <v>3.2700603968938742</v>
      </c>
      <c r="N129" s="186">
        <v>13.209663503019845</v>
      </c>
      <c r="O129" s="186">
        <v>0.77653149266609145</v>
      </c>
      <c r="P129" s="186">
        <v>0.56082830025884389</v>
      </c>
      <c r="Q129" s="92"/>
      <c r="R129" s="151"/>
      <c r="S129" s="92">
        <v>95.337508698677794</v>
      </c>
      <c r="T129" s="14"/>
      <c r="U129" s="95"/>
    </row>
    <row r="130" spans="1:24" ht="12.75" customHeight="1" x14ac:dyDescent="0.2">
      <c r="B130" s="3"/>
      <c r="C130" s="12" t="s">
        <v>5</v>
      </c>
      <c r="D130" s="177">
        <v>10154</v>
      </c>
      <c r="E130" s="177">
        <v>8170</v>
      </c>
      <c r="F130" s="177">
        <v>262</v>
      </c>
      <c r="G130" s="177">
        <v>1584</v>
      </c>
      <c r="H130" s="177">
        <v>66</v>
      </c>
      <c r="I130" s="177">
        <v>72</v>
      </c>
      <c r="J130" s="33"/>
      <c r="K130" s="34"/>
      <c r="L130" s="186">
        <v>80.460902107543831</v>
      </c>
      <c r="M130" s="186">
        <v>2.5802639353949179</v>
      </c>
      <c r="N130" s="186">
        <v>15.59976363994485</v>
      </c>
      <c r="O130" s="186">
        <v>0.64999015166436869</v>
      </c>
      <c r="P130" s="186">
        <v>0.70908016545203856</v>
      </c>
      <c r="Q130" s="92"/>
      <c r="R130" s="151"/>
      <c r="S130" s="92">
        <v>96.172695449241544</v>
      </c>
      <c r="U130" s="95"/>
    </row>
    <row r="131" spans="1:24" ht="12.75" customHeight="1" x14ac:dyDescent="0.2">
      <c r="B131" s="3"/>
      <c r="C131" s="12" t="s">
        <v>6</v>
      </c>
      <c r="D131" s="177">
        <v>9891</v>
      </c>
      <c r="E131" s="177">
        <v>7920</v>
      </c>
      <c r="F131" s="177">
        <v>226</v>
      </c>
      <c r="G131" s="177">
        <v>1591</v>
      </c>
      <c r="H131" s="177">
        <v>65</v>
      </c>
      <c r="I131" s="177">
        <v>89</v>
      </c>
      <c r="J131" s="33"/>
      <c r="K131" s="34"/>
      <c r="L131" s="186">
        <v>80.072793448589636</v>
      </c>
      <c r="M131" s="186">
        <v>2.2849054696188453</v>
      </c>
      <c r="N131" s="186">
        <v>16.085330098068951</v>
      </c>
      <c r="O131" s="186">
        <v>0.65716307754524317</v>
      </c>
      <c r="P131" s="186">
        <v>0.89980790617733286</v>
      </c>
      <c r="Q131" s="92"/>
      <c r="R131" s="151"/>
      <c r="S131" s="92">
        <v>96.493975903614455</v>
      </c>
      <c r="U131" s="95"/>
    </row>
    <row r="132" spans="1:24" ht="12.75" customHeight="1" x14ac:dyDescent="0.2">
      <c r="B132" s="4"/>
      <c r="C132" s="12"/>
      <c r="D132" s="177"/>
      <c r="E132" s="177"/>
      <c r="F132" s="177"/>
      <c r="G132" s="177"/>
      <c r="H132" s="177"/>
      <c r="I132" s="177"/>
      <c r="J132" s="33"/>
      <c r="K132" s="34"/>
      <c r="L132" s="186"/>
      <c r="M132" s="186"/>
      <c r="N132" s="186"/>
      <c r="O132" s="186"/>
      <c r="P132" s="186"/>
      <c r="Q132" s="92"/>
      <c r="R132" s="151"/>
      <c r="S132" s="92"/>
      <c r="U132" s="95"/>
    </row>
    <row r="133" spans="1:24" ht="13.5" customHeight="1" x14ac:dyDescent="0.2">
      <c r="B133" s="3"/>
      <c r="C133" s="2">
        <v>2015</v>
      </c>
      <c r="D133" s="176">
        <v>38103</v>
      </c>
      <c r="E133" s="176">
        <v>31285</v>
      </c>
      <c r="F133" s="176">
        <v>559</v>
      </c>
      <c r="G133" s="176">
        <v>5680</v>
      </c>
      <c r="H133" s="176">
        <v>228</v>
      </c>
      <c r="I133" s="176">
        <v>351</v>
      </c>
      <c r="J133" s="35"/>
      <c r="K133" s="36"/>
      <c r="L133" s="317">
        <v>82.106395821851294</v>
      </c>
      <c r="M133" s="317">
        <v>1.4670760832480383</v>
      </c>
      <c r="N133" s="317">
        <v>14.906962706348581</v>
      </c>
      <c r="O133" s="317">
        <v>0.59837808046610508</v>
      </c>
      <c r="P133" s="317">
        <v>0.92118730808597749</v>
      </c>
      <c r="Q133" s="90"/>
      <c r="R133" s="318"/>
      <c r="S133" s="90">
        <v>97.572710730037315</v>
      </c>
      <c r="U133" s="95"/>
    </row>
    <row r="134" spans="1:24" ht="12.75" customHeight="1" x14ac:dyDescent="0.2">
      <c r="B134" s="3"/>
      <c r="C134" s="12" t="s">
        <v>7</v>
      </c>
      <c r="D134" s="177">
        <v>10453</v>
      </c>
      <c r="E134" s="177">
        <v>8350</v>
      </c>
      <c r="F134" s="177">
        <v>229</v>
      </c>
      <c r="G134" s="177">
        <v>1723</v>
      </c>
      <c r="H134" s="177">
        <v>76</v>
      </c>
      <c r="I134" s="177">
        <v>75</v>
      </c>
      <c r="J134" s="33"/>
      <c r="K134" s="34"/>
      <c r="L134" s="186">
        <v>79.881373768296186</v>
      </c>
      <c r="M134" s="186">
        <v>2.1907586338850091</v>
      </c>
      <c r="N134" s="186">
        <v>16.483306227877165</v>
      </c>
      <c r="O134" s="186">
        <v>0.72706400076533051</v>
      </c>
      <c r="P134" s="186">
        <v>0.71749736917631302</v>
      </c>
      <c r="Q134" s="92"/>
      <c r="R134" s="151"/>
      <c r="S134" s="92">
        <v>96.506300114547543</v>
      </c>
      <c r="U134" s="95"/>
    </row>
    <row r="135" spans="1:24" ht="12.75" customHeight="1" x14ac:dyDescent="0.2">
      <c r="B135" s="3"/>
      <c r="C135" s="12" t="s">
        <v>4</v>
      </c>
      <c r="D135" s="177">
        <v>9853</v>
      </c>
      <c r="E135" s="177">
        <v>8076</v>
      </c>
      <c r="F135" s="177">
        <v>139</v>
      </c>
      <c r="G135" s="177">
        <v>1480</v>
      </c>
      <c r="H135" s="177">
        <v>63</v>
      </c>
      <c r="I135" s="177">
        <v>95</v>
      </c>
      <c r="J135" s="33"/>
      <c r="K135" s="34"/>
      <c r="L135" s="186">
        <v>81.964883791738558</v>
      </c>
      <c r="M135" s="186">
        <v>1.4107378463412157</v>
      </c>
      <c r="N135" s="186">
        <v>15.020805845935248</v>
      </c>
      <c r="O135" s="186">
        <v>0.63939916776616257</v>
      </c>
      <c r="P135" s="186">
        <v>0.96417334821881662</v>
      </c>
      <c r="Q135" s="92"/>
      <c r="R135" s="151"/>
      <c r="S135" s="92">
        <v>97.58748357816792</v>
      </c>
      <c r="U135" s="95"/>
    </row>
    <row r="136" spans="1:24" ht="12.75" customHeight="1" x14ac:dyDescent="0.2">
      <c r="A136" s="353"/>
      <c r="B136" s="4"/>
      <c r="C136" s="6" t="s">
        <v>193</v>
      </c>
      <c r="D136" s="177">
        <v>9532</v>
      </c>
      <c r="E136" s="177">
        <v>8014</v>
      </c>
      <c r="F136" s="177">
        <v>110</v>
      </c>
      <c r="G136" s="177">
        <v>1270</v>
      </c>
      <c r="H136" s="177">
        <v>46</v>
      </c>
      <c r="I136" s="177">
        <v>92</v>
      </c>
      <c r="J136" s="33"/>
      <c r="K136" s="34"/>
      <c r="L136" s="186">
        <v>84.074695761644989</v>
      </c>
      <c r="M136" s="186">
        <v>1.1540075535039864</v>
      </c>
      <c r="N136" s="186">
        <v>13.323541754091481</v>
      </c>
      <c r="O136" s="186">
        <v>0.48258497691984886</v>
      </c>
      <c r="P136" s="186">
        <v>0.96516995383969773</v>
      </c>
      <c r="Q136" s="102"/>
      <c r="R136" s="91"/>
      <c r="S136" s="92">
        <v>98.111837327523602</v>
      </c>
      <c r="U136" s="95"/>
    </row>
    <row r="137" spans="1:24" ht="12.75" customHeight="1" x14ac:dyDescent="0.2">
      <c r="A137" s="353"/>
      <c r="B137" s="4"/>
      <c r="C137" s="12" t="s">
        <v>6</v>
      </c>
      <c r="D137" s="177">
        <v>8265</v>
      </c>
      <c r="E137" s="177">
        <v>6845</v>
      </c>
      <c r="F137" s="177">
        <v>81</v>
      </c>
      <c r="G137" s="177">
        <v>1207</v>
      </c>
      <c r="H137" s="177">
        <v>43</v>
      </c>
      <c r="I137" s="177">
        <v>89</v>
      </c>
      <c r="J137" s="33"/>
      <c r="K137" s="34"/>
      <c r="L137" s="186">
        <v>82.819116757410768</v>
      </c>
      <c r="M137" s="186">
        <v>0.98003629764065336</v>
      </c>
      <c r="N137" s="186">
        <v>14.603750756200848</v>
      </c>
      <c r="O137" s="186">
        <v>0.52026618269812464</v>
      </c>
      <c r="P137" s="186">
        <v>1.0768300060496068</v>
      </c>
      <c r="Q137" s="102"/>
      <c r="R137" s="91"/>
      <c r="S137" s="92">
        <v>98.243128364975917</v>
      </c>
      <c r="U137" s="95"/>
    </row>
    <row r="138" spans="1:24" ht="12.75" customHeight="1" x14ac:dyDescent="0.2">
      <c r="B138" s="3"/>
      <c r="C138" s="12"/>
      <c r="D138" s="177"/>
      <c r="E138" s="177"/>
      <c r="F138" s="177"/>
      <c r="G138" s="177"/>
      <c r="H138" s="177"/>
      <c r="I138" s="177"/>
      <c r="J138" s="33"/>
      <c r="K138" s="34"/>
      <c r="L138" s="186"/>
      <c r="M138" s="186"/>
      <c r="N138" s="186"/>
      <c r="O138" s="186"/>
      <c r="P138" s="186"/>
      <c r="Q138" s="92"/>
      <c r="R138" s="151"/>
      <c r="S138" s="92"/>
      <c r="U138" s="95"/>
    </row>
    <row r="139" spans="1:24" ht="12.75" customHeight="1" x14ac:dyDescent="0.2">
      <c r="B139" s="3"/>
      <c r="C139" s="2">
        <v>2016</v>
      </c>
      <c r="D139" s="176">
        <v>19227</v>
      </c>
      <c r="E139" s="176">
        <v>16201</v>
      </c>
      <c r="F139" s="176">
        <v>293</v>
      </c>
      <c r="G139" s="176">
        <v>2488</v>
      </c>
      <c r="H139" s="176">
        <v>95</v>
      </c>
      <c r="I139" s="176">
        <v>150</v>
      </c>
      <c r="J139" s="33"/>
      <c r="K139" s="34"/>
      <c r="L139" s="317">
        <v>84.261715296198062</v>
      </c>
      <c r="M139" s="317">
        <v>1.5238986841420918</v>
      </c>
      <c r="N139" s="317">
        <v>12.940136266708274</v>
      </c>
      <c r="O139" s="317">
        <v>0.49409684298122436</v>
      </c>
      <c r="P139" s="317">
        <v>0.78015290997035425</v>
      </c>
      <c r="Q139" s="101"/>
      <c r="R139" s="89"/>
      <c r="S139" s="90">
        <v>97.682059860206707</v>
      </c>
      <c r="U139" s="95"/>
    </row>
    <row r="140" spans="1:24" ht="12.75" customHeight="1" x14ac:dyDescent="0.2">
      <c r="B140" s="3"/>
      <c r="C140" s="6" t="s">
        <v>25</v>
      </c>
      <c r="D140" s="177">
        <v>9335</v>
      </c>
      <c r="E140" s="177">
        <v>7894</v>
      </c>
      <c r="F140" s="177">
        <v>114</v>
      </c>
      <c r="G140" s="177">
        <v>1213</v>
      </c>
      <c r="H140" s="177">
        <v>46</v>
      </c>
      <c r="I140" s="177">
        <v>68</v>
      </c>
      <c r="J140" s="33"/>
      <c r="K140" s="34"/>
      <c r="L140" s="186">
        <v>84.563470808784146</v>
      </c>
      <c r="M140" s="186">
        <v>1.2212104981253347</v>
      </c>
      <c r="N140" s="186">
        <v>12.994108194965184</v>
      </c>
      <c r="O140" s="186">
        <v>0.49276914836636315</v>
      </c>
      <c r="P140" s="186">
        <v>0.72844134975897157</v>
      </c>
      <c r="Q140" s="102"/>
      <c r="R140" s="91"/>
      <c r="S140" s="92">
        <v>98.030041861610442</v>
      </c>
      <c r="U140" s="95"/>
    </row>
    <row r="141" spans="1:24" ht="12.75" customHeight="1" x14ac:dyDescent="0.2">
      <c r="B141" s="3"/>
      <c r="C141" s="6" t="s">
        <v>78</v>
      </c>
      <c r="D141" s="177">
        <v>9892</v>
      </c>
      <c r="E141" s="177">
        <v>8307</v>
      </c>
      <c r="F141" s="177">
        <v>179</v>
      </c>
      <c r="G141" s="177">
        <v>1275</v>
      </c>
      <c r="H141" s="177">
        <v>49</v>
      </c>
      <c r="I141" s="177">
        <v>82</v>
      </c>
      <c r="J141" s="33"/>
      <c r="K141" s="34"/>
      <c r="L141" s="186">
        <v>83.976951071572998</v>
      </c>
      <c r="M141" s="186">
        <v>1.8095430651031137</v>
      </c>
      <c r="N141" s="186">
        <v>12.88920339668419</v>
      </c>
      <c r="O141" s="186">
        <v>0.49534977759805898</v>
      </c>
      <c r="P141" s="186">
        <v>0.82895268904164976</v>
      </c>
      <c r="Q141" s="102"/>
      <c r="R141" s="91"/>
      <c r="S141" s="92">
        <v>97.354067540907508</v>
      </c>
      <c r="U141" s="95"/>
      <c r="W141" s="349"/>
      <c r="X141" s="152"/>
    </row>
    <row r="142" spans="1:24" ht="12.75" customHeight="1" x14ac:dyDescent="0.2">
      <c r="B142" s="3"/>
      <c r="C142" s="12"/>
      <c r="D142" s="177"/>
      <c r="E142" s="177"/>
      <c r="F142" s="177"/>
      <c r="G142" s="177"/>
      <c r="H142" s="177"/>
      <c r="I142" s="177"/>
      <c r="J142" s="33"/>
      <c r="K142" s="34"/>
      <c r="L142" s="186"/>
      <c r="M142" s="186"/>
      <c r="N142" s="186"/>
      <c r="O142" s="186"/>
      <c r="P142" s="186"/>
      <c r="Q142" s="92"/>
      <c r="R142" s="151"/>
      <c r="S142" s="92"/>
      <c r="U142" s="95"/>
    </row>
    <row r="143" spans="1:24" ht="12.75" customHeight="1" x14ac:dyDescent="0.2">
      <c r="B143" s="4" t="s">
        <v>28</v>
      </c>
      <c r="C143" s="2">
        <v>2013</v>
      </c>
      <c r="D143" s="176">
        <v>8542</v>
      </c>
      <c r="E143" s="177">
        <v>6692</v>
      </c>
      <c r="F143" s="177">
        <v>651</v>
      </c>
      <c r="G143" s="177">
        <v>1046</v>
      </c>
      <c r="H143" s="177">
        <v>84</v>
      </c>
      <c r="I143" s="177">
        <v>69</v>
      </c>
      <c r="J143" s="35"/>
      <c r="K143" s="36"/>
      <c r="L143" s="317">
        <v>78.342308592835394</v>
      </c>
      <c r="M143" s="317">
        <v>7.6211660032779207</v>
      </c>
      <c r="N143" s="317">
        <v>12.245375790213064</v>
      </c>
      <c r="O143" s="317">
        <v>0.98337625848747368</v>
      </c>
      <c r="P143" s="317">
        <v>0.80777335518613902</v>
      </c>
      <c r="Q143" s="134"/>
      <c r="R143" s="135"/>
      <c r="S143" s="90">
        <v>90.194770544290293</v>
      </c>
      <c r="U143" s="95"/>
    </row>
    <row r="144" spans="1:24" ht="12.75" customHeight="1" x14ac:dyDescent="0.2">
      <c r="B144" s="3"/>
      <c r="C144" s="2">
        <v>2014</v>
      </c>
      <c r="D144" s="176">
        <v>12384</v>
      </c>
      <c r="E144" s="176">
        <v>9814</v>
      </c>
      <c r="F144" s="176">
        <v>480</v>
      </c>
      <c r="G144" s="176">
        <v>1841</v>
      </c>
      <c r="H144" s="176">
        <v>67</v>
      </c>
      <c r="I144" s="176">
        <v>182</v>
      </c>
      <c r="J144" s="35"/>
      <c r="K144" s="36"/>
      <c r="L144" s="317">
        <v>79.247416020671835</v>
      </c>
      <c r="M144" s="317">
        <v>3.8759689922480618</v>
      </c>
      <c r="N144" s="317">
        <v>14.865956072351421</v>
      </c>
      <c r="O144" s="317">
        <v>0.54102067183462532</v>
      </c>
      <c r="P144" s="317">
        <v>1.4696382428940569</v>
      </c>
      <c r="Q144" s="90"/>
      <c r="R144" s="318"/>
      <c r="S144" s="90">
        <v>94.81172341838186</v>
      </c>
      <c r="T144" s="13"/>
      <c r="U144" s="95"/>
    </row>
    <row r="145" spans="1:24" ht="12.75" customHeight="1" x14ac:dyDescent="0.2">
      <c r="B145" s="3"/>
      <c r="C145" s="12" t="s">
        <v>7</v>
      </c>
      <c r="D145" s="177">
        <v>2836</v>
      </c>
      <c r="E145" s="177">
        <v>2242</v>
      </c>
      <c r="F145" s="177">
        <v>119</v>
      </c>
      <c r="G145" s="177">
        <v>430</v>
      </c>
      <c r="H145" s="177">
        <v>15</v>
      </c>
      <c r="I145" s="177">
        <v>30</v>
      </c>
      <c r="J145" s="33"/>
      <c r="K145" s="34"/>
      <c r="L145" s="186">
        <v>79.05500705218617</v>
      </c>
      <c r="M145" s="186">
        <v>4.1960507757404795</v>
      </c>
      <c r="N145" s="186">
        <v>15.162200282087445</v>
      </c>
      <c r="O145" s="186">
        <v>0.52891396332863183</v>
      </c>
      <c r="P145" s="186">
        <v>1.0578279266572637</v>
      </c>
      <c r="Q145" s="92"/>
      <c r="R145" s="151"/>
      <c r="S145" s="92">
        <v>94.430590191188699</v>
      </c>
      <c r="U145" s="95"/>
    </row>
    <row r="146" spans="1:24" ht="12.75" customHeight="1" x14ac:dyDescent="0.2">
      <c r="B146" s="3"/>
      <c r="C146" s="12" t="s">
        <v>4</v>
      </c>
      <c r="D146" s="177">
        <v>3042</v>
      </c>
      <c r="E146" s="177">
        <v>2404</v>
      </c>
      <c r="F146" s="177">
        <v>147</v>
      </c>
      <c r="G146" s="177">
        <v>432</v>
      </c>
      <c r="H146" s="177">
        <v>16</v>
      </c>
      <c r="I146" s="177">
        <v>43</v>
      </c>
      <c r="J146" s="33"/>
      <c r="K146" s="34"/>
      <c r="L146" s="186">
        <v>79.026955950032871</v>
      </c>
      <c r="M146" s="186">
        <v>4.8323471400394471</v>
      </c>
      <c r="N146" s="186">
        <v>14.201183431952662</v>
      </c>
      <c r="O146" s="186">
        <v>0.52596975673898749</v>
      </c>
      <c r="P146" s="186">
        <v>1.4135437212360289</v>
      </c>
      <c r="Q146" s="92"/>
      <c r="R146" s="151"/>
      <c r="S146" s="92">
        <v>93.754789272030649</v>
      </c>
      <c r="U146" s="95"/>
    </row>
    <row r="147" spans="1:24" ht="12.75" customHeight="1" x14ac:dyDescent="0.2">
      <c r="B147" s="3"/>
      <c r="C147" s="12" t="s">
        <v>5</v>
      </c>
      <c r="D147" s="177">
        <v>3224</v>
      </c>
      <c r="E147" s="177">
        <v>2524</v>
      </c>
      <c r="F147" s="177">
        <v>136</v>
      </c>
      <c r="G147" s="177">
        <v>500</v>
      </c>
      <c r="H147" s="177">
        <v>17</v>
      </c>
      <c r="I147" s="177">
        <v>47</v>
      </c>
      <c r="J147" s="33"/>
      <c r="K147" s="34"/>
      <c r="L147" s="186">
        <v>78.287841191067002</v>
      </c>
      <c r="M147" s="186">
        <v>4.2183622828784122</v>
      </c>
      <c r="N147" s="186">
        <v>15.508684863523573</v>
      </c>
      <c r="O147" s="186">
        <v>0.52729528535980152</v>
      </c>
      <c r="P147" s="186">
        <v>1.457816377171216</v>
      </c>
      <c r="Q147" s="92"/>
      <c r="R147" s="151"/>
      <c r="S147" s="92">
        <v>94.383259911894271</v>
      </c>
      <c r="U147" s="95"/>
    </row>
    <row r="148" spans="1:24" ht="12.75" customHeight="1" x14ac:dyDescent="0.2">
      <c r="B148" s="3"/>
      <c r="C148" s="12" t="s">
        <v>6</v>
      </c>
      <c r="D148" s="177">
        <v>3282</v>
      </c>
      <c r="E148" s="177">
        <v>2644</v>
      </c>
      <c r="F148" s="177">
        <v>78</v>
      </c>
      <c r="G148" s="177">
        <v>479</v>
      </c>
      <c r="H148" s="177">
        <v>19</v>
      </c>
      <c r="I148" s="177">
        <v>62</v>
      </c>
      <c r="J148" s="33"/>
      <c r="K148" s="34"/>
      <c r="L148" s="186">
        <v>80.560633759902501</v>
      </c>
      <c r="M148" s="186">
        <v>2.376599634369287</v>
      </c>
      <c r="N148" s="186">
        <v>14.594759293113954</v>
      </c>
      <c r="O148" s="186">
        <v>0.57891529555149301</v>
      </c>
      <c r="P148" s="186">
        <v>1.8890920170627667</v>
      </c>
      <c r="Q148" s="92"/>
      <c r="R148" s="151"/>
      <c r="S148" s="92">
        <v>96.539422047805928</v>
      </c>
      <c r="U148" s="95"/>
    </row>
    <row r="149" spans="1:24" ht="12.75" customHeight="1" x14ac:dyDescent="0.2">
      <c r="B149" s="3"/>
      <c r="C149" s="12"/>
      <c r="D149" s="177"/>
      <c r="E149" s="177"/>
      <c r="F149" s="177"/>
      <c r="G149" s="177"/>
      <c r="H149" s="177"/>
      <c r="I149" s="177"/>
      <c r="J149" s="33"/>
      <c r="K149" s="34"/>
      <c r="L149" s="186"/>
      <c r="M149" s="186"/>
      <c r="N149" s="186"/>
      <c r="O149" s="186"/>
      <c r="P149" s="186"/>
      <c r="Q149" s="92"/>
      <c r="R149" s="151"/>
      <c r="S149" s="92"/>
      <c r="U149" s="95"/>
    </row>
    <row r="150" spans="1:24" ht="12.75" customHeight="1" x14ac:dyDescent="0.2">
      <c r="B150" s="3"/>
      <c r="C150" s="2">
        <v>2015</v>
      </c>
      <c r="D150" s="176">
        <v>16559</v>
      </c>
      <c r="E150" s="176">
        <v>13468</v>
      </c>
      <c r="F150" s="176">
        <v>233</v>
      </c>
      <c r="G150" s="176">
        <v>2473</v>
      </c>
      <c r="H150" s="176">
        <v>75</v>
      </c>
      <c r="I150" s="176">
        <v>310</v>
      </c>
      <c r="J150" s="35"/>
      <c r="K150" s="36"/>
      <c r="L150" s="317">
        <v>81.333413853493568</v>
      </c>
      <c r="M150" s="317">
        <v>1.4070898001087022</v>
      </c>
      <c r="N150" s="317">
        <v>14.934476719608671</v>
      </c>
      <c r="O150" s="317">
        <v>0.45292590132254362</v>
      </c>
      <c r="P150" s="317">
        <v>1.8720937254665135</v>
      </c>
      <c r="Q150" s="90"/>
      <c r="R150" s="318"/>
      <c r="S150" s="90">
        <v>97.813431776231724</v>
      </c>
      <c r="U150" s="95"/>
    </row>
    <row r="151" spans="1:24" ht="12.75" customHeight="1" x14ac:dyDescent="0.2">
      <c r="B151" s="3"/>
      <c r="C151" s="12" t="s">
        <v>7</v>
      </c>
      <c r="D151" s="177">
        <v>3845</v>
      </c>
      <c r="E151" s="177">
        <v>3034</v>
      </c>
      <c r="F151" s="177">
        <v>89</v>
      </c>
      <c r="G151" s="177">
        <v>620</v>
      </c>
      <c r="H151" s="177">
        <v>21</v>
      </c>
      <c r="I151" s="177">
        <v>81</v>
      </c>
      <c r="J151" s="33"/>
      <c r="K151" s="34"/>
      <c r="L151" s="186">
        <v>78.907672301690511</v>
      </c>
      <c r="M151" s="186">
        <v>2.314694408322497</v>
      </c>
      <c r="N151" s="186">
        <v>16.124837451235372</v>
      </c>
      <c r="O151" s="186">
        <v>0.54616384915474647</v>
      </c>
      <c r="P151" s="186">
        <v>2.1066319895968793</v>
      </c>
      <c r="Q151" s="92"/>
      <c r="R151" s="151"/>
      <c r="S151" s="92">
        <v>96.589147286821699</v>
      </c>
      <c r="U151" s="95"/>
    </row>
    <row r="152" spans="1:24" ht="12.75" customHeight="1" x14ac:dyDescent="0.2">
      <c r="B152" s="3"/>
      <c r="C152" s="12" t="s">
        <v>4</v>
      </c>
      <c r="D152" s="177">
        <v>3957</v>
      </c>
      <c r="E152" s="177">
        <v>3194</v>
      </c>
      <c r="F152" s="177">
        <v>63</v>
      </c>
      <c r="G152" s="177">
        <v>608</v>
      </c>
      <c r="H152" s="177">
        <v>17</v>
      </c>
      <c r="I152" s="177">
        <v>75</v>
      </c>
      <c r="J152" s="33"/>
      <c r="K152" s="34"/>
      <c r="L152" s="186">
        <v>80.717715440990645</v>
      </c>
      <c r="M152" s="186">
        <v>1.5921152388172859</v>
      </c>
      <c r="N152" s="186">
        <v>15.36517563810968</v>
      </c>
      <c r="O152" s="186">
        <v>0.42961839777609301</v>
      </c>
      <c r="P152" s="186">
        <v>1.8953752843062925</v>
      </c>
      <c r="Q152" s="92"/>
      <c r="R152" s="151"/>
      <c r="S152" s="92">
        <v>97.611227232009554</v>
      </c>
      <c r="U152" s="95"/>
    </row>
    <row r="153" spans="1:24" ht="12.75" customHeight="1" x14ac:dyDescent="0.2">
      <c r="A153" s="353"/>
      <c r="B153" s="4"/>
      <c r="C153" s="12" t="s">
        <v>5</v>
      </c>
      <c r="D153" s="177">
        <v>4271</v>
      </c>
      <c r="E153" s="177">
        <v>3529</v>
      </c>
      <c r="F153" s="177">
        <v>44</v>
      </c>
      <c r="G153" s="177">
        <v>614</v>
      </c>
      <c r="H153" s="177">
        <v>20</v>
      </c>
      <c r="I153" s="177">
        <v>64</v>
      </c>
      <c r="J153" s="33"/>
      <c r="K153" s="34"/>
      <c r="L153" s="186">
        <v>82.627019433387957</v>
      </c>
      <c r="M153" s="186">
        <v>1.0302036993678294</v>
      </c>
      <c r="N153" s="186">
        <v>14.376024350269256</v>
      </c>
      <c r="O153" s="186">
        <v>0.46827440880355892</v>
      </c>
      <c r="P153" s="186">
        <v>1.4984781081713885</v>
      </c>
      <c r="Q153" s="102"/>
      <c r="R153" s="91"/>
      <c r="S153" s="92">
        <v>98.249931637954603</v>
      </c>
      <c r="U153" s="95"/>
    </row>
    <row r="154" spans="1:24" ht="12.75" customHeight="1" x14ac:dyDescent="0.2">
      <c r="A154" s="353"/>
      <c r="B154" s="4"/>
      <c r="C154" s="12" t="s">
        <v>6</v>
      </c>
      <c r="D154" s="177">
        <v>4486</v>
      </c>
      <c r="E154" s="177">
        <v>3711</v>
      </c>
      <c r="F154" s="177">
        <v>37</v>
      </c>
      <c r="G154" s="177">
        <v>631</v>
      </c>
      <c r="H154" s="177">
        <v>17</v>
      </c>
      <c r="I154" s="177">
        <v>90</v>
      </c>
      <c r="J154" s="33"/>
      <c r="K154" s="34"/>
      <c r="L154" s="186">
        <v>82.724030316540336</v>
      </c>
      <c r="M154" s="186">
        <v>0.82478823004904156</v>
      </c>
      <c r="N154" s="186">
        <v>14.065983058403923</v>
      </c>
      <c r="O154" s="186">
        <v>0.37895675434685688</v>
      </c>
      <c r="P154" s="186">
        <v>2.0062416406598307</v>
      </c>
      <c r="Q154" s="102"/>
      <c r="R154" s="91"/>
      <c r="S154" s="92">
        <v>98.599221789883273</v>
      </c>
      <c r="U154" s="95"/>
    </row>
    <row r="155" spans="1:24" ht="12.75" customHeight="1" x14ac:dyDescent="0.2">
      <c r="B155" s="3"/>
      <c r="C155" s="12"/>
      <c r="D155" s="177"/>
      <c r="E155" s="177"/>
      <c r="F155" s="177"/>
      <c r="G155" s="177"/>
      <c r="H155" s="177"/>
      <c r="I155" s="177"/>
      <c r="J155" s="33"/>
      <c r="K155" s="34"/>
      <c r="L155" s="186"/>
      <c r="M155" s="186"/>
      <c r="N155" s="186"/>
      <c r="O155" s="186"/>
      <c r="P155" s="186"/>
      <c r="Q155" s="92"/>
      <c r="R155" s="151"/>
      <c r="S155" s="92"/>
      <c r="T155" s="14"/>
      <c r="U155" s="95"/>
    </row>
    <row r="156" spans="1:24" ht="12.75" customHeight="1" x14ac:dyDescent="0.2">
      <c r="B156" s="3"/>
      <c r="C156" s="2">
        <v>2016</v>
      </c>
      <c r="D156" s="176">
        <v>9928</v>
      </c>
      <c r="E156" s="176">
        <v>8033</v>
      </c>
      <c r="F156" s="176">
        <v>117</v>
      </c>
      <c r="G156" s="176">
        <v>1572</v>
      </c>
      <c r="H156" s="176">
        <v>43</v>
      </c>
      <c r="I156" s="176">
        <v>163</v>
      </c>
      <c r="J156" s="33"/>
      <c r="K156" s="34"/>
      <c r="L156" s="317">
        <v>80.912570507655118</v>
      </c>
      <c r="M156" s="317">
        <v>1.1784850926672039</v>
      </c>
      <c r="N156" s="317">
        <v>15.834004834810637</v>
      </c>
      <c r="O156" s="317">
        <v>0.4331184528605963</v>
      </c>
      <c r="P156" s="317">
        <v>1.6418211120064463</v>
      </c>
      <c r="Q156" s="101"/>
      <c r="R156" s="89"/>
      <c r="S156" s="90">
        <v>98.08520823360459</v>
      </c>
      <c r="T156" s="14"/>
      <c r="U156" s="95"/>
    </row>
    <row r="157" spans="1:24" ht="12.75" customHeight="1" x14ac:dyDescent="0.2">
      <c r="B157" s="3"/>
      <c r="C157" s="6" t="s">
        <v>25</v>
      </c>
      <c r="D157" s="177">
        <v>4634</v>
      </c>
      <c r="E157" s="177">
        <v>3820</v>
      </c>
      <c r="F157" s="177">
        <v>48</v>
      </c>
      <c r="G157" s="177">
        <v>685</v>
      </c>
      <c r="H157" s="177">
        <v>18</v>
      </c>
      <c r="I157" s="177">
        <v>63</v>
      </c>
      <c r="J157" s="33"/>
      <c r="K157" s="34"/>
      <c r="L157" s="186">
        <v>82.43418213206732</v>
      </c>
      <c r="M157" s="186">
        <v>1.0358221838584376</v>
      </c>
      <c r="N157" s="186">
        <v>14.782045748813118</v>
      </c>
      <c r="O157" s="186">
        <v>0.38843331894691413</v>
      </c>
      <c r="P157" s="186">
        <v>1.3595166163141994</v>
      </c>
      <c r="Q157" s="102"/>
      <c r="R157" s="91"/>
      <c r="S157" s="92">
        <v>98.328690807799447</v>
      </c>
      <c r="T157" s="14"/>
      <c r="U157" s="95"/>
    </row>
    <row r="158" spans="1:24" ht="12.75" customHeight="1" x14ac:dyDescent="0.2">
      <c r="B158" s="3"/>
      <c r="C158" s="6" t="s">
        <v>78</v>
      </c>
      <c r="D158" s="177">
        <v>5294</v>
      </c>
      <c r="E158" s="177">
        <v>4213</v>
      </c>
      <c r="F158" s="177">
        <v>69</v>
      </c>
      <c r="G158" s="177">
        <v>887</v>
      </c>
      <c r="H158" s="177">
        <v>25</v>
      </c>
      <c r="I158" s="177">
        <v>100</v>
      </c>
      <c r="J158" s="33"/>
      <c r="K158" s="34"/>
      <c r="L158" s="186">
        <v>79.58065734794107</v>
      </c>
      <c r="M158" s="186">
        <v>1.3033622969399319</v>
      </c>
      <c r="N158" s="186">
        <v>16.754816773706082</v>
      </c>
      <c r="O158" s="186">
        <v>0.47223271628258406</v>
      </c>
      <c r="P158" s="186">
        <v>1.8889308651303363</v>
      </c>
      <c r="Q158" s="102"/>
      <c r="R158" s="91"/>
      <c r="S158" s="92">
        <v>97.867029725436808</v>
      </c>
      <c r="T158" s="14"/>
      <c r="U158" s="95"/>
      <c r="W158" s="349"/>
      <c r="X158" s="152"/>
    </row>
    <row r="159" spans="1:24" ht="12.75" customHeight="1" x14ac:dyDescent="0.2">
      <c r="B159" s="3"/>
      <c r="C159" s="12"/>
      <c r="D159" s="177"/>
      <c r="E159" s="177"/>
      <c r="F159" s="177"/>
      <c r="G159" s="177"/>
      <c r="H159" s="177"/>
      <c r="I159" s="177"/>
      <c r="J159" s="33"/>
      <c r="K159" s="34"/>
      <c r="L159" s="186"/>
      <c r="M159" s="186"/>
      <c r="N159" s="186"/>
      <c r="O159" s="186"/>
      <c r="P159" s="186"/>
      <c r="Q159" s="92"/>
      <c r="R159" s="151"/>
      <c r="S159" s="92"/>
      <c r="T159" s="14"/>
      <c r="U159" s="95"/>
    </row>
    <row r="160" spans="1:24" ht="12.75" customHeight="1" x14ac:dyDescent="0.2">
      <c r="B160" s="4" t="s">
        <v>29</v>
      </c>
      <c r="C160" s="2">
        <v>2013</v>
      </c>
      <c r="D160" s="176">
        <v>1</v>
      </c>
      <c r="E160" s="177">
        <v>1</v>
      </c>
      <c r="F160" s="177" t="s">
        <v>112</v>
      </c>
      <c r="G160" s="177" t="s">
        <v>112</v>
      </c>
      <c r="H160" s="177" t="s">
        <v>112</v>
      </c>
      <c r="I160" s="177" t="s">
        <v>112</v>
      </c>
      <c r="J160" s="35"/>
      <c r="K160" s="36"/>
      <c r="L160" s="104">
        <v>100</v>
      </c>
      <c r="M160" s="104" t="s">
        <v>112</v>
      </c>
      <c r="N160" s="104" t="s">
        <v>112</v>
      </c>
      <c r="O160" s="104" t="s">
        <v>112</v>
      </c>
      <c r="P160" s="104" t="s">
        <v>112</v>
      </c>
      <c r="Q160" s="133"/>
      <c r="R160" s="418"/>
      <c r="S160" s="104">
        <v>100</v>
      </c>
      <c r="T160" s="14"/>
      <c r="U160" s="95"/>
    </row>
    <row r="161" spans="1:21" ht="12.75" customHeight="1" x14ac:dyDescent="0.2">
      <c r="B161" s="3"/>
      <c r="C161" s="2">
        <v>2014</v>
      </c>
      <c r="D161" s="176">
        <v>6</v>
      </c>
      <c r="E161" s="176">
        <v>5</v>
      </c>
      <c r="F161" s="176" t="s">
        <v>112</v>
      </c>
      <c r="G161" s="176">
        <v>1</v>
      </c>
      <c r="H161" s="176" t="s">
        <v>112</v>
      </c>
      <c r="I161" s="176" t="s">
        <v>112</v>
      </c>
      <c r="J161" s="35"/>
      <c r="K161" s="36"/>
      <c r="L161" s="104">
        <v>83.333333333333343</v>
      </c>
      <c r="M161" s="104" t="s">
        <v>112</v>
      </c>
      <c r="N161" s="104">
        <v>16.666666666666664</v>
      </c>
      <c r="O161" s="104" t="s">
        <v>112</v>
      </c>
      <c r="P161" s="104" t="s">
        <v>112</v>
      </c>
      <c r="Q161" s="104"/>
      <c r="R161" s="89"/>
      <c r="S161" s="104">
        <v>100</v>
      </c>
      <c r="T161" s="13"/>
      <c r="U161" s="95"/>
    </row>
    <row r="162" spans="1:21" ht="12.75" customHeight="1" x14ac:dyDescent="0.2">
      <c r="B162" s="3"/>
      <c r="C162" s="12" t="s">
        <v>7</v>
      </c>
      <c r="D162" s="177" t="s">
        <v>112</v>
      </c>
      <c r="E162" s="177" t="s">
        <v>112</v>
      </c>
      <c r="F162" s="177" t="s">
        <v>112</v>
      </c>
      <c r="G162" s="177" t="s">
        <v>112</v>
      </c>
      <c r="H162" s="177" t="s">
        <v>112</v>
      </c>
      <c r="I162" s="177" t="s">
        <v>112</v>
      </c>
      <c r="J162" s="33"/>
      <c r="K162" s="34"/>
      <c r="L162" s="93" t="s">
        <v>112</v>
      </c>
      <c r="M162" s="93" t="s">
        <v>112</v>
      </c>
      <c r="N162" s="93" t="s">
        <v>112</v>
      </c>
      <c r="O162" s="93" t="s">
        <v>112</v>
      </c>
      <c r="P162" s="93" t="s">
        <v>112</v>
      </c>
      <c r="Q162" s="93"/>
      <c r="R162" s="91"/>
      <c r="S162" s="93" t="s">
        <v>112</v>
      </c>
      <c r="U162" s="95"/>
    </row>
    <row r="163" spans="1:21" ht="12.75" customHeight="1" x14ac:dyDescent="0.2">
      <c r="B163" s="3"/>
      <c r="C163" s="12" t="s">
        <v>4</v>
      </c>
      <c r="D163" s="177">
        <v>1</v>
      </c>
      <c r="E163" s="177">
        <v>1</v>
      </c>
      <c r="F163" s="177" t="s">
        <v>112</v>
      </c>
      <c r="G163" s="177" t="s">
        <v>112</v>
      </c>
      <c r="H163" s="177" t="s">
        <v>112</v>
      </c>
      <c r="I163" s="177" t="s">
        <v>112</v>
      </c>
      <c r="J163" s="33"/>
      <c r="K163" s="34"/>
      <c r="L163" s="93">
        <v>100</v>
      </c>
      <c r="M163" s="93" t="s">
        <v>112</v>
      </c>
      <c r="N163" s="93" t="s">
        <v>112</v>
      </c>
      <c r="O163" s="93" t="s">
        <v>112</v>
      </c>
      <c r="P163" s="93" t="s">
        <v>112</v>
      </c>
      <c r="Q163" s="93"/>
      <c r="R163" s="91"/>
      <c r="S163" s="93">
        <v>100</v>
      </c>
      <c r="U163" s="95"/>
    </row>
    <row r="164" spans="1:21" ht="12.75" customHeight="1" x14ac:dyDescent="0.2">
      <c r="B164" s="3"/>
      <c r="C164" s="12" t="s">
        <v>5</v>
      </c>
      <c r="D164" s="177">
        <v>3</v>
      </c>
      <c r="E164" s="177">
        <v>2</v>
      </c>
      <c r="F164" s="177" t="s">
        <v>112</v>
      </c>
      <c r="G164" s="177">
        <v>1</v>
      </c>
      <c r="H164" s="177" t="s">
        <v>112</v>
      </c>
      <c r="I164" s="177" t="s">
        <v>112</v>
      </c>
      <c r="J164" s="33"/>
      <c r="K164" s="34"/>
      <c r="L164" s="93">
        <v>66.666666666666657</v>
      </c>
      <c r="M164" s="93" t="s">
        <v>112</v>
      </c>
      <c r="N164" s="93">
        <v>33.333333333333329</v>
      </c>
      <c r="O164" s="93" t="s">
        <v>112</v>
      </c>
      <c r="P164" s="93" t="s">
        <v>112</v>
      </c>
      <c r="Q164" s="93"/>
      <c r="R164" s="91"/>
      <c r="S164" s="93">
        <v>100</v>
      </c>
      <c r="U164" s="95"/>
    </row>
    <row r="165" spans="1:21" ht="12.75" customHeight="1" x14ac:dyDescent="0.2">
      <c r="B165" s="3"/>
      <c r="C165" s="12" t="s">
        <v>6</v>
      </c>
      <c r="D165" s="177">
        <v>2</v>
      </c>
      <c r="E165" s="177">
        <v>2</v>
      </c>
      <c r="F165" s="177" t="s">
        <v>112</v>
      </c>
      <c r="G165" s="177" t="s">
        <v>112</v>
      </c>
      <c r="H165" s="177" t="s">
        <v>112</v>
      </c>
      <c r="I165" s="177" t="s">
        <v>112</v>
      </c>
      <c r="J165" s="33"/>
      <c r="K165" s="34"/>
      <c r="L165" s="93">
        <v>100</v>
      </c>
      <c r="M165" s="93" t="s">
        <v>112</v>
      </c>
      <c r="N165" s="93" t="s">
        <v>112</v>
      </c>
      <c r="O165" s="93" t="s">
        <v>112</v>
      </c>
      <c r="P165" s="93" t="s">
        <v>112</v>
      </c>
      <c r="Q165" s="93"/>
      <c r="R165" s="91"/>
      <c r="S165" s="93">
        <v>100</v>
      </c>
      <c r="U165" s="95"/>
    </row>
    <row r="166" spans="1:21" ht="12.75" customHeight="1" x14ac:dyDescent="0.2">
      <c r="B166" s="4"/>
      <c r="C166" s="12"/>
      <c r="D166" s="177"/>
      <c r="E166" s="177"/>
      <c r="F166" s="177"/>
      <c r="G166" s="177"/>
      <c r="H166" s="177"/>
      <c r="I166" s="177"/>
      <c r="J166" s="33"/>
      <c r="K166" s="34"/>
      <c r="L166" s="93"/>
      <c r="M166" s="93"/>
      <c r="N166" s="93"/>
      <c r="O166" s="93"/>
      <c r="P166" s="93"/>
      <c r="Q166" s="93"/>
      <c r="R166" s="91"/>
      <c r="S166" s="93"/>
      <c r="U166" s="95"/>
    </row>
    <row r="167" spans="1:21" ht="12.75" customHeight="1" x14ac:dyDescent="0.2">
      <c r="A167" s="3"/>
      <c r="B167" s="3"/>
      <c r="C167" s="2">
        <v>2015</v>
      </c>
      <c r="D167" s="176">
        <v>28</v>
      </c>
      <c r="E167" s="176">
        <v>23</v>
      </c>
      <c r="F167" s="176">
        <v>1</v>
      </c>
      <c r="G167" s="176">
        <v>3</v>
      </c>
      <c r="H167" s="176">
        <v>1</v>
      </c>
      <c r="I167" s="176" t="s">
        <v>112</v>
      </c>
      <c r="J167" s="35"/>
      <c r="K167" s="36"/>
      <c r="L167" s="104">
        <v>82.142857142857139</v>
      </c>
      <c r="M167" s="104">
        <v>3.5714285714285712</v>
      </c>
      <c r="N167" s="104">
        <v>10.714285714285714</v>
      </c>
      <c r="O167" s="104">
        <v>3.5714285714285712</v>
      </c>
      <c r="P167" s="104" t="s">
        <v>112</v>
      </c>
      <c r="Q167" s="104"/>
      <c r="R167" s="89"/>
      <c r="S167" s="104">
        <v>92</v>
      </c>
      <c r="U167" s="95"/>
    </row>
    <row r="168" spans="1:21" ht="12.75" customHeight="1" x14ac:dyDescent="0.2">
      <c r="A168" s="3"/>
      <c r="B168" s="3"/>
      <c r="C168" s="12" t="s">
        <v>7</v>
      </c>
      <c r="D168" s="177">
        <v>10</v>
      </c>
      <c r="E168" s="177">
        <v>9</v>
      </c>
      <c r="F168" s="177" t="s">
        <v>112</v>
      </c>
      <c r="G168" s="177">
        <v>1</v>
      </c>
      <c r="H168" s="177" t="s">
        <v>112</v>
      </c>
      <c r="I168" s="177" t="s">
        <v>112</v>
      </c>
      <c r="J168" s="33"/>
      <c r="K168" s="34"/>
      <c r="L168" s="93">
        <v>90</v>
      </c>
      <c r="M168" s="93" t="s">
        <v>112</v>
      </c>
      <c r="N168" s="93">
        <v>10</v>
      </c>
      <c r="O168" s="93" t="s">
        <v>112</v>
      </c>
      <c r="P168" s="93" t="s">
        <v>112</v>
      </c>
      <c r="Q168" s="93"/>
      <c r="R168" s="91"/>
      <c r="S168" s="93">
        <v>100</v>
      </c>
      <c r="U168" s="95"/>
    </row>
    <row r="169" spans="1:21" ht="12.75" customHeight="1" x14ac:dyDescent="0.2">
      <c r="A169" s="3"/>
      <c r="B169" s="3"/>
      <c r="C169" s="12" t="s">
        <v>4</v>
      </c>
      <c r="D169" s="177">
        <v>6</v>
      </c>
      <c r="E169" s="177">
        <v>5</v>
      </c>
      <c r="F169" s="177">
        <v>1</v>
      </c>
      <c r="G169" s="177" t="s">
        <v>112</v>
      </c>
      <c r="H169" s="177" t="s">
        <v>112</v>
      </c>
      <c r="I169" s="177" t="s">
        <v>112</v>
      </c>
      <c r="J169" s="3"/>
      <c r="K169" s="22"/>
      <c r="L169" s="93">
        <v>83.333333333333343</v>
      </c>
      <c r="M169" s="93">
        <v>16.666666666666664</v>
      </c>
      <c r="N169" s="93" t="s">
        <v>112</v>
      </c>
      <c r="O169" s="93" t="s">
        <v>112</v>
      </c>
      <c r="P169" s="93" t="s">
        <v>112</v>
      </c>
      <c r="Q169" s="394"/>
      <c r="R169" s="419"/>
      <c r="S169" s="93">
        <v>83.333333333333329</v>
      </c>
      <c r="U169" s="95"/>
    </row>
    <row r="170" spans="1:21" ht="12.75" customHeight="1" x14ac:dyDescent="0.2">
      <c r="A170" s="353"/>
      <c r="B170" s="4"/>
      <c r="C170" s="12" t="s">
        <v>5</v>
      </c>
      <c r="D170" s="177">
        <v>12</v>
      </c>
      <c r="E170" s="177">
        <v>9</v>
      </c>
      <c r="F170" s="177" t="s">
        <v>112</v>
      </c>
      <c r="G170" s="177">
        <v>2</v>
      </c>
      <c r="H170" s="177">
        <v>1</v>
      </c>
      <c r="I170" s="177" t="s">
        <v>112</v>
      </c>
      <c r="J170" s="33"/>
      <c r="K170" s="34"/>
      <c r="L170" s="93">
        <v>75</v>
      </c>
      <c r="M170" s="93" t="s">
        <v>112</v>
      </c>
      <c r="N170" s="93">
        <v>16.666666666666664</v>
      </c>
      <c r="O170" s="93">
        <v>8.3333333333333321</v>
      </c>
      <c r="P170" s="93" t="s">
        <v>112</v>
      </c>
      <c r="Q170" s="93"/>
      <c r="R170" s="91"/>
      <c r="S170" s="93">
        <v>90</v>
      </c>
      <c r="T170" s="3"/>
      <c r="U170" s="95"/>
    </row>
    <row r="171" spans="1:21" ht="12.75" customHeight="1" x14ac:dyDescent="0.2">
      <c r="A171" s="353"/>
      <c r="B171" s="4"/>
      <c r="C171" s="12" t="s">
        <v>6</v>
      </c>
      <c r="D171" s="177" t="s">
        <v>112</v>
      </c>
      <c r="E171" s="177" t="s">
        <v>112</v>
      </c>
      <c r="F171" s="177" t="s">
        <v>112</v>
      </c>
      <c r="G171" s="177" t="s">
        <v>112</v>
      </c>
      <c r="H171" s="177" t="s">
        <v>112</v>
      </c>
      <c r="I171" s="177" t="s">
        <v>112</v>
      </c>
      <c r="J171" s="33"/>
      <c r="K171" s="34"/>
      <c r="L171" s="93" t="s">
        <v>112</v>
      </c>
      <c r="M171" s="93" t="s">
        <v>112</v>
      </c>
      <c r="N171" s="93" t="s">
        <v>112</v>
      </c>
      <c r="O171" s="93" t="s">
        <v>112</v>
      </c>
      <c r="P171" s="93" t="s">
        <v>112</v>
      </c>
      <c r="Q171" s="93"/>
      <c r="R171" s="91"/>
      <c r="S171" s="93" t="s">
        <v>112</v>
      </c>
      <c r="T171" s="3"/>
      <c r="U171" s="95"/>
    </row>
    <row r="172" spans="1:21" s="3" customFormat="1" ht="12.75" customHeight="1" x14ac:dyDescent="0.2">
      <c r="C172" s="12"/>
      <c r="D172" s="177"/>
      <c r="E172" s="177"/>
      <c r="F172" s="177"/>
      <c r="G172" s="177"/>
      <c r="H172" s="177"/>
      <c r="I172" s="177"/>
      <c r="J172" s="33"/>
      <c r="K172" s="34"/>
      <c r="L172" s="186"/>
      <c r="M172" s="186"/>
      <c r="N172" s="186"/>
      <c r="O172" s="186"/>
      <c r="P172" s="186"/>
      <c r="Q172" s="92"/>
      <c r="R172" s="151"/>
      <c r="S172" s="92"/>
      <c r="U172" s="425"/>
    </row>
    <row r="173" spans="1:21" ht="12.75" customHeight="1" x14ac:dyDescent="0.2">
      <c r="A173" s="3"/>
      <c r="B173" s="3"/>
      <c r="C173" s="2">
        <v>2016</v>
      </c>
      <c r="D173" s="176">
        <v>1</v>
      </c>
      <c r="E173" s="176">
        <v>1</v>
      </c>
      <c r="F173" s="176" t="s">
        <v>112</v>
      </c>
      <c r="G173" s="176" t="s">
        <v>112</v>
      </c>
      <c r="H173" s="176" t="s">
        <v>112</v>
      </c>
      <c r="I173" s="176" t="s">
        <v>112</v>
      </c>
      <c r="J173" s="33"/>
      <c r="K173" s="34"/>
      <c r="L173" s="104">
        <v>100</v>
      </c>
      <c r="M173" s="104" t="s">
        <v>112</v>
      </c>
      <c r="N173" s="104" t="s">
        <v>112</v>
      </c>
      <c r="O173" s="104" t="s">
        <v>112</v>
      </c>
      <c r="P173" s="104" t="s">
        <v>112</v>
      </c>
      <c r="Q173" s="104"/>
      <c r="R173" s="89"/>
      <c r="S173" s="104">
        <v>100</v>
      </c>
      <c r="U173" s="95"/>
    </row>
    <row r="174" spans="1:21" ht="12.75" customHeight="1" x14ac:dyDescent="0.2">
      <c r="A174" s="3"/>
      <c r="B174" s="3"/>
      <c r="C174" s="6" t="s">
        <v>25</v>
      </c>
      <c r="D174" s="177">
        <v>1</v>
      </c>
      <c r="E174" s="177">
        <v>1</v>
      </c>
      <c r="F174" s="177" t="s">
        <v>112</v>
      </c>
      <c r="G174" s="177" t="s">
        <v>112</v>
      </c>
      <c r="H174" s="177" t="s">
        <v>112</v>
      </c>
      <c r="I174" s="177" t="s">
        <v>112</v>
      </c>
      <c r="J174" s="33"/>
      <c r="K174" s="34"/>
      <c r="L174" s="93">
        <v>100</v>
      </c>
      <c r="M174" s="93" t="s">
        <v>112</v>
      </c>
      <c r="N174" s="93" t="s">
        <v>112</v>
      </c>
      <c r="O174" s="93" t="s">
        <v>112</v>
      </c>
      <c r="P174" s="93" t="s">
        <v>112</v>
      </c>
      <c r="Q174" s="93"/>
      <c r="R174" s="91"/>
      <c r="S174" s="93">
        <v>100</v>
      </c>
      <c r="U174" s="95"/>
    </row>
    <row r="175" spans="1:21" ht="12.75" customHeight="1" x14ac:dyDescent="0.2">
      <c r="A175" s="3"/>
      <c r="B175" s="3"/>
      <c r="C175" s="6" t="s">
        <v>78</v>
      </c>
      <c r="D175" s="177" t="s">
        <v>112</v>
      </c>
      <c r="E175" s="176" t="s">
        <v>112</v>
      </c>
      <c r="F175" s="176" t="s">
        <v>112</v>
      </c>
      <c r="G175" s="176" t="s">
        <v>112</v>
      </c>
      <c r="H175" s="176" t="s">
        <v>112</v>
      </c>
      <c r="I175" s="176" t="s">
        <v>112</v>
      </c>
      <c r="J175" s="33"/>
      <c r="K175" s="34"/>
      <c r="L175" s="93" t="s">
        <v>112</v>
      </c>
      <c r="M175" s="93" t="s">
        <v>112</v>
      </c>
      <c r="N175" s="93" t="s">
        <v>112</v>
      </c>
      <c r="O175" s="93" t="s">
        <v>112</v>
      </c>
      <c r="P175" s="93" t="s">
        <v>112</v>
      </c>
      <c r="Q175" s="93"/>
      <c r="R175" s="91"/>
      <c r="S175" s="93" t="s">
        <v>112</v>
      </c>
      <c r="U175" s="95"/>
    </row>
    <row r="176" spans="1:21" ht="12.75" customHeight="1" x14ac:dyDescent="0.2">
      <c r="A176" s="16"/>
      <c r="B176" s="16"/>
      <c r="C176" s="17"/>
      <c r="D176" s="181"/>
      <c r="E176" s="181"/>
      <c r="F176" s="181"/>
      <c r="G176" s="181"/>
      <c r="H176" s="181"/>
      <c r="I176" s="181"/>
      <c r="J176" s="391"/>
      <c r="K176" s="392"/>
      <c r="L176" s="187"/>
      <c r="M176" s="187"/>
      <c r="N176" s="187"/>
      <c r="O176" s="187"/>
      <c r="P176" s="187"/>
      <c r="Q176" s="424"/>
      <c r="R176" s="436"/>
      <c r="S176" s="424"/>
      <c r="U176" s="95"/>
    </row>
    <row r="177" spans="1:24" ht="12.75" customHeight="1" x14ac:dyDescent="0.2">
      <c r="A177" s="4" t="s">
        <v>72</v>
      </c>
      <c r="B177" s="4" t="s">
        <v>35</v>
      </c>
      <c r="C177" s="2">
        <v>2013</v>
      </c>
      <c r="D177" s="176">
        <v>12373</v>
      </c>
      <c r="E177" s="176">
        <v>8173</v>
      </c>
      <c r="F177" s="176">
        <v>2292</v>
      </c>
      <c r="G177" s="176">
        <v>1642</v>
      </c>
      <c r="H177" s="176">
        <v>193</v>
      </c>
      <c r="I177" s="176">
        <v>73</v>
      </c>
      <c r="J177" s="35"/>
      <c r="K177" s="36"/>
      <c r="L177" s="317">
        <v>66.05512001939708</v>
      </c>
      <c r="M177" s="317">
        <v>18.52420593227188</v>
      </c>
      <c r="N177" s="317">
        <v>13.270831649559526</v>
      </c>
      <c r="O177" s="317">
        <v>1.5598480562515153</v>
      </c>
      <c r="P177" s="317">
        <v>0.58999434252000327</v>
      </c>
      <c r="Q177" s="134"/>
      <c r="R177" s="135"/>
      <c r="S177" s="90">
        <v>76.842791911285062</v>
      </c>
      <c r="U177" s="95"/>
    </row>
    <row r="178" spans="1:24" ht="12.75" customHeight="1" x14ac:dyDescent="0.2">
      <c r="A178" s="3"/>
      <c r="B178" s="3"/>
      <c r="C178" s="2">
        <v>2014</v>
      </c>
      <c r="D178" s="176">
        <v>12345</v>
      </c>
      <c r="E178" s="176">
        <v>8964</v>
      </c>
      <c r="F178" s="176">
        <v>1216</v>
      </c>
      <c r="G178" s="176">
        <v>1955</v>
      </c>
      <c r="H178" s="176">
        <v>107</v>
      </c>
      <c r="I178" s="176">
        <v>103</v>
      </c>
      <c r="J178" s="35"/>
      <c r="K178" s="36"/>
      <c r="L178" s="317">
        <v>72.612393681652492</v>
      </c>
      <c r="M178" s="317">
        <v>9.8501417577966794</v>
      </c>
      <c r="N178" s="317">
        <v>15.836371000405022</v>
      </c>
      <c r="O178" s="317">
        <v>0.86674767112191164</v>
      </c>
      <c r="P178" s="317">
        <v>0.83434588902389639</v>
      </c>
      <c r="Q178" s="101"/>
      <c r="R178" s="89"/>
      <c r="S178" s="90">
        <v>87.266602502406158</v>
      </c>
      <c r="U178" s="95"/>
    </row>
    <row r="179" spans="1:24" ht="12.75" customHeight="1" x14ac:dyDescent="0.2">
      <c r="A179" s="4"/>
      <c r="B179" s="3"/>
      <c r="C179" s="12" t="s">
        <v>7</v>
      </c>
      <c r="D179" s="177">
        <v>3572</v>
      </c>
      <c r="E179" s="177">
        <v>2656</v>
      </c>
      <c r="F179" s="177">
        <v>335</v>
      </c>
      <c r="G179" s="177">
        <v>521</v>
      </c>
      <c r="H179" s="177">
        <v>31</v>
      </c>
      <c r="I179" s="177">
        <v>29</v>
      </c>
      <c r="J179" s="33"/>
      <c r="K179" s="34"/>
      <c r="L179" s="186">
        <v>74.356103023516241</v>
      </c>
      <c r="M179" s="186">
        <v>9.3784994400895858</v>
      </c>
      <c r="N179" s="186">
        <v>14.585666293393057</v>
      </c>
      <c r="O179" s="186">
        <v>0.86786114221724531</v>
      </c>
      <c r="P179" s="186">
        <v>0.81187010078387456</v>
      </c>
      <c r="Q179" s="102"/>
      <c r="R179" s="91"/>
      <c r="S179" s="92">
        <v>88.003933136676494</v>
      </c>
      <c r="U179" s="95"/>
    </row>
    <row r="180" spans="1:24" ht="12.75" customHeight="1" x14ac:dyDescent="0.2">
      <c r="A180" s="4"/>
      <c r="B180" s="3"/>
      <c r="C180" s="12" t="s">
        <v>4</v>
      </c>
      <c r="D180" s="177">
        <v>3019</v>
      </c>
      <c r="E180" s="177">
        <v>2210</v>
      </c>
      <c r="F180" s="177">
        <v>329</v>
      </c>
      <c r="G180" s="177">
        <v>441</v>
      </c>
      <c r="H180" s="177">
        <v>23</v>
      </c>
      <c r="I180" s="177">
        <v>16</v>
      </c>
      <c r="J180" s="33"/>
      <c r="K180" s="34"/>
      <c r="L180" s="186">
        <v>73.203047366677708</v>
      </c>
      <c r="M180" s="186">
        <v>10.897648227890029</v>
      </c>
      <c r="N180" s="186">
        <v>14.60748592249089</v>
      </c>
      <c r="O180" s="186">
        <v>0.76184166942696252</v>
      </c>
      <c r="P180" s="186">
        <v>0.52997681351440873</v>
      </c>
      <c r="Q180" s="102"/>
      <c r="R180" s="91"/>
      <c r="S180" s="92">
        <v>86.346004654771136</v>
      </c>
      <c r="U180" s="95"/>
    </row>
    <row r="181" spans="1:24" ht="12.75" customHeight="1" x14ac:dyDescent="0.2">
      <c r="A181" s="4"/>
      <c r="B181" s="3"/>
      <c r="C181" s="12" t="s">
        <v>5</v>
      </c>
      <c r="D181" s="177">
        <v>2877</v>
      </c>
      <c r="E181" s="177">
        <v>2070</v>
      </c>
      <c r="F181" s="177">
        <v>279</v>
      </c>
      <c r="G181" s="177">
        <v>470</v>
      </c>
      <c r="H181" s="177">
        <v>26</v>
      </c>
      <c r="I181" s="177">
        <v>32</v>
      </c>
      <c r="J181" s="33"/>
      <c r="K181" s="34"/>
      <c r="L181" s="186">
        <v>71.949947862356623</v>
      </c>
      <c r="M181" s="186">
        <v>9.6976016684045891</v>
      </c>
      <c r="N181" s="186">
        <v>16.336461591936043</v>
      </c>
      <c r="O181" s="186">
        <v>0.90371915189433427</v>
      </c>
      <c r="P181" s="186">
        <v>1.1122697254084115</v>
      </c>
      <c r="Q181" s="102"/>
      <c r="R181" s="91"/>
      <c r="S181" s="92">
        <v>87.328624844204398</v>
      </c>
      <c r="U181" s="95"/>
    </row>
    <row r="182" spans="1:24" ht="12.75" customHeight="1" x14ac:dyDescent="0.2">
      <c r="A182" s="4"/>
      <c r="B182" s="3"/>
      <c r="C182" s="12" t="s">
        <v>6</v>
      </c>
      <c r="D182" s="177">
        <v>2877</v>
      </c>
      <c r="E182" s="177">
        <v>2028</v>
      </c>
      <c r="F182" s="177">
        <v>273</v>
      </c>
      <c r="G182" s="177">
        <v>523</v>
      </c>
      <c r="H182" s="177">
        <v>27</v>
      </c>
      <c r="I182" s="177">
        <v>26</v>
      </c>
      <c r="J182" s="33"/>
      <c r="K182" s="34"/>
      <c r="L182" s="186">
        <v>70.490093847758089</v>
      </c>
      <c r="M182" s="186">
        <v>9.4890510948905096</v>
      </c>
      <c r="N182" s="186">
        <v>18.178658324643727</v>
      </c>
      <c r="O182" s="186">
        <v>0.93847758081334731</v>
      </c>
      <c r="P182" s="186">
        <v>0.90371915189433427</v>
      </c>
      <c r="Q182" s="102"/>
      <c r="R182" s="91"/>
      <c r="S182" s="92">
        <v>87.255734919286326</v>
      </c>
      <c r="U182" s="95"/>
    </row>
    <row r="183" spans="1:24" ht="12.75" customHeight="1" x14ac:dyDescent="0.2">
      <c r="A183" s="4"/>
      <c r="B183" s="4"/>
      <c r="C183" s="12"/>
      <c r="D183" s="177"/>
      <c r="E183" s="177"/>
      <c r="F183" s="177"/>
      <c r="G183" s="177"/>
      <c r="H183" s="177"/>
      <c r="I183" s="177"/>
      <c r="J183" s="33"/>
      <c r="K183" s="34"/>
      <c r="L183" s="186"/>
      <c r="M183" s="186"/>
      <c r="N183" s="186"/>
      <c r="O183" s="186"/>
      <c r="P183" s="186"/>
      <c r="Q183" s="102"/>
      <c r="R183" s="91"/>
      <c r="S183" s="92"/>
      <c r="U183" s="95"/>
    </row>
    <row r="184" spans="1:24" ht="12.75" customHeight="1" x14ac:dyDescent="0.2">
      <c r="A184" s="4"/>
      <c r="B184" s="3"/>
      <c r="C184" s="2">
        <v>2015</v>
      </c>
      <c r="D184" s="176">
        <v>12582</v>
      </c>
      <c r="E184" s="176">
        <v>9314</v>
      </c>
      <c r="F184" s="176">
        <v>895</v>
      </c>
      <c r="G184" s="176">
        <v>2117</v>
      </c>
      <c r="H184" s="176">
        <v>81</v>
      </c>
      <c r="I184" s="176">
        <v>175</v>
      </c>
      <c r="J184" s="35"/>
      <c r="K184" s="36"/>
      <c r="L184" s="317">
        <v>74.026386901923374</v>
      </c>
      <c r="M184" s="317">
        <v>7.1133365124781438</v>
      </c>
      <c r="N184" s="317">
        <v>16.825623907168971</v>
      </c>
      <c r="O184" s="317">
        <v>0.64377682403433478</v>
      </c>
      <c r="P184" s="317">
        <v>1.3908758543951678</v>
      </c>
      <c r="Q184" s="101"/>
      <c r="R184" s="89"/>
      <c r="S184" s="90">
        <v>90.673674151935018</v>
      </c>
      <c r="U184" s="95"/>
    </row>
    <row r="185" spans="1:24" ht="12.75" customHeight="1" x14ac:dyDescent="0.2">
      <c r="A185" s="4"/>
      <c r="B185" s="353"/>
      <c r="C185" s="12" t="s">
        <v>7</v>
      </c>
      <c r="D185" s="177">
        <v>3161</v>
      </c>
      <c r="E185" s="177">
        <v>2224</v>
      </c>
      <c r="F185" s="177">
        <v>344</v>
      </c>
      <c r="G185" s="177">
        <v>520</v>
      </c>
      <c r="H185" s="177">
        <v>26</v>
      </c>
      <c r="I185" s="177">
        <v>47</v>
      </c>
      <c r="J185" s="33"/>
      <c r="K185" s="34"/>
      <c r="L185" s="186">
        <v>70.357481809553931</v>
      </c>
      <c r="M185" s="186">
        <v>10.882632078456185</v>
      </c>
      <c r="N185" s="186">
        <v>16.450490351154698</v>
      </c>
      <c r="O185" s="186">
        <v>0.82252451755773481</v>
      </c>
      <c r="P185" s="186">
        <v>1.4868712432774438</v>
      </c>
      <c r="Q185" s="102"/>
      <c r="R185" s="91"/>
      <c r="S185" s="92">
        <v>85.990155244225676</v>
      </c>
      <c r="U185" s="95"/>
    </row>
    <row r="186" spans="1:24" ht="12.75" customHeight="1" x14ac:dyDescent="0.2">
      <c r="A186" s="4"/>
      <c r="B186" s="4"/>
      <c r="C186" s="12" t="s">
        <v>4</v>
      </c>
      <c r="D186" s="177">
        <v>3219</v>
      </c>
      <c r="E186" s="177">
        <v>2422</v>
      </c>
      <c r="F186" s="177">
        <v>214</v>
      </c>
      <c r="G186" s="177">
        <v>520</v>
      </c>
      <c r="H186" s="177">
        <v>24</v>
      </c>
      <c r="I186" s="177">
        <v>39</v>
      </c>
      <c r="J186" s="33"/>
      <c r="K186" s="34"/>
      <c r="L186" s="186">
        <v>75.240757999378687</v>
      </c>
      <c r="M186" s="186">
        <v>6.6480273376825103</v>
      </c>
      <c r="N186" s="186">
        <v>16.15408511960236</v>
      </c>
      <c r="O186" s="186">
        <v>0.74557315936626278</v>
      </c>
      <c r="P186" s="186">
        <v>1.2115563839701771</v>
      </c>
      <c r="Q186" s="102"/>
      <c r="R186" s="91"/>
      <c r="S186" s="92">
        <v>91.181919229344203</v>
      </c>
      <c r="U186" s="95"/>
    </row>
    <row r="187" spans="1:24" ht="12.75" customHeight="1" x14ac:dyDescent="0.2">
      <c r="A187" s="353"/>
      <c r="B187" s="4"/>
      <c r="C187" s="12" t="s">
        <v>5</v>
      </c>
      <c r="D187" s="177">
        <v>3291</v>
      </c>
      <c r="E187" s="177">
        <v>2486</v>
      </c>
      <c r="F187" s="177">
        <v>200</v>
      </c>
      <c r="G187" s="177">
        <v>540</v>
      </c>
      <c r="H187" s="177">
        <v>14</v>
      </c>
      <c r="I187" s="177">
        <v>51</v>
      </c>
      <c r="J187" s="33"/>
      <c r="K187" s="34"/>
      <c r="L187" s="186">
        <v>75.539349741719846</v>
      </c>
      <c r="M187" s="186">
        <v>6.0771801883925853</v>
      </c>
      <c r="N187" s="186">
        <v>16.40838650865998</v>
      </c>
      <c r="O187" s="186">
        <v>0.42540261318748096</v>
      </c>
      <c r="P187" s="186">
        <v>1.5496809480401095</v>
      </c>
      <c r="Q187" s="102"/>
      <c r="R187" s="91"/>
      <c r="S187" s="92">
        <v>92.221010541621226</v>
      </c>
      <c r="U187" s="95"/>
    </row>
    <row r="188" spans="1:24" ht="12.75" customHeight="1" x14ac:dyDescent="0.2">
      <c r="A188" s="353"/>
      <c r="B188" s="4"/>
      <c r="C188" s="12" t="s">
        <v>6</v>
      </c>
      <c r="D188" s="177">
        <v>2911</v>
      </c>
      <c r="E188" s="177">
        <v>2182</v>
      </c>
      <c r="F188" s="177">
        <v>137</v>
      </c>
      <c r="G188" s="177">
        <v>537</v>
      </c>
      <c r="H188" s="177">
        <v>17</v>
      </c>
      <c r="I188" s="177">
        <v>38</v>
      </c>
      <c r="J188" s="33"/>
      <c r="K188" s="34"/>
      <c r="L188" s="186">
        <v>74.957059429749222</v>
      </c>
      <c r="M188" s="186">
        <v>4.7062864994847136</v>
      </c>
      <c r="N188" s="186">
        <v>18.447268979732051</v>
      </c>
      <c r="O188" s="186">
        <v>0.58399175541051185</v>
      </c>
      <c r="P188" s="186">
        <v>1.305393335623497</v>
      </c>
      <c r="Q188" s="102"/>
      <c r="R188" s="91"/>
      <c r="S188" s="92">
        <v>93.513058129738837</v>
      </c>
      <c r="U188" s="95"/>
    </row>
    <row r="189" spans="1:24" ht="12.75" customHeight="1" x14ac:dyDescent="0.2">
      <c r="A189" s="1"/>
      <c r="B189" s="4"/>
      <c r="C189" s="6"/>
      <c r="D189" s="177"/>
      <c r="E189" s="177"/>
      <c r="F189" s="177"/>
      <c r="G189" s="177"/>
      <c r="H189" s="177"/>
      <c r="I189" s="177"/>
      <c r="J189" s="33"/>
      <c r="K189" s="34"/>
      <c r="L189" s="186"/>
      <c r="M189" s="186"/>
      <c r="N189" s="186"/>
      <c r="O189" s="186"/>
      <c r="P189" s="186"/>
      <c r="Q189" s="102"/>
      <c r="R189" s="91"/>
      <c r="S189" s="92"/>
      <c r="U189" s="95"/>
    </row>
    <row r="190" spans="1:24" ht="12.75" customHeight="1" x14ac:dyDescent="0.2">
      <c r="A190" s="1"/>
      <c r="B190" s="4"/>
      <c r="C190" s="2">
        <v>2016</v>
      </c>
      <c r="D190" s="176">
        <v>3266</v>
      </c>
      <c r="E190" s="176">
        <v>2482</v>
      </c>
      <c r="F190" s="176">
        <v>200</v>
      </c>
      <c r="G190" s="176">
        <v>537</v>
      </c>
      <c r="H190" s="176">
        <v>11</v>
      </c>
      <c r="I190" s="176">
        <v>36</v>
      </c>
      <c r="J190" s="35"/>
      <c r="K190" s="36"/>
      <c r="L190" s="317">
        <v>75.995101041028775</v>
      </c>
      <c r="M190" s="317">
        <v>6.1236987140232699</v>
      </c>
      <c r="N190" s="317">
        <v>16.442131047152479</v>
      </c>
      <c r="O190" s="317">
        <v>0.33680342927127987</v>
      </c>
      <c r="P190" s="317">
        <v>1.1022657685241886</v>
      </c>
      <c r="Q190" s="101"/>
      <c r="R190" s="89"/>
      <c r="S190" s="90">
        <v>92.26823012092342</v>
      </c>
      <c r="U190" s="95"/>
      <c r="W190" s="152"/>
    </row>
    <row r="191" spans="1:24" ht="12.75" customHeight="1" x14ac:dyDescent="0.2">
      <c r="A191" s="1"/>
      <c r="B191" s="4"/>
      <c r="C191" s="6" t="s">
        <v>25</v>
      </c>
      <c r="D191" s="177">
        <v>3266</v>
      </c>
      <c r="E191" s="177">
        <v>2482</v>
      </c>
      <c r="F191" s="177">
        <v>200</v>
      </c>
      <c r="G191" s="177">
        <v>537</v>
      </c>
      <c r="H191" s="177">
        <v>11</v>
      </c>
      <c r="I191" s="177">
        <v>36</v>
      </c>
      <c r="J191" s="33"/>
      <c r="K191" s="34"/>
      <c r="L191" s="186">
        <v>75.995101041028775</v>
      </c>
      <c r="M191" s="186">
        <v>6.1236987140232699</v>
      </c>
      <c r="N191" s="186">
        <v>16.442131047152479</v>
      </c>
      <c r="O191" s="186">
        <v>0.33680342927127987</v>
      </c>
      <c r="P191" s="186">
        <v>1.1022657685241886</v>
      </c>
      <c r="Q191" s="102"/>
      <c r="R191" s="91"/>
      <c r="S191" s="92">
        <v>92.26823012092342</v>
      </c>
      <c r="U191" s="95"/>
      <c r="X191" s="349"/>
    </row>
    <row r="192" spans="1:24" ht="12.75" customHeight="1" x14ac:dyDescent="0.2">
      <c r="A192" s="1"/>
      <c r="B192" s="365"/>
      <c r="C192" s="6" t="s">
        <v>78</v>
      </c>
      <c r="D192" s="177">
        <v>3653</v>
      </c>
      <c r="E192" s="177">
        <v>2761</v>
      </c>
      <c r="F192" s="177">
        <v>313</v>
      </c>
      <c r="G192" s="177">
        <v>527</v>
      </c>
      <c r="H192" s="177">
        <v>18</v>
      </c>
      <c r="I192" s="177">
        <v>34</v>
      </c>
      <c r="J192" s="33"/>
      <c r="K192" s="34"/>
      <c r="L192" s="186">
        <v>75.581713660005477</v>
      </c>
      <c r="M192" s="186">
        <v>8.5683000273747609</v>
      </c>
      <c r="N192" s="186">
        <v>14.426498768135779</v>
      </c>
      <c r="O192" s="186">
        <v>0.49274568847522587</v>
      </c>
      <c r="P192" s="186">
        <v>0.93074185600875992</v>
      </c>
      <c r="Q192" s="102"/>
      <c r="R192" s="91"/>
      <c r="S192" s="92">
        <v>89.411388355726174</v>
      </c>
      <c r="U192" s="95"/>
      <c r="W192" s="349"/>
      <c r="X192" s="152"/>
    </row>
    <row r="193" spans="1:24" ht="12.75" customHeight="1" x14ac:dyDescent="0.2">
      <c r="A193" s="1"/>
      <c r="B193" s="4"/>
      <c r="C193" s="6"/>
      <c r="D193" s="177"/>
      <c r="E193" s="177"/>
      <c r="F193" s="177"/>
      <c r="G193" s="177"/>
      <c r="H193" s="177"/>
      <c r="I193" s="177"/>
      <c r="J193" s="33"/>
      <c r="K193" s="34"/>
      <c r="L193" s="186"/>
      <c r="M193" s="186"/>
      <c r="N193" s="186"/>
      <c r="O193" s="186"/>
      <c r="P193" s="186"/>
      <c r="Q193" s="102"/>
      <c r="R193" s="91"/>
      <c r="S193" s="92"/>
      <c r="U193" s="95"/>
      <c r="X193" s="152"/>
    </row>
    <row r="194" spans="1:24" ht="12.75" customHeight="1" x14ac:dyDescent="0.2">
      <c r="B194" s="4" t="s">
        <v>26</v>
      </c>
      <c r="C194" s="2">
        <v>2013</v>
      </c>
      <c r="D194" s="176">
        <v>2221</v>
      </c>
      <c r="E194" s="176">
        <v>1384</v>
      </c>
      <c r="F194" s="176">
        <v>434</v>
      </c>
      <c r="G194" s="176">
        <v>364</v>
      </c>
      <c r="H194" s="176">
        <v>25</v>
      </c>
      <c r="I194" s="176">
        <v>14</v>
      </c>
      <c r="J194" s="35"/>
      <c r="K194" s="36"/>
      <c r="L194" s="317">
        <v>62.314272850067539</v>
      </c>
      <c r="M194" s="317">
        <v>19.540747411076094</v>
      </c>
      <c r="N194" s="317">
        <v>16.389013957676724</v>
      </c>
      <c r="O194" s="317">
        <v>1.1256190904997749</v>
      </c>
      <c r="P194" s="317">
        <v>0.63034669067987392</v>
      </c>
      <c r="Q194" s="134"/>
      <c r="R194" s="135"/>
      <c r="S194" s="90">
        <v>75.282714054927297</v>
      </c>
      <c r="U194" s="95"/>
    </row>
    <row r="195" spans="1:24" ht="12" customHeight="1" x14ac:dyDescent="0.2">
      <c r="B195" s="4"/>
      <c r="C195" s="2">
        <v>2014</v>
      </c>
      <c r="D195" s="176">
        <v>2378</v>
      </c>
      <c r="E195" s="176">
        <v>1609</v>
      </c>
      <c r="F195" s="176">
        <v>269</v>
      </c>
      <c r="G195" s="176">
        <v>455</v>
      </c>
      <c r="H195" s="176">
        <v>14</v>
      </c>
      <c r="I195" s="176">
        <v>31</v>
      </c>
      <c r="J195" s="35"/>
      <c r="K195" s="36"/>
      <c r="L195" s="317">
        <v>67.661900756938607</v>
      </c>
      <c r="M195" s="317">
        <v>11.312026913372582</v>
      </c>
      <c r="N195" s="317">
        <v>19.133725820016821</v>
      </c>
      <c r="O195" s="317">
        <v>0.58873002523128681</v>
      </c>
      <c r="P195" s="317">
        <v>1.3036164844407065</v>
      </c>
      <c r="Q195" s="104"/>
      <c r="R195" s="89"/>
      <c r="S195" s="90">
        <v>85.283411336453455</v>
      </c>
      <c r="U195" s="95"/>
    </row>
    <row r="196" spans="1:24" ht="12.75" customHeight="1" x14ac:dyDescent="0.2">
      <c r="B196" s="3"/>
      <c r="C196" s="12" t="s">
        <v>7</v>
      </c>
      <c r="D196" s="177">
        <v>565</v>
      </c>
      <c r="E196" s="177">
        <v>397</v>
      </c>
      <c r="F196" s="177">
        <v>57</v>
      </c>
      <c r="G196" s="177">
        <v>101</v>
      </c>
      <c r="H196" s="177">
        <v>3</v>
      </c>
      <c r="I196" s="177">
        <v>7</v>
      </c>
      <c r="J196" s="33"/>
      <c r="K196" s="34"/>
      <c r="L196" s="186">
        <v>70.26548672566372</v>
      </c>
      <c r="M196" s="186">
        <v>10.08849557522124</v>
      </c>
      <c r="N196" s="186">
        <v>17.876106194690266</v>
      </c>
      <c r="O196" s="186">
        <v>0.53097345132743357</v>
      </c>
      <c r="P196" s="186">
        <v>1.2389380530973451</v>
      </c>
      <c r="Q196" s="93"/>
      <c r="R196" s="91"/>
      <c r="S196" s="92">
        <v>87.068965517241381</v>
      </c>
      <c r="U196" s="95"/>
    </row>
    <row r="197" spans="1:24" ht="12.75" customHeight="1" x14ac:dyDescent="0.2">
      <c r="A197" s="152"/>
      <c r="B197" s="3"/>
      <c r="C197" s="12" t="s">
        <v>4</v>
      </c>
      <c r="D197" s="177">
        <v>567</v>
      </c>
      <c r="E197" s="177">
        <v>379</v>
      </c>
      <c r="F197" s="177">
        <v>78</v>
      </c>
      <c r="G197" s="177">
        <v>101</v>
      </c>
      <c r="H197" s="177">
        <v>4</v>
      </c>
      <c r="I197" s="177">
        <v>5</v>
      </c>
      <c r="J197" s="33"/>
      <c r="K197" s="34"/>
      <c r="L197" s="186">
        <v>66.843033509700177</v>
      </c>
      <c r="M197" s="186">
        <v>13.756613756613756</v>
      </c>
      <c r="N197" s="186">
        <v>17.813051146384478</v>
      </c>
      <c r="O197" s="186">
        <v>0.70546737213403876</v>
      </c>
      <c r="P197" s="186">
        <v>0.88183421516754845</v>
      </c>
      <c r="Q197" s="93"/>
      <c r="R197" s="91"/>
      <c r="S197" s="92">
        <v>82.403433476394852</v>
      </c>
      <c r="U197" s="95"/>
    </row>
    <row r="198" spans="1:24" ht="12.75" customHeight="1" x14ac:dyDescent="0.2">
      <c r="B198" s="3"/>
      <c r="C198" s="12" t="s">
        <v>5</v>
      </c>
      <c r="D198" s="177">
        <v>623</v>
      </c>
      <c r="E198" s="177">
        <v>417</v>
      </c>
      <c r="F198" s="177">
        <v>68</v>
      </c>
      <c r="G198" s="177">
        <v>122</v>
      </c>
      <c r="H198" s="177">
        <v>4</v>
      </c>
      <c r="I198" s="177">
        <v>12</v>
      </c>
      <c r="J198" s="33"/>
      <c r="K198" s="34"/>
      <c r="L198" s="186">
        <v>66.93418940609952</v>
      </c>
      <c r="M198" s="186">
        <v>10.914927768860354</v>
      </c>
      <c r="N198" s="186">
        <v>19.582664526484749</v>
      </c>
      <c r="O198" s="186">
        <v>0.6420545746388443</v>
      </c>
      <c r="P198" s="186">
        <v>1.9261637239165328</v>
      </c>
      <c r="Q198" s="93"/>
      <c r="R198" s="91"/>
      <c r="S198" s="92">
        <v>85.628742514970057</v>
      </c>
      <c r="U198" s="95"/>
    </row>
    <row r="199" spans="1:24" x14ac:dyDescent="0.2">
      <c r="B199" s="3"/>
      <c r="C199" s="12" t="s">
        <v>6</v>
      </c>
      <c r="D199" s="177">
        <v>623</v>
      </c>
      <c r="E199" s="177">
        <v>416</v>
      </c>
      <c r="F199" s="177">
        <v>66</v>
      </c>
      <c r="G199" s="177">
        <v>131</v>
      </c>
      <c r="H199" s="177">
        <v>3</v>
      </c>
      <c r="I199" s="177">
        <v>7</v>
      </c>
      <c r="J199" s="33"/>
      <c r="K199" s="34"/>
      <c r="L199" s="186">
        <v>66.773675762439808</v>
      </c>
      <c r="M199" s="186">
        <v>10.593900481540931</v>
      </c>
      <c r="N199" s="186">
        <v>21.02728731942215</v>
      </c>
      <c r="O199" s="186">
        <v>0.4815409309791332</v>
      </c>
      <c r="P199" s="186">
        <v>1.1235955056179776</v>
      </c>
      <c r="Q199" s="93"/>
      <c r="R199" s="91"/>
      <c r="S199" s="92">
        <v>85.975609756097555</v>
      </c>
      <c r="U199" s="95"/>
    </row>
    <row r="200" spans="1:24" x14ac:dyDescent="0.2">
      <c r="B200" s="4"/>
      <c r="C200" s="12"/>
      <c r="D200" s="177"/>
      <c r="E200" s="177"/>
      <c r="F200" s="177"/>
      <c r="G200" s="177"/>
      <c r="H200" s="177"/>
      <c r="I200" s="177"/>
      <c r="J200" s="33"/>
      <c r="K200" s="34"/>
      <c r="L200" s="186"/>
      <c r="M200" s="186"/>
      <c r="N200" s="186"/>
      <c r="O200" s="186"/>
      <c r="P200" s="186"/>
      <c r="Q200" s="93"/>
      <c r="R200" s="91"/>
      <c r="S200" s="92"/>
      <c r="U200" s="95"/>
    </row>
    <row r="201" spans="1:24" x14ac:dyDescent="0.2">
      <c r="B201" s="4"/>
      <c r="C201" s="2">
        <v>2015</v>
      </c>
      <c r="D201" s="176">
        <v>2850</v>
      </c>
      <c r="E201" s="176">
        <v>2004</v>
      </c>
      <c r="F201" s="176">
        <v>243</v>
      </c>
      <c r="G201" s="176">
        <v>537</v>
      </c>
      <c r="H201" s="176">
        <v>13</v>
      </c>
      <c r="I201" s="176">
        <v>53</v>
      </c>
      <c r="J201" s="35"/>
      <c r="K201" s="36"/>
      <c r="L201" s="317">
        <v>70.315789473684205</v>
      </c>
      <c r="M201" s="317">
        <v>8.526315789473685</v>
      </c>
      <c r="N201" s="317">
        <v>18.842105263157894</v>
      </c>
      <c r="O201" s="317">
        <v>0.45614035087719296</v>
      </c>
      <c r="P201" s="317">
        <v>1.8596491228070178</v>
      </c>
      <c r="Q201" s="104"/>
      <c r="R201" s="89"/>
      <c r="S201" s="90">
        <v>88.932122784262859</v>
      </c>
      <c r="U201" s="95"/>
    </row>
    <row r="202" spans="1:24" x14ac:dyDescent="0.2">
      <c r="B202" s="4"/>
      <c r="C202" s="6" t="s">
        <v>25</v>
      </c>
      <c r="D202" s="177">
        <v>720</v>
      </c>
      <c r="E202" s="177">
        <v>499</v>
      </c>
      <c r="F202" s="177">
        <v>91</v>
      </c>
      <c r="G202" s="177">
        <v>113</v>
      </c>
      <c r="H202" s="177">
        <v>4</v>
      </c>
      <c r="I202" s="177">
        <v>13</v>
      </c>
      <c r="J202" s="33"/>
      <c r="K202" s="34"/>
      <c r="L202" s="186">
        <v>69.305555555555557</v>
      </c>
      <c r="M202" s="186">
        <v>12.638888888888889</v>
      </c>
      <c r="N202" s="186">
        <v>15.694444444444445</v>
      </c>
      <c r="O202" s="186">
        <v>0.55555555555555558</v>
      </c>
      <c r="P202" s="186">
        <v>1.8055555555555554</v>
      </c>
      <c r="Q202" s="93"/>
      <c r="R202" s="91"/>
      <c r="S202" s="92">
        <v>84.349258649093898</v>
      </c>
      <c r="U202" s="95"/>
    </row>
    <row r="203" spans="1:24" x14ac:dyDescent="0.2">
      <c r="B203" s="4"/>
      <c r="C203" s="6" t="s">
        <v>78</v>
      </c>
      <c r="D203" s="177">
        <v>691</v>
      </c>
      <c r="E203" s="177">
        <v>510</v>
      </c>
      <c r="F203" s="177">
        <v>51</v>
      </c>
      <c r="G203" s="177">
        <v>114</v>
      </c>
      <c r="H203" s="177">
        <v>4</v>
      </c>
      <c r="I203" s="177">
        <v>12</v>
      </c>
      <c r="J203" s="33"/>
      <c r="K203" s="34"/>
      <c r="L203" s="186">
        <v>73.806078147612155</v>
      </c>
      <c r="M203" s="186">
        <v>7.3806078147612153</v>
      </c>
      <c r="N203" s="186">
        <v>16.49782923299566</v>
      </c>
      <c r="O203" s="186">
        <v>0.57887120115774238</v>
      </c>
      <c r="P203" s="186">
        <v>1.7366136034732274</v>
      </c>
      <c r="Q203" s="93"/>
      <c r="R203" s="91"/>
      <c r="S203" s="92">
        <v>90.467937608318891</v>
      </c>
      <c r="U203" s="95"/>
    </row>
    <row r="204" spans="1:24" x14ac:dyDescent="0.2">
      <c r="A204" s="353"/>
      <c r="B204" s="4"/>
      <c r="C204" s="6" t="s">
        <v>193</v>
      </c>
      <c r="D204" s="177">
        <v>761</v>
      </c>
      <c r="E204" s="177">
        <v>503</v>
      </c>
      <c r="F204" s="177">
        <v>61</v>
      </c>
      <c r="G204" s="177">
        <v>179</v>
      </c>
      <c r="H204" s="177">
        <v>2</v>
      </c>
      <c r="I204" s="177">
        <v>16</v>
      </c>
      <c r="J204" s="33"/>
      <c r="K204" s="34"/>
      <c r="L204" s="186">
        <v>66.09724047306176</v>
      </c>
      <c r="M204" s="186">
        <v>8.015768725361367</v>
      </c>
      <c r="N204" s="186">
        <v>23.521681997371878</v>
      </c>
      <c r="O204" s="186">
        <v>0.26281208935611039</v>
      </c>
      <c r="P204" s="186">
        <v>2.1024967148488831</v>
      </c>
      <c r="Q204" s="102"/>
      <c r="R204" s="91"/>
      <c r="S204" s="92">
        <v>89.175257731958766</v>
      </c>
      <c r="U204" s="95"/>
    </row>
    <row r="205" spans="1:24" x14ac:dyDescent="0.2">
      <c r="A205" s="353"/>
      <c r="B205" s="4"/>
      <c r="C205" s="6" t="s">
        <v>194</v>
      </c>
      <c r="D205" s="177">
        <v>678</v>
      </c>
      <c r="E205" s="177">
        <v>492</v>
      </c>
      <c r="F205" s="177">
        <v>40</v>
      </c>
      <c r="G205" s="177">
        <v>131</v>
      </c>
      <c r="H205" s="177">
        <v>3</v>
      </c>
      <c r="I205" s="177">
        <v>12</v>
      </c>
      <c r="J205" s="33"/>
      <c r="K205" s="34"/>
      <c r="L205" s="186">
        <v>72.56637168141593</v>
      </c>
      <c r="M205" s="186">
        <v>5.8997050147492622</v>
      </c>
      <c r="N205" s="186">
        <v>19.321533923303836</v>
      </c>
      <c r="O205" s="186">
        <v>0.44247787610619471</v>
      </c>
      <c r="P205" s="186">
        <v>1.7699115044247788</v>
      </c>
      <c r="Q205" s="102"/>
      <c r="R205" s="91"/>
      <c r="S205" s="92">
        <v>92.138939670932359</v>
      </c>
      <c r="U205" s="95"/>
    </row>
    <row r="206" spans="1:24" ht="12.75" customHeight="1" x14ac:dyDescent="0.2">
      <c r="B206" s="4"/>
      <c r="C206" s="6"/>
      <c r="D206" s="177"/>
      <c r="E206" s="177"/>
      <c r="F206" s="177"/>
      <c r="G206" s="177"/>
      <c r="H206" s="177"/>
      <c r="I206" s="177"/>
      <c r="J206" s="33"/>
      <c r="K206" s="34"/>
      <c r="L206" s="186"/>
      <c r="M206" s="186"/>
      <c r="N206" s="186"/>
      <c r="O206" s="186"/>
      <c r="P206" s="186"/>
      <c r="Q206" s="93"/>
      <c r="R206" s="91"/>
      <c r="S206" s="92"/>
      <c r="U206" s="95"/>
    </row>
    <row r="207" spans="1:24" ht="12.75" customHeight="1" x14ac:dyDescent="0.2">
      <c r="B207" s="4"/>
      <c r="C207" s="2">
        <v>2016</v>
      </c>
      <c r="D207" s="176">
        <v>1232</v>
      </c>
      <c r="E207" s="176">
        <v>860</v>
      </c>
      <c r="F207" s="176">
        <v>131</v>
      </c>
      <c r="G207" s="176">
        <v>222</v>
      </c>
      <c r="H207" s="176">
        <v>2</v>
      </c>
      <c r="I207" s="176">
        <v>17</v>
      </c>
      <c r="J207" s="33"/>
      <c r="K207" s="34"/>
      <c r="L207" s="317">
        <v>69.805194805194802</v>
      </c>
      <c r="M207" s="317">
        <v>10.633116883116884</v>
      </c>
      <c r="N207" s="317">
        <v>18.019480519480517</v>
      </c>
      <c r="O207" s="317">
        <v>0.16233766233766234</v>
      </c>
      <c r="P207" s="317">
        <v>1.3798701298701299</v>
      </c>
      <c r="Q207" s="101"/>
      <c r="R207" s="89"/>
      <c r="S207" s="90">
        <v>86.831683168316829</v>
      </c>
      <c r="U207" s="95"/>
    </row>
    <row r="208" spans="1:24" ht="12.75" customHeight="1" x14ac:dyDescent="0.2">
      <c r="B208" s="4"/>
      <c r="C208" s="6" t="s">
        <v>25</v>
      </c>
      <c r="D208" s="177">
        <v>622</v>
      </c>
      <c r="E208" s="177">
        <v>446</v>
      </c>
      <c r="F208" s="177">
        <v>53</v>
      </c>
      <c r="G208" s="177">
        <v>114</v>
      </c>
      <c r="H208" s="177">
        <v>1</v>
      </c>
      <c r="I208" s="177">
        <v>8</v>
      </c>
      <c r="J208" s="33"/>
      <c r="K208" s="34"/>
      <c r="L208" s="186">
        <v>71.704180064308687</v>
      </c>
      <c r="M208" s="186">
        <v>8.520900321543408</v>
      </c>
      <c r="N208" s="186">
        <v>18.327974276527332</v>
      </c>
      <c r="O208" s="186">
        <v>0.16077170418006431</v>
      </c>
      <c r="P208" s="186">
        <v>1.2861736334405145</v>
      </c>
      <c r="Q208" s="102"/>
      <c r="R208" s="91"/>
      <c r="S208" s="92">
        <v>89.370078740157481</v>
      </c>
      <c r="U208" s="95"/>
    </row>
    <row r="209" spans="1:21" ht="12.75" customHeight="1" x14ac:dyDescent="0.2">
      <c r="B209" s="4"/>
      <c r="C209" s="6" t="s">
        <v>78</v>
      </c>
      <c r="D209" s="177">
        <v>610</v>
      </c>
      <c r="E209" s="177">
        <v>414</v>
      </c>
      <c r="F209" s="177">
        <v>78</v>
      </c>
      <c r="G209" s="177">
        <v>108</v>
      </c>
      <c r="H209" s="177">
        <v>1</v>
      </c>
      <c r="I209" s="177">
        <v>9</v>
      </c>
      <c r="J209" s="33"/>
      <c r="K209" s="34"/>
      <c r="L209" s="186">
        <v>67.868852459016395</v>
      </c>
      <c r="M209" s="186">
        <v>12.786885245901638</v>
      </c>
      <c r="N209" s="186">
        <v>17.704918032786885</v>
      </c>
      <c r="O209" s="186">
        <v>0.16393442622950818</v>
      </c>
      <c r="P209" s="186">
        <v>1.4754098360655739</v>
      </c>
      <c r="Q209" s="102"/>
      <c r="R209" s="91"/>
      <c r="S209" s="92">
        <v>84.26294820717132</v>
      </c>
      <c r="U209" s="95"/>
    </row>
    <row r="210" spans="1:21" ht="12.75" customHeight="1" x14ac:dyDescent="0.2">
      <c r="B210" s="4"/>
      <c r="C210" s="6"/>
      <c r="D210" s="177"/>
      <c r="E210" s="177"/>
      <c r="F210" s="177"/>
      <c r="G210" s="177"/>
      <c r="H210" s="177"/>
      <c r="I210" s="177"/>
      <c r="J210" s="33"/>
      <c r="K210" s="34"/>
      <c r="L210" s="186"/>
      <c r="M210" s="186"/>
      <c r="N210" s="186"/>
      <c r="O210" s="186"/>
      <c r="P210" s="186"/>
      <c r="Q210" s="93"/>
      <c r="R210" s="91"/>
      <c r="S210" s="92"/>
      <c r="U210" s="95"/>
    </row>
    <row r="211" spans="1:21" ht="12.75" customHeight="1" x14ac:dyDescent="0.2">
      <c r="B211" s="4" t="s">
        <v>27</v>
      </c>
      <c r="C211" s="2">
        <v>2013</v>
      </c>
      <c r="D211" s="176">
        <v>9351</v>
      </c>
      <c r="E211" s="176">
        <v>6219</v>
      </c>
      <c r="F211" s="176">
        <v>1752</v>
      </c>
      <c r="G211" s="176">
        <v>1174</v>
      </c>
      <c r="H211" s="176">
        <v>155</v>
      </c>
      <c r="I211" s="176">
        <v>51</v>
      </c>
      <c r="J211" s="35"/>
      <c r="K211" s="36"/>
      <c r="L211" s="317">
        <v>66.50625601539943</v>
      </c>
      <c r="M211" s="317">
        <v>18.735964068014116</v>
      </c>
      <c r="N211" s="317">
        <v>12.554806972516309</v>
      </c>
      <c r="O211" s="317">
        <v>1.6575767297615229</v>
      </c>
      <c r="P211" s="317">
        <v>0.54539621430863017</v>
      </c>
      <c r="Q211" s="134"/>
      <c r="R211" s="135"/>
      <c r="S211" s="90">
        <v>76.678488443194325</v>
      </c>
      <c r="U211" s="95"/>
    </row>
    <row r="212" spans="1:21" x14ac:dyDescent="0.2">
      <c r="B212" s="4"/>
      <c r="C212" s="2">
        <v>2014</v>
      </c>
      <c r="D212" s="176">
        <v>8616</v>
      </c>
      <c r="E212" s="176">
        <v>6325</v>
      </c>
      <c r="F212" s="176">
        <v>856</v>
      </c>
      <c r="G212" s="176">
        <v>1306</v>
      </c>
      <c r="H212" s="176">
        <v>87</v>
      </c>
      <c r="I212" s="176">
        <v>42</v>
      </c>
      <c r="J212" s="35"/>
      <c r="K212" s="36"/>
      <c r="L212" s="317">
        <v>73.40993500464252</v>
      </c>
      <c r="M212" s="317">
        <v>9.9350046425255343</v>
      </c>
      <c r="N212" s="317">
        <v>15.157845868152275</v>
      </c>
      <c r="O212" s="317">
        <v>1.00974930362117</v>
      </c>
      <c r="P212" s="317">
        <v>0.48746518105849584</v>
      </c>
      <c r="Q212" s="101"/>
      <c r="R212" s="89"/>
      <c r="S212" s="90">
        <v>87.099863201094394</v>
      </c>
      <c r="T212" s="1"/>
      <c r="U212" s="95"/>
    </row>
    <row r="213" spans="1:21" x14ac:dyDescent="0.2">
      <c r="B213" s="4"/>
      <c r="C213" s="12" t="s">
        <v>7</v>
      </c>
      <c r="D213" s="177">
        <v>2704</v>
      </c>
      <c r="E213" s="177">
        <v>2025</v>
      </c>
      <c r="F213" s="177">
        <v>251</v>
      </c>
      <c r="G213" s="177">
        <v>382</v>
      </c>
      <c r="H213" s="177">
        <v>28</v>
      </c>
      <c r="I213" s="177">
        <v>18</v>
      </c>
      <c r="J213" s="33"/>
      <c r="K213" s="34"/>
      <c r="L213" s="186">
        <v>74.889053254437869</v>
      </c>
      <c r="M213" s="186">
        <v>9.2825443786982245</v>
      </c>
      <c r="N213" s="186">
        <v>14.127218934911243</v>
      </c>
      <c r="O213" s="186">
        <v>1.0355029585798818</v>
      </c>
      <c r="P213" s="186">
        <v>0.66568047337278113</v>
      </c>
      <c r="Q213" s="102"/>
      <c r="R213" s="91"/>
      <c r="S213" s="92">
        <v>87.984496124031011</v>
      </c>
      <c r="U213" s="95"/>
    </row>
    <row r="214" spans="1:21" x14ac:dyDescent="0.2">
      <c r="B214" s="4"/>
      <c r="C214" s="12" t="s">
        <v>4</v>
      </c>
      <c r="D214" s="177">
        <v>2133</v>
      </c>
      <c r="E214" s="177">
        <v>1580</v>
      </c>
      <c r="F214" s="177">
        <v>228</v>
      </c>
      <c r="G214" s="177">
        <v>300</v>
      </c>
      <c r="H214" s="177">
        <v>18</v>
      </c>
      <c r="I214" s="177">
        <v>7</v>
      </c>
      <c r="J214" s="33"/>
      <c r="K214" s="34"/>
      <c r="L214" s="186">
        <v>74.074074074074076</v>
      </c>
      <c r="M214" s="186">
        <v>10.689170182841069</v>
      </c>
      <c r="N214" s="186">
        <v>14.064697609001406</v>
      </c>
      <c r="O214" s="186">
        <v>0.8438818565400843</v>
      </c>
      <c r="P214" s="186">
        <v>0.32817627754336615</v>
      </c>
      <c r="Q214" s="102"/>
      <c r="R214" s="91"/>
      <c r="S214" s="92">
        <v>86.579378068739771</v>
      </c>
      <c r="U214" s="95"/>
    </row>
    <row r="215" spans="1:21" x14ac:dyDescent="0.2">
      <c r="B215" s="4"/>
      <c r="C215" s="12" t="s">
        <v>5</v>
      </c>
      <c r="D215" s="177">
        <v>1892</v>
      </c>
      <c r="E215" s="177">
        <v>1379</v>
      </c>
      <c r="F215" s="177">
        <v>194</v>
      </c>
      <c r="G215" s="177">
        <v>292</v>
      </c>
      <c r="H215" s="177">
        <v>21</v>
      </c>
      <c r="I215" s="177">
        <v>6</v>
      </c>
      <c r="J215" s="33"/>
      <c r="K215" s="34"/>
      <c r="L215" s="186">
        <v>72.885835095137423</v>
      </c>
      <c r="M215" s="186">
        <v>10.253699788583509</v>
      </c>
      <c r="N215" s="186">
        <v>15.433403805496829</v>
      </c>
      <c r="O215" s="186">
        <v>1.1099365750528543</v>
      </c>
      <c r="P215" s="186">
        <v>0.31712473572938688</v>
      </c>
      <c r="Q215" s="102"/>
      <c r="R215" s="91"/>
      <c r="S215" s="92">
        <v>86.5625</v>
      </c>
      <c r="U215" s="95"/>
    </row>
    <row r="216" spans="1:21" x14ac:dyDescent="0.2">
      <c r="B216" s="4"/>
      <c r="C216" s="12" t="s">
        <v>6</v>
      </c>
      <c r="D216" s="177">
        <v>1887</v>
      </c>
      <c r="E216" s="177">
        <v>1341</v>
      </c>
      <c r="F216" s="177">
        <v>183</v>
      </c>
      <c r="G216" s="177">
        <v>332</v>
      </c>
      <c r="H216" s="177">
        <v>20</v>
      </c>
      <c r="I216" s="177">
        <v>11</v>
      </c>
      <c r="J216" s="33"/>
      <c r="K216" s="34"/>
      <c r="L216" s="186">
        <v>71.065182829888712</v>
      </c>
      <c r="M216" s="186">
        <v>9.6979332273449916</v>
      </c>
      <c r="N216" s="186">
        <v>17.594064652888182</v>
      </c>
      <c r="O216" s="186">
        <v>1.0598834128245893</v>
      </c>
      <c r="P216" s="186">
        <v>0.58293587705352412</v>
      </c>
      <c r="Q216" s="102"/>
      <c r="R216" s="91"/>
      <c r="S216" s="92">
        <v>86.945337620578783</v>
      </c>
      <c r="U216" s="95"/>
    </row>
    <row r="217" spans="1:21" x14ac:dyDescent="0.2">
      <c r="B217" s="4"/>
      <c r="C217" s="12"/>
      <c r="D217" s="177"/>
      <c r="E217" s="177"/>
      <c r="F217" s="177"/>
      <c r="G217" s="177"/>
      <c r="H217" s="177"/>
      <c r="I217" s="177"/>
      <c r="J217" s="33"/>
      <c r="K217" s="34"/>
      <c r="L217" s="186"/>
      <c r="M217" s="186"/>
      <c r="N217" s="186"/>
      <c r="O217" s="186"/>
      <c r="P217" s="186"/>
      <c r="Q217" s="102"/>
      <c r="R217" s="91"/>
      <c r="S217" s="92"/>
      <c r="U217" s="95"/>
    </row>
    <row r="218" spans="1:21" x14ac:dyDescent="0.2">
      <c r="B218" s="4"/>
      <c r="C218" s="2">
        <v>2015</v>
      </c>
      <c r="D218" s="176">
        <v>7584</v>
      </c>
      <c r="E218" s="176">
        <v>5668</v>
      </c>
      <c r="F218" s="176">
        <v>572</v>
      </c>
      <c r="G218" s="176">
        <v>1213</v>
      </c>
      <c r="H218" s="176">
        <v>55</v>
      </c>
      <c r="I218" s="176">
        <v>76</v>
      </c>
      <c r="J218" s="35"/>
      <c r="K218" s="36"/>
      <c r="L218" s="317">
        <v>74.736286919831215</v>
      </c>
      <c r="M218" s="317">
        <v>7.5421940928270033</v>
      </c>
      <c r="N218" s="317">
        <v>15.994198312236287</v>
      </c>
      <c r="O218" s="317">
        <v>0.72521097046413496</v>
      </c>
      <c r="P218" s="317">
        <v>1.0021097046413503</v>
      </c>
      <c r="Q218" s="101"/>
      <c r="R218" s="89"/>
      <c r="S218" s="90">
        <v>90.158530842881802</v>
      </c>
      <c r="U218" s="95"/>
    </row>
    <row r="219" spans="1:21" x14ac:dyDescent="0.2">
      <c r="B219" s="4"/>
      <c r="C219" s="6" t="s">
        <v>25</v>
      </c>
      <c r="D219" s="177">
        <v>1995</v>
      </c>
      <c r="E219" s="177">
        <v>1388</v>
      </c>
      <c r="F219" s="177">
        <v>226</v>
      </c>
      <c r="G219" s="177">
        <v>339</v>
      </c>
      <c r="H219" s="177">
        <v>19</v>
      </c>
      <c r="I219" s="177">
        <v>23</v>
      </c>
      <c r="J219" s="33"/>
      <c r="K219" s="34"/>
      <c r="L219" s="186">
        <v>69.573934837092736</v>
      </c>
      <c r="M219" s="186">
        <v>11.328320802005013</v>
      </c>
      <c r="N219" s="186">
        <v>16.992481203007522</v>
      </c>
      <c r="O219" s="186">
        <v>0.95238095238095244</v>
      </c>
      <c r="P219" s="186">
        <v>1.1528822055137844</v>
      </c>
      <c r="Q219" s="102"/>
      <c r="R219" s="91"/>
      <c r="S219" s="92">
        <v>85.205314009661834</v>
      </c>
      <c r="U219" s="95"/>
    </row>
    <row r="220" spans="1:21" x14ac:dyDescent="0.2">
      <c r="B220" s="4"/>
      <c r="C220" s="6" t="s">
        <v>78</v>
      </c>
      <c r="D220" s="177">
        <v>1979</v>
      </c>
      <c r="E220" s="177">
        <v>1490</v>
      </c>
      <c r="F220" s="177">
        <v>144</v>
      </c>
      <c r="G220" s="177">
        <v>314</v>
      </c>
      <c r="H220" s="177">
        <v>15</v>
      </c>
      <c r="I220" s="177">
        <v>16</v>
      </c>
      <c r="J220" s="33"/>
      <c r="K220" s="34"/>
      <c r="L220" s="186">
        <v>75.29055078322385</v>
      </c>
      <c r="M220" s="186">
        <v>7.2764022233451247</v>
      </c>
      <c r="N220" s="186">
        <v>15.866599292572007</v>
      </c>
      <c r="O220" s="186">
        <v>0.75795856493178371</v>
      </c>
      <c r="P220" s="186">
        <v>0.80848913592723604</v>
      </c>
      <c r="Q220" s="102"/>
      <c r="R220" s="91"/>
      <c r="S220" s="92">
        <v>90.450450450450447</v>
      </c>
      <c r="U220" s="95"/>
    </row>
    <row r="221" spans="1:21" x14ac:dyDescent="0.2">
      <c r="A221" s="353"/>
      <c r="B221" s="4"/>
      <c r="C221" s="6" t="s">
        <v>193</v>
      </c>
      <c r="D221" s="177">
        <v>1979</v>
      </c>
      <c r="E221" s="177">
        <v>1559</v>
      </c>
      <c r="F221" s="177">
        <v>117</v>
      </c>
      <c r="G221" s="177">
        <v>269</v>
      </c>
      <c r="H221" s="177">
        <v>9</v>
      </c>
      <c r="I221" s="177">
        <v>25</v>
      </c>
      <c r="J221" s="33"/>
      <c r="K221" s="34"/>
      <c r="L221" s="186">
        <v>78.777160181910062</v>
      </c>
      <c r="M221" s="186">
        <v>5.9120768064679137</v>
      </c>
      <c r="N221" s="186">
        <v>13.592723597776654</v>
      </c>
      <c r="O221" s="186">
        <v>0.45477513895907029</v>
      </c>
      <c r="P221" s="186">
        <v>1.2632642748863061</v>
      </c>
      <c r="Q221" s="102"/>
      <c r="R221" s="91"/>
      <c r="S221" s="92">
        <v>92.631578947368425</v>
      </c>
      <c r="U221" s="95"/>
    </row>
    <row r="222" spans="1:21" x14ac:dyDescent="0.2">
      <c r="A222" s="353"/>
      <c r="B222" s="4"/>
      <c r="C222" s="6" t="s">
        <v>194</v>
      </c>
      <c r="D222" s="177">
        <v>1631</v>
      </c>
      <c r="E222" s="177">
        <v>1231</v>
      </c>
      <c r="F222" s="177">
        <v>85</v>
      </c>
      <c r="G222" s="177">
        <v>291</v>
      </c>
      <c r="H222" s="177">
        <v>12</v>
      </c>
      <c r="I222" s="177">
        <v>12</v>
      </c>
      <c r="J222" s="33"/>
      <c r="K222" s="34"/>
      <c r="L222" s="186">
        <v>75.47516860821581</v>
      </c>
      <c r="M222" s="186">
        <v>5.2115266707541386</v>
      </c>
      <c r="N222" s="186">
        <v>17.841814837522993</v>
      </c>
      <c r="O222" s="186">
        <v>0.73574494175352545</v>
      </c>
      <c r="P222" s="186">
        <v>0.73574494175352545</v>
      </c>
      <c r="Q222" s="102"/>
      <c r="R222" s="91"/>
      <c r="S222" s="92">
        <v>92.761194029850742</v>
      </c>
      <c r="U222" s="95"/>
    </row>
    <row r="223" spans="1:21" x14ac:dyDescent="0.2">
      <c r="B223" s="4"/>
      <c r="C223" s="6"/>
      <c r="D223" s="177"/>
      <c r="E223" s="177"/>
      <c r="F223" s="177"/>
      <c r="G223" s="177"/>
      <c r="H223" s="177"/>
      <c r="I223" s="177"/>
      <c r="J223" s="33"/>
      <c r="K223" s="34"/>
      <c r="L223" s="186"/>
      <c r="M223" s="186"/>
      <c r="N223" s="186"/>
      <c r="O223" s="186"/>
      <c r="P223" s="186"/>
      <c r="Q223" s="102"/>
      <c r="R223" s="91"/>
      <c r="S223" s="92"/>
      <c r="U223" s="95"/>
    </row>
    <row r="224" spans="1:21" x14ac:dyDescent="0.2">
      <c r="B224" s="4"/>
      <c r="C224" s="2">
        <v>2016</v>
      </c>
      <c r="D224" s="176">
        <v>4349</v>
      </c>
      <c r="E224" s="176">
        <v>3388</v>
      </c>
      <c r="F224" s="176">
        <v>326</v>
      </c>
      <c r="G224" s="176">
        <v>590</v>
      </c>
      <c r="H224" s="176">
        <v>20</v>
      </c>
      <c r="I224" s="176">
        <v>25</v>
      </c>
      <c r="J224" s="33"/>
      <c r="K224" s="34"/>
      <c r="L224" s="317">
        <v>77.90296619912624</v>
      </c>
      <c r="M224" s="317">
        <v>7.4959760864566576</v>
      </c>
      <c r="N224" s="317">
        <v>13.566337088985975</v>
      </c>
      <c r="O224" s="317">
        <v>0.45987583352494821</v>
      </c>
      <c r="P224" s="317">
        <v>0.57484479190618532</v>
      </c>
      <c r="Q224" s="101"/>
      <c r="R224" s="89"/>
      <c r="S224" s="90">
        <v>90.795424314977382</v>
      </c>
      <c r="U224" s="95"/>
    </row>
    <row r="225" spans="1:21" x14ac:dyDescent="0.2">
      <c r="B225" s="4"/>
      <c r="C225" s="6" t="s">
        <v>25</v>
      </c>
      <c r="D225" s="177">
        <v>2028</v>
      </c>
      <c r="E225" s="177">
        <v>1574</v>
      </c>
      <c r="F225" s="177">
        <v>128</v>
      </c>
      <c r="G225" s="177">
        <v>305</v>
      </c>
      <c r="H225" s="177">
        <v>9</v>
      </c>
      <c r="I225" s="177">
        <v>12</v>
      </c>
      <c r="J225" s="33"/>
      <c r="K225" s="34"/>
      <c r="L225" s="186">
        <v>77.613412228796847</v>
      </c>
      <c r="M225" s="186">
        <v>6.3116370808678504</v>
      </c>
      <c r="N225" s="186">
        <v>15.039447731755423</v>
      </c>
      <c r="O225" s="186">
        <v>0.4437869822485207</v>
      </c>
      <c r="P225" s="186">
        <v>0.59171597633136097</v>
      </c>
      <c r="Q225" s="102"/>
      <c r="R225" s="91"/>
      <c r="S225" s="92">
        <v>92.048752176436452</v>
      </c>
      <c r="U225" s="95"/>
    </row>
    <row r="226" spans="1:21" x14ac:dyDescent="0.2">
      <c r="B226" s="4"/>
      <c r="C226" s="6" t="s">
        <v>78</v>
      </c>
      <c r="D226" s="177">
        <v>2321</v>
      </c>
      <c r="E226" s="177">
        <v>1814</v>
      </c>
      <c r="F226" s="177">
        <v>198</v>
      </c>
      <c r="G226" s="177">
        <v>285</v>
      </c>
      <c r="H226" s="177">
        <v>11</v>
      </c>
      <c r="I226" s="177">
        <v>13</v>
      </c>
      <c r="J226" s="33"/>
      <c r="K226" s="34"/>
      <c r="L226" s="186">
        <v>78.155967255493323</v>
      </c>
      <c r="M226" s="186">
        <v>8.5308056872037916</v>
      </c>
      <c r="N226" s="186">
        <v>12.279190004308488</v>
      </c>
      <c r="O226" s="186">
        <v>0.47393364928909953</v>
      </c>
      <c r="P226" s="186">
        <v>0.56010340370529943</v>
      </c>
      <c r="Q226" s="102"/>
      <c r="R226" s="91"/>
      <c r="S226" s="92">
        <v>89.734774066797641</v>
      </c>
      <c r="U226" s="95"/>
    </row>
    <row r="227" spans="1:21" x14ac:dyDescent="0.2">
      <c r="B227" s="4"/>
      <c r="C227" s="6"/>
      <c r="D227" s="177"/>
      <c r="E227" s="177"/>
      <c r="F227" s="177"/>
      <c r="G227" s="177"/>
      <c r="H227" s="177"/>
      <c r="I227" s="177"/>
      <c r="J227" s="33"/>
      <c r="K227" s="34"/>
      <c r="L227" s="186"/>
      <c r="M227" s="186"/>
      <c r="N227" s="186"/>
      <c r="O227" s="186"/>
      <c r="P227" s="186"/>
      <c r="Q227" s="102"/>
      <c r="R227" s="91"/>
      <c r="S227" s="92"/>
      <c r="U227" s="95"/>
    </row>
    <row r="228" spans="1:21" ht="14.25" x14ac:dyDescent="0.2">
      <c r="B228" s="4" t="s">
        <v>28</v>
      </c>
      <c r="C228" s="2">
        <v>2013</v>
      </c>
      <c r="D228" s="176">
        <v>801</v>
      </c>
      <c r="E228" s="176">
        <v>570</v>
      </c>
      <c r="F228" s="176">
        <v>106</v>
      </c>
      <c r="G228" s="176">
        <v>104</v>
      </c>
      <c r="H228" s="176">
        <v>13</v>
      </c>
      <c r="I228" s="176">
        <v>8</v>
      </c>
      <c r="J228" s="35"/>
      <c r="K228" s="36"/>
      <c r="L228" s="317">
        <v>71.161048689138568</v>
      </c>
      <c r="M228" s="317">
        <v>13.233458177278401</v>
      </c>
      <c r="N228" s="317">
        <v>12.983770287141075</v>
      </c>
      <c r="O228" s="317">
        <v>1.6229712858926344</v>
      </c>
      <c r="P228" s="317">
        <v>0.99875156054931336</v>
      </c>
      <c r="Q228" s="134"/>
      <c r="R228" s="135"/>
      <c r="S228" s="90">
        <v>82.926829268292678</v>
      </c>
      <c r="U228" s="95"/>
    </row>
    <row r="229" spans="1:21" x14ac:dyDescent="0.2">
      <c r="B229" s="4"/>
      <c r="C229" s="2">
        <v>2014</v>
      </c>
      <c r="D229" s="176">
        <v>1351</v>
      </c>
      <c r="E229" s="176">
        <v>1030</v>
      </c>
      <c r="F229" s="176">
        <v>91</v>
      </c>
      <c r="G229" s="176">
        <v>194</v>
      </c>
      <c r="H229" s="176">
        <v>6</v>
      </c>
      <c r="I229" s="176">
        <v>30</v>
      </c>
      <c r="J229" s="35"/>
      <c r="K229" s="36"/>
      <c r="L229" s="317">
        <v>76.239822353811988</v>
      </c>
      <c r="M229" s="317">
        <v>6.7357512953367875</v>
      </c>
      <c r="N229" s="317">
        <v>14.359733530717985</v>
      </c>
      <c r="O229" s="317">
        <v>0.44411547002220575</v>
      </c>
      <c r="P229" s="317">
        <v>2.2205773501110291</v>
      </c>
      <c r="Q229" s="101"/>
      <c r="R229" s="89"/>
      <c r="S229" s="90">
        <v>91.616248919619707</v>
      </c>
      <c r="U229" s="95"/>
    </row>
    <row r="230" spans="1:21" x14ac:dyDescent="0.2">
      <c r="B230" s="4"/>
      <c r="C230" s="12" t="s">
        <v>7</v>
      </c>
      <c r="D230" s="177">
        <v>303</v>
      </c>
      <c r="E230" s="177">
        <v>234</v>
      </c>
      <c r="F230" s="177">
        <v>27</v>
      </c>
      <c r="G230" s="177">
        <v>38</v>
      </c>
      <c r="H230" s="177" t="s">
        <v>112</v>
      </c>
      <c r="I230" s="177">
        <v>4</v>
      </c>
      <c r="J230" s="33"/>
      <c r="K230" s="34"/>
      <c r="L230" s="186">
        <v>77.227722772277232</v>
      </c>
      <c r="M230" s="186">
        <v>8.9108910891089099</v>
      </c>
      <c r="N230" s="186">
        <v>12.541254125412541</v>
      </c>
      <c r="O230" s="186" t="s">
        <v>112</v>
      </c>
      <c r="P230" s="186">
        <v>1.3201320132013201</v>
      </c>
      <c r="Q230" s="102"/>
      <c r="R230" s="91"/>
      <c r="S230" s="92">
        <v>89.811320754716988</v>
      </c>
      <c r="U230" s="95"/>
    </row>
    <row r="231" spans="1:21" x14ac:dyDescent="0.2">
      <c r="B231" s="4"/>
      <c r="C231" s="12" t="s">
        <v>4</v>
      </c>
      <c r="D231" s="177">
        <v>319</v>
      </c>
      <c r="E231" s="177">
        <v>251</v>
      </c>
      <c r="F231" s="177">
        <v>23</v>
      </c>
      <c r="G231" s="177">
        <v>40</v>
      </c>
      <c r="H231" s="177">
        <v>1</v>
      </c>
      <c r="I231" s="177">
        <v>4</v>
      </c>
      <c r="J231" s="33"/>
      <c r="K231" s="34"/>
      <c r="L231" s="186">
        <v>78.683385579937308</v>
      </c>
      <c r="M231" s="186">
        <v>7.2100313479623823</v>
      </c>
      <c r="N231" s="186">
        <v>12.539184952978054</v>
      </c>
      <c r="O231" s="186">
        <v>0.31347962382445138</v>
      </c>
      <c r="P231" s="186">
        <v>1.2539184952978055</v>
      </c>
      <c r="Q231" s="102"/>
      <c r="R231" s="91"/>
      <c r="S231" s="92">
        <v>91.397849462365585</v>
      </c>
      <c r="U231" s="95"/>
    </row>
    <row r="232" spans="1:21" x14ac:dyDescent="0.2">
      <c r="B232" s="4"/>
      <c r="C232" s="12" t="s">
        <v>5</v>
      </c>
      <c r="D232" s="177">
        <v>362</v>
      </c>
      <c r="E232" s="177">
        <v>274</v>
      </c>
      <c r="F232" s="177">
        <v>17</v>
      </c>
      <c r="G232" s="177">
        <v>56</v>
      </c>
      <c r="H232" s="177">
        <v>1</v>
      </c>
      <c r="I232" s="177">
        <v>14</v>
      </c>
      <c r="J232" s="33"/>
      <c r="K232" s="34"/>
      <c r="L232" s="186">
        <v>75.690607734806619</v>
      </c>
      <c r="M232" s="186">
        <v>4.6961325966850831</v>
      </c>
      <c r="N232" s="186">
        <v>15.469613259668508</v>
      </c>
      <c r="O232" s="186">
        <v>0.27624309392265189</v>
      </c>
      <c r="P232" s="186">
        <v>3.867403314917127</v>
      </c>
      <c r="Q232" s="102"/>
      <c r="R232" s="91"/>
      <c r="S232" s="92">
        <v>94.117647058823536</v>
      </c>
      <c r="U232" s="95"/>
    </row>
    <row r="233" spans="1:21" x14ac:dyDescent="0.2">
      <c r="B233" s="4"/>
      <c r="C233" s="12" t="s">
        <v>6</v>
      </c>
      <c r="D233" s="177">
        <v>367</v>
      </c>
      <c r="E233" s="177">
        <v>271</v>
      </c>
      <c r="F233" s="177">
        <v>24</v>
      </c>
      <c r="G233" s="177">
        <v>60</v>
      </c>
      <c r="H233" s="177">
        <v>4</v>
      </c>
      <c r="I233" s="177">
        <v>8</v>
      </c>
      <c r="J233" s="33"/>
      <c r="K233" s="34"/>
      <c r="L233" s="186">
        <v>73.841961852861033</v>
      </c>
      <c r="M233" s="186">
        <v>6.5395095367847409</v>
      </c>
      <c r="N233" s="186">
        <v>16.348773841961854</v>
      </c>
      <c r="O233" s="186">
        <v>1.0899182561307901</v>
      </c>
      <c r="P233" s="186">
        <v>2.1798365122615802</v>
      </c>
      <c r="Q233" s="102"/>
      <c r="R233" s="91"/>
      <c r="S233" s="92">
        <v>90.879478827361567</v>
      </c>
      <c r="U233" s="95"/>
    </row>
    <row r="234" spans="1:21" x14ac:dyDescent="0.2">
      <c r="B234" s="4"/>
      <c r="C234" s="12"/>
      <c r="D234" s="177"/>
      <c r="E234" s="177"/>
      <c r="F234" s="177"/>
      <c r="G234" s="177"/>
      <c r="H234" s="177"/>
      <c r="I234" s="177"/>
      <c r="J234" s="33"/>
      <c r="K234" s="34"/>
      <c r="L234" s="186"/>
      <c r="M234" s="186"/>
      <c r="N234" s="186"/>
      <c r="O234" s="186"/>
      <c r="P234" s="186"/>
      <c r="Q234" s="102"/>
      <c r="R234" s="91"/>
      <c r="S234" s="92"/>
      <c r="U234" s="95"/>
    </row>
    <row r="235" spans="1:21" x14ac:dyDescent="0.2">
      <c r="B235" s="4"/>
      <c r="C235" s="2">
        <v>2015</v>
      </c>
      <c r="D235" s="176">
        <v>2144</v>
      </c>
      <c r="E235" s="176">
        <v>1641</v>
      </c>
      <c r="F235" s="176">
        <v>79</v>
      </c>
      <c r="G235" s="176">
        <v>365</v>
      </c>
      <c r="H235" s="176">
        <v>13</v>
      </c>
      <c r="I235" s="176">
        <v>46</v>
      </c>
      <c r="J235" s="35"/>
      <c r="K235" s="36"/>
      <c r="L235" s="317">
        <v>76.539179104477611</v>
      </c>
      <c r="M235" s="317">
        <v>3.6847014925373136</v>
      </c>
      <c r="N235" s="317">
        <v>17.024253731343283</v>
      </c>
      <c r="O235" s="317">
        <v>0.60634328358208955</v>
      </c>
      <c r="P235" s="317">
        <v>2.1455223880597014</v>
      </c>
      <c r="Q235" s="101"/>
      <c r="R235" s="89"/>
      <c r="S235" s="90">
        <v>94.828555368184368</v>
      </c>
      <c r="U235" s="95"/>
    </row>
    <row r="236" spans="1:21" x14ac:dyDescent="0.2">
      <c r="B236" s="4"/>
      <c r="C236" s="6" t="s">
        <v>25</v>
      </c>
      <c r="D236" s="177">
        <v>445</v>
      </c>
      <c r="E236" s="177">
        <v>337</v>
      </c>
      <c r="F236" s="177">
        <v>26</v>
      </c>
      <c r="G236" s="177">
        <v>68</v>
      </c>
      <c r="H236" s="177">
        <v>3</v>
      </c>
      <c r="I236" s="177">
        <v>11</v>
      </c>
      <c r="J236" s="33"/>
      <c r="K236" s="34"/>
      <c r="L236" s="186">
        <v>75.730337078651687</v>
      </c>
      <c r="M236" s="186">
        <v>5.8426966292134832</v>
      </c>
      <c r="N236" s="186">
        <v>15.280898876404494</v>
      </c>
      <c r="O236" s="186">
        <v>0.6741573033707865</v>
      </c>
      <c r="P236" s="186">
        <v>2.4719101123595504</v>
      </c>
      <c r="Q236" s="102"/>
      <c r="R236" s="91"/>
      <c r="S236" s="92">
        <v>92.307692307692307</v>
      </c>
      <c r="U236" s="95"/>
    </row>
    <row r="237" spans="1:21" x14ac:dyDescent="0.2">
      <c r="B237" s="4"/>
      <c r="C237" s="6" t="s">
        <v>78</v>
      </c>
      <c r="D237" s="177">
        <v>547</v>
      </c>
      <c r="E237" s="177">
        <v>421</v>
      </c>
      <c r="F237" s="177">
        <v>19</v>
      </c>
      <c r="G237" s="177">
        <v>91</v>
      </c>
      <c r="H237" s="177">
        <v>5</v>
      </c>
      <c r="I237" s="177">
        <v>11</v>
      </c>
      <c r="J237" s="33"/>
      <c r="K237" s="34"/>
      <c r="L237" s="186">
        <v>76.96526508226691</v>
      </c>
      <c r="M237" s="186">
        <v>3.4734917733089579</v>
      </c>
      <c r="N237" s="186">
        <v>16.636197440585011</v>
      </c>
      <c r="O237" s="186">
        <v>0.91407678244972579</v>
      </c>
      <c r="P237" s="186">
        <v>2.0109689213893969</v>
      </c>
      <c r="Q237" s="102"/>
      <c r="R237" s="91"/>
      <c r="S237" s="92">
        <v>94.736842105263165</v>
      </c>
      <c r="U237" s="95"/>
    </row>
    <row r="238" spans="1:21" x14ac:dyDescent="0.2">
      <c r="A238" s="353"/>
      <c r="B238" s="4"/>
      <c r="C238" s="6" t="s">
        <v>193</v>
      </c>
      <c r="D238" s="177">
        <v>550</v>
      </c>
      <c r="E238" s="177">
        <v>424</v>
      </c>
      <c r="F238" s="177">
        <v>22</v>
      </c>
      <c r="G238" s="177">
        <v>91</v>
      </c>
      <c r="H238" s="177">
        <v>3</v>
      </c>
      <c r="I238" s="177">
        <v>10</v>
      </c>
      <c r="J238" s="33"/>
      <c r="K238" s="34"/>
      <c r="L238" s="186">
        <v>77.090909090909093</v>
      </c>
      <c r="M238" s="186">
        <v>4</v>
      </c>
      <c r="N238" s="186">
        <v>16.545454545454547</v>
      </c>
      <c r="O238" s="186">
        <v>0.54545454545454553</v>
      </c>
      <c r="P238" s="186">
        <v>1.8181818181818181</v>
      </c>
      <c r="Q238" s="102"/>
      <c r="R238" s="91"/>
      <c r="S238" s="92">
        <v>94.553376906318078</v>
      </c>
      <c r="U238" s="95"/>
    </row>
    <row r="239" spans="1:21" x14ac:dyDescent="0.2">
      <c r="A239" s="353"/>
      <c r="B239" s="4"/>
      <c r="C239" s="6" t="s">
        <v>194</v>
      </c>
      <c r="D239" s="177">
        <v>602</v>
      </c>
      <c r="E239" s="177">
        <v>459</v>
      </c>
      <c r="F239" s="177">
        <v>12</v>
      </c>
      <c r="G239" s="177">
        <v>115</v>
      </c>
      <c r="H239" s="177">
        <v>2</v>
      </c>
      <c r="I239" s="177">
        <v>14</v>
      </c>
      <c r="J239" s="33"/>
      <c r="K239" s="34"/>
      <c r="L239" s="186">
        <v>76.245847176079735</v>
      </c>
      <c r="M239" s="186">
        <v>1.9933554817275747</v>
      </c>
      <c r="N239" s="186">
        <v>19.102990033222593</v>
      </c>
      <c r="O239" s="186">
        <v>0.33222591362126247</v>
      </c>
      <c r="P239" s="186">
        <v>2.3255813953488373</v>
      </c>
      <c r="Q239" s="102"/>
      <c r="R239" s="91"/>
      <c r="S239" s="92">
        <v>97.125256673511288</v>
      </c>
      <c r="U239" s="95"/>
    </row>
    <row r="240" spans="1:21" ht="12.75" customHeight="1" x14ac:dyDescent="0.2">
      <c r="B240" s="4"/>
      <c r="C240" s="6"/>
      <c r="D240" s="177"/>
      <c r="E240" s="177"/>
      <c r="F240" s="177"/>
      <c r="G240" s="177"/>
      <c r="H240" s="177"/>
      <c r="I240" s="177"/>
      <c r="J240" s="33"/>
      <c r="K240" s="34"/>
      <c r="L240" s="186"/>
      <c r="M240" s="186"/>
      <c r="N240" s="186"/>
      <c r="O240" s="186"/>
      <c r="P240" s="186"/>
      <c r="Q240" s="102"/>
      <c r="R240" s="91"/>
      <c r="S240" s="92"/>
      <c r="U240" s="95"/>
    </row>
    <row r="241" spans="1:21" ht="12.75" customHeight="1" x14ac:dyDescent="0.2">
      <c r="B241" s="4"/>
      <c r="C241" s="2">
        <v>2016</v>
      </c>
      <c r="D241" s="176">
        <v>1338</v>
      </c>
      <c r="E241" s="176">
        <v>995</v>
      </c>
      <c r="F241" s="176">
        <v>56</v>
      </c>
      <c r="G241" s="176">
        <v>252</v>
      </c>
      <c r="H241" s="176">
        <v>7</v>
      </c>
      <c r="I241" s="176">
        <v>28</v>
      </c>
      <c r="J241" s="33"/>
      <c r="K241" s="34"/>
      <c r="L241" s="317">
        <v>74.364723467862476</v>
      </c>
      <c r="M241" s="317">
        <v>4.1853512705530642</v>
      </c>
      <c r="N241" s="317">
        <v>18.834080717488789</v>
      </c>
      <c r="O241" s="317">
        <v>0.52316890881913303</v>
      </c>
      <c r="P241" s="317">
        <v>2.0926756352765321</v>
      </c>
      <c r="Q241" s="101"/>
      <c r="R241" s="89"/>
      <c r="S241" s="90">
        <v>94.198895027624303</v>
      </c>
      <c r="U241" s="95"/>
    </row>
    <row r="242" spans="1:21" ht="12.75" customHeight="1" x14ac:dyDescent="0.2">
      <c r="B242" s="4"/>
      <c r="C242" s="6" t="s">
        <v>25</v>
      </c>
      <c r="D242" s="177">
        <v>616</v>
      </c>
      <c r="E242" s="177">
        <v>462</v>
      </c>
      <c r="F242" s="177">
        <v>19</v>
      </c>
      <c r="G242" s="177">
        <v>118</v>
      </c>
      <c r="H242" s="177">
        <v>1</v>
      </c>
      <c r="I242" s="177">
        <v>16</v>
      </c>
      <c r="J242" s="33"/>
      <c r="K242" s="34"/>
      <c r="L242" s="186">
        <v>75</v>
      </c>
      <c r="M242" s="186">
        <v>3.0844155844155843</v>
      </c>
      <c r="N242" s="186">
        <v>19.155844155844157</v>
      </c>
      <c r="O242" s="186">
        <v>0.16233766233766234</v>
      </c>
      <c r="P242" s="186">
        <v>2.5974025974025974</v>
      </c>
      <c r="Q242" s="102"/>
      <c r="R242" s="91"/>
      <c r="S242" s="92">
        <v>95.983935742971894</v>
      </c>
      <c r="U242" s="95"/>
    </row>
    <row r="243" spans="1:21" ht="12.75" customHeight="1" x14ac:dyDescent="0.2">
      <c r="B243" s="4"/>
      <c r="C243" s="6" t="s">
        <v>78</v>
      </c>
      <c r="D243" s="177">
        <v>722</v>
      </c>
      <c r="E243" s="177">
        <v>533</v>
      </c>
      <c r="F243" s="177">
        <v>37</v>
      </c>
      <c r="G243" s="177">
        <v>134</v>
      </c>
      <c r="H243" s="177">
        <v>6</v>
      </c>
      <c r="I243" s="177">
        <v>12</v>
      </c>
      <c r="J243" s="33"/>
      <c r="K243" s="34"/>
      <c r="L243" s="186">
        <v>73.822714681440431</v>
      </c>
      <c r="M243" s="186">
        <v>5.1246537396121887</v>
      </c>
      <c r="N243" s="186">
        <v>18.559556786703602</v>
      </c>
      <c r="O243" s="186">
        <v>0.8310249307479225</v>
      </c>
      <c r="P243" s="186">
        <v>1.662049861495845</v>
      </c>
      <c r="Q243" s="102"/>
      <c r="R243" s="91"/>
      <c r="S243" s="92">
        <v>92.687074829931973</v>
      </c>
      <c r="U243" s="95"/>
    </row>
    <row r="244" spans="1:21" ht="12.75" customHeight="1" x14ac:dyDescent="0.2">
      <c r="B244" s="4"/>
      <c r="C244" s="6"/>
      <c r="D244" s="177"/>
      <c r="E244" s="177"/>
      <c r="F244" s="177"/>
      <c r="G244" s="177"/>
      <c r="H244" s="177"/>
      <c r="I244" s="177"/>
      <c r="J244" s="33"/>
      <c r="K244" s="34"/>
      <c r="L244" s="186"/>
      <c r="M244" s="186"/>
      <c r="N244" s="186"/>
      <c r="O244" s="186"/>
      <c r="P244" s="186"/>
      <c r="Q244" s="102"/>
      <c r="R244" s="91"/>
      <c r="S244" s="92"/>
      <c r="U244" s="95"/>
    </row>
    <row r="245" spans="1:21" ht="12.75" customHeight="1" x14ac:dyDescent="0.2">
      <c r="B245" s="4" t="s">
        <v>29</v>
      </c>
      <c r="C245" s="2">
        <v>2013</v>
      </c>
      <c r="D245" s="176" t="s">
        <v>112</v>
      </c>
      <c r="E245" s="176" t="s">
        <v>112</v>
      </c>
      <c r="F245" s="176" t="s">
        <v>112</v>
      </c>
      <c r="G245" s="176" t="s">
        <v>112</v>
      </c>
      <c r="H245" s="176" t="s">
        <v>112</v>
      </c>
      <c r="I245" s="176" t="s">
        <v>112</v>
      </c>
      <c r="J245" s="35"/>
      <c r="K245" s="36"/>
      <c r="L245" s="104" t="s">
        <v>112</v>
      </c>
      <c r="M245" s="104" t="s">
        <v>112</v>
      </c>
      <c r="N245" s="104" t="s">
        <v>112</v>
      </c>
      <c r="O245" s="104" t="s">
        <v>112</v>
      </c>
      <c r="P245" s="104" t="s">
        <v>112</v>
      </c>
      <c r="Q245" s="104"/>
      <c r="R245" s="89"/>
      <c r="S245" s="104" t="s">
        <v>112</v>
      </c>
      <c r="U245" s="95"/>
    </row>
    <row r="246" spans="1:21" x14ac:dyDescent="0.2">
      <c r="B246" s="4"/>
      <c r="C246" s="2">
        <v>2014</v>
      </c>
      <c r="D246" s="176" t="s">
        <v>112</v>
      </c>
      <c r="E246" s="176" t="s">
        <v>112</v>
      </c>
      <c r="F246" s="176" t="s">
        <v>112</v>
      </c>
      <c r="G246" s="176" t="s">
        <v>112</v>
      </c>
      <c r="H246" s="176" t="s">
        <v>112</v>
      </c>
      <c r="I246" s="176" t="s">
        <v>112</v>
      </c>
      <c r="J246" s="35"/>
      <c r="K246" s="36"/>
      <c r="L246" s="104" t="s">
        <v>112</v>
      </c>
      <c r="M246" s="104" t="s">
        <v>112</v>
      </c>
      <c r="N246" s="104" t="s">
        <v>112</v>
      </c>
      <c r="O246" s="104" t="s">
        <v>112</v>
      </c>
      <c r="P246" s="104" t="s">
        <v>112</v>
      </c>
      <c r="Q246" s="104"/>
      <c r="R246" s="89"/>
      <c r="S246" s="104" t="s">
        <v>112</v>
      </c>
      <c r="U246" s="95"/>
    </row>
    <row r="247" spans="1:21" x14ac:dyDescent="0.2">
      <c r="B247" s="4"/>
      <c r="C247" s="12" t="s">
        <v>7</v>
      </c>
      <c r="D247" s="177" t="s">
        <v>112</v>
      </c>
      <c r="E247" s="177" t="s">
        <v>112</v>
      </c>
      <c r="F247" s="177" t="s">
        <v>112</v>
      </c>
      <c r="G247" s="177" t="s">
        <v>112</v>
      </c>
      <c r="H247" s="177" t="s">
        <v>112</v>
      </c>
      <c r="I247" s="177" t="s">
        <v>112</v>
      </c>
      <c r="J247" s="33"/>
      <c r="K247" s="34"/>
      <c r="L247" s="93" t="s">
        <v>112</v>
      </c>
      <c r="M247" s="93" t="s">
        <v>112</v>
      </c>
      <c r="N247" s="93" t="s">
        <v>112</v>
      </c>
      <c r="O247" s="93" t="s">
        <v>112</v>
      </c>
      <c r="P247" s="93" t="s">
        <v>112</v>
      </c>
      <c r="Q247" s="93"/>
      <c r="R247" s="91"/>
      <c r="S247" s="93" t="s">
        <v>112</v>
      </c>
      <c r="U247" s="95"/>
    </row>
    <row r="248" spans="1:21" x14ac:dyDescent="0.2">
      <c r="B248" s="4"/>
      <c r="C248" s="12" t="s">
        <v>4</v>
      </c>
      <c r="D248" s="177" t="s">
        <v>112</v>
      </c>
      <c r="E248" s="177" t="s">
        <v>112</v>
      </c>
      <c r="F248" s="177" t="s">
        <v>112</v>
      </c>
      <c r="G248" s="177" t="s">
        <v>112</v>
      </c>
      <c r="H248" s="177" t="s">
        <v>112</v>
      </c>
      <c r="I248" s="177" t="s">
        <v>112</v>
      </c>
      <c r="J248" s="33"/>
      <c r="K248" s="34"/>
      <c r="L248" s="93" t="s">
        <v>112</v>
      </c>
      <c r="M248" s="93" t="s">
        <v>112</v>
      </c>
      <c r="N248" s="93" t="s">
        <v>112</v>
      </c>
      <c r="O248" s="93" t="s">
        <v>112</v>
      </c>
      <c r="P248" s="93" t="s">
        <v>112</v>
      </c>
      <c r="Q248" s="93"/>
      <c r="R248" s="91"/>
      <c r="S248" s="93" t="s">
        <v>112</v>
      </c>
      <c r="U248" s="95"/>
    </row>
    <row r="249" spans="1:21" x14ac:dyDescent="0.2">
      <c r="B249" s="4"/>
      <c r="C249" s="12" t="s">
        <v>5</v>
      </c>
      <c r="D249" s="177" t="s">
        <v>112</v>
      </c>
      <c r="E249" s="177" t="s">
        <v>112</v>
      </c>
      <c r="F249" s="177" t="s">
        <v>112</v>
      </c>
      <c r="G249" s="177" t="s">
        <v>112</v>
      </c>
      <c r="H249" s="177" t="s">
        <v>112</v>
      </c>
      <c r="I249" s="177" t="s">
        <v>112</v>
      </c>
      <c r="J249" s="33"/>
      <c r="K249" s="34"/>
      <c r="L249" s="93" t="s">
        <v>112</v>
      </c>
      <c r="M249" s="93" t="s">
        <v>112</v>
      </c>
      <c r="N249" s="93" t="s">
        <v>112</v>
      </c>
      <c r="O249" s="93" t="s">
        <v>112</v>
      </c>
      <c r="P249" s="93" t="s">
        <v>112</v>
      </c>
      <c r="Q249" s="93"/>
      <c r="R249" s="91"/>
      <c r="S249" s="93" t="s">
        <v>112</v>
      </c>
      <c r="U249" s="95"/>
    </row>
    <row r="250" spans="1:21" x14ac:dyDescent="0.2">
      <c r="B250" s="4"/>
      <c r="C250" s="12" t="s">
        <v>6</v>
      </c>
      <c r="D250" s="177" t="s">
        <v>112</v>
      </c>
      <c r="E250" s="177" t="s">
        <v>112</v>
      </c>
      <c r="F250" s="177" t="s">
        <v>112</v>
      </c>
      <c r="G250" s="177" t="s">
        <v>112</v>
      </c>
      <c r="H250" s="177" t="s">
        <v>112</v>
      </c>
      <c r="I250" s="177" t="s">
        <v>112</v>
      </c>
      <c r="J250" s="33"/>
      <c r="K250" s="34"/>
      <c r="L250" s="93" t="s">
        <v>112</v>
      </c>
      <c r="M250" s="93" t="s">
        <v>112</v>
      </c>
      <c r="N250" s="93" t="s">
        <v>112</v>
      </c>
      <c r="O250" s="93" t="s">
        <v>112</v>
      </c>
      <c r="P250" s="93" t="s">
        <v>112</v>
      </c>
      <c r="Q250" s="93"/>
      <c r="R250" s="91"/>
      <c r="S250" s="93" t="s">
        <v>112</v>
      </c>
      <c r="U250" s="95"/>
    </row>
    <row r="251" spans="1:21" x14ac:dyDescent="0.2">
      <c r="A251" s="3"/>
      <c r="B251" s="4"/>
      <c r="C251" s="12"/>
      <c r="D251" s="177"/>
      <c r="E251" s="177"/>
      <c r="F251" s="177"/>
      <c r="G251" s="177"/>
      <c r="H251" s="177"/>
      <c r="I251" s="177"/>
      <c r="J251" s="33"/>
      <c r="K251" s="34"/>
      <c r="L251" s="93"/>
      <c r="M251" s="93"/>
      <c r="N251" s="93"/>
      <c r="O251" s="93"/>
      <c r="P251" s="93"/>
      <c r="Q251" s="93"/>
      <c r="R251" s="91"/>
      <c r="S251" s="93"/>
      <c r="U251" s="95"/>
    </row>
    <row r="252" spans="1:21" x14ac:dyDescent="0.2">
      <c r="A252" s="3"/>
      <c r="B252" s="4"/>
      <c r="C252" s="2">
        <v>2015</v>
      </c>
      <c r="D252" s="176">
        <v>4</v>
      </c>
      <c r="E252" s="176">
        <v>1</v>
      </c>
      <c r="F252" s="176">
        <v>1</v>
      </c>
      <c r="G252" s="176">
        <v>2</v>
      </c>
      <c r="H252" s="176" t="s">
        <v>112</v>
      </c>
      <c r="I252" s="176" t="s">
        <v>112</v>
      </c>
      <c r="J252" s="35"/>
      <c r="K252" s="36"/>
      <c r="L252" s="104">
        <v>25</v>
      </c>
      <c r="M252" s="104">
        <v>25</v>
      </c>
      <c r="N252" s="104">
        <v>50</v>
      </c>
      <c r="O252" s="104" t="s">
        <v>112</v>
      </c>
      <c r="P252" s="104" t="s">
        <v>112</v>
      </c>
      <c r="Q252" s="104"/>
      <c r="R252" s="89"/>
      <c r="S252" s="104">
        <v>50</v>
      </c>
      <c r="U252" s="95"/>
    </row>
    <row r="253" spans="1:21" x14ac:dyDescent="0.2">
      <c r="A253" s="3"/>
      <c r="B253" s="4"/>
      <c r="C253" s="6" t="s">
        <v>25</v>
      </c>
      <c r="D253" s="177">
        <v>1</v>
      </c>
      <c r="E253" s="177" t="s">
        <v>112</v>
      </c>
      <c r="F253" s="177">
        <v>1</v>
      </c>
      <c r="G253" s="177" t="s">
        <v>112</v>
      </c>
      <c r="H253" s="177" t="s">
        <v>112</v>
      </c>
      <c r="I253" s="177" t="s">
        <v>112</v>
      </c>
      <c r="J253" s="33"/>
      <c r="K253" s="34"/>
      <c r="L253" s="93" t="s">
        <v>112</v>
      </c>
      <c r="M253" s="93">
        <v>100</v>
      </c>
      <c r="N253" s="93" t="s">
        <v>112</v>
      </c>
      <c r="O253" s="93" t="s">
        <v>112</v>
      </c>
      <c r="P253" s="93" t="s">
        <v>112</v>
      </c>
      <c r="Q253" s="93"/>
      <c r="R253" s="91"/>
      <c r="S253" s="93" t="s">
        <v>112</v>
      </c>
      <c r="U253" s="95"/>
    </row>
    <row r="254" spans="1:21" x14ac:dyDescent="0.2">
      <c r="A254" s="3"/>
      <c r="B254" s="4"/>
      <c r="C254" s="6" t="s">
        <v>78</v>
      </c>
      <c r="D254" s="177">
        <v>2</v>
      </c>
      <c r="E254" s="177">
        <v>1</v>
      </c>
      <c r="F254" s="177" t="s">
        <v>112</v>
      </c>
      <c r="G254" s="177">
        <v>1</v>
      </c>
      <c r="H254" s="177" t="s">
        <v>112</v>
      </c>
      <c r="I254" s="177" t="s">
        <v>112</v>
      </c>
      <c r="J254" s="3"/>
      <c r="K254" s="22"/>
      <c r="L254" s="93">
        <v>50</v>
      </c>
      <c r="M254" s="93" t="s">
        <v>112</v>
      </c>
      <c r="N254" s="93">
        <v>50</v>
      </c>
      <c r="O254" s="93" t="s">
        <v>112</v>
      </c>
      <c r="P254" s="93" t="s">
        <v>112</v>
      </c>
      <c r="Q254" s="394"/>
      <c r="R254" s="419"/>
      <c r="S254" s="93">
        <v>100</v>
      </c>
      <c r="U254" s="95"/>
    </row>
    <row r="255" spans="1:21" x14ac:dyDescent="0.2">
      <c r="A255" s="353"/>
      <c r="B255" s="4"/>
      <c r="C255" s="6" t="s">
        <v>193</v>
      </c>
      <c r="D255" s="177">
        <v>1</v>
      </c>
      <c r="E255" s="177" t="s">
        <v>112</v>
      </c>
      <c r="F255" s="177" t="s">
        <v>112</v>
      </c>
      <c r="G255" s="177">
        <v>1</v>
      </c>
      <c r="H255" s="177" t="s">
        <v>112</v>
      </c>
      <c r="I255" s="177" t="s">
        <v>112</v>
      </c>
      <c r="J255" s="33"/>
      <c r="K255" s="34"/>
      <c r="L255" s="93" t="s">
        <v>112</v>
      </c>
      <c r="M255" s="93" t="s">
        <v>112</v>
      </c>
      <c r="N255" s="93">
        <v>100</v>
      </c>
      <c r="O255" s="93" t="s">
        <v>112</v>
      </c>
      <c r="P255" s="93" t="s">
        <v>112</v>
      </c>
      <c r="Q255" s="93"/>
      <c r="R255" s="91"/>
      <c r="S255" s="93" t="e">
        <v>#DIV/0!</v>
      </c>
      <c r="U255" s="95"/>
    </row>
    <row r="256" spans="1:21" x14ac:dyDescent="0.2">
      <c r="A256" s="353"/>
      <c r="B256" s="4"/>
      <c r="C256" s="6" t="s">
        <v>194</v>
      </c>
      <c r="D256" s="177" t="s">
        <v>112</v>
      </c>
      <c r="E256" s="177" t="s">
        <v>112</v>
      </c>
      <c r="F256" s="177" t="s">
        <v>112</v>
      </c>
      <c r="G256" s="177" t="s">
        <v>112</v>
      </c>
      <c r="H256" s="177" t="s">
        <v>112</v>
      </c>
      <c r="I256" s="177" t="s">
        <v>112</v>
      </c>
      <c r="J256" s="33"/>
      <c r="K256" s="34"/>
      <c r="L256" s="93" t="s">
        <v>112</v>
      </c>
      <c r="M256" s="93" t="s">
        <v>112</v>
      </c>
      <c r="N256" s="93" t="s">
        <v>112</v>
      </c>
      <c r="O256" s="93" t="s">
        <v>112</v>
      </c>
      <c r="P256" s="93" t="s">
        <v>112</v>
      </c>
      <c r="Q256" s="93"/>
      <c r="R256" s="91"/>
      <c r="S256" s="93" t="s">
        <v>112</v>
      </c>
      <c r="T256" s="3"/>
      <c r="U256" s="95"/>
    </row>
    <row r="257" spans="1:21" x14ac:dyDescent="0.2">
      <c r="B257" s="4"/>
      <c r="C257" s="6"/>
      <c r="D257" s="177"/>
      <c r="E257" s="177"/>
      <c r="F257" s="177"/>
      <c r="G257" s="177"/>
      <c r="H257" s="177"/>
      <c r="I257" s="177"/>
      <c r="J257" s="33"/>
      <c r="K257" s="34"/>
      <c r="L257" s="186"/>
      <c r="M257" s="186"/>
      <c r="N257" s="186"/>
      <c r="O257" s="186"/>
      <c r="P257" s="186"/>
      <c r="Q257" s="102"/>
      <c r="R257" s="91"/>
      <c r="S257" s="92"/>
      <c r="U257" s="95"/>
    </row>
    <row r="258" spans="1:21" ht="12" customHeight="1" x14ac:dyDescent="0.2">
      <c r="B258" s="4"/>
      <c r="C258" s="2">
        <v>2016</v>
      </c>
      <c r="D258" s="176" t="s">
        <v>112</v>
      </c>
      <c r="E258" s="176" t="s">
        <v>112</v>
      </c>
      <c r="F258" s="176" t="s">
        <v>112</v>
      </c>
      <c r="G258" s="176" t="s">
        <v>112</v>
      </c>
      <c r="H258" s="176" t="s">
        <v>112</v>
      </c>
      <c r="I258" s="176" t="s">
        <v>112</v>
      </c>
      <c r="J258" s="35"/>
      <c r="K258" s="36"/>
      <c r="L258" s="104" t="s">
        <v>112</v>
      </c>
      <c r="M258" s="104" t="s">
        <v>112</v>
      </c>
      <c r="N258" s="104" t="s">
        <v>112</v>
      </c>
      <c r="O258" s="104" t="s">
        <v>112</v>
      </c>
      <c r="P258" s="104" t="s">
        <v>112</v>
      </c>
      <c r="Q258" s="104"/>
      <c r="R258" s="89"/>
      <c r="S258" s="104" t="s">
        <v>112</v>
      </c>
      <c r="U258" s="95"/>
    </row>
    <row r="259" spans="1:21" x14ac:dyDescent="0.2">
      <c r="B259" s="4"/>
      <c r="C259" s="6" t="s">
        <v>25</v>
      </c>
      <c r="D259" s="176" t="s">
        <v>112</v>
      </c>
      <c r="E259" s="177" t="s">
        <v>112</v>
      </c>
      <c r="F259" s="177" t="s">
        <v>112</v>
      </c>
      <c r="G259" s="177" t="s">
        <v>112</v>
      </c>
      <c r="H259" s="177" t="s">
        <v>112</v>
      </c>
      <c r="I259" s="177" t="s">
        <v>112</v>
      </c>
      <c r="J259" s="33"/>
      <c r="K259" s="34"/>
      <c r="L259" s="93" t="s">
        <v>112</v>
      </c>
      <c r="M259" s="93" t="s">
        <v>112</v>
      </c>
      <c r="N259" s="93" t="s">
        <v>112</v>
      </c>
      <c r="O259" s="93" t="s">
        <v>112</v>
      </c>
      <c r="P259" s="93" t="s">
        <v>112</v>
      </c>
      <c r="Q259" s="93"/>
      <c r="R259" s="91"/>
      <c r="S259" s="93" t="s">
        <v>112</v>
      </c>
      <c r="U259" s="95"/>
    </row>
    <row r="260" spans="1:21" x14ac:dyDescent="0.2">
      <c r="B260" s="4"/>
      <c r="C260" s="6" t="s">
        <v>78</v>
      </c>
      <c r="D260" s="176" t="s">
        <v>112</v>
      </c>
      <c r="E260" s="177" t="s">
        <v>112</v>
      </c>
      <c r="F260" s="177" t="s">
        <v>112</v>
      </c>
      <c r="G260" s="177" t="s">
        <v>112</v>
      </c>
      <c r="H260" s="177" t="s">
        <v>112</v>
      </c>
      <c r="I260" s="177" t="s">
        <v>112</v>
      </c>
      <c r="J260" s="33"/>
      <c r="K260" s="34"/>
      <c r="L260" s="93" t="s">
        <v>112</v>
      </c>
      <c r="M260" s="93" t="s">
        <v>112</v>
      </c>
      <c r="N260" s="93" t="s">
        <v>112</v>
      </c>
      <c r="O260" s="93" t="s">
        <v>112</v>
      </c>
      <c r="P260" s="93" t="s">
        <v>112</v>
      </c>
      <c r="Q260" s="93"/>
      <c r="R260" s="91"/>
      <c r="S260" s="93" t="s">
        <v>112</v>
      </c>
      <c r="U260" s="95"/>
    </row>
    <row r="261" spans="1:21" x14ac:dyDescent="0.2">
      <c r="A261" s="16"/>
      <c r="B261" s="10"/>
      <c r="C261" s="20"/>
      <c r="D261" s="181"/>
      <c r="E261" s="181"/>
      <c r="F261" s="181"/>
      <c r="G261" s="181"/>
      <c r="H261" s="181"/>
      <c r="I261" s="181"/>
      <c r="J261" s="391"/>
      <c r="K261" s="392"/>
      <c r="L261" s="187"/>
      <c r="M261" s="187"/>
      <c r="N261" s="187"/>
      <c r="O261" s="187"/>
      <c r="P261" s="187"/>
      <c r="Q261" s="423"/>
      <c r="R261" s="417"/>
      <c r="S261" s="424"/>
      <c r="T261" s="16"/>
      <c r="U261" s="95"/>
    </row>
    <row r="262" spans="1:21" x14ac:dyDescent="0.2">
      <c r="A262" s="1" t="s">
        <v>73</v>
      </c>
      <c r="B262" s="4" t="s">
        <v>35</v>
      </c>
      <c r="C262" s="2">
        <v>2013</v>
      </c>
      <c r="D262" s="176">
        <v>3327</v>
      </c>
      <c r="E262" s="176">
        <v>2557</v>
      </c>
      <c r="F262" s="176">
        <v>131</v>
      </c>
      <c r="G262" s="176">
        <v>570</v>
      </c>
      <c r="H262" s="176">
        <v>40</v>
      </c>
      <c r="I262" s="176">
        <v>29</v>
      </c>
      <c r="J262" s="35"/>
      <c r="K262" s="36"/>
      <c r="L262" s="317">
        <v>76.856026450255484</v>
      </c>
      <c r="M262" s="317">
        <v>3.9374812143071836</v>
      </c>
      <c r="N262" s="317">
        <v>17.132551848512172</v>
      </c>
      <c r="O262" s="317">
        <v>1.2022843402464682</v>
      </c>
      <c r="P262" s="317">
        <v>0.87165614667868951</v>
      </c>
      <c r="Q262" s="134"/>
      <c r="R262" s="135"/>
      <c r="S262" s="90">
        <v>93.797606093579972</v>
      </c>
      <c r="U262" s="95"/>
    </row>
    <row r="263" spans="1:21" s="1" customFormat="1" x14ac:dyDescent="0.2">
      <c r="A263" s="11"/>
      <c r="B263" s="3"/>
      <c r="C263" s="2">
        <v>2014</v>
      </c>
      <c r="D263" s="176">
        <v>3520</v>
      </c>
      <c r="E263" s="176">
        <v>2437</v>
      </c>
      <c r="F263" s="176">
        <v>197</v>
      </c>
      <c r="G263" s="176">
        <v>823</v>
      </c>
      <c r="H263" s="176">
        <v>22</v>
      </c>
      <c r="I263" s="176">
        <v>41</v>
      </c>
      <c r="J263" s="35"/>
      <c r="K263" s="36"/>
      <c r="L263" s="317">
        <v>69.232954545454547</v>
      </c>
      <c r="M263" s="317">
        <v>5.5965909090909092</v>
      </c>
      <c r="N263" s="317">
        <v>23.380681818181817</v>
      </c>
      <c r="O263" s="317">
        <v>0.625</v>
      </c>
      <c r="P263" s="317">
        <v>1.1647727272727273</v>
      </c>
      <c r="Q263" s="101"/>
      <c r="R263" s="89"/>
      <c r="S263" s="90">
        <v>91.879866518353722</v>
      </c>
      <c r="U263" s="95"/>
    </row>
    <row r="264" spans="1:21" x14ac:dyDescent="0.2">
      <c r="B264" s="3"/>
      <c r="C264" s="12" t="s">
        <v>7</v>
      </c>
      <c r="D264" s="177">
        <v>915</v>
      </c>
      <c r="E264" s="177">
        <v>654</v>
      </c>
      <c r="F264" s="177">
        <v>48</v>
      </c>
      <c r="G264" s="177">
        <v>197</v>
      </c>
      <c r="H264" s="177">
        <v>6</v>
      </c>
      <c r="I264" s="177">
        <v>10</v>
      </c>
      <c r="J264" s="33"/>
      <c r="K264" s="34"/>
      <c r="L264" s="186">
        <v>71.47540983606558</v>
      </c>
      <c r="M264" s="186">
        <v>5.2459016393442619</v>
      </c>
      <c r="N264" s="186">
        <v>21.530054644808743</v>
      </c>
      <c r="O264" s="186">
        <v>0.65573770491803274</v>
      </c>
      <c r="P264" s="186">
        <v>1.0928961748633881</v>
      </c>
      <c r="Q264" s="102"/>
      <c r="R264" s="91"/>
      <c r="S264" s="92">
        <v>92.479108635097489</v>
      </c>
      <c r="U264" s="95"/>
    </row>
    <row r="265" spans="1:21" x14ac:dyDescent="0.2">
      <c r="B265" s="3"/>
      <c r="C265" s="12" t="s">
        <v>4</v>
      </c>
      <c r="D265" s="177">
        <v>837</v>
      </c>
      <c r="E265" s="177">
        <v>600</v>
      </c>
      <c r="F265" s="177">
        <v>30</v>
      </c>
      <c r="G265" s="177">
        <v>189</v>
      </c>
      <c r="H265" s="177">
        <v>4</v>
      </c>
      <c r="I265" s="177">
        <v>14</v>
      </c>
      <c r="J265" s="33"/>
      <c r="K265" s="34"/>
      <c r="L265" s="186">
        <v>71.68458781362007</v>
      </c>
      <c r="M265" s="186">
        <v>3.5842293906810032</v>
      </c>
      <c r="N265" s="186">
        <v>22.58064516129032</v>
      </c>
      <c r="O265" s="186">
        <v>0.47789725209080047</v>
      </c>
      <c r="P265" s="186">
        <v>1.6726403823178015</v>
      </c>
      <c r="Q265" s="102"/>
      <c r="R265" s="91"/>
      <c r="S265" s="92">
        <v>94.753086419753089</v>
      </c>
      <c r="U265" s="95"/>
    </row>
    <row r="266" spans="1:21" x14ac:dyDescent="0.2">
      <c r="B266" s="3"/>
      <c r="C266" s="12" t="s">
        <v>5</v>
      </c>
      <c r="D266" s="177">
        <v>898</v>
      </c>
      <c r="E266" s="177">
        <v>585</v>
      </c>
      <c r="F266" s="177">
        <v>56</v>
      </c>
      <c r="G266" s="177">
        <v>244</v>
      </c>
      <c r="H266" s="177">
        <v>6</v>
      </c>
      <c r="I266" s="177">
        <v>7</v>
      </c>
      <c r="J266" s="33"/>
      <c r="K266" s="34"/>
      <c r="L266" s="186">
        <v>65.144766146993319</v>
      </c>
      <c r="M266" s="186">
        <v>6.2360801781737196</v>
      </c>
      <c r="N266" s="186">
        <v>27.171492204899778</v>
      </c>
      <c r="O266" s="186">
        <v>0.66815144766146994</v>
      </c>
      <c r="P266" s="186">
        <v>0.77951002227171495</v>
      </c>
      <c r="Q266" s="102"/>
      <c r="R266" s="91"/>
      <c r="S266" s="92">
        <v>90.519877675840974</v>
      </c>
      <c r="U266" s="95"/>
    </row>
    <row r="267" spans="1:21" x14ac:dyDescent="0.2">
      <c r="B267" s="3"/>
      <c r="C267" s="12" t="s">
        <v>6</v>
      </c>
      <c r="D267" s="177">
        <v>870</v>
      </c>
      <c r="E267" s="177">
        <v>598</v>
      </c>
      <c r="F267" s="177">
        <v>63</v>
      </c>
      <c r="G267" s="177">
        <v>193</v>
      </c>
      <c r="H267" s="177">
        <v>6</v>
      </c>
      <c r="I267" s="177">
        <v>10</v>
      </c>
      <c r="J267" s="33"/>
      <c r="K267" s="34"/>
      <c r="L267" s="186">
        <v>68.735632183908052</v>
      </c>
      <c r="M267" s="186">
        <v>7.2413793103448283</v>
      </c>
      <c r="N267" s="186">
        <v>22.183908045977009</v>
      </c>
      <c r="O267" s="186">
        <v>0.68965517241379315</v>
      </c>
      <c r="P267" s="186">
        <v>1.1494252873563218</v>
      </c>
      <c r="Q267" s="102"/>
      <c r="R267" s="91"/>
      <c r="S267" s="92">
        <v>89.807976366322009</v>
      </c>
      <c r="U267" s="95"/>
    </row>
    <row r="268" spans="1:21" x14ac:dyDescent="0.2">
      <c r="A268" s="4"/>
      <c r="B268" s="4"/>
      <c r="C268" s="12"/>
      <c r="D268" s="177"/>
      <c r="E268" s="177"/>
      <c r="F268" s="177"/>
      <c r="G268" s="177"/>
      <c r="H268" s="177"/>
      <c r="I268" s="177"/>
      <c r="J268" s="33"/>
      <c r="K268" s="34"/>
      <c r="L268" s="186"/>
      <c r="M268" s="186"/>
      <c r="N268" s="186"/>
      <c r="O268" s="186"/>
      <c r="P268" s="186"/>
      <c r="Q268" s="102"/>
      <c r="R268" s="91"/>
      <c r="S268" s="92"/>
      <c r="U268" s="95"/>
    </row>
    <row r="269" spans="1:21" s="1" customFormat="1" x14ac:dyDescent="0.2">
      <c r="A269" s="3"/>
      <c r="B269" s="3"/>
      <c r="C269" s="2">
        <v>2015</v>
      </c>
      <c r="D269" s="176">
        <v>3298</v>
      </c>
      <c r="E269" s="176">
        <v>2239</v>
      </c>
      <c r="F269" s="176">
        <v>183</v>
      </c>
      <c r="G269" s="176">
        <v>810</v>
      </c>
      <c r="H269" s="176">
        <v>20</v>
      </c>
      <c r="I269" s="176">
        <v>46</v>
      </c>
      <c r="J269" s="35"/>
      <c r="K269" s="36"/>
      <c r="L269" s="317">
        <v>67.889630078835665</v>
      </c>
      <c r="M269" s="317">
        <v>5.5488174651303819</v>
      </c>
      <c r="N269" s="317">
        <v>24.560339599757427</v>
      </c>
      <c r="O269" s="317">
        <v>0.60642813826561559</v>
      </c>
      <c r="P269" s="317">
        <v>1.3947847180109159</v>
      </c>
      <c r="Q269" s="101"/>
      <c r="R269" s="89"/>
      <c r="S269" s="90">
        <v>91.840836012861743</v>
      </c>
      <c r="U269" s="95"/>
    </row>
    <row r="270" spans="1:21" s="3" customFormat="1" x14ac:dyDescent="0.2">
      <c r="A270" s="1"/>
      <c r="B270" s="4"/>
      <c r="C270" s="6" t="s">
        <v>25</v>
      </c>
      <c r="D270" s="177">
        <v>817</v>
      </c>
      <c r="E270" s="177">
        <v>540</v>
      </c>
      <c r="F270" s="177">
        <v>56</v>
      </c>
      <c r="G270" s="177">
        <v>200</v>
      </c>
      <c r="H270" s="177">
        <v>4</v>
      </c>
      <c r="I270" s="177">
        <v>17</v>
      </c>
      <c r="J270" s="33"/>
      <c r="K270" s="34"/>
      <c r="L270" s="186">
        <v>66.095471236230111</v>
      </c>
      <c r="M270" s="186">
        <v>6.8543451652386773</v>
      </c>
      <c r="N270" s="186">
        <v>24.479804161566708</v>
      </c>
      <c r="O270" s="186">
        <v>0.48959608323133408</v>
      </c>
      <c r="P270" s="186">
        <v>2.0807833537331701</v>
      </c>
      <c r="Q270" s="102"/>
      <c r="R270" s="91"/>
      <c r="S270" s="92">
        <v>90.275526742301452</v>
      </c>
      <c r="U270" s="95"/>
    </row>
    <row r="271" spans="1:21" s="3" customFormat="1" x14ac:dyDescent="0.2">
      <c r="A271" s="1"/>
      <c r="B271" s="4"/>
      <c r="C271" s="6" t="s">
        <v>78</v>
      </c>
      <c r="D271" s="177">
        <v>808</v>
      </c>
      <c r="E271" s="177">
        <v>535</v>
      </c>
      <c r="F271" s="177">
        <v>53</v>
      </c>
      <c r="G271" s="177">
        <v>205</v>
      </c>
      <c r="H271" s="177">
        <v>2</v>
      </c>
      <c r="I271" s="177">
        <v>13</v>
      </c>
      <c r="J271" s="33"/>
      <c r="K271" s="34"/>
      <c r="L271" s="186">
        <v>66.212871287128721</v>
      </c>
      <c r="M271" s="186">
        <v>6.5594059405940595</v>
      </c>
      <c r="N271" s="186">
        <v>25.371287128712872</v>
      </c>
      <c r="O271" s="186">
        <v>0.24752475247524752</v>
      </c>
      <c r="P271" s="186">
        <v>1.608910891089109</v>
      </c>
      <c r="Q271" s="102"/>
      <c r="R271" s="91"/>
      <c r="S271" s="92">
        <v>90.878938640132674</v>
      </c>
      <c r="U271" s="95"/>
    </row>
    <row r="272" spans="1:21" s="3" customFormat="1" x14ac:dyDescent="0.2">
      <c r="A272" s="353"/>
      <c r="B272" s="4"/>
      <c r="C272" s="6" t="s">
        <v>193</v>
      </c>
      <c r="D272" s="177">
        <v>840</v>
      </c>
      <c r="E272" s="177">
        <v>581</v>
      </c>
      <c r="F272" s="177">
        <v>25</v>
      </c>
      <c r="G272" s="177">
        <v>219</v>
      </c>
      <c r="H272" s="177">
        <v>7</v>
      </c>
      <c r="I272" s="177">
        <v>8</v>
      </c>
      <c r="J272" s="33"/>
      <c r="K272" s="34"/>
      <c r="L272" s="186">
        <v>69.166666666666671</v>
      </c>
      <c r="M272" s="186">
        <v>2.9761904761904758</v>
      </c>
      <c r="N272" s="186">
        <v>26.071428571428573</v>
      </c>
      <c r="O272" s="186">
        <v>0.83333333333333337</v>
      </c>
      <c r="P272" s="186">
        <v>0.95238095238095244</v>
      </c>
      <c r="Q272" s="102"/>
      <c r="R272" s="91"/>
      <c r="S272" s="92">
        <v>94.847020933977461</v>
      </c>
      <c r="U272" s="95"/>
    </row>
    <row r="273" spans="1:24" s="3" customFormat="1" x14ac:dyDescent="0.2">
      <c r="A273" s="353"/>
      <c r="B273" s="4"/>
      <c r="C273" s="6" t="s">
        <v>194</v>
      </c>
      <c r="D273" s="177">
        <v>833</v>
      </c>
      <c r="E273" s="177">
        <v>583</v>
      </c>
      <c r="F273" s="177">
        <v>49</v>
      </c>
      <c r="G273" s="177">
        <v>186</v>
      </c>
      <c r="H273" s="177">
        <v>7</v>
      </c>
      <c r="I273" s="177">
        <v>8</v>
      </c>
      <c r="J273" s="33"/>
      <c r="K273" s="34"/>
      <c r="L273" s="186">
        <v>69.987995198079233</v>
      </c>
      <c r="M273" s="186">
        <v>5.8823529411764701</v>
      </c>
      <c r="N273" s="186">
        <v>22.328931572629052</v>
      </c>
      <c r="O273" s="186">
        <v>0.84033613445378152</v>
      </c>
      <c r="P273" s="186">
        <v>0.96038415366146457</v>
      </c>
      <c r="Q273" s="102"/>
      <c r="R273" s="91"/>
      <c r="S273" s="92">
        <v>91.344667697063372</v>
      </c>
      <c r="U273" s="95"/>
    </row>
    <row r="274" spans="1:24" x14ac:dyDescent="0.2">
      <c r="A274" s="1"/>
      <c r="B274" s="4"/>
      <c r="C274" s="6"/>
      <c r="D274" s="177"/>
      <c r="E274" s="177"/>
      <c r="F274" s="177"/>
      <c r="G274" s="177"/>
      <c r="H274" s="177"/>
      <c r="I274" s="177"/>
      <c r="J274" s="33"/>
      <c r="K274" s="34"/>
      <c r="L274" s="186"/>
      <c r="M274" s="186"/>
      <c r="N274" s="186"/>
      <c r="O274" s="186"/>
      <c r="P274" s="186"/>
      <c r="Q274" s="102"/>
      <c r="R274" s="91"/>
      <c r="S274" s="92"/>
      <c r="U274" s="95"/>
    </row>
    <row r="275" spans="1:24" x14ac:dyDescent="0.2">
      <c r="A275" s="1"/>
      <c r="B275" s="4"/>
      <c r="C275" s="2">
        <v>2016</v>
      </c>
      <c r="D275" s="176">
        <v>1234</v>
      </c>
      <c r="E275" s="176">
        <v>1069</v>
      </c>
      <c r="F275" s="176">
        <v>36</v>
      </c>
      <c r="G275" s="176">
        <v>115</v>
      </c>
      <c r="H275" s="176">
        <v>6</v>
      </c>
      <c r="I275" s="176">
        <v>8</v>
      </c>
      <c r="J275" s="35"/>
      <c r="K275" s="36"/>
      <c r="L275" s="317">
        <v>86.628849270664503</v>
      </c>
      <c r="M275" s="317">
        <v>2.9173419773095626</v>
      </c>
      <c r="N275" s="317">
        <v>9.3192868719611024</v>
      </c>
      <c r="O275" s="317">
        <v>0.48622366288492713</v>
      </c>
      <c r="P275" s="317">
        <v>0.64829821717990277</v>
      </c>
      <c r="Q275" s="101"/>
      <c r="R275" s="89"/>
      <c r="S275" s="90">
        <v>96.246648793565683</v>
      </c>
      <c r="U275" s="95"/>
    </row>
    <row r="276" spans="1:24" x14ac:dyDescent="0.2">
      <c r="A276" s="1"/>
      <c r="B276" s="4"/>
      <c r="C276" s="6" t="s">
        <v>25</v>
      </c>
      <c r="D276" s="177">
        <v>624</v>
      </c>
      <c r="E276" s="177">
        <v>459</v>
      </c>
      <c r="F276" s="177">
        <v>36</v>
      </c>
      <c r="G276" s="177">
        <v>115</v>
      </c>
      <c r="H276" s="177">
        <v>6</v>
      </c>
      <c r="I276" s="177">
        <v>8</v>
      </c>
      <c r="J276" s="33"/>
      <c r="K276" s="34"/>
      <c r="L276" s="186">
        <v>73.557692307692307</v>
      </c>
      <c r="M276" s="186">
        <v>5.7692307692307692</v>
      </c>
      <c r="N276" s="186">
        <v>18.429487179487182</v>
      </c>
      <c r="O276" s="186">
        <v>0.96153846153846156</v>
      </c>
      <c r="P276" s="186">
        <v>1.2820512820512819</v>
      </c>
      <c r="Q276" s="102"/>
      <c r="R276" s="91"/>
      <c r="S276" s="92">
        <v>91.748526522593323</v>
      </c>
      <c r="U276" s="95"/>
    </row>
    <row r="277" spans="1:24" x14ac:dyDescent="0.2">
      <c r="A277" s="1"/>
      <c r="B277" s="365"/>
      <c r="C277" s="6" t="s">
        <v>78</v>
      </c>
      <c r="D277" s="177">
        <v>948</v>
      </c>
      <c r="E277" s="177">
        <v>610</v>
      </c>
      <c r="F277" s="177">
        <v>97</v>
      </c>
      <c r="G277" s="177">
        <v>229</v>
      </c>
      <c r="H277" s="177">
        <v>2</v>
      </c>
      <c r="I277" s="177">
        <v>10</v>
      </c>
      <c r="J277" s="33"/>
      <c r="K277" s="34"/>
      <c r="L277" s="186">
        <v>64.345991561181435</v>
      </c>
      <c r="M277" s="186">
        <v>10.232067510548523</v>
      </c>
      <c r="N277" s="186">
        <v>24.156118143459913</v>
      </c>
      <c r="O277" s="186">
        <v>0.21097046413502107</v>
      </c>
      <c r="P277" s="186">
        <v>1.0548523206751055</v>
      </c>
      <c r="Q277" s="102"/>
      <c r="R277" s="91"/>
      <c r="S277" s="92">
        <v>86.230876216968014</v>
      </c>
      <c r="U277" s="95"/>
      <c r="W277" s="349"/>
      <c r="X277" s="152"/>
    </row>
    <row r="278" spans="1:24" x14ac:dyDescent="0.2">
      <c r="A278" s="1"/>
      <c r="B278" s="4"/>
      <c r="C278" s="6"/>
      <c r="D278" s="177"/>
      <c r="E278" s="177"/>
      <c r="F278" s="177"/>
      <c r="G278" s="177"/>
      <c r="H278" s="177"/>
      <c r="I278" s="177"/>
      <c r="J278" s="33"/>
      <c r="K278" s="34"/>
      <c r="L278" s="186"/>
      <c r="M278" s="186"/>
      <c r="N278" s="186"/>
      <c r="O278" s="186"/>
      <c r="P278" s="186"/>
      <c r="Q278" s="102"/>
      <c r="R278" s="91"/>
      <c r="S278" s="92"/>
      <c r="U278" s="95"/>
      <c r="W278" s="152"/>
    </row>
    <row r="279" spans="1:24" ht="14.25" x14ac:dyDescent="0.2">
      <c r="B279" s="4" t="s">
        <v>26</v>
      </c>
      <c r="C279" s="2">
        <v>2013</v>
      </c>
      <c r="D279" s="176">
        <v>1464</v>
      </c>
      <c r="E279" s="176">
        <v>1173</v>
      </c>
      <c r="F279" s="176">
        <v>59</v>
      </c>
      <c r="G279" s="176">
        <v>202</v>
      </c>
      <c r="H279" s="176">
        <v>19</v>
      </c>
      <c r="I279" s="176">
        <v>11</v>
      </c>
      <c r="J279" s="35"/>
      <c r="K279" s="36"/>
      <c r="L279" s="317">
        <v>80.122950819672127</v>
      </c>
      <c r="M279" s="317">
        <v>4.0300546448087431</v>
      </c>
      <c r="N279" s="317">
        <v>13.797814207650273</v>
      </c>
      <c r="O279" s="317">
        <v>1.2978142076502732</v>
      </c>
      <c r="P279" s="317">
        <v>0.75136612021857918</v>
      </c>
      <c r="Q279" s="134"/>
      <c r="R279" s="135"/>
      <c r="S279" s="90">
        <v>93.819334389857374</v>
      </c>
      <c r="U279" s="95"/>
    </row>
    <row r="280" spans="1:24" x14ac:dyDescent="0.2">
      <c r="B280" s="4"/>
      <c r="C280" s="2">
        <v>2014</v>
      </c>
      <c r="D280" s="176">
        <v>1603</v>
      </c>
      <c r="E280" s="176">
        <v>1178</v>
      </c>
      <c r="F280" s="176">
        <v>91</v>
      </c>
      <c r="G280" s="176">
        <v>314</v>
      </c>
      <c r="H280" s="176">
        <v>9</v>
      </c>
      <c r="I280" s="176">
        <v>11</v>
      </c>
      <c r="J280" s="35"/>
      <c r="K280" s="36"/>
      <c r="L280" s="317">
        <v>73.48721147847786</v>
      </c>
      <c r="M280" s="317">
        <v>5.6768558951965069</v>
      </c>
      <c r="N280" s="317">
        <v>19.588271990018715</v>
      </c>
      <c r="O280" s="317">
        <v>0.56144728633811603</v>
      </c>
      <c r="P280" s="317">
        <v>0.68621334996880845</v>
      </c>
      <c r="Q280" s="101"/>
      <c r="R280" s="89"/>
      <c r="S280" s="90">
        <v>92.242048099301783</v>
      </c>
      <c r="U280" s="95"/>
      <c r="W280" s="349"/>
    </row>
    <row r="281" spans="1:24" x14ac:dyDescent="0.2">
      <c r="B281" s="3"/>
      <c r="C281" s="12" t="s">
        <v>7</v>
      </c>
      <c r="D281" s="177">
        <v>406</v>
      </c>
      <c r="E281" s="177">
        <v>309</v>
      </c>
      <c r="F281" s="177">
        <v>19</v>
      </c>
      <c r="G281" s="177">
        <v>75</v>
      </c>
      <c r="H281" s="177" t="s">
        <v>112</v>
      </c>
      <c r="I281" s="177">
        <v>3</v>
      </c>
      <c r="J281" s="33"/>
      <c r="K281" s="34"/>
      <c r="L281" s="186">
        <v>76.108374384236456</v>
      </c>
      <c r="M281" s="186">
        <v>4.6798029556650249</v>
      </c>
      <c r="N281" s="186">
        <v>18.472906403940886</v>
      </c>
      <c r="O281" s="186" t="s">
        <v>112</v>
      </c>
      <c r="P281" s="186">
        <v>0.73891625615763545</v>
      </c>
      <c r="Q281" s="102"/>
      <c r="R281" s="91"/>
      <c r="S281" s="92">
        <v>94.259818731117818</v>
      </c>
      <c r="U281" s="95"/>
      <c r="W281" s="152"/>
    </row>
    <row r="282" spans="1:24" x14ac:dyDescent="0.2">
      <c r="B282" s="3"/>
      <c r="C282" s="12" t="s">
        <v>4</v>
      </c>
      <c r="D282" s="177">
        <v>381</v>
      </c>
      <c r="E282" s="177">
        <v>275</v>
      </c>
      <c r="F282" s="177">
        <v>15</v>
      </c>
      <c r="G282" s="177">
        <v>88</v>
      </c>
      <c r="H282" s="177">
        <v>1</v>
      </c>
      <c r="I282" s="177">
        <v>2</v>
      </c>
      <c r="J282" s="33"/>
      <c r="K282" s="34"/>
      <c r="L282" s="186">
        <v>72.178477690288716</v>
      </c>
      <c r="M282" s="186">
        <v>3.9370078740157481</v>
      </c>
      <c r="N282" s="186">
        <v>23.097112860892388</v>
      </c>
      <c r="O282" s="186">
        <v>0.26246719160104987</v>
      </c>
      <c r="P282" s="186">
        <v>0.52493438320209973</v>
      </c>
      <c r="Q282" s="102"/>
      <c r="R282" s="91"/>
      <c r="S282" s="92">
        <v>94.539249146757683</v>
      </c>
      <c r="U282" s="95"/>
    </row>
    <row r="283" spans="1:24" x14ac:dyDescent="0.2">
      <c r="A283" s="152"/>
      <c r="B283" s="3"/>
      <c r="C283" s="12" t="s">
        <v>5</v>
      </c>
      <c r="D283" s="177">
        <v>438</v>
      </c>
      <c r="E283" s="177">
        <v>301</v>
      </c>
      <c r="F283" s="177">
        <v>28</v>
      </c>
      <c r="G283" s="177">
        <v>104</v>
      </c>
      <c r="H283" s="177">
        <v>5</v>
      </c>
      <c r="I283" s="177" t="s">
        <v>112</v>
      </c>
      <c r="J283" s="33"/>
      <c r="K283" s="34"/>
      <c r="L283" s="186">
        <v>68.721461187214615</v>
      </c>
      <c r="M283" s="186">
        <v>6.3926940639269407</v>
      </c>
      <c r="N283" s="186">
        <v>23.74429223744292</v>
      </c>
      <c r="O283" s="186">
        <v>1.1415525114155249</v>
      </c>
      <c r="P283" s="186" t="s">
        <v>112</v>
      </c>
      <c r="Q283" s="102"/>
      <c r="R283" s="91"/>
      <c r="S283" s="92">
        <v>90.119760479041915</v>
      </c>
      <c r="U283" s="95"/>
    </row>
    <row r="284" spans="1:24" x14ac:dyDescent="0.2">
      <c r="B284" s="3"/>
      <c r="C284" s="12" t="s">
        <v>6</v>
      </c>
      <c r="D284" s="177">
        <v>378</v>
      </c>
      <c r="E284" s="177">
        <v>293</v>
      </c>
      <c r="F284" s="177">
        <v>29</v>
      </c>
      <c r="G284" s="177">
        <v>47</v>
      </c>
      <c r="H284" s="177">
        <v>3</v>
      </c>
      <c r="I284" s="177">
        <v>6</v>
      </c>
      <c r="J284" s="33"/>
      <c r="K284" s="34"/>
      <c r="L284" s="186">
        <v>77.513227513227505</v>
      </c>
      <c r="M284" s="186">
        <v>7.6719576719576716</v>
      </c>
      <c r="N284" s="186">
        <v>12.433862433862434</v>
      </c>
      <c r="O284" s="186">
        <v>0.79365079365079361</v>
      </c>
      <c r="P284" s="186">
        <v>1.5873015873015872</v>
      </c>
      <c r="Q284" s="102"/>
      <c r="R284" s="91"/>
      <c r="S284" s="92">
        <v>90.332326283987911</v>
      </c>
      <c r="U284" s="95"/>
    </row>
    <row r="285" spans="1:24" x14ac:dyDescent="0.2">
      <c r="B285" s="4"/>
      <c r="C285" s="12"/>
      <c r="D285" s="177"/>
      <c r="E285" s="177"/>
      <c r="F285" s="177"/>
      <c r="G285" s="177"/>
      <c r="H285" s="177"/>
      <c r="I285" s="177"/>
      <c r="J285" s="33"/>
      <c r="K285" s="34"/>
      <c r="L285" s="186"/>
      <c r="M285" s="186"/>
      <c r="N285" s="186"/>
      <c r="O285" s="186"/>
      <c r="P285" s="186"/>
      <c r="Q285" s="102"/>
      <c r="R285" s="91"/>
      <c r="S285" s="92"/>
      <c r="U285" s="95"/>
    </row>
    <row r="286" spans="1:24" x14ac:dyDescent="0.2">
      <c r="B286" s="4"/>
      <c r="C286" s="2">
        <v>2015</v>
      </c>
      <c r="D286" s="176">
        <v>1564</v>
      </c>
      <c r="E286" s="176">
        <v>1092</v>
      </c>
      <c r="F286" s="176">
        <v>76</v>
      </c>
      <c r="G286" s="176">
        <v>377</v>
      </c>
      <c r="H286" s="176">
        <v>5</v>
      </c>
      <c r="I286" s="176">
        <v>14</v>
      </c>
      <c r="J286" s="35"/>
      <c r="K286" s="36"/>
      <c r="L286" s="317">
        <v>69.820971867007671</v>
      </c>
      <c r="M286" s="317">
        <v>4.859335038363171</v>
      </c>
      <c r="N286" s="317">
        <v>24.104859335038363</v>
      </c>
      <c r="O286" s="317">
        <v>0.31969309462915602</v>
      </c>
      <c r="P286" s="317">
        <v>0.8951406649616368</v>
      </c>
      <c r="Q286" s="101"/>
      <c r="R286" s="89"/>
      <c r="S286" s="90">
        <v>93.176074136478519</v>
      </c>
      <c r="U286" s="95"/>
    </row>
    <row r="287" spans="1:24" x14ac:dyDescent="0.2">
      <c r="B287" s="4"/>
      <c r="C287" s="6" t="s">
        <v>25</v>
      </c>
      <c r="D287" s="177">
        <v>419</v>
      </c>
      <c r="E287" s="177">
        <v>275</v>
      </c>
      <c r="F287" s="177">
        <v>22</v>
      </c>
      <c r="G287" s="177">
        <v>118</v>
      </c>
      <c r="H287" s="177">
        <v>1</v>
      </c>
      <c r="I287" s="177">
        <v>3</v>
      </c>
      <c r="J287" s="33"/>
      <c r="K287" s="34"/>
      <c r="L287" s="186">
        <v>65.632458233890219</v>
      </c>
      <c r="M287" s="186">
        <v>5.2505966587112169</v>
      </c>
      <c r="N287" s="186">
        <v>28.162291169451077</v>
      </c>
      <c r="O287" s="186">
        <v>0.23866348448687352</v>
      </c>
      <c r="P287" s="186">
        <v>0.71599045346062051</v>
      </c>
      <c r="Q287" s="102"/>
      <c r="R287" s="91"/>
      <c r="S287" s="92">
        <v>92.358803986710967</v>
      </c>
      <c r="U287" s="95"/>
    </row>
    <row r="288" spans="1:24" x14ac:dyDescent="0.2">
      <c r="B288" s="4"/>
      <c r="C288" s="6" t="s">
        <v>78</v>
      </c>
      <c r="D288" s="177">
        <v>364</v>
      </c>
      <c r="E288" s="177">
        <v>251</v>
      </c>
      <c r="F288" s="177">
        <v>17</v>
      </c>
      <c r="G288" s="177">
        <v>92</v>
      </c>
      <c r="H288" s="177" t="s">
        <v>112</v>
      </c>
      <c r="I288" s="177">
        <v>4</v>
      </c>
      <c r="J288" s="33"/>
      <c r="K288" s="34"/>
      <c r="L288" s="186">
        <v>68.956043956043956</v>
      </c>
      <c r="M288" s="186">
        <v>4.6703296703296706</v>
      </c>
      <c r="N288" s="186">
        <v>25.274725274725274</v>
      </c>
      <c r="O288" s="186" t="s">
        <v>112</v>
      </c>
      <c r="P288" s="186">
        <v>1.098901098901099</v>
      </c>
      <c r="Q288" s="102"/>
      <c r="R288" s="91"/>
      <c r="S288" s="92">
        <v>93.75</v>
      </c>
      <c r="U288" s="95"/>
    </row>
    <row r="289" spans="1:21" x14ac:dyDescent="0.2">
      <c r="A289" s="353"/>
      <c r="B289" s="4"/>
      <c r="C289" s="6" t="s">
        <v>193</v>
      </c>
      <c r="D289" s="177">
        <v>405</v>
      </c>
      <c r="E289" s="177">
        <v>290</v>
      </c>
      <c r="F289" s="177">
        <v>15</v>
      </c>
      <c r="G289" s="177">
        <v>97</v>
      </c>
      <c r="H289" s="177">
        <v>1</v>
      </c>
      <c r="I289" s="177">
        <v>2</v>
      </c>
      <c r="J289" s="33"/>
      <c r="K289" s="34"/>
      <c r="L289" s="186">
        <v>71.604938271604937</v>
      </c>
      <c r="M289" s="186">
        <v>3.7037037037037033</v>
      </c>
      <c r="N289" s="186">
        <v>23.950617283950617</v>
      </c>
      <c r="O289" s="186">
        <v>0.24691358024691357</v>
      </c>
      <c r="P289" s="186">
        <v>0.49382716049382713</v>
      </c>
      <c r="Q289" s="102"/>
      <c r="R289" s="91"/>
      <c r="S289" s="92">
        <v>94.805194805194802</v>
      </c>
      <c r="U289" s="95"/>
    </row>
    <row r="290" spans="1:21" x14ac:dyDescent="0.2">
      <c r="A290" s="353"/>
      <c r="B290" s="4"/>
      <c r="C290" s="6" t="s">
        <v>194</v>
      </c>
      <c r="D290" s="177">
        <v>376</v>
      </c>
      <c r="E290" s="177">
        <v>276</v>
      </c>
      <c r="F290" s="177">
        <v>22</v>
      </c>
      <c r="G290" s="177">
        <v>70</v>
      </c>
      <c r="H290" s="177">
        <v>3</v>
      </c>
      <c r="I290" s="177">
        <v>5</v>
      </c>
      <c r="J290" s="33"/>
      <c r="K290" s="34"/>
      <c r="L290" s="186">
        <v>73.40425531914893</v>
      </c>
      <c r="M290" s="186">
        <v>5.8510638297872344</v>
      </c>
      <c r="N290" s="186">
        <v>18.617021276595743</v>
      </c>
      <c r="O290" s="186">
        <v>0.7978723404255319</v>
      </c>
      <c r="P290" s="186">
        <v>1.3297872340425532</v>
      </c>
      <c r="Q290" s="102"/>
      <c r="R290" s="91"/>
      <c r="S290" s="92">
        <v>91.830065359477118</v>
      </c>
      <c r="U290" s="95"/>
    </row>
    <row r="291" spans="1:21" x14ac:dyDescent="0.2">
      <c r="B291" s="4"/>
      <c r="C291" s="6"/>
      <c r="D291" s="177"/>
      <c r="E291" s="177"/>
      <c r="F291" s="177"/>
      <c r="G291" s="177"/>
      <c r="H291" s="177"/>
      <c r="I291" s="177"/>
      <c r="J291" s="33"/>
      <c r="K291" s="34"/>
      <c r="L291" s="186"/>
      <c r="M291" s="186"/>
      <c r="N291" s="186"/>
      <c r="O291" s="186"/>
      <c r="P291" s="186"/>
      <c r="Q291" s="102"/>
      <c r="R291" s="91"/>
      <c r="S291" s="92"/>
      <c r="U291" s="95"/>
    </row>
    <row r="292" spans="1:21" x14ac:dyDescent="0.2">
      <c r="B292" s="4"/>
      <c r="C292" s="2">
        <v>2016</v>
      </c>
      <c r="D292" s="176">
        <v>747</v>
      </c>
      <c r="E292" s="176">
        <v>549</v>
      </c>
      <c r="F292" s="176">
        <v>48</v>
      </c>
      <c r="G292" s="176">
        <v>134</v>
      </c>
      <c r="H292" s="176">
        <v>6</v>
      </c>
      <c r="I292" s="176">
        <v>10</v>
      </c>
      <c r="J292" s="33"/>
      <c r="K292" s="34"/>
      <c r="L292" s="317">
        <v>73.493975903614455</v>
      </c>
      <c r="M292" s="317">
        <v>6.425702811244979</v>
      </c>
      <c r="N292" s="317">
        <v>17.938420348058905</v>
      </c>
      <c r="O292" s="317">
        <v>0.80321285140562237</v>
      </c>
      <c r="P292" s="317">
        <v>1.3386880856760375</v>
      </c>
      <c r="Q292" s="101"/>
      <c r="R292" s="89"/>
      <c r="S292" s="90">
        <v>91.190864600326265</v>
      </c>
      <c r="U292" s="95"/>
    </row>
    <row r="293" spans="1:21" x14ac:dyDescent="0.2">
      <c r="B293" s="4"/>
      <c r="C293" s="6" t="s">
        <v>25</v>
      </c>
      <c r="D293" s="177">
        <v>388</v>
      </c>
      <c r="E293" s="177">
        <v>290</v>
      </c>
      <c r="F293" s="177">
        <v>16</v>
      </c>
      <c r="G293" s="177">
        <v>74</v>
      </c>
      <c r="H293" s="177">
        <v>5</v>
      </c>
      <c r="I293" s="177">
        <v>3</v>
      </c>
      <c r="J293" s="33"/>
      <c r="K293" s="34"/>
      <c r="L293" s="186">
        <v>74.742268041237111</v>
      </c>
      <c r="M293" s="186">
        <v>4.1237113402061851</v>
      </c>
      <c r="N293" s="186">
        <v>19.072164948453608</v>
      </c>
      <c r="O293" s="186">
        <v>1.2886597938144329</v>
      </c>
      <c r="P293" s="186">
        <v>0.77319587628865982</v>
      </c>
      <c r="Q293" s="102"/>
      <c r="R293" s="91"/>
      <c r="S293" s="92">
        <v>93.312101910828019</v>
      </c>
      <c r="U293" s="95"/>
    </row>
    <row r="294" spans="1:21" x14ac:dyDescent="0.2">
      <c r="B294" s="4"/>
      <c r="C294" s="6" t="s">
        <v>78</v>
      </c>
      <c r="D294" s="177">
        <v>359</v>
      </c>
      <c r="E294" s="177">
        <v>259</v>
      </c>
      <c r="F294" s="177">
        <v>32</v>
      </c>
      <c r="G294" s="177">
        <v>60</v>
      </c>
      <c r="H294" s="177">
        <v>1</v>
      </c>
      <c r="I294" s="177">
        <v>7</v>
      </c>
      <c r="J294" s="33"/>
      <c r="K294" s="34"/>
      <c r="L294" s="186">
        <v>72.144846796657376</v>
      </c>
      <c r="M294" s="186">
        <v>8.9136490250696383</v>
      </c>
      <c r="N294" s="186">
        <v>16.713091922005571</v>
      </c>
      <c r="O294" s="186">
        <v>0.2785515320334262</v>
      </c>
      <c r="P294" s="186">
        <v>1.9498607242339834</v>
      </c>
      <c r="Q294" s="102"/>
      <c r="R294" s="91"/>
      <c r="S294" s="92">
        <v>88.963210702341144</v>
      </c>
      <c r="U294" s="95"/>
    </row>
    <row r="295" spans="1:21" x14ac:dyDescent="0.2">
      <c r="B295" s="4"/>
      <c r="C295" s="6"/>
      <c r="D295" s="177"/>
      <c r="E295" s="177"/>
      <c r="F295" s="177"/>
      <c r="G295" s="177"/>
      <c r="H295" s="177"/>
      <c r="I295" s="177"/>
      <c r="J295" s="33"/>
      <c r="K295" s="34"/>
      <c r="L295" s="186"/>
      <c r="M295" s="186"/>
      <c r="N295" s="186"/>
      <c r="O295" s="186"/>
      <c r="P295" s="186"/>
      <c r="Q295" s="102"/>
      <c r="R295" s="91"/>
      <c r="S295" s="92"/>
      <c r="U295" s="95"/>
    </row>
    <row r="296" spans="1:21" ht="14.25" x14ac:dyDescent="0.2">
      <c r="B296" s="4" t="s">
        <v>27</v>
      </c>
      <c r="C296" s="2">
        <v>2013</v>
      </c>
      <c r="D296" s="176">
        <v>1057</v>
      </c>
      <c r="E296" s="176">
        <v>755</v>
      </c>
      <c r="F296" s="176">
        <v>31</v>
      </c>
      <c r="G296" s="176">
        <v>245</v>
      </c>
      <c r="H296" s="176">
        <v>14</v>
      </c>
      <c r="I296" s="176">
        <v>12</v>
      </c>
      <c r="J296" s="35"/>
      <c r="K296" s="36"/>
      <c r="L296" s="317">
        <v>71.428571428571431</v>
      </c>
      <c r="M296" s="317">
        <v>2.9328287606433303</v>
      </c>
      <c r="N296" s="317">
        <v>23.178807947019866</v>
      </c>
      <c r="O296" s="317">
        <v>1.3245033112582782</v>
      </c>
      <c r="P296" s="317">
        <v>1.1352885525070955</v>
      </c>
      <c r="Q296" s="134"/>
      <c r="R296" s="135"/>
      <c r="S296" s="90">
        <v>94.458128078817737</v>
      </c>
      <c r="U296" s="95"/>
    </row>
    <row r="297" spans="1:21" ht="12.75" customHeight="1" x14ac:dyDescent="0.2">
      <c r="B297" s="4"/>
      <c r="C297" s="2">
        <v>2014</v>
      </c>
      <c r="D297" s="176">
        <v>1036</v>
      </c>
      <c r="E297" s="176">
        <v>628</v>
      </c>
      <c r="F297" s="176">
        <v>59</v>
      </c>
      <c r="G297" s="176">
        <v>323</v>
      </c>
      <c r="H297" s="176">
        <v>10</v>
      </c>
      <c r="I297" s="176">
        <v>16</v>
      </c>
      <c r="J297" s="35"/>
      <c r="K297" s="36"/>
      <c r="L297" s="317">
        <v>60.617760617760617</v>
      </c>
      <c r="M297" s="317">
        <v>5.6949806949806945</v>
      </c>
      <c r="N297" s="317">
        <v>31.177606177606176</v>
      </c>
      <c r="O297" s="317">
        <v>0.96525096525096521</v>
      </c>
      <c r="P297" s="317">
        <v>1.5444015444015444</v>
      </c>
      <c r="Q297" s="101"/>
      <c r="R297" s="89"/>
      <c r="S297" s="90">
        <v>90.322580645161295</v>
      </c>
      <c r="U297" s="95"/>
    </row>
    <row r="298" spans="1:21" x14ac:dyDescent="0.2">
      <c r="B298" s="4"/>
      <c r="C298" s="12" t="s">
        <v>7</v>
      </c>
      <c r="D298" s="177">
        <v>300</v>
      </c>
      <c r="E298" s="177">
        <v>196</v>
      </c>
      <c r="F298" s="177">
        <v>15</v>
      </c>
      <c r="G298" s="177">
        <v>80</v>
      </c>
      <c r="H298" s="177">
        <v>5</v>
      </c>
      <c r="I298" s="177">
        <v>4</v>
      </c>
      <c r="J298" s="33"/>
      <c r="K298" s="34"/>
      <c r="L298" s="186">
        <v>65.333333333333329</v>
      </c>
      <c r="M298" s="186">
        <v>5</v>
      </c>
      <c r="N298" s="186">
        <v>26.666666666666668</v>
      </c>
      <c r="O298" s="186">
        <v>1.6666666666666667</v>
      </c>
      <c r="P298" s="186">
        <v>1.3333333333333335</v>
      </c>
      <c r="Q298" s="102"/>
      <c r="R298" s="91"/>
      <c r="S298" s="92">
        <v>90.909090909090907</v>
      </c>
      <c r="U298" s="95"/>
    </row>
    <row r="299" spans="1:21" x14ac:dyDescent="0.2">
      <c r="B299" s="4"/>
      <c r="C299" s="12" t="s">
        <v>4</v>
      </c>
      <c r="D299" s="177">
        <v>241</v>
      </c>
      <c r="E299" s="177">
        <v>153</v>
      </c>
      <c r="F299" s="177">
        <v>8</v>
      </c>
      <c r="G299" s="177">
        <v>68</v>
      </c>
      <c r="H299" s="177">
        <v>3</v>
      </c>
      <c r="I299" s="177">
        <v>9</v>
      </c>
      <c r="J299" s="33"/>
      <c r="K299" s="34"/>
      <c r="L299" s="186">
        <v>63.485477178423231</v>
      </c>
      <c r="M299" s="186">
        <v>3.3195020746887969</v>
      </c>
      <c r="N299" s="186">
        <v>28.215767634854771</v>
      </c>
      <c r="O299" s="186">
        <v>1.2448132780082988</v>
      </c>
      <c r="P299" s="186">
        <v>3.7344398340248963</v>
      </c>
      <c r="Q299" s="102"/>
      <c r="R299" s="91"/>
      <c r="S299" s="92">
        <v>93.641618497109832</v>
      </c>
      <c r="U299" s="95"/>
    </row>
    <row r="300" spans="1:21" x14ac:dyDescent="0.2">
      <c r="B300" s="4"/>
      <c r="C300" s="12" t="s">
        <v>5</v>
      </c>
      <c r="D300" s="177">
        <v>232</v>
      </c>
      <c r="E300" s="177">
        <v>136</v>
      </c>
      <c r="F300" s="177">
        <v>12</v>
      </c>
      <c r="G300" s="177">
        <v>80</v>
      </c>
      <c r="H300" s="177">
        <v>1</v>
      </c>
      <c r="I300" s="177">
        <v>3</v>
      </c>
      <c r="J300" s="33"/>
      <c r="K300" s="34"/>
      <c r="L300" s="186">
        <v>58.620689655172406</v>
      </c>
      <c r="M300" s="186">
        <v>5.1724137931034484</v>
      </c>
      <c r="N300" s="186">
        <v>34.482758620689658</v>
      </c>
      <c r="O300" s="186">
        <v>0.43103448275862066</v>
      </c>
      <c r="P300" s="186">
        <v>1.2931034482758621</v>
      </c>
      <c r="Q300" s="102"/>
      <c r="R300" s="91"/>
      <c r="S300" s="92">
        <v>91.44736842105263</v>
      </c>
      <c r="U300" s="95"/>
    </row>
    <row r="301" spans="1:21" x14ac:dyDescent="0.2">
      <c r="B301" s="4"/>
      <c r="C301" s="12" t="s">
        <v>6</v>
      </c>
      <c r="D301" s="177">
        <v>263</v>
      </c>
      <c r="E301" s="177">
        <v>143</v>
      </c>
      <c r="F301" s="177">
        <v>24</v>
      </c>
      <c r="G301" s="177">
        <v>95</v>
      </c>
      <c r="H301" s="177">
        <v>1</v>
      </c>
      <c r="I301" s="177" t="s">
        <v>112</v>
      </c>
      <c r="J301" s="33"/>
      <c r="K301" s="34"/>
      <c r="L301" s="186">
        <v>54.372623574144484</v>
      </c>
      <c r="M301" s="186">
        <v>9.1254752851711025</v>
      </c>
      <c r="N301" s="186">
        <v>36.121673003802279</v>
      </c>
      <c r="O301" s="186">
        <v>0.38022813688212925</v>
      </c>
      <c r="P301" s="186" t="s">
        <v>112</v>
      </c>
      <c r="Q301" s="102"/>
      <c r="R301" s="91"/>
      <c r="S301" s="92">
        <v>85.11904761904762</v>
      </c>
      <c r="U301" s="95"/>
    </row>
    <row r="302" spans="1:21" x14ac:dyDescent="0.2">
      <c r="B302" s="4"/>
      <c r="C302" s="12"/>
      <c r="D302" s="177"/>
      <c r="E302" s="177"/>
      <c r="F302" s="177"/>
      <c r="G302" s="177"/>
      <c r="H302" s="177"/>
      <c r="I302" s="177"/>
      <c r="J302" s="33"/>
      <c r="K302" s="34"/>
      <c r="L302" s="186"/>
      <c r="M302" s="186"/>
      <c r="N302" s="186"/>
      <c r="O302" s="186"/>
      <c r="P302" s="186"/>
      <c r="Q302" s="102"/>
      <c r="R302" s="91"/>
      <c r="S302" s="92"/>
      <c r="U302" s="95"/>
    </row>
    <row r="303" spans="1:21" x14ac:dyDescent="0.2">
      <c r="B303" s="4"/>
      <c r="C303" s="2">
        <v>2015</v>
      </c>
      <c r="D303" s="176">
        <v>867</v>
      </c>
      <c r="E303" s="176">
        <v>529</v>
      </c>
      <c r="F303" s="176">
        <v>46</v>
      </c>
      <c r="G303" s="176">
        <v>264</v>
      </c>
      <c r="H303" s="176">
        <v>9</v>
      </c>
      <c r="I303" s="176">
        <v>19</v>
      </c>
      <c r="J303" s="35"/>
      <c r="K303" s="36"/>
      <c r="L303" s="317">
        <v>61.014994232987306</v>
      </c>
      <c r="M303" s="317">
        <v>5.3056516724336795</v>
      </c>
      <c r="N303" s="317">
        <v>30.449826989619378</v>
      </c>
      <c r="O303" s="317">
        <v>1.0380622837370241</v>
      </c>
      <c r="P303" s="317">
        <v>2.1914648212226067</v>
      </c>
      <c r="Q303" s="101"/>
      <c r="R303" s="89"/>
      <c r="S303" s="90">
        <v>90.878938640132674</v>
      </c>
      <c r="U303" s="95"/>
    </row>
    <row r="304" spans="1:21" x14ac:dyDescent="0.2">
      <c r="B304" s="4"/>
      <c r="C304" s="6" t="s">
        <v>25</v>
      </c>
      <c r="D304" s="177">
        <v>185</v>
      </c>
      <c r="E304" s="177">
        <v>116</v>
      </c>
      <c r="F304" s="177">
        <v>14</v>
      </c>
      <c r="G304" s="177">
        <v>44</v>
      </c>
      <c r="H304" s="177">
        <v>3</v>
      </c>
      <c r="I304" s="177">
        <v>8</v>
      </c>
      <c r="J304" s="33"/>
      <c r="K304" s="34"/>
      <c r="L304" s="186">
        <v>62.702702702702709</v>
      </c>
      <c r="M304" s="186">
        <v>7.5675675675675684</v>
      </c>
      <c r="N304" s="186">
        <v>23.783783783783786</v>
      </c>
      <c r="O304" s="186">
        <v>1.6216216216216217</v>
      </c>
      <c r="P304" s="186">
        <v>4.3243243243243246</v>
      </c>
      <c r="Q304" s="102"/>
      <c r="R304" s="91"/>
      <c r="S304" s="92">
        <v>87.943262411347519</v>
      </c>
      <c r="U304" s="95"/>
    </row>
    <row r="305" spans="1:21" x14ac:dyDescent="0.2">
      <c r="B305" s="4"/>
      <c r="C305" s="6" t="s">
        <v>78</v>
      </c>
      <c r="D305" s="177">
        <v>224</v>
      </c>
      <c r="E305" s="177">
        <v>127</v>
      </c>
      <c r="F305" s="177">
        <v>19</v>
      </c>
      <c r="G305" s="177">
        <v>72</v>
      </c>
      <c r="H305" s="177" t="s">
        <v>112</v>
      </c>
      <c r="I305" s="177">
        <v>6</v>
      </c>
      <c r="J305" s="33"/>
      <c r="K305" s="34"/>
      <c r="L305" s="186">
        <v>56.696428571428569</v>
      </c>
      <c r="M305" s="186">
        <v>8.4821428571428577</v>
      </c>
      <c r="N305" s="186">
        <v>32.142857142857146</v>
      </c>
      <c r="O305" s="186" t="s">
        <v>112</v>
      </c>
      <c r="P305" s="186">
        <v>2.6785714285714284</v>
      </c>
      <c r="Q305" s="102"/>
      <c r="R305" s="91"/>
      <c r="S305" s="92">
        <v>87.5</v>
      </c>
      <c r="U305" s="95"/>
    </row>
    <row r="306" spans="1:21" x14ac:dyDescent="0.2">
      <c r="A306" s="353"/>
      <c r="B306" s="4"/>
      <c r="C306" s="6" t="s">
        <v>193</v>
      </c>
      <c r="D306" s="177">
        <v>244</v>
      </c>
      <c r="E306" s="177">
        <v>156</v>
      </c>
      <c r="F306" s="177">
        <v>5</v>
      </c>
      <c r="G306" s="177">
        <v>76</v>
      </c>
      <c r="H306" s="177">
        <v>3</v>
      </c>
      <c r="I306" s="177">
        <v>4</v>
      </c>
      <c r="J306" s="33"/>
      <c r="K306" s="34"/>
      <c r="L306" s="186">
        <v>63.934426229508205</v>
      </c>
      <c r="M306" s="186">
        <v>2.0491803278688523</v>
      </c>
      <c r="N306" s="186">
        <v>31.147540983606557</v>
      </c>
      <c r="O306" s="186">
        <v>1.2295081967213115</v>
      </c>
      <c r="P306" s="186">
        <v>1.639344262295082</v>
      </c>
      <c r="Q306" s="102"/>
      <c r="R306" s="91"/>
      <c r="S306" s="92">
        <v>95.238095238095241</v>
      </c>
      <c r="U306" s="95"/>
    </row>
    <row r="307" spans="1:21" x14ac:dyDescent="0.2">
      <c r="A307" s="353"/>
      <c r="B307" s="4"/>
      <c r="C307" s="6" t="s">
        <v>194</v>
      </c>
      <c r="D307" s="177">
        <v>214</v>
      </c>
      <c r="E307" s="177">
        <v>130</v>
      </c>
      <c r="F307" s="177">
        <v>8</v>
      </c>
      <c r="G307" s="177">
        <v>72</v>
      </c>
      <c r="H307" s="177">
        <v>3</v>
      </c>
      <c r="I307" s="177">
        <v>1</v>
      </c>
      <c r="J307" s="33"/>
      <c r="K307" s="34"/>
      <c r="L307" s="186">
        <v>60.747663551401864</v>
      </c>
      <c r="M307" s="186">
        <v>3.7383177570093453</v>
      </c>
      <c r="N307" s="186">
        <v>33.644859813084111</v>
      </c>
      <c r="O307" s="186">
        <v>1.4018691588785046</v>
      </c>
      <c r="P307" s="186">
        <v>0.46728971962616817</v>
      </c>
      <c r="Q307" s="102"/>
      <c r="R307" s="91"/>
      <c r="S307" s="92">
        <v>92.25352112676056</v>
      </c>
      <c r="U307" s="95"/>
    </row>
    <row r="308" spans="1:21" x14ac:dyDescent="0.2">
      <c r="B308" s="4"/>
      <c r="C308" s="6"/>
      <c r="D308" s="177"/>
      <c r="E308" s="177"/>
      <c r="F308" s="177"/>
      <c r="G308" s="177"/>
      <c r="H308" s="177"/>
      <c r="I308" s="177"/>
      <c r="J308" s="33"/>
      <c r="K308" s="34"/>
      <c r="L308" s="186"/>
      <c r="M308" s="186"/>
      <c r="N308" s="186"/>
      <c r="O308" s="186"/>
      <c r="P308" s="186"/>
      <c r="Q308" s="102"/>
      <c r="R308" s="91"/>
      <c r="S308" s="92"/>
      <c r="U308" s="95"/>
    </row>
    <row r="309" spans="1:21" x14ac:dyDescent="0.2">
      <c r="B309" s="4"/>
      <c r="C309" s="2">
        <v>2016</v>
      </c>
      <c r="D309" s="176">
        <v>554</v>
      </c>
      <c r="E309" s="176">
        <v>327</v>
      </c>
      <c r="F309" s="176">
        <v>46</v>
      </c>
      <c r="G309" s="176">
        <v>173</v>
      </c>
      <c r="H309" s="176" t="s">
        <v>112</v>
      </c>
      <c r="I309" s="176">
        <v>8</v>
      </c>
      <c r="J309" s="33"/>
      <c r="K309" s="34"/>
      <c r="L309" s="317">
        <v>59.025270758122737</v>
      </c>
      <c r="M309" s="317">
        <v>8.3032490974729249</v>
      </c>
      <c r="N309" s="317">
        <v>31.227436823104693</v>
      </c>
      <c r="O309" s="317" t="s">
        <v>112</v>
      </c>
      <c r="P309" s="317">
        <v>1.4440433212996391</v>
      </c>
      <c r="Q309" s="101"/>
      <c r="R309" s="89"/>
      <c r="S309" s="90">
        <v>87.926509186351709</v>
      </c>
      <c r="U309" s="95"/>
    </row>
    <row r="310" spans="1:21" x14ac:dyDescent="0.2">
      <c r="B310" s="4"/>
      <c r="C310" s="6" t="s">
        <v>25</v>
      </c>
      <c r="D310" s="177">
        <v>255</v>
      </c>
      <c r="E310" s="177">
        <v>166</v>
      </c>
      <c r="F310" s="177">
        <v>8</v>
      </c>
      <c r="G310" s="177">
        <v>75</v>
      </c>
      <c r="H310" s="177" t="s">
        <v>112</v>
      </c>
      <c r="I310" s="177">
        <v>6</v>
      </c>
      <c r="J310" s="33"/>
      <c r="K310" s="34"/>
      <c r="L310" s="186">
        <v>65.098039215686271</v>
      </c>
      <c r="M310" s="186">
        <v>3.1372549019607843</v>
      </c>
      <c r="N310" s="186">
        <v>29.411764705882355</v>
      </c>
      <c r="O310" s="186" t="s">
        <v>112</v>
      </c>
      <c r="P310" s="186">
        <v>2.3529411764705883</v>
      </c>
      <c r="Q310" s="102"/>
      <c r="R310" s="91"/>
      <c r="S310" s="92">
        <v>95.555555555555557</v>
      </c>
      <c r="U310" s="95"/>
    </row>
    <row r="311" spans="1:21" x14ac:dyDescent="0.2">
      <c r="B311" s="4"/>
      <c r="C311" s="6" t="s">
        <v>78</v>
      </c>
      <c r="D311" s="177">
        <v>299</v>
      </c>
      <c r="E311" s="177">
        <v>161</v>
      </c>
      <c r="F311" s="177">
        <v>38</v>
      </c>
      <c r="G311" s="177">
        <v>98</v>
      </c>
      <c r="H311" s="177" t="s">
        <v>112</v>
      </c>
      <c r="I311" s="177">
        <v>2</v>
      </c>
      <c r="J311" s="33"/>
      <c r="K311" s="34"/>
      <c r="L311" s="186">
        <v>53.846153846153847</v>
      </c>
      <c r="M311" s="186">
        <v>12.709030100334449</v>
      </c>
      <c r="N311" s="186">
        <v>32.775919732441473</v>
      </c>
      <c r="O311" s="186" t="s">
        <v>112</v>
      </c>
      <c r="P311" s="186">
        <v>0.66889632107023411</v>
      </c>
      <c r="Q311" s="102"/>
      <c r="R311" s="91"/>
      <c r="S311" s="92">
        <v>81.094527363184085</v>
      </c>
      <c r="U311" s="95"/>
    </row>
    <row r="312" spans="1:21" x14ac:dyDescent="0.2">
      <c r="B312" s="4"/>
      <c r="C312" s="6"/>
      <c r="D312" s="177"/>
      <c r="E312" s="177"/>
      <c r="F312" s="177"/>
      <c r="G312" s="177"/>
      <c r="H312" s="177"/>
      <c r="I312" s="177"/>
      <c r="J312" s="33"/>
      <c r="K312" s="34"/>
      <c r="L312" s="186"/>
      <c r="M312" s="186"/>
      <c r="N312" s="186"/>
      <c r="O312" s="186"/>
      <c r="P312" s="186"/>
      <c r="Q312" s="102"/>
      <c r="R312" s="91"/>
      <c r="S312" s="92"/>
      <c r="U312" s="95"/>
    </row>
    <row r="313" spans="1:21" ht="14.25" x14ac:dyDescent="0.2">
      <c r="B313" s="4" t="s">
        <v>28</v>
      </c>
      <c r="C313" s="2">
        <v>2013</v>
      </c>
      <c r="D313" s="176">
        <v>773</v>
      </c>
      <c r="E313" s="176">
        <v>600</v>
      </c>
      <c r="F313" s="176">
        <v>41</v>
      </c>
      <c r="G313" s="176">
        <v>119</v>
      </c>
      <c r="H313" s="176">
        <v>7</v>
      </c>
      <c r="I313" s="176">
        <v>6</v>
      </c>
      <c r="J313" s="35"/>
      <c r="K313" s="36"/>
      <c r="L313" s="317">
        <v>77.619663648124188</v>
      </c>
      <c r="M313" s="317">
        <v>5.304010349288486</v>
      </c>
      <c r="N313" s="317">
        <v>15.39456662354463</v>
      </c>
      <c r="O313" s="317">
        <v>0.90556274256144886</v>
      </c>
      <c r="P313" s="317">
        <v>0.77619663648124193</v>
      </c>
      <c r="Q313" s="134"/>
      <c r="R313" s="135"/>
      <c r="S313" s="90">
        <v>92.660550458715591</v>
      </c>
      <c r="U313" s="95"/>
    </row>
    <row r="314" spans="1:21" x14ac:dyDescent="0.2">
      <c r="B314" s="4"/>
      <c r="C314" s="2">
        <v>2014</v>
      </c>
      <c r="D314" s="176">
        <v>862</v>
      </c>
      <c r="E314" s="176">
        <v>616</v>
      </c>
      <c r="F314" s="176">
        <v>47</v>
      </c>
      <c r="G314" s="176">
        <v>182</v>
      </c>
      <c r="H314" s="176">
        <v>3</v>
      </c>
      <c r="I314" s="176">
        <v>14</v>
      </c>
      <c r="J314" s="35"/>
      <c r="K314" s="36"/>
      <c r="L314" s="317">
        <v>71.461716937354993</v>
      </c>
      <c r="M314" s="317">
        <v>5.4524361948955917</v>
      </c>
      <c r="N314" s="317">
        <v>21.113689095127611</v>
      </c>
      <c r="O314" s="317">
        <v>0.34802784222737815</v>
      </c>
      <c r="P314" s="317">
        <v>1.6241299303944314</v>
      </c>
      <c r="Q314" s="101"/>
      <c r="R314" s="89"/>
      <c r="S314" s="90">
        <v>92.647058823529406</v>
      </c>
      <c r="U314" s="95"/>
    </row>
    <row r="315" spans="1:21" x14ac:dyDescent="0.2">
      <c r="B315" s="4"/>
      <c r="C315" s="12" t="s">
        <v>7</v>
      </c>
      <c r="D315" s="177">
        <v>204</v>
      </c>
      <c r="E315" s="177">
        <v>144</v>
      </c>
      <c r="F315" s="177">
        <v>14</v>
      </c>
      <c r="G315" s="177">
        <v>42</v>
      </c>
      <c r="H315" s="177">
        <v>1</v>
      </c>
      <c r="I315" s="177">
        <v>3</v>
      </c>
      <c r="J315" s="33"/>
      <c r="K315" s="34"/>
      <c r="L315" s="186">
        <v>70.588235294117652</v>
      </c>
      <c r="M315" s="186">
        <v>6.8627450980392162</v>
      </c>
      <c r="N315" s="186">
        <v>20.588235294117645</v>
      </c>
      <c r="O315" s="186">
        <v>0.49019607843137253</v>
      </c>
      <c r="P315" s="186">
        <v>1.4705882352941175</v>
      </c>
      <c r="Q315" s="102"/>
      <c r="R315" s="91"/>
      <c r="S315" s="92">
        <v>90.740740740740748</v>
      </c>
      <c r="U315" s="95"/>
    </row>
    <row r="316" spans="1:21" x14ac:dyDescent="0.2">
      <c r="B316" s="4"/>
      <c r="C316" s="12" t="s">
        <v>4</v>
      </c>
      <c r="D316" s="177">
        <v>213</v>
      </c>
      <c r="E316" s="177">
        <v>170</v>
      </c>
      <c r="F316" s="177">
        <v>7</v>
      </c>
      <c r="G316" s="177">
        <v>33</v>
      </c>
      <c r="H316" s="177" t="s">
        <v>112</v>
      </c>
      <c r="I316" s="177">
        <v>3</v>
      </c>
      <c r="J316" s="33"/>
      <c r="K316" s="34"/>
      <c r="L316" s="186">
        <v>79.812206572769952</v>
      </c>
      <c r="M316" s="186">
        <v>3.286384976525822</v>
      </c>
      <c r="N316" s="186">
        <v>15.492957746478872</v>
      </c>
      <c r="O316" s="186" t="s">
        <v>112</v>
      </c>
      <c r="P316" s="186">
        <v>1.4084507042253522</v>
      </c>
      <c r="Q316" s="102"/>
      <c r="R316" s="91"/>
      <c r="S316" s="92">
        <v>96.111111111111114</v>
      </c>
      <c r="U316" s="95"/>
    </row>
    <row r="317" spans="1:21" x14ac:dyDescent="0.2">
      <c r="B317" s="4"/>
      <c r="C317" s="12" t="s">
        <v>5</v>
      </c>
      <c r="D317" s="177">
        <v>222</v>
      </c>
      <c r="E317" s="177">
        <v>143</v>
      </c>
      <c r="F317" s="177">
        <v>16</v>
      </c>
      <c r="G317" s="177">
        <v>59</v>
      </c>
      <c r="H317" s="177" t="s">
        <v>112</v>
      </c>
      <c r="I317" s="177">
        <v>4</v>
      </c>
      <c r="J317" s="33"/>
      <c r="K317" s="34"/>
      <c r="L317" s="186">
        <v>64.414414414414409</v>
      </c>
      <c r="M317" s="186">
        <v>7.2072072072072073</v>
      </c>
      <c r="N317" s="186">
        <v>26.576576576576578</v>
      </c>
      <c r="O317" s="186" t="s">
        <v>112</v>
      </c>
      <c r="P317" s="186">
        <v>1.8018018018018018</v>
      </c>
      <c r="Q317" s="102"/>
      <c r="R317" s="91"/>
      <c r="S317" s="92">
        <v>90.184049079754601</v>
      </c>
      <c r="U317" s="95"/>
    </row>
    <row r="318" spans="1:21" x14ac:dyDescent="0.2">
      <c r="B318" s="4"/>
      <c r="C318" s="12" t="s">
        <v>6</v>
      </c>
      <c r="D318" s="177">
        <v>223</v>
      </c>
      <c r="E318" s="177">
        <v>159</v>
      </c>
      <c r="F318" s="177">
        <v>10</v>
      </c>
      <c r="G318" s="177">
        <v>48</v>
      </c>
      <c r="H318" s="177">
        <v>2</v>
      </c>
      <c r="I318" s="177">
        <v>4</v>
      </c>
      <c r="J318" s="33"/>
      <c r="K318" s="34"/>
      <c r="L318" s="186">
        <v>71.300448430493262</v>
      </c>
      <c r="M318" s="186">
        <v>4.4843049327354256</v>
      </c>
      <c r="N318" s="186">
        <v>21.524663677130047</v>
      </c>
      <c r="O318" s="186">
        <v>0.89686098654708524</v>
      </c>
      <c r="P318" s="186">
        <v>1.7937219730941705</v>
      </c>
      <c r="Q318" s="102"/>
      <c r="R318" s="91"/>
      <c r="S318" s="92">
        <v>93.142857142857139</v>
      </c>
      <c r="U318" s="95"/>
    </row>
    <row r="319" spans="1:21" x14ac:dyDescent="0.2">
      <c r="B319" s="4"/>
      <c r="C319" s="12"/>
      <c r="D319" s="177"/>
      <c r="E319" s="177"/>
      <c r="F319" s="177"/>
      <c r="G319" s="177"/>
      <c r="H319" s="177"/>
      <c r="I319" s="177"/>
      <c r="J319" s="33"/>
      <c r="K319" s="34"/>
      <c r="L319" s="186"/>
      <c r="M319" s="186"/>
      <c r="N319" s="186"/>
      <c r="O319" s="186"/>
      <c r="P319" s="186"/>
      <c r="Q319" s="102"/>
      <c r="R319" s="91"/>
      <c r="S319" s="92"/>
      <c r="U319" s="95"/>
    </row>
    <row r="320" spans="1:21" x14ac:dyDescent="0.2">
      <c r="B320" s="4"/>
      <c r="C320" s="2">
        <v>2015</v>
      </c>
      <c r="D320" s="176">
        <v>845</v>
      </c>
      <c r="E320" s="176">
        <v>601</v>
      </c>
      <c r="F320" s="176">
        <v>59</v>
      </c>
      <c r="G320" s="176">
        <v>166</v>
      </c>
      <c r="H320" s="176">
        <v>6</v>
      </c>
      <c r="I320" s="176">
        <v>13</v>
      </c>
      <c r="J320" s="35"/>
      <c r="K320" s="36"/>
      <c r="L320" s="317">
        <v>71.124260355029591</v>
      </c>
      <c r="M320" s="317">
        <v>6.9822485207100593</v>
      </c>
      <c r="N320" s="317">
        <v>19.644970414201183</v>
      </c>
      <c r="O320" s="317">
        <v>0.7100591715976331</v>
      </c>
      <c r="P320" s="317">
        <v>1.5384615384615385</v>
      </c>
      <c r="Q320" s="101"/>
      <c r="R320" s="89"/>
      <c r="S320" s="90">
        <v>90.427098674521361</v>
      </c>
      <c r="U320" s="95"/>
    </row>
    <row r="321" spans="1:21" x14ac:dyDescent="0.2">
      <c r="A321" s="3"/>
      <c r="B321" s="4"/>
      <c r="C321" s="6" t="s">
        <v>25</v>
      </c>
      <c r="D321" s="177">
        <v>208</v>
      </c>
      <c r="E321" s="177">
        <v>145</v>
      </c>
      <c r="F321" s="177">
        <v>19</v>
      </c>
      <c r="G321" s="177">
        <v>38</v>
      </c>
      <c r="H321" s="177" t="s">
        <v>112</v>
      </c>
      <c r="I321" s="177">
        <v>6</v>
      </c>
      <c r="J321" s="33"/>
      <c r="K321" s="34"/>
      <c r="L321" s="186">
        <v>69.711538461538453</v>
      </c>
      <c r="M321" s="186">
        <v>9.1346153846153832</v>
      </c>
      <c r="N321" s="186">
        <v>18.269230769230766</v>
      </c>
      <c r="O321" s="186" t="s">
        <v>112</v>
      </c>
      <c r="P321" s="186">
        <v>2.8846153846153846</v>
      </c>
      <c r="Q321" s="102"/>
      <c r="R321" s="91"/>
      <c r="S321" s="92">
        <v>88.82352941176471</v>
      </c>
      <c r="U321" s="95"/>
    </row>
    <row r="322" spans="1:21" x14ac:dyDescent="0.2">
      <c r="A322" s="3"/>
      <c r="B322" s="4"/>
      <c r="C322" s="6" t="s">
        <v>78</v>
      </c>
      <c r="D322" s="177">
        <v>212</v>
      </c>
      <c r="E322" s="177">
        <v>152</v>
      </c>
      <c r="F322" s="177">
        <v>17</v>
      </c>
      <c r="G322" s="177">
        <v>38</v>
      </c>
      <c r="H322" s="177">
        <v>2</v>
      </c>
      <c r="I322" s="177">
        <v>3</v>
      </c>
      <c r="J322" s="33"/>
      <c r="K322" s="34"/>
      <c r="L322" s="186">
        <v>71.698113207547166</v>
      </c>
      <c r="M322" s="186">
        <v>8.0188679245283012</v>
      </c>
      <c r="N322" s="186">
        <v>17.924528301886792</v>
      </c>
      <c r="O322" s="186">
        <v>0.94339622641509435</v>
      </c>
      <c r="P322" s="186">
        <v>1.4150943396226416</v>
      </c>
      <c r="Q322" s="102"/>
      <c r="R322" s="91"/>
      <c r="S322" s="92">
        <v>89.080459770114942</v>
      </c>
      <c r="U322" s="95"/>
    </row>
    <row r="323" spans="1:21" x14ac:dyDescent="0.2">
      <c r="A323" s="353"/>
      <c r="B323" s="4"/>
      <c r="C323" s="6" t="s">
        <v>193</v>
      </c>
      <c r="D323" s="177">
        <v>182</v>
      </c>
      <c r="E323" s="177">
        <v>127</v>
      </c>
      <c r="F323" s="177">
        <v>4</v>
      </c>
      <c r="G323" s="177">
        <v>46</v>
      </c>
      <c r="H323" s="177">
        <v>3</v>
      </c>
      <c r="I323" s="177">
        <v>2</v>
      </c>
      <c r="J323" s="33"/>
      <c r="K323" s="34"/>
      <c r="L323" s="186">
        <v>69.780219780219781</v>
      </c>
      <c r="M323" s="186">
        <v>2.197802197802198</v>
      </c>
      <c r="N323" s="186">
        <v>25.274725274725274</v>
      </c>
      <c r="O323" s="186">
        <v>1.6483516483516485</v>
      </c>
      <c r="P323" s="186">
        <v>1.098901098901099</v>
      </c>
      <c r="Q323" s="102"/>
      <c r="R323" s="91"/>
      <c r="S323" s="92">
        <v>94.852941176470594</v>
      </c>
      <c r="U323" s="95"/>
    </row>
    <row r="324" spans="1:21" x14ac:dyDescent="0.2">
      <c r="A324" s="353"/>
      <c r="B324" s="4"/>
      <c r="C324" s="6" t="s">
        <v>194</v>
      </c>
      <c r="D324" s="177">
        <v>243</v>
      </c>
      <c r="E324" s="177">
        <v>177</v>
      </c>
      <c r="F324" s="177">
        <v>19</v>
      </c>
      <c r="G324" s="177">
        <v>44</v>
      </c>
      <c r="H324" s="177">
        <v>1</v>
      </c>
      <c r="I324" s="177">
        <v>2</v>
      </c>
      <c r="J324" s="33"/>
      <c r="K324" s="34"/>
      <c r="L324" s="186">
        <v>72.839506172839506</v>
      </c>
      <c r="M324" s="186">
        <v>7.8189300411522638</v>
      </c>
      <c r="N324" s="186">
        <v>18.106995884773664</v>
      </c>
      <c r="O324" s="186">
        <v>0.41152263374485598</v>
      </c>
      <c r="P324" s="186">
        <v>0.82304526748971196</v>
      </c>
      <c r="Q324" s="102"/>
      <c r="R324" s="91"/>
      <c r="S324" s="92">
        <v>89.949748743718587</v>
      </c>
      <c r="U324" s="95"/>
    </row>
    <row r="325" spans="1:21" s="3" customFormat="1" x14ac:dyDescent="0.2">
      <c r="B325" s="4"/>
      <c r="C325" s="6"/>
      <c r="D325" s="177"/>
      <c r="E325" s="177"/>
      <c r="F325" s="177"/>
      <c r="G325" s="177"/>
      <c r="H325" s="177"/>
      <c r="I325" s="177"/>
      <c r="J325" s="33"/>
      <c r="K325" s="34"/>
      <c r="L325" s="186"/>
      <c r="M325" s="186"/>
      <c r="N325" s="186"/>
      <c r="O325" s="186"/>
      <c r="P325" s="186"/>
      <c r="Q325" s="102"/>
      <c r="R325" s="91"/>
      <c r="S325" s="92"/>
      <c r="U325" s="95"/>
    </row>
    <row r="326" spans="1:21" s="3" customFormat="1" x14ac:dyDescent="0.2">
      <c r="B326" s="4"/>
      <c r="C326" s="2">
        <v>2016</v>
      </c>
      <c r="D326" s="176">
        <v>526</v>
      </c>
      <c r="E326" s="176">
        <v>359</v>
      </c>
      <c r="F326" s="176">
        <v>47</v>
      </c>
      <c r="G326" s="176">
        <v>112</v>
      </c>
      <c r="H326" s="176">
        <v>2</v>
      </c>
      <c r="I326" s="176">
        <v>6</v>
      </c>
      <c r="J326" s="33"/>
      <c r="K326" s="34"/>
      <c r="L326" s="317">
        <v>68.250950570342212</v>
      </c>
      <c r="M326" s="317">
        <v>8.9353612167300387</v>
      </c>
      <c r="N326" s="317">
        <v>21.292775665399237</v>
      </c>
      <c r="O326" s="317">
        <v>0.38022813688212925</v>
      </c>
      <c r="P326" s="317">
        <v>1.1406844106463878</v>
      </c>
      <c r="Q326" s="101"/>
      <c r="R326" s="89"/>
      <c r="S326" s="90">
        <v>88.164251207729464</v>
      </c>
      <c r="U326" s="95"/>
    </row>
    <row r="327" spans="1:21" s="3" customFormat="1" x14ac:dyDescent="0.2">
      <c r="B327" s="4"/>
      <c r="C327" s="6" t="s">
        <v>25</v>
      </c>
      <c r="D327" s="177">
        <v>236</v>
      </c>
      <c r="E327" s="177">
        <v>169</v>
      </c>
      <c r="F327" s="177">
        <v>20</v>
      </c>
      <c r="G327" s="177">
        <v>41</v>
      </c>
      <c r="H327" s="177">
        <v>1</v>
      </c>
      <c r="I327" s="177">
        <v>5</v>
      </c>
      <c r="J327" s="33"/>
      <c r="K327" s="34"/>
      <c r="L327" s="186">
        <v>71.610169491525426</v>
      </c>
      <c r="M327" s="186">
        <v>8.4745762711864394</v>
      </c>
      <c r="N327" s="186">
        <v>17.372881355932204</v>
      </c>
      <c r="O327" s="186">
        <v>0.42372881355932202</v>
      </c>
      <c r="P327" s="186">
        <v>2.1186440677966099</v>
      </c>
      <c r="Q327" s="102"/>
      <c r="R327" s="91"/>
      <c r="S327" s="92">
        <v>89.230769230769226</v>
      </c>
      <c r="U327" s="95"/>
    </row>
    <row r="328" spans="1:21" s="3" customFormat="1" x14ac:dyDescent="0.2">
      <c r="B328" s="4"/>
      <c r="C328" s="6" t="s">
        <v>78</v>
      </c>
      <c r="D328" s="177">
        <v>290</v>
      </c>
      <c r="E328" s="177">
        <v>190</v>
      </c>
      <c r="F328" s="177">
        <v>27</v>
      </c>
      <c r="G328" s="177">
        <v>71</v>
      </c>
      <c r="H328" s="177">
        <v>1</v>
      </c>
      <c r="I328" s="177">
        <v>1</v>
      </c>
      <c r="J328" s="33"/>
      <c r="K328" s="34"/>
      <c r="L328" s="186">
        <v>65.517241379310349</v>
      </c>
      <c r="M328" s="186">
        <v>9.3103448275862082</v>
      </c>
      <c r="N328" s="186">
        <v>24.482758620689655</v>
      </c>
      <c r="O328" s="186">
        <v>0.34482758620689657</v>
      </c>
      <c r="P328" s="186">
        <v>0.34482758620689657</v>
      </c>
      <c r="Q328" s="102"/>
      <c r="R328" s="91"/>
      <c r="S328" s="92">
        <v>87.214611872146122</v>
      </c>
      <c r="U328" s="95"/>
    </row>
    <row r="329" spans="1:21" s="3" customFormat="1" x14ac:dyDescent="0.2">
      <c r="B329" s="4"/>
      <c r="C329" s="6"/>
      <c r="D329" s="177"/>
      <c r="E329" s="177"/>
      <c r="F329" s="177"/>
      <c r="G329" s="177"/>
      <c r="H329" s="177"/>
      <c r="I329" s="177"/>
      <c r="J329" s="33"/>
      <c r="K329" s="34"/>
      <c r="L329" s="186"/>
      <c r="M329" s="186"/>
      <c r="N329" s="186"/>
      <c r="O329" s="186"/>
      <c r="P329" s="186"/>
      <c r="Q329" s="102"/>
      <c r="R329" s="91"/>
      <c r="S329" s="92"/>
      <c r="U329" s="95"/>
    </row>
    <row r="330" spans="1:21" s="3" customFormat="1" ht="14.25" x14ac:dyDescent="0.2">
      <c r="A330" s="11"/>
      <c r="B330" s="4" t="s">
        <v>29</v>
      </c>
      <c r="C330" s="2">
        <v>2013</v>
      </c>
      <c r="D330" s="176">
        <v>33</v>
      </c>
      <c r="E330" s="176">
        <v>29</v>
      </c>
      <c r="F330" s="176" t="s">
        <v>112</v>
      </c>
      <c r="G330" s="176">
        <v>4</v>
      </c>
      <c r="H330" s="176" t="s">
        <v>112</v>
      </c>
      <c r="I330" s="176" t="s">
        <v>112</v>
      </c>
      <c r="J330" s="35"/>
      <c r="K330" s="36"/>
      <c r="L330" s="104">
        <v>87.878787878787875</v>
      </c>
      <c r="M330" s="104" t="s">
        <v>112</v>
      </c>
      <c r="N330" s="104">
        <v>12.121212121212121</v>
      </c>
      <c r="O330" s="104" t="s">
        <v>112</v>
      </c>
      <c r="P330" s="104" t="s">
        <v>112</v>
      </c>
      <c r="Q330" s="133"/>
      <c r="R330" s="418"/>
      <c r="S330" s="104">
        <v>100</v>
      </c>
      <c r="U330" s="95"/>
    </row>
    <row r="331" spans="1:21" x14ac:dyDescent="0.2">
      <c r="C331" s="2">
        <v>2014</v>
      </c>
      <c r="D331" s="176">
        <v>19</v>
      </c>
      <c r="E331" s="176">
        <v>15</v>
      </c>
      <c r="F331" s="176" t="s">
        <v>112</v>
      </c>
      <c r="G331" s="176">
        <v>4</v>
      </c>
      <c r="H331" s="176" t="s">
        <v>112</v>
      </c>
      <c r="I331" s="176" t="s">
        <v>112</v>
      </c>
      <c r="J331" s="35"/>
      <c r="K331" s="36"/>
      <c r="L331" s="104">
        <v>78.94736842105263</v>
      </c>
      <c r="M331" s="104" t="s">
        <v>112</v>
      </c>
      <c r="N331" s="104">
        <v>21.052631578947366</v>
      </c>
      <c r="O331" s="104" t="s">
        <v>112</v>
      </c>
      <c r="P331" s="104" t="s">
        <v>112</v>
      </c>
      <c r="Q331" s="104"/>
      <c r="R331" s="89"/>
      <c r="S331" s="104">
        <v>100</v>
      </c>
      <c r="U331" s="95"/>
    </row>
    <row r="332" spans="1:21" x14ac:dyDescent="0.2">
      <c r="B332" s="4"/>
      <c r="C332" s="12" t="s">
        <v>7</v>
      </c>
      <c r="D332" s="177">
        <v>5</v>
      </c>
      <c r="E332" s="177">
        <v>5</v>
      </c>
      <c r="F332" s="177" t="s">
        <v>112</v>
      </c>
      <c r="G332" s="177" t="s">
        <v>112</v>
      </c>
      <c r="H332" s="177" t="s">
        <v>112</v>
      </c>
      <c r="I332" s="177" t="s">
        <v>112</v>
      </c>
      <c r="J332" s="33"/>
      <c r="K332" s="34"/>
      <c r="L332" s="93">
        <v>100</v>
      </c>
      <c r="M332" s="93" t="s">
        <v>112</v>
      </c>
      <c r="N332" s="93" t="s">
        <v>112</v>
      </c>
      <c r="O332" s="93" t="s">
        <v>112</v>
      </c>
      <c r="P332" s="93" t="s">
        <v>112</v>
      </c>
      <c r="Q332" s="93"/>
      <c r="R332" s="91"/>
      <c r="S332" s="93">
        <v>100</v>
      </c>
      <c r="U332" s="95"/>
    </row>
    <row r="333" spans="1:21" x14ac:dyDescent="0.2">
      <c r="B333" s="4"/>
      <c r="C333" s="12" t="s">
        <v>4</v>
      </c>
      <c r="D333" s="177">
        <v>2</v>
      </c>
      <c r="E333" s="177">
        <v>2</v>
      </c>
      <c r="F333" s="177" t="s">
        <v>112</v>
      </c>
      <c r="G333" s="177" t="s">
        <v>112</v>
      </c>
      <c r="H333" s="177" t="s">
        <v>112</v>
      </c>
      <c r="I333" s="177" t="s">
        <v>112</v>
      </c>
      <c r="J333" s="33"/>
      <c r="K333" s="34"/>
      <c r="L333" s="93">
        <v>100</v>
      </c>
      <c r="M333" s="93" t="s">
        <v>112</v>
      </c>
      <c r="N333" s="93" t="s">
        <v>112</v>
      </c>
      <c r="O333" s="93" t="s">
        <v>112</v>
      </c>
      <c r="P333" s="93" t="s">
        <v>112</v>
      </c>
      <c r="Q333" s="93"/>
      <c r="R333" s="91"/>
      <c r="S333" s="93">
        <v>100</v>
      </c>
      <c r="U333" s="95"/>
    </row>
    <row r="334" spans="1:21" x14ac:dyDescent="0.2">
      <c r="B334" s="4"/>
      <c r="C334" s="12" t="s">
        <v>5</v>
      </c>
      <c r="D334" s="177">
        <v>6</v>
      </c>
      <c r="E334" s="177">
        <v>5</v>
      </c>
      <c r="F334" s="177" t="s">
        <v>112</v>
      </c>
      <c r="G334" s="177">
        <v>1</v>
      </c>
      <c r="H334" s="177" t="s">
        <v>112</v>
      </c>
      <c r="I334" s="177" t="s">
        <v>112</v>
      </c>
      <c r="J334" s="33"/>
      <c r="K334" s="34"/>
      <c r="L334" s="93">
        <v>83.333333333333343</v>
      </c>
      <c r="M334" s="93" t="s">
        <v>112</v>
      </c>
      <c r="N334" s="93">
        <v>16.666666666666664</v>
      </c>
      <c r="O334" s="93" t="s">
        <v>112</v>
      </c>
      <c r="P334" s="93" t="s">
        <v>112</v>
      </c>
      <c r="Q334" s="93"/>
      <c r="R334" s="91"/>
      <c r="S334" s="93">
        <v>100</v>
      </c>
      <c r="U334" s="95"/>
    </row>
    <row r="335" spans="1:21" x14ac:dyDescent="0.2">
      <c r="B335" s="4"/>
      <c r="C335" s="12" t="s">
        <v>6</v>
      </c>
      <c r="D335" s="177">
        <v>6</v>
      </c>
      <c r="E335" s="177">
        <v>3</v>
      </c>
      <c r="F335" s="177" t="s">
        <v>112</v>
      </c>
      <c r="G335" s="177">
        <v>3</v>
      </c>
      <c r="H335" s="177" t="s">
        <v>112</v>
      </c>
      <c r="I335" s="177" t="s">
        <v>112</v>
      </c>
      <c r="J335" s="33"/>
      <c r="K335" s="34"/>
      <c r="L335" s="93">
        <v>50</v>
      </c>
      <c r="M335" s="93" t="s">
        <v>112</v>
      </c>
      <c r="N335" s="93">
        <v>50</v>
      </c>
      <c r="O335" s="93" t="s">
        <v>112</v>
      </c>
      <c r="P335" s="93" t="s">
        <v>112</v>
      </c>
      <c r="Q335" s="93"/>
      <c r="R335" s="91"/>
      <c r="S335" s="93">
        <v>100</v>
      </c>
      <c r="U335" s="95"/>
    </row>
    <row r="336" spans="1:21" x14ac:dyDescent="0.2">
      <c r="B336" s="4"/>
      <c r="C336" s="12"/>
      <c r="D336" s="177"/>
      <c r="E336" s="177"/>
      <c r="F336" s="177"/>
      <c r="G336" s="177"/>
      <c r="H336" s="177"/>
      <c r="I336" s="177"/>
      <c r="J336" s="33"/>
      <c r="K336" s="34"/>
      <c r="L336" s="93"/>
      <c r="M336" s="93"/>
      <c r="N336" s="93"/>
      <c r="O336" s="93"/>
      <c r="P336" s="93"/>
      <c r="Q336" s="93"/>
      <c r="R336" s="91"/>
      <c r="S336" s="104"/>
      <c r="U336" s="95"/>
    </row>
    <row r="337" spans="1:21" x14ac:dyDescent="0.2">
      <c r="B337" s="4"/>
      <c r="C337" s="2">
        <v>2015</v>
      </c>
      <c r="D337" s="176">
        <v>22</v>
      </c>
      <c r="E337" s="176">
        <v>17</v>
      </c>
      <c r="F337" s="176">
        <v>2</v>
      </c>
      <c r="G337" s="176">
        <v>3</v>
      </c>
      <c r="H337" s="176" t="s">
        <v>112</v>
      </c>
      <c r="I337" s="176" t="s">
        <v>112</v>
      </c>
      <c r="J337" s="35"/>
      <c r="K337" s="36"/>
      <c r="L337" s="104">
        <v>77.272727272727266</v>
      </c>
      <c r="M337" s="104">
        <v>9.0909090909090917</v>
      </c>
      <c r="N337" s="104">
        <v>13.636363636363635</v>
      </c>
      <c r="O337" s="104" t="s">
        <v>112</v>
      </c>
      <c r="P337" s="104" t="s">
        <v>112</v>
      </c>
      <c r="Q337" s="104"/>
      <c r="R337" s="89"/>
      <c r="S337" s="104">
        <v>89.473684210526315</v>
      </c>
      <c r="U337" s="95"/>
    </row>
    <row r="338" spans="1:21" s="3" customFormat="1" x14ac:dyDescent="0.2">
      <c r="B338" s="4"/>
      <c r="C338" s="6" t="s">
        <v>25</v>
      </c>
      <c r="D338" s="177">
        <v>5</v>
      </c>
      <c r="E338" s="177">
        <v>4</v>
      </c>
      <c r="F338" s="177">
        <v>1</v>
      </c>
      <c r="G338" s="177" t="s">
        <v>112</v>
      </c>
      <c r="H338" s="177" t="s">
        <v>112</v>
      </c>
      <c r="I338" s="177" t="s">
        <v>112</v>
      </c>
      <c r="J338" s="33"/>
      <c r="K338" s="34"/>
      <c r="L338" s="93">
        <v>80</v>
      </c>
      <c r="M338" s="93">
        <v>20</v>
      </c>
      <c r="N338" s="93" t="s">
        <v>112</v>
      </c>
      <c r="O338" s="93" t="s">
        <v>112</v>
      </c>
      <c r="P338" s="93" t="s">
        <v>112</v>
      </c>
      <c r="Q338" s="93"/>
      <c r="R338" s="91"/>
      <c r="S338" s="93">
        <v>80</v>
      </c>
      <c r="U338" s="95"/>
    </row>
    <row r="339" spans="1:21" s="3" customFormat="1" x14ac:dyDescent="0.2">
      <c r="B339" s="4"/>
      <c r="C339" s="6" t="s">
        <v>78</v>
      </c>
      <c r="D339" s="177">
        <v>8</v>
      </c>
      <c r="E339" s="177">
        <v>5</v>
      </c>
      <c r="F339" s="177" t="s">
        <v>112</v>
      </c>
      <c r="G339" s="177">
        <v>3</v>
      </c>
      <c r="H339" s="177" t="s">
        <v>112</v>
      </c>
      <c r="I339" s="177" t="s">
        <v>112</v>
      </c>
      <c r="J339" s="33"/>
      <c r="K339" s="34"/>
      <c r="L339" s="93">
        <v>62.5</v>
      </c>
      <c r="M339" s="93" t="s">
        <v>112</v>
      </c>
      <c r="N339" s="93">
        <v>37.5</v>
      </c>
      <c r="O339" s="93" t="s">
        <v>112</v>
      </c>
      <c r="P339" s="93" t="s">
        <v>112</v>
      </c>
      <c r="Q339" s="93"/>
      <c r="R339" s="91"/>
      <c r="S339" s="93">
        <v>100</v>
      </c>
      <c r="U339" s="95"/>
    </row>
    <row r="340" spans="1:21" s="3" customFormat="1" x14ac:dyDescent="0.2">
      <c r="A340" s="353"/>
      <c r="B340" s="4"/>
      <c r="C340" s="6" t="s">
        <v>193</v>
      </c>
      <c r="D340" s="177">
        <v>9</v>
      </c>
      <c r="E340" s="177">
        <v>8</v>
      </c>
      <c r="F340" s="177">
        <v>1</v>
      </c>
      <c r="G340" s="177" t="s">
        <v>112</v>
      </c>
      <c r="H340" s="177" t="s">
        <v>112</v>
      </c>
      <c r="I340" s="177" t="s">
        <v>112</v>
      </c>
      <c r="J340" s="33"/>
      <c r="K340" s="34"/>
      <c r="L340" s="93">
        <v>88.888888888888886</v>
      </c>
      <c r="M340" s="93">
        <v>11.111111111111111</v>
      </c>
      <c r="N340" s="93" t="s">
        <v>112</v>
      </c>
      <c r="O340" s="93" t="s">
        <v>112</v>
      </c>
      <c r="P340" s="93" t="s">
        <v>112</v>
      </c>
      <c r="Q340" s="93"/>
      <c r="R340" s="91"/>
      <c r="S340" s="93">
        <v>88.888888888888886</v>
      </c>
      <c r="U340" s="95"/>
    </row>
    <row r="341" spans="1:21" s="3" customFormat="1" x14ac:dyDescent="0.2">
      <c r="A341" s="353"/>
      <c r="B341" s="4"/>
      <c r="C341" s="6" t="s">
        <v>194</v>
      </c>
      <c r="D341" s="177" t="s">
        <v>112</v>
      </c>
      <c r="E341" s="177" t="s">
        <v>112</v>
      </c>
      <c r="F341" s="177" t="s">
        <v>112</v>
      </c>
      <c r="G341" s="177" t="s">
        <v>112</v>
      </c>
      <c r="H341" s="177" t="s">
        <v>112</v>
      </c>
      <c r="I341" s="177" t="s">
        <v>112</v>
      </c>
      <c r="J341" s="33"/>
      <c r="K341" s="34"/>
      <c r="L341" s="93" t="s">
        <v>112</v>
      </c>
      <c r="M341" s="93" t="s">
        <v>112</v>
      </c>
      <c r="N341" s="93" t="s">
        <v>112</v>
      </c>
      <c r="O341" s="93" t="s">
        <v>112</v>
      </c>
      <c r="P341" s="93" t="s">
        <v>112</v>
      </c>
      <c r="Q341" s="93"/>
      <c r="R341" s="91"/>
      <c r="S341" s="93" t="s">
        <v>112</v>
      </c>
      <c r="U341" s="95"/>
    </row>
    <row r="342" spans="1:21" s="3" customFormat="1" x14ac:dyDescent="0.2">
      <c r="A342" s="353"/>
      <c r="B342" s="4"/>
      <c r="C342" s="6"/>
      <c r="D342" s="177"/>
      <c r="E342" s="177"/>
      <c r="F342" s="177"/>
      <c r="G342" s="177"/>
      <c r="H342" s="177"/>
      <c r="I342" s="177"/>
      <c r="J342" s="33"/>
      <c r="K342" s="34"/>
      <c r="L342" s="93"/>
      <c r="M342" s="93"/>
      <c r="N342" s="93"/>
      <c r="O342" s="93"/>
      <c r="P342" s="93"/>
      <c r="Q342" s="93"/>
      <c r="R342" s="91"/>
      <c r="S342" s="93"/>
      <c r="U342" s="95"/>
    </row>
    <row r="343" spans="1:21" s="3" customFormat="1" x14ac:dyDescent="0.2">
      <c r="A343" s="353"/>
      <c r="B343" s="4"/>
      <c r="C343" s="2">
        <v>2016</v>
      </c>
      <c r="D343" s="176" t="s">
        <v>112</v>
      </c>
      <c r="E343" s="176" t="s">
        <v>112</v>
      </c>
      <c r="F343" s="176" t="s">
        <v>112</v>
      </c>
      <c r="G343" s="176" t="s">
        <v>112</v>
      </c>
      <c r="H343" s="176" t="s">
        <v>112</v>
      </c>
      <c r="I343" s="176" t="s">
        <v>112</v>
      </c>
      <c r="J343" s="35"/>
      <c r="K343" s="36"/>
      <c r="L343" s="104" t="s">
        <v>112</v>
      </c>
      <c r="M343" s="104" t="s">
        <v>112</v>
      </c>
      <c r="N343" s="104" t="s">
        <v>112</v>
      </c>
      <c r="O343" s="104" t="s">
        <v>112</v>
      </c>
      <c r="P343" s="104" t="s">
        <v>112</v>
      </c>
      <c r="Q343" s="104"/>
      <c r="R343" s="89"/>
      <c r="S343" s="104" t="s">
        <v>112</v>
      </c>
      <c r="U343" s="95"/>
    </row>
    <row r="344" spans="1:21" s="3" customFormat="1" x14ac:dyDescent="0.2">
      <c r="A344" s="353"/>
      <c r="B344" s="4"/>
      <c r="C344" s="6" t="s">
        <v>25</v>
      </c>
      <c r="D344" s="176" t="s">
        <v>112</v>
      </c>
      <c r="E344" s="177" t="s">
        <v>112</v>
      </c>
      <c r="F344" s="177" t="s">
        <v>112</v>
      </c>
      <c r="G344" s="177" t="s">
        <v>112</v>
      </c>
      <c r="H344" s="177" t="s">
        <v>112</v>
      </c>
      <c r="I344" s="177" t="s">
        <v>112</v>
      </c>
      <c r="J344" s="33"/>
      <c r="K344" s="34"/>
      <c r="L344" s="93" t="s">
        <v>112</v>
      </c>
      <c r="M344" s="93" t="s">
        <v>112</v>
      </c>
      <c r="N344" s="93" t="s">
        <v>112</v>
      </c>
      <c r="O344" s="93" t="s">
        <v>112</v>
      </c>
      <c r="P344" s="93" t="s">
        <v>112</v>
      </c>
      <c r="Q344" s="93"/>
      <c r="R344" s="91"/>
      <c r="S344" s="93" t="s">
        <v>112</v>
      </c>
      <c r="U344" s="95"/>
    </row>
    <row r="345" spans="1:21" s="3" customFormat="1" x14ac:dyDescent="0.2">
      <c r="A345" s="353"/>
      <c r="B345" s="4"/>
      <c r="C345" s="6" t="s">
        <v>78</v>
      </c>
      <c r="D345" s="176" t="s">
        <v>112</v>
      </c>
      <c r="E345" s="177" t="s">
        <v>112</v>
      </c>
      <c r="F345" s="177" t="s">
        <v>112</v>
      </c>
      <c r="G345" s="177" t="s">
        <v>112</v>
      </c>
      <c r="H345" s="177" t="s">
        <v>112</v>
      </c>
      <c r="I345" s="177" t="s">
        <v>112</v>
      </c>
      <c r="J345" s="33"/>
      <c r="K345" s="34"/>
      <c r="L345" s="93" t="s">
        <v>112</v>
      </c>
      <c r="M345" s="93" t="s">
        <v>112</v>
      </c>
      <c r="N345" s="93" t="s">
        <v>112</v>
      </c>
      <c r="O345" s="93" t="s">
        <v>112</v>
      </c>
      <c r="P345" s="93" t="s">
        <v>112</v>
      </c>
      <c r="Q345" s="93"/>
      <c r="R345" s="91"/>
      <c r="S345" s="93" t="s">
        <v>112</v>
      </c>
      <c r="U345" s="95"/>
    </row>
    <row r="346" spans="1:21" ht="13.5" thickBot="1" x14ac:dyDescent="0.25">
      <c r="A346" s="113"/>
      <c r="B346" s="114"/>
      <c r="C346" s="113"/>
      <c r="D346" s="81"/>
      <c r="E346" s="81"/>
      <c r="F346" s="81"/>
      <c r="G346" s="81"/>
      <c r="H346" s="81"/>
      <c r="I346" s="81"/>
      <c r="J346" s="115"/>
      <c r="K346" s="113"/>
      <c r="L346" s="116"/>
      <c r="M346" s="116"/>
      <c r="N346" s="116"/>
      <c r="O346" s="116"/>
      <c r="P346" s="116"/>
      <c r="Q346" s="113"/>
      <c r="R346" s="118"/>
      <c r="S346" s="316"/>
      <c r="T346" s="1"/>
    </row>
    <row r="347" spans="1:21" x14ac:dyDescent="0.2">
      <c r="A347" s="3"/>
      <c r="B347" s="4"/>
      <c r="C347" s="3"/>
      <c r="D347" s="131"/>
      <c r="E347" s="132"/>
      <c r="F347" s="132"/>
      <c r="G347" s="132"/>
      <c r="H347" s="132"/>
      <c r="I347" s="132"/>
      <c r="J347" s="33"/>
      <c r="L347" s="39"/>
      <c r="M347" s="39"/>
      <c r="N347" s="39"/>
      <c r="O347" s="39"/>
      <c r="P347" s="39"/>
      <c r="Q347" s="3"/>
      <c r="R347" s="3"/>
      <c r="S347" s="133"/>
      <c r="T347" s="1"/>
    </row>
    <row r="348" spans="1:21" x14ac:dyDescent="0.2">
      <c r="A348" s="189" t="s">
        <v>12</v>
      </c>
      <c r="C348" s="3"/>
      <c r="D348" s="3"/>
      <c r="E348" s="3"/>
      <c r="F348" s="3"/>
      <c r="G348" s="3"/>
      <c r="H348" s="3"/>
      <c r="I348" s="3"/>
      <c r="J348" s="3"/>
      <c r="L348" s="3"/>
      <c r="M348" s="3"/>
      <c r="N348" s="3"/>
      <c r="O348" s="3"/>
      <c r="P348" s="3"/>
      <c r="Q348" s="3"/>
      <c r="R348" s="3"/>
      <c r="S348" s="3"/>
    </row>
    <row r="349" spans="1:21" ht="17.25" customHeight="1" x14ac:dyDescent="0.2">
      <c r="A349" s="476" t="s">
        <v>65</v>
      </c>
      <c r="B349" s="476"/>
      <c r="C349" s="476"/>
      <c r="D349" s="476"/>
      <c r="E349" s="476"/>
      <c r="F349" s="476"/>
      <c r="G349" s="476"/>
      <c r="H349" s="476"/>
      <c r="I349" s="476"/>
      <c r="J349" s="476"/>
      <c r="K349" s="476"/>
      <c r="L349" s="476"/>
      <c r="M349" s="476"/>
      <c r="N349" s="476"/>
      <c r="O349" s="476"/>
      <c r="P349" s="476"/>
      <c r="Q349" s="476"/>
      <c r="R349" s="476"/>
      <c r="S349" s="476"/>
    </row>
    <row r="350" spans="1:21" ht="12" customHeight="1" x14ac:dyDescent="0.2">
      <c r="A350" s="15"/>
      <c r="B350" s="442"/>
      <c r="C350" s="442"/>
      <c r="D350" s="442"/>
      <c r="E350" s="442"/>
      <c r="F350" s="442"/>
      <c r="G350" s="442"/>
      <c r="H350" s="442"/>
      <c r="I350" s="442"/>
      <c r="J350" s="442"/>
      <c r="K350" s="442"/>
      <c r="L350" s="442"/>
      <c r="M350" s="442"/>
      <c r="N350" s="442"/>
      <c r="O350" s="442"/>
      <c r="P350" s="442"/>
      <c r="Q350" s="442"/>
      <c r="R350" s="442"/>
      <c r="S350" s="442"/>
    </row>
    <row r="351" spans="1:21" x14ac:dyDescent="0.2">
      <c r="A351" s="476" t="s">
        <v>21</v>
      </c>
      <c r="B351" s="476"/>
      <c r="C351" s="476"/>
      <c r="D351" s="476"/>
      <c r="E351" s="476"/>
      <c r="F351" s="476"/>
      <c r="G351" s="476"/>
      <c r="H351" s="476"/>
      <c r="I351" s="476"/>
      <c r="J351" s="476"/>
      <c r="K351" s="476"/>
      <c r="L351" s="476"/>
      <c r="M351" s="476"/>
      <c r="N351" s="476"/>
      <c r="O351" s="476"/>
      <c r="P351" s="476"/>
      <c r="Q351" s="476"/>
      <c r="R351" s="476"/>
      <c r="S351" s="476"/>
    </row>
    <row r="352" spans="1:21" x14ac:dyDescent="0.2">
      <c r="A352" s="476" t="s">
        <v>32</v>
      </c>
      <c r="B352" s="476"/>
      <c r="C352" s="476"/>
      <c r="D352" s="476"/>
      <c r="E352" s="476"/>
      <c r="F352" s="476"/>
      <c r="G352" s="476"/>
      <c r="H352" s="476"/>
      <c r="I352" s="476"/>
      <c r="J352" s="476"/>
      <c r="K352" s="476"/>
      <c r="L352" s="476"/>
      <c r="M352" s="476"/>
      <c r="N352" s="476"/>
      <c r="O352" s="476"/>
      <c r="P352" s="476"/>
      <c r="Q352" s="476"/>
      <c r="R352" s="476"/>
      <c r="S352" s="476"/>
    </row>
    <row r="353" spans="1:19" x14ac:dyDescent="0.2">
      <c r="A353" s="15" t="s">
        <v>67</v>
      </c>
      <c r="B353" s="442"/>
      <c r="C353" s="442"/>
      <c r="D353" s="442"/>
      <c r="E353" s="442"/>
      <c r="F353" s="442"/>
      <c r="G353" s="442"/>
      <c r="H353" s="442"/>
      <c r="I353" s="442"/>
      <c r="J353" s="442"/>
      <c r="K353" s="442"/>
      <c r="L353" s="442"/>
      <c r="M353" s="442"/>
      <c r="N353" s="442"/>
      <c r="O353" s="442"/>
      <c r="P353" s="442"/>
      <c r="Q353" s="442"/>
      <c r="R353" s="442"/>
      <c r="S353" s="442"/>
    </row>
    <row r="354" spans="1:19" x14ac:dyDescent="0.2">
      <c r="A354" s="476" t="s">
        <v>48</v>
      </c>
      <c r="B354" s="476"/>
      <c r="C354" s="476"/>
      <c r="D354" s="476"/>
      <c r="E354" s="476"/>
      <c r="F354" s="476"/>
      <c r="G354" s="476"/>
      <c r="H354" s="476"/>
      <c r="I354" s="476"/>
      <c r="J354" s="476"/>
      <c r="K354" s="476"/>
      <c r="L354" s="476"/>
      <c r="M354" s="476"/>
      <c r="N354" s="476"/>
      <c r="O354" s="476"/>
      <c r="P354" s="476"/>
      <c r="Q354" s="476"/>
      <c r="R354" s="476"/>
      <c r="S354" s="476"/>
    </row>
    <row r="355" spans="1:19" x14ac:dyDescent="0.2">
      <c r="A355" s="476" t="s">
        <v>43</v>
      </c>
      <c r="B355" s="476"/>
      <c r="C355" s="476"/>
      <c r="D355" s="476"/>
      <c r="E355" s="476"/>
      <c r="F355" s="476"/>
      <c r="G355" s="476"/>
      <c r="H355" s="476"/>
      <c r="I355" s="476"/>
      <c r="J355" s="476"/>
      <c r="K355" s="476"/>
      <c r="L355" s="476"/>
      <c r="M355" s="476"/>
      <c r="N355" s="476"/>
      <c r="O355" s="476"/>
      <c r="P355" s="476"/>
      <c r="Q355" s="476"/>
      <c r="R355" s="476"/>
      <c r="S355" s="476"/>
    </row>
    <row r="356" spans="1:19" x14ac:dyDescent="0.2">
      <c r="A356" s="476" t="s">
        <v>24</v>
      </c>
      <c r="B356" s="476"/>
      <c r="C356" s="476"/>
      <c r="D356" s="476"/>
      <c r="E356" s="476"/>
      <c r="F356" s="476"/>
      <c r="G356" s="476"/>
      <c r="H356" s="476"/>
      <c r="I356" s="476"/>
      <c r="J356" s="476"/>
      <c r="K356" s="476"/>
      <c r="L356" s="476"/>
      <c r="M356" s="476"/>
      <c r="N356" s="476"/>
      <c r="O356" s="476"/>
      <c r="P356" s="476"/>
      <c r="Q356" s="476"/>
      <c r="R356" s="476"/>
      <c r="S356" s="476"/>
    </row>
    <row r="357" spans="1:19" ht="25.5" customHeight="1" x14ac:dyDescent="0.2">
      <c r="A357" s="476" t="s">
        <v>30</v>
      </c>
      <c r="B357" s="476"/>
      <c r="C357" s="476"/>
      <c r="D357" s="476"/>
      <c r="E357" s="476"/>
      <c r="F357" s="476"/>
      <c r="G357" s="476"/>
      <c r="H357" s="476"/>
      <c r="I357" s="476"/>
      <c r="J357" s="476"/>
      <c r="K357" s="476"/>
      <c r="L357" s="476"/>
      <c r="M357" s="476"/>
      <c r="N357" s="476"/>
      <c r="O357" s="476"/>
      <c r="P357" s="476"/>
      <c r="Q357" s="476"/>
      <c r="R357" s="476"/>
      <c r="S357" s="476"/>
    </row>
    <row r="358" spans="1:19" x14ac:dyDescent="0.2">
      <c r="A358" s="476" t="s">
        <v>31</v>
      </c>
      <c r="B358" s="476"/>
      <c r="C358" s="476"/>
      <c r="D358" s="476"/>
      <c r="E358" s="476"/>
      <c r="F358" s="476"/>
      <c r="G358" s="476"/>
      <c r="H358" s="476"/>
      <c r="I358" s="476"/>
      <c r="J358" s="476"/>
      <c r="K358" s="476"/>
      <c r="L358" s="476"/>
      <c r="M358" s="476"/>
      <c r="N358" s="476"/>
      <c r="O358" s="476"/>
      <c r="P358" s="476"/>
      <c r="Q358" s="476"/>
      <c r="R358" s="476"/>
      <c r="S358" s="476"/>
    </row>
    <row r="359" spans="1:19" x14ac:dyDescent="0.2">
      <c r="A359" s="476" t="s">
        <v>47</v>
      </c>
      <c r="B359" s="476"/>
      <c r="C359" s="476"/>
      <c r="D359" s="476"/>
      <c r="E359" s="476"/>
      <c r="F359" s="476"/>
      <c r="G359" s="476"/>
      <c r="H359" s="476"/>
      <c r="I359" s="476"/>
      <c r="J359" s="476"/>
      <c r="K359" s="476"/>
      <c r="L359" s="476"/>
      <c r="M359" s="476"/>
      <c r="N359" s="476"/>
      <c r="O359" s="476"/>
      <c r="P359" s="476"/>
      <c r="Q359" s="476"/>
      <c r="R359" s="476"/>
      <c r="S359" s="476"/>
    </row>
    <row r="360" spans="1:19" x14ac:dyDescent="0.2">
      <c r="A360" s="476" t="s">
        <v>34</v>
      </c>
      <c r="B360" s="476"/>
      <c r="C360" s="476"/>
      <c r="D360" s="476"/>
      <c r="E360" s="476"/>
      <c r="F360" s="476"/>
      <c r="G360" s="476"/>
      <c r="H360" s="476"/>
      <c r="I360" s="476"/>
      <c r="J360" s="476"/>
      <c r="K360" s="476"/>
      <c r="L360" s="476"/>
      <c r="M360" s="476"/>
      <c r="N360" s="476"/>
      <c r="O360" s="476"/>
      <c r="P360" s="476"/>
      <c r="Q360" s="476"/>
      <c r="R360" s="476"/>
      <c r="S360" s="476"/>
    </row>
    <row r="361" spans="1:19" x14ac:dyDescent="0.2">
      <c r="A361" s="476" t="s">
        <v>45</v>
      </c>
      <c r="B361" s="476"/>
      <c r="C361" s="476"/>
      <c r="D361" s="476"/>
      <c r="E361" s="476"/>
      <c r="F361" s="476"/>
      <c r="G361" s="476"/>
      <c r="H361" s="476"/>
      <c r="I361" s="476"/>
      <c r="J361" s="476"/>
      <c r="K361" s="476"/>
      <c r="L361" s="476"/>
      <c r="M361" s="476"/>
      <c r="N361" s="476"/>
      <c r="O361" s="476"/>
      <c r="P361" s="476"/>
      <c r="Q361" s="476"/>
      <c r="R361" s="476"/>
      <c r="S361" s="476"/>
    </row>
  </sheetData>
  <mergeCells count="18">
    <mergeCell ref="A358:S358"/>
    <mergeCell ref="A359:S359"/>
    <mergeCell ref="A360:S360"/>
    <mergeCell ref="A361:S361"/>
    <mergeCell ref="A349:S349"/>
    <mergeCell ref="A351:S351"/>
    <mergeCell ref="A352:S352"/>
    <mergeCell ref="A354:S354"/>
    <mergeCell ref="A355:S355"/>
    <mergeCell ref="A356:S356"/>
    <mergeCell ref="A357:S357"/>
    <mergeCell ref="A1:L1"/>
    <mergeCell ref="B4:B5"/>
    <mergeCell ref="C4:C5"/>
    <mergeCell ref="L4:P4"/>
    <mergeCell ref="S4:S5"/>
    <mergeCell ref="E4:I4"/>
    <mergeCell ref="D4:D5"/>
  </mergeCells>
  <phoneticPr fontId="1" type="noConversion"/>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58"/>
  <sheetViews>
    <sheetView zoomScaleNormal="100" workbookViewId="0">
      <pane xSplit="2" ySplit="5" topLeftCell="C6" activePane="bottomRight" state="frozen"/>
      <selection pane="topRight" activeCell="C1" sqref="C1"/>
      <selection pane="bottomLeft" activeCell="A6" sqref="A6"/>
      <selection pane="bottomRight" sqref="A1:J1"/>
    </sheetView>
  </sheetViews>
  <sheetFormatPr defaultColWidth="9.140625" defaultRowHeight="12.75" x14ac:dyDescent="0.2"/>
  <cols>
    <col min="1" max="1" width="20.5703125" style="11" customWidth="1"/>
    <col min="2" max="2" width="23.140625" style="11" customWidth="1"/>
    <col min="3" max="3" width="13.42578125" style="11" customWidth="1"/>
    <col min="4" max="10" width="12.7109375" style="11" customWidth="1"/>
    <col min="11" max="11" width="12.7109375" style="3" customWidth="1"/>
    <col min="12" max="13" width="1.7109375" style="11" customWidth="1"/>
    <col min="14" max="14" width="10.42578125" style="449" customWidth="1"/>
    <col min="15" max="17" width="9.140625" style="11"/>
    <col min="18" max="18" width="16.28515625" style="11" customWidth="1"/>
    <col min="19" max="16384" width="9.140625" style="11"/>
  </cols>
  <sheetData>
    <row r="1" spans="1:18" ht="23.25" customHeight="1" x14ac:dyDescent="0.25">
      <c r="A1" s="479" t="s">
        <v>196</v>
      </c>
      <c r="B1" s="480"/>
      <c r="C1" s="480"/>
      <c r="D1" s="480"/>
      <c r="E1" s="480"/>
      <c r="F1" s="480"/>
      <c r="G1" s="480"/>
      <c r="H1" s="480"/>
      <c r="I1" s="480"/>
      <c r="J1" s="480"/>
      <c r="K1" s="11"/>
      <c r="L1" s="444"/>
      <c r="M1" s="444"/>
    </row>
    <row r="2" spans="1:18" x14ac:dyDescent="0.2">
      <c r="B2" s="9"/>
      <c r="C2" s="100"/>
      <c r="D2" s="100"/>
      <c r="E2" s="100"/>
      <c r="F2" s="100"/>
      <c r="G2" s="100"/>
      <c r="H2" s="100"/>
      <c r="I2" s="100"/>
      <c r="J2" s="100"/>
      <c r="K2" s="23"/>
      <c r="L2" s="100"/>
      <c r="M2" s="100"/>
    </row>
    <row r="3" spans="1:18" ht="14.25" x14ac:dyDescent="0.2">
      <c r="A3" s="10" t="s">
        <v>20</v>
      </c>
      <c r="D3" s="3"/>
      <c r="E3" s="3"/>
      <c r="F3" s="3"/>
      <c r="G3" s="3"/>
      <c r="H3" s="3"/>
      <c r="I3" s="3"/>
      <c r="J3" s="5"/>
      <c r="L3" s="3"/>
      <c r="M3" s="3"/>
      <c r="N3" s="5"/>
    </row>
    <row r="4" spans="1:18" ht="12.75" customHeight="1" x14ac:dyDescent="0.2">
      <c r="B4" s="468" t="s">
        <v>9</v>
      </c>
      <c r="C4" s="468" t="s">
        <v>42</v>
      </c>
      <c r="D4" s="443"/>
      <c r="E4" s="471" t="s">
        <v>15</v>
      </c>
      <c r="F4" s="471"/>
      <c r="G4" s="471"/>
      <c r="H4" s="471"/>
      <c r="I4" s="471"/>
      <c r="J4" s="471"/>
      <c r="K4" s="471"/>
      <c r="L4" s="42"/>
      <c r="M4" s="43"/>
      <c r="N4" s="472" t="s">
        <v>179</v>
      </c>
    </row>
    <row r="5" spans="1:18" ht="38.25" customHeight="1" x14ac:dyDescent="0.2">
      <c r="A5" s="18" t="s">
        <v>33</v>
      </c>
      <c r="B5" s="469"/>
      <c r="C5" s="470"/>
      <c r="D5" s="125" t="s">
        <v>53</v>
      </c>
      <c r="E5" s="44" t="s">
        <v>16</v>
      </c>
      <c r="F5" s="44" t="s">
        <v>17</v>
      </c>
      <c r="G5" s="44" t="s">
        <v>0</v>
      </c>
      <c r="H5" s="44" t="s">
        <v>8</v>
      </c>
      <c r="I5" s="44" t="s">
        <v>19</v>
      </c>
      <c r="J5" s="44" t="s">
        <v>178</v>
      </c>
      <c r="K5" s="44" t="s">
        <v>18</v>
      </c>
      <c r="L5" s="45"/>
      <c r="M5" s="16"/>
      <c r="N5" s="473"/>
    </row>
    <row r="6" spans="1:18" ht="12.75" customHeight="1" x14ac:dyDescent="0.2">
      <c r="B6" s="3"/>
      <c r="C6" s="19"/>
      <c r="D6" s="47"/>
      <c r="E6" s="47"/>
      <c r="F6" s="47"/>
      <c r="G6" s="47"/>
      <c r="H6" s="47"/>
      <c r="I6" s="47"/>
      <c r="J6" s="47"/>
      <c r="K6" s="47"/>
      <c r="L6" s="106"/>
      <c r="M6" s="48"/>
      <c r="N6" s="46"/>
    </row>
    <row r="7" spans="1:18" ht="12.75" customHeight="1" x14ac:dyDescent="0.2">
      <c r="A7" s="105" t="s">
        <v>69</v>
      </c>
      <c r="B7" s="4" t="s">
        <v>35</v>
      </c>
      <c r="C7" s="2">
        <v>2013</v>
      </c>
      <c r="D7" s="323">
        <v>6592</v>
      </c>
      <c r="E7" s="176">
        <v>908</v>
      </c>
      <c r="F7" s="176">
        <v>178</v>
      </c>
      <c r="G7" s="176">
        <v>851</v>
      </c>
      <c r="H7" s="176">
        <v>3562</v>
      </c>
      <c r="I7" s="176">
        <v>85</v>
      </c>
      <c r="J7" s="176">
        <v>546</v>
      </c>
      <c r="K7" s="176">
        <v>462</v>
      </c>
      <c r="L7" s="136"/>
      <c r="M7" s="5"/>
      <c r="N7" s="319">
        <v>4.0624653346973485</v>
      </c>
      <c r="O7" s="14"/>
      <c r="Q7" s="14"/>
    </row>
    <row r="8" spans="1:18" ht="12.75" customHeight="1" x14ac:dyDescent="0.2">
      <c r="A8" s="105"/>
      <c r="B8" s="3"/>
      <c r="C8" s="2">
        <v>2014</v>
      </c>
      <c r="D8" s="323">
        <v>2947</v>
      </c>
      <c r="E8" s="176">
        <v>366</v>
      </c>
      <c r="F8" s="176">
        <v>142</v>
      </c>
      <c r="G8" s="176">
        <v>820</v>
      </c>
      <c r="H8" s="176">
        <v>1347</v>
      </c>
      <c r="I8" s="176">
        <v>72</v>
      </c>
      <c r="J8" s="176">
        <v>78</v>
      </c>
      <c r="K8" s="176">
        <v>122</v>
      </c>
      <c r="L8" s="324"/>
      <c r="M8" s="4"/>
      <c r="N8" s="319">
        <v>1.8349709219063273</v>
      </c>
      <c r="O8" s="14"/>
      <c r="Q8" s="14"/>
    </row>
    <row r="9" spans="1:18" ht="12.75" customHeight="1" x14ac:dyDescent="0.2">
      <c r="A9" s="105"/>
      <c r="B9" s="3"/>
      <c r="C9" s="12" t="s">
        <v>7</v>
      </c>
      <c r="D9" s="179">
        <v>981</v>
      </c>
      <c r="E9" s="177">
        <v>115</v>
      </c>
      <c r="F9" s="177">
        <v>33</v>
      </c>
      <c r="G9" s="177">
        <v>320</v>
      </c>
      <c r="H9" s="177">
        <v>438</v>
      </c>
      <c r="I9" s="177">
        <v>15</v>
      </c>
      <c r="J9" s="177" t="s">
        <v>112</v>
      </c>
      <c r="K9" s="177">
        <v>60</v>
      </c>
      <c r="L9" s="107"/>
      <c r="M9" s="3"/>
      <c r="N9" s="319">
        <v>2.1732869580628722</v>
      </c>
      <c r="O9" s="14"/>
      <c r="Q9" s="14"/>
    </row>
    <row r="10" spans="1:18" ht="12.75" customHeight="1" x14ac:dyDescent="0.2">
      <c r="A10" s="105"/>
      <c r="B10" s="3"/>
      <c r="C10" s="12" t="s">
        <v>4</v>
      </c>
      <c r="D10" s="179">
        <v>700</v>
      </c>
      <c r="E10" s="177">
        <v>98</v>
      </c>
      <c r="F10" s="177">
        <v>27</v>
      </c>
      <c r="G10" s="177">
        <v>182</v>
      </c>
      <c r="H10" s="177">
        <v>329</v>
      </c>
      <c r="I10" s="177">
        <v>10</v>
      </c>
      <c r="J10" s="177">
        <v>35</v>
      </c>
      <c r="K10" s="177">
        <v>19</v>
      </c>
      <c r="L10" s="107"/>
      <c r="M10" s="3"/>
      <c r="N10" s="319">
        <v>1.7659821383520864</v>
      </c>
      <c r="O10" s="14"/>
      <c r="Q10" s="163"/>
    </row>
    <row r="11" spans="1:18" ht="12.75" customHeight="1" x14ac:dyDescent="0.2">
      <c r="A11" s="105"/>
      <c r="B11" s="3"/>
      <c r="C11" s="12" t="s">
        <v>5</v>
      </c>
      <c r="D11" s="179">
        <v>662</v>
      </c>
      <c r="E11" s="177">
        <v>88</v>
      </c>
      <c r="F11" s="177">
        <v>48</v>
      </c>
      <c r="G11" s="177">
        <v>158</v>
      </c>
      <c r="H11" s="177">
        <v>309</v>
      </c>
      <c r="I11" s="177">
        <v>24</v>
      </c>
      <c r="J11" s="177">
        <v>10</v>
      </c>
      <c r="K11" s="177">
        <v>25</v>
      </c>
      <c r="L11" s="107"/>
      <c r="M11" s="3"/>
      <c r="N11" s="319">
        <v>1.7365756407229611</v>
      </c>
      <c r="O11" s="14"/>
      <c r="Q11" s="14"/>
    </row>
    <row r="12" spans="1:18" ht="12.75" customHeight="1" x14ac:dyDescent="0.2">
      <c r="A12" s="105"/>
      <c r="B12" s="3"/>
      <c r="C12" s="12" t="s">
        <v>6</v>
      </c>
      <c r="D12" s="179">
        <v>604</v>
      </c>
      <c r="E12" s="177">
        <v>65</v>
      </c>
      <c r="F12" s="177">
        <v>34</v>
      </c>
      <c r="G12" s="177">
        <v>160</v>
      </c>
      <c r="H12" s="177">
        <v>271</v>
      </c>
      <c r="I12" s="177">
        <v>23</v>
      </c>
      <c r="J12" s="177">
        <v>33</v>
      </c>
      <c r="K12" s="177">
        <v>18</v>
      </c>
      <c r="L12" s="107"/>
      <c r="M12" s="3"/>
      <c r="N12" s="319">
        <v>1.6019520475281137</v>
      </c>
      <c r="O12" s="14"/>
      <c r="Q12" s="152"/>
      <c r="R12" s="153"/>
    </row>
    <row r="13" spans="1:18" ht="12.75" customHeight="1" x14ac:dyDescent="0.2">
      <c r="A13" s="105"/>
      <c r="B13" s="3"/>
      <c r="C13" s="12"/>
      <c r="D13" s="179"/>
      <c r="E13" s="177"/>
      <c r="F13" s="177"/>
      <c r="G13" s="177"/>
      <c r="H13" s="177"/>
      <c r="I13" s="177"/>
      <c r="J13" s="177"/>
      <c r="K13" s="177"/>
      <c r="L13" s="107"/>
      <c r="M13" s="3"/>
      <c r="N13" s="319"/>
      <c r="O13" s="14"/>
      <c r="Q13" s="14"/>
    </row>
    <row r="14" spans="1:18" ht="12.75" customHeight="1" x14ac:dyDescent="0.2">
      <c r="A14" s="105"/>
      <c r="B14" s="3"/>
      <c r="C14" s="2">
        <v>2015</v>
      </c>
      <c r="D14" s="323">
        <v>2060</v>
      </c>
      <c r="E14" s="176">
        <v>293</v>
      </c>
      <c r="F14" s="176">
        <v>150</v>
      </c>
      <c r="G14" s="176">
        <v>554</v>
      </c>
      <c r="H14" s="176">
        <v>620</v>
      </c>
      <c r="I14" s="176">
        <v>58</v>
      </c>
      <c r="J14" s="176">
        <v>280</v>
      </c>
      <c r="K14" s="176">
        <v>105</v>
      </c>
      <c r="L14" s="324"/>
      <c r="M14" s="4"/>
      <c r="N14" s="319">
        <v>1.3422731330349056</v>
      </c>
      <c r="O14" s="14"/>
      <c r="Q14" s="14"/>
      <c r="R14" s="152"/>
    </row>
    <row r="15" spans="1:18" ht="12.75" customHeight="1" x14ac:dyDescent="0.2">
      <c r="A15" s="105"/>
      <c r="B15" s="3"/>
      <c r="C15" s="6" t="s">
        <v>25</v>
      </c>
      <c r="D15" s="179">
        <v>617</v>
      </c>
      <c r="E15" s="177">
        <v>83</v>
      </c>
      <c r="F15" s="177">
        <v>54</v>
      </c>
      <c r="G15" s="177">
        <v>123</v>
      </c>
      <c r="H15" s="177">
        <v>273</v>
      </c>
      <c r="I15" s="177">
        <v>18</v>
      </c>
      <c r="J15" s="177">
        <v>34</v>
      </c>
      <c r="K15" s="177">
        <v>32</v>
      </c>
      <c r="L15" s="107"/>
      <c r="M15" s="3"/>
      <c r="N15" s="319">
        <v>1.5446625275385539</v>
      </c>
      <c r="O15" s="14"/>
      <c r="Q15" s="163"/>
    </row>
    <row r="16" spans="1:18" ht="12.75" customHeight="1" x14ac:dyDescent="0.2">
      <c r="A16" s="387"/>
      <c r="B16" s="348"/>
      <c r="C16" s="6" t="s">
        <v>78</v>
      </c>
      <c r="D16" s="179">
        <v>583</v>
      </c>
      <c r="E16" s="177">
        <v>75</v>
      </c>
      <c r="F16" s="177">
        <v>29</v>
      </c>
      <c r="G16" s="177">
        <v>169</v>
      </c>
      <c r="H16" s="177">
        <v>181</v>
      </c>
      <c r="I16" s="177">
        <v>16</v>
      </c>
      <c r="J16" s="177">
        <v>74</v>
      </c>
      <c r="K16" s="177">
        <v>39</v>
      </c>
      <c r="L16" s="107"/>
      <c r="M16" s="3"/>
      <c r="N16" s="319">
        <v>1.5104409554899219</v>
      </c>
      <c r="O16" s="14"/>
      <c r="P16" s="13"/>
      <c r="Q16" s="14"/>
    </row>
    <row r="17" spans="1:19" ht="12.75" customHeight="1" x14ac:dyDescent="0.2">
      <c r="A17" s="388"/>
      <c r="B17" s="348"/>
      <c r="C17" s="6" t="s">
        <v>193</v>
      </c>
      <c r="D17" s="179">
        <v>429</v>
      </c>
      <c r="E17" s="177">
        <v>68</v>
      </c>
      <c r="F17" s="177">
        <v>29</v>
      </c>
      <c r="G17" s="177">
        <v>130</v>
      </c>
      <c r="H17" s="177">
        <v>92</v>
      </c>
      <c r="I17" s="177">
        <v>10</v>
      </c>
      <c r="J17" s="177">
        <v>78</v>
      </c>
      <c r="K17" s="177">
        <v>22</v>
      </c>
      <c r="L17" s="107"/>
      <c r="M17" s="3"/>
      <c r="N17" s="319">
        <v>1.110737125546954</v>
      </c>
      <c r="O17" s="14"/>
      <c r="P17" s="153"/>
      <c r="Q17" s="153"/>
    </row>
    <row r="18" spans="1:19" ht="12.75" customHeight="1" x14ac:dyDescent="0.2">
      <c r="A18" s="388"/>
      <c r="B18" s="348"/>
      <c r="C18" s="6" t="s">
        <v>194</v>
      </c>
      <c r="D18" s="179">
        <v>431</v>
      </c>
      <c r="E18" s="177">
        <v>67</v>
      </c>
      <c r="F18" s="177">
        <v>38</v>
      </c>
      <c r="G18" s="177">
        <v>132</v>
      </c>
      <c r="H18" s="177">
        <v>74</v>
      </c>
      <c r="I18" s="177">
        <v>14</v>
      </c>
      <c r="J18" s="177">
        <v>94</v>
      </c>
      <c r="K18" s="177">
        <v>12</v>
      </c>
      <c r="L18" s="107"/>
      <c r="M18" s="3"/>
      <c r="N18" s="319">
        <v>1.187131603591693</v>
      </c>
      <c r="O18" s="14"/>
      <c r="P18" s="153"/>
      <c r="Q18" s="14"/>
    </row>
    <row r="19" spans="1:19" ht="12.75" customHeight="1" x14ac:dyDescent="0.2">
      <c r="A19" s="388"/>
      <c r="B19" s="348"/>
      <c r="C19" s="6"/>
      <c r="D19" s="179"/>
      <c r="E19" s="177"/>
      <c r="F19" s="177"/>
      <c r="G19" s="177"/>
      <c r="H19" s="177"/>
      <c r="I19" s="177"/>
      <c r="J19" s="177"/>
      <c r="K19" s="177"/>
      <c r="L19" s="107"/>
      <c r="M19" s="3"/>
      <c r="N19" s="319"/>
      <c r="O19" s="14"/>
      <c r="P19" s="153"/>
      <c r="Q19" s="14"/>
    </row>
    <row r="20" spans="1:19" ht="12.75" customHeight="1" x14ac:dyDescent="0.2">
      <c r="A20" s="388"/>
      <c r="B20" s="348"/>
      <c r="C20" s="2">
        <v>2016</v>
      </c>
      <c r="D20" s="323">
        <v>869</v>
      </c>
      <c r="E20" s="176">
        <v>99</v>
      </c>
      <c r="F20" s="176">
        <v>51</v>
      </c>
      <c r="G20" s="176">
        <v>291</v>
      </c>
      <c r="H20" s="176">
        <v>197</v>
      </c>
      <c r="I20" s="176">
        <v>24</v>
      </c>
      <c r="J20" s="176">
        <v>191</v>
      </c>
      <c r="K20" s="176">
        <v>16</v>
      </c>
      <c r="L20" s="324"/>
      <c r="M20" s="3"/>
      <c r="N20" s="319">
        <v>1.1281758344476611</v>
      </c>
      <c r="O20" s="14"/>
      <c r="P20" s="153"/>
      <c r="Q20" s="13"/>
    </row>
    <row r="21" spans="1:19" ht="12.75" customHeight="1" x14ac:dyDescent="0.2">
      <c r="A21" s="388"/>
      <c r="B21" s="348"/>
      <c r="C21" s="6" t="s">
        <v>25</v>
      </c>
      <c r="D21" s="179">
        <v>442</v>
      </c>
      <c r="E21" s="177">
        <v>49</v>
      </c>
      <c r="F21" s="177">
        <v>26</v>
      </c>
      <c r="G21" s="177">
        <v>163</v>
      </c>
      <c r="H21" s="177">
        <v>82</v>
      </c>
      <c r="I21" s="177">
        <v>12</v>
      </c>
      <c r="J21" s="177">
        <v>104</v>
      </c>
      <c r="K21" s="177">
        <v>6</v>
      </c>
      <c r="L21" s="107"/>
      <c r="M21" s="3"/>
      <c r="N21" s="319">
        <v>1.1541976759368064</v>
      </c>
      <c r="O21" s="14"/>
      <c r="P21" s="153"/>
      <c r="Q21" s="14"/>
    </row>
    <row r="22" spans="1:19" ht="12.75" customHeight="1" x14ac:dyDescent="0.2">
      <c r="A22" s="448"/>
      <c r="B22" s="348"/>
      <c r="C22" s="6" t="s">
        <v>78</v>
      </c>
      <c r="D22" s="179">
        <v>427</v>
      </c>
      <c r="E22" s="177">
        <v>50</v>
      </c>
      <c r="F22" s="177">
        <v>25</v>
      </c>
      <c r="G22" s="177">
        <v>128</v>
      </c>
      <c r="H22" s="177">
        <v>115</v>
      </c>
      <c r="I22" s="177">
        <v>12</v>
      </c>
      <c r="J22" s="177">
        <v>87</v>
      </c>
      <c r="K22" s="177">
        <v>10</v>
      </c>
      <c r="L22" s="107"/>
      <c r="M22" s="3"/>
      <c r="N22" s="319">
        <v>1.1024475885572653</v>
      </c>
      <c r="O22" s="14"/>
      <c r="P22" s="153"/>
      <c r="Q22" s="14"/>
    </row>
    <row r="23" spans="1:19" ht="12.75" customHeight="1" x14ac:dyDescent="0.2">
      <c r="A23" s="105"/>
      <c r="B23" s="3"/>
      <c r="C23" s="6"/>
      <c r="D23" s="179"/>
      <c r="E23" s="177"/>
      <c r="F23" s="177"/>
      <c r="G23" s="177"/>
      <c r="H23" s="177"/>
      <c r="I23" s="177"/>
      <c r="J23" s="177"/>
      <c r="K23" s="177"/>
      <c r="L23" s="107"/>
      <c r="M23" s="3"/>
      <c r="N23" s="319"/>
      <c r="O23" s="14"/>
      <c r="Q23" s="13"/>
    </row>
    <row r="24" spans="1:19" ht="12.75" customHeight="1" x14ac:dyDescent="0.2">
      <c r="A24" s="105"/>
      <c r="B24" s="4" t="s">
        <v>180</v>
      </c>
      <c r="C24" s="2">
        <v>2013</v>
      </c>
      <c r="D24" s="323">
        <v>1523</v>
      </c>
      <c r="E24" s="176">
        <v>240</v>
      </c>
      <c r="F24" s="176">
        <v>44</v>
      </c>
      <c r="G24" s="176">
        <v>121</v>
      </c>
      <c r="H24" s="176">
        <v>770</v>
      </c>
      <c r="I24" s="176">
        <v>22</v>
      </c>
      <c r="J24" s="176">
        <v>245</v>
      </c>
      <c r="K24" s="176">
        <v>81</v>
      </c>
      <c r="L24" s="324"/>
      <c r="M24" s="4"/>
      <c r="N24" s="319">
        <v>1.8704099427701226</v>
      </c>
      <c r="O24" s="14"/>
      <c r="P24" s="152"/>
      <c r="Q24" s="14"/>
      <c r="S24" s="152"/>
    </row>
    <row r="25" spans="1:19" ht="12.75" customHeight="1" x14ac:dyDescent="0.2">
      <c r="A25" s="105"/>
      <c r="B25" s="3"/>
      <c r="C25" s="2">
        <v>2014</v>
      </c>
      <c r="D25" s="323">
        <v>728</v>
      </c>
      <c r="E25" s="176">
        <v>120</v>
      </c>
      <c r="F25" s="176">
        <v>30</v>
      </c>
      <c r="G25" s="176">
        <v>113</v>
      </c>
      <c r="H25" s="176">
        <v>368</v>
      </c>
      <c r="I25" s="176">
        <v>28</v>
      </c>
      <c r="J25" s="176">
        <v>39</v>
      </c>
      <c r="K25" s="176">
        <v>30</v>
      </c>
      <c r="L25" s="324"/>
      <c r="M25" s="4"/>
      <c r="N25" s="319">
        <v>0.82146645302520815</v>
      </c>
      <c r="O25" s="14"/>
      <c r="Q25" s="14"/>
    </row>
    <row r="26" spans="1:19" ht="12.75" customHeight="1" x14ac:dyDescent="0.2">
      <c r="A26" s="105"/>
      <c r="B26" s="3"/>
      <c r="C26" s="12" t="s">
        <v>7</v>
      </c>
      <c r="D26" s="179">
        <v>186</v>
      </c>
      <c r="E26" s="177">
        <v>25</v>
      </c>
      <c r="F26" s="177">
        <v>5</v>
      </c>
      <c r="G26" s="177">
        <v>41</v>
      </c>
      <c r="H26" s="177">
        <v>105</v>
      </c>
      <c r="I26" s="177">
        <v>3</v>
      </c>
      <c r="J26" s="177" t="s">
        <v>112</v>
      </c>
      <c r="K26" s="177">
        <v>7</v>
      </c>
      <c r="L26" s="106"/>
      <c r="M26" s="48"/>
      <c r="N26" s="319">
        <v>0.81880612783940843</v>
      </c>
      <c r="O26" s="14"/>
      <c r="P26" s="349"/>
      <c r="Q26" s="14"/>
      <c r="R26" s="166"/>
    </row>
    <row r="27" spans="1:19" ht="12.75" customHeight="1" x14ac:dyDescent="0.2">
      <c r="A27" s="105"/>
      <c r="B27" s="3"/>
      <c r="C27" s="12" t="s">
        <v>4</v>
      </c>
      <c r="D27" s="179">
        <v>179</v>
      </c>
      <c r="E27" s="177">
        <v>36</v>
      </c>
      <c r="F27" s="177">
        <v>3</v>
      </c>
      <c r="G27" s="177">
        <v>26</v>
      </c>
      <c r="H27" s="177">
        <v>89</v>
      </c>
      <c r="I27" s="177">
        <v>6</v>
      </c>
      <c r="J27" s="177">
        <v>16</v>
      </c>
      <c r="K27" s="177">
        <v>3</v>
      </c>
      <c r="L27" s="106"/>
      <c r="M27" s="48"/>
      <c r="N27" s="319">
        <v>0.81006471466714935</v>
      </c>
      <c r="O27" s="14"/>
      <c r="Q27" s="14"/>
      <c r="R27" s="152"/>
    </row>
    <row r="28" spans="1:19" ht="12.75" customHeight="1" x14ac:dyDescent="0.2">
      <c r="A28" s="105"/>
      <c r="B28" s="3"/>
      <c r="C28" s="12" t="s">
        <v>5</v>
      </c>
      <c r="D28" s="179">
        <v>205</v>
      </c>
      <c r="E28" s="177">
        <v>35</v>
      </c>
      <c r="F28" s="177">
        <v>14</v>
      </c>
      <c r="G28" s="177">
        <v>27</v>
      </c>
      <c r="H28" s="177">
        <v>98</v>
      </c>
      <c r="I28" s="177">
        <v>10</v>
      </c>
      <c r="J28" s="177">
        <v>5</v>
      </c>
      <c r="K28" s="177">
        <v>16</v>
      </c>
      <c r="L28" s="106"/>
      <c r="M28" s="48"/>
      <c r="N28" s="319">
        <v>0.93071824207754461</v>
      </c>
      <c r="O28" s="14"/>
      <c r="Q28" s="14"/>
      <c r="R28" s="13"/>
    </row>
    <row r="29" spans="1:19" ht="12.75" customHeight="1" x14ac:dyDescent="0.2">
      <c r="A29" s="105"/>
      <c r="B29" s="3"/>
      <c r="C29" s="12" t="s">
        <v>6</v>
      </c>
      <c r="D29" s="179">
        <v>158</v>
      </c>
      <c r="E29" s="177">
        <v>24</v>
      </c>
      <c r="F29" s="177">
        <v>8</v>
      </c>
      <c r="G29" s="177">
        <v>19</v>
      </c>
      <c r="H29" s="177">
        <v>76</v>
      </c>
      <c r="I29" s="177">
        <v>9</v>
      </c>
      <c r="J29" s="177">
        <v>18</v>
      </c>
      <c r="K29" s="177">
        <v>4</v>
      </c>
      <c r="L29" s="106"/>
      <c r="M29" s="48"/>
      <c r="N29" s="319">
        <v>0.72533627140430612</v>
      </c>
      <c r="O29" s="14"/>
      <c r="P29" s="152"/>
      <c r="Q29" s="152"/>
      <c r="R29" s="152"/>
      <c r="S29" s="349"/>
    </row>
    <row r="30" spans="1:19" ht="12.75" customHeight="1" x14ac:dyDescent="0.2">
      <c r="A30" s="105"/>
      <c r="B30" s="3"/>
      <c r="C30" s="12"/>
      <c r="D30" s="179"/>
      <c r="E30" s="177"/>
      <c r="F30" s="177"/>
      <c r="G30" s="177"/>
      <c r="H30" s="177"/>
      <c r="I30" s="177"/>
      <c r="J30" s="177"/>
      <c r="K30" s="177"/>
      <c r="L30" s="106"/>
      <c r="M30" s="48"/>
      <c r="N30" s="319"/>
      <c r="O30" s="14"/>
      <c r="Q30" s="14"/>
      <c r="S30" s="153"/>
    </row>
    <row r="31" spans="1:19" ht="15" customHeight="1" x14ac:dyDescent="0.2">
      <c r="A31" s="105"/>
      <c r="B31" s="3"/>
      <c r="C31" s="2">
        <v>2015</v>
      </c>
      <c r="D31" s="323">
        <v>621</v>
      </c>
      <c r="E31" s="176">
        <v>97</v>
      </c>
      <c r="F31" s="176">
        <v>51</v>
      </c>
      <c r="G31" s="176">
        <v>81</v>
      </c>
      <c r="H31" s="176">
        <v>156</v>
      </c>
      <c r="I31" s="176">
        <v>30</v>
      </c>
      <c r="J31" s="176">
        <v>176</v>
      </c>
      <c r="K31" s="176">
        <v>30</v>
      </c>
      <c r="L31" s="136"/>
      <c r="M31" s="5"/>
      <c r="N31" s="319">
        <v>0.71121800377941935</v>
      </c>
      <c r="O31" s="14"/>
      <c r="Q31" s="14"/>
    </row>
    <row r="32" spans="1:19" ht="12.75" customHeight="1" x14ac:dyDescent="0.2">
      <c r="A32" s="105"/>
      <c r="B32" s="3"/>
      <c r="C32" s="12" t="s">
        <v>7</v>
      </c>
      <c r="D32" s="179">
        <v>173</v>
      </c>
      <c r="E32" s="177">
        <v>31</v>
      </c>
      <c r="F32" s="177">
        <v>21</v>
      </c>
      <c r="G32" s="177">
        <v>18</v>
      </c>
      <c r="H32" s="177">
        <v>72</v>
      </c>
      <c r="I32" s="177">
        <v>9</v>
      </c>
      <c r="J32" s="177">
        <v>14</v>
      </c>
      <c r="K32" s="177">
        <v>8</v>
      </c>
      <c r="L32" s="106"/>
      <c r="M32" s="48"/>
      <c r="N32" s="319">
        <v>0.75887178137474232</v>
      </c>
      <c r="O32" s="14"/>
      <c r="Q32" s="14"/>
    </row>
    <row r="33" spans="1:19" ht="12.75" customHeight="1" x14ac:dyDescent="0.2">
      <c r="A33" s="105"/>
      <c r="B33" s="348"/>
      <c r="C33" s="12" t="s">
        <v>4</v>
      </c>
      <c r="D33" s="179">
        <v>166</v>
      </c>
      <c r="E33" s="177">
        <v>22</v>
      </c>
      <c r="F33" s="177">
        <v>14</v>
      </c>
      <c r="G33" s="177">
        <v>25</v>
      </c>
      <c r="H33" s="177">
        <v>45</v>
      </c>
      <c r="I33" s="177">
        <v>6</v>
      </c>
      <c r="J33" s="177">
        <v>43</v>
      </c>
      <c r="K33" s="177">
        <v>11</v>
      </c>
      <c r="L33" s="106"/>
      <c r="M33" s="48"/>
      <c r="N33" s="319">
        <v>0.761118752865658</v>
      </c>
      <c r="O33" s="14"/>
      <c r="Q33" s="163"/>
      <c r="S33" s="14"/>
    </row>
    <row r="34" spans="1:19" ht="12.75" customHeight="1" x14ac:dyDescent="0.2">
      <c r="A34" s="105"/>
      <c r="B34" s="348"/>
      <c r="C34" s="6" t="s">
        <v>193</v>
      </c>
      <c r="D34" s="179">
        <v>127</v>
      </c>
      <c r="E34" s="177">
        <v>20</v>
      </c>
      <c r="F34" s="177">
        <v>10</v>
      </c>
      <c r="G34" s="177">
        <v>16</v>
      </c>
      <c r="H34" s="177">
        <v>22</v>
      </c>
      <c r="I34" s="177">
        <v>5</v>
      </c>
      <c r="J34" s="177">
        <v>51</v>
      </c>
      <c r="K34" s="177">
        <v>3</v>
      </c>
      <c r="L34" s="107"/>
      <c r="M34" s="3"/>
      <c r="N34" s="319">
        <v>0.5814219658471822</v>
      </c>
      <c r="O34" s="14"/>
      <c r="P34" s="152"/>
      <c r="Q34" s="163"/>
      <c r="S34" s="14"/>
    </row>
    <row r="35" spans="1:19" ht="12.75" customHeight="1" x14ac:dyDescent="0.2">
      <c r="A35" s="105"/>
      <c r="B35" s="348"/>
      <c r="C35" s="6" t="s">
        <v>194</v>
      </c>
      <c r="D35" s="179">
        <v>155</v>
      </c>
      <c r="E35" s="177">
        <v>24</v>
      </c>
      <c r="F35" s="177">
        <v>6</v>
      </c>
      <c r="G35" s="177">
        <v>22</v>
      </c>
      <c r="H35" s="177">
        <v>17</v>
      </c>
      <c r="I35" s="177">
        <v>10</v>
      </c>
      <c r="J35" s="177">
        <v>68</v>
      </c>
      <c r="K35" s="177">
        <v>8</v>
      </c>
      <c r="L35" s="107"/>
      <c r="M35" s="3"/>
      <c r="N35" s="319">
        <v>0.74287083632878026</v>
      </c>
      <c r="O35" s="14"/>
      <c r="P35" s="152"/>
      <c r="Q35" s="163"/>
      <c r="S35" s="14"/>
    </row>
    <row r="36" spans="1:19" ht="12.75" customHeight="1" x14ac:dyDescent="0.2">
      <c r="A36" s="105"/>
      <c r="B36" s="348"/>
      <c r="C36" s="6"/>
      <c r="D36" s="179"/>
      <c r="E36" s="177"/>
      <c r="F36" s="177"/>
      <c r="G36" s="177"/>
      <c r="H36" s="177"/>
      <c r="I36" s="177"/>
      <c r="J36" s="177"/>
      <c r="K36" s="177"/>
      <c r="L36" s="107"/>
      <c r="M36" s="3"/>
      <c r="N36" s="319"/>
      <c r="O36" s="14"/>
      <c r="P36" s="152"/>
      <c r="Q36" s="163"/>
      <c r="S36" s="14"/>
    </row>
    <row r="37" spans="1:19" ht="12.75" customHeight="1" x14ac:dyDescent="0.2">
      <c r="A37" s="105"/>
      <c r="B37" s="348"/>
      <c r="C37" s="2">
        <v>2016</v>
      </c>
      <c r="D37" s="323">
        <v>232</v>
      </c>
      <c r="E37" s="176">
        <v>32</v>
      </c>
      <c r="F37" s="176">
        <v>14</v>
      </c>
      <c r="G37" s="176">
        <v>29</v>
      </c>
      <c r="H37" s="176">
        <v>32</v>
      </c>
      <c r="I37" s="176">
        <v>16</v>
      </c>
      <c r="J37" s="176">
        <v>102</v>
      </c>
      <c r="K37" s="176">
        <v>7</v>
      </c>
      <c r="L37" s="107"/>
      <c r="M37" s="3"/>
      <c r="N37" s="319">
        <v>0.56442195406773066</v>
      </c>
      <c r="O37" s="14"/>
      <c r="P37" s="13"/>
      <c r="Q37" s="13"/>
      <c r="S37" s="14"/>
    </row>
    <row r="38" spans="1:19" ht="12.75" customHeight="1" x14ac:dyDescent="0.2">
      <c r="A38" s="105"/>
      <c r="B38" s="348"/>
      <c r="C38" s="6" t="s">
        <v>25</v>
      </c>
      <c r="D38" s="179">
        <v>127</v>
      </c>
      <c r="E38" s="179">
        <v>14</v>
      </c>
      <c r="F38" s="179">
        <v>3</v>
      </c>
      <c r="G38" s="179">
        <v>17</v>
      </c>
      <c r="H38" s="179">
        <v>20</v>
      </c>
      <c r="I38" s="179">
        <v>7</v>
      </c>
      <c r="J38" s="179">
        <v>63</v>
      </c>
      <c r="K38" s="179">
        <v>3</v>
      </c>
      <c r="L38" s="107"/>
      <c r="M38" s="3"/>
      <c r="N38" s="319">
        <v>0.59933931099575266</v>
      </c>
      <c r="O38" s="14"/>
      <c r="P38" s="152"/>
      <c r="Q38" s="163"/>
      <c r="S38" s="14"/>
    </row>
    <row r="39" spans="1:19" ht="12.75" customHeight="1" x14ac:dyDescent="0.2">
      <c r="A39" s="388"/>
      <c r="B39" s="348"/>
      <c r="C39" s="6" t="s">
        <v>78</v>
      </c>
      <c r="D39" s="179">
        <v>105</v>
      </c>
      <c r="E39" s="179">
        <v>18</v>
      </c>
      <c r="F39" s="179">
        <v>11</v>
      </c>
      <c r="G39" s="179">
        <v>12</v>
      </c>
      <c r="H39" s="179">
        <v>12</v>
      </c>
      <c r="I39" s="179">
        <v>9</v>
      </c>
      <c r="J39" s="179">
        <v>39</v>
      </c>
      <c r="K39" s="179">
        <v>4</v>
      </c>
      <c r="L39" s="107"/>
      <c r="M39" s="3"/>
      <c r="N39" s="319">
        <v>0.52726724917143719</v>
      </c>
      <c r="O39" s="14"/>
      <c r="P39" s="153"/>
      <c r="Q39" s="14"/>
    </row>
    <row r="40" spans="1:19" ht="12.75" customHeight="1" x14ac:dyDescent="0.2">
      <c r="A40" s="105"/>
      <c r="B40" s="3"/>
      <c r="C40" s="12"/>
      <c r="D40" s="179"/>
      <c r="E40" s="177"/>
      <c r="F40" s="177"/>
      <c r="G40" s="177"/>
      <c r="H40" s="177"/>
      <c r="I40" s="177"/>
      <c r="J40" s="177"/>
      <c r="K40" s="177"/>
      <c r="L40" s="106"/>
      <c r="M40" s="48"/>
      <c r="N40" s="319"/>
      <c r="O40" s="14"/>
      <c r="Q40" s="163"/>
      <c r="S40" s="14"/>
    </row>
    <row r="41" spans="1:19" ht="12.75" customHeight="1" x14ac:dyDescent="0.2">
      <c r="A41" s="105"/>
      <c r="B41" s="4" t="s">
        <v>181</v>
      </c>
      <c r="C41" s="2">
        <v>2013</v>
      </c>
      <c r="D41" s="323">
        <v>4923</v>
      </c>
      <c r="E41" s="176">
        <v>638</v>
      </c>
      <c r="F41" s="176">
        <v>127</v>
      </c>
      <c r="G41" s="176">
        <v>713</v>
      </c>
      <c r="H41" s="176">
        <v>2726</v>
      </c>
      <c r="I41" s="176">
        <v>62</v>
      </c>
      <c r="J41" s="176">
        <v>277</v>
      </c>
      <c r="K41" s="176">
        <v>380</v>
      </c>
      <c r="L41" s="136"/>
      <c r="M41" s="5"/>
      <c r="N41" s="319">
        <v>6.9642099306832659</v>
      </c>
      <c r="O41" s="14"/>
      <c r="Q41" s="163"/>
      <c r="S41" s="14"/>
    </row>
    <row r="42" spans="1:19" ht="12.75" customHeight="1" x14ac:dyDescent="0.2">
      <c r="A42" s="105"/>
      <c r="B42" s="3"/>
      <c r="C42" s="2">
        <v>2014</v>
      </c>
      <c r="D42" s="323">
        <v>2122</v>
      </c>
      <c r="E42" s="176">
        <v>220</v>
      </c>
      <c r="F42" s="176">
        <v>100</v>
      </c>
      <c r="G42" s="176">
        <v>694</v>
      </c>
      <c r="H42" s="176">
        <v>950</v>
      </c>
      <c r="I42" s="176">
        <v>38</v>
      </c>
      <c r="J42" s="176">
        <v>32</v>
      </c>
      <c r="K42" s="176">
        <v>88</v>
      </c>
      <c r="L42" s="136"/>
      <c r="M42" s="5"/>
      <c r="N42" s="319">
        <v>3.6995711147529553</v>
      </c>
      <c r="O42" s="14"/>
      <c r="P42" s="152"/>
      <c r="Q42" s="14"/>
    </row>
    <row r="43" spans="1:19" ht="12.75" customHeight="1" x14ac:dyDescent="0.2">
      <c r="A43" s="105"/>
      <c r="B43" s="3"/>
      <c r="C43" s="12" t="s">
        <v>7</v>
      </c>
      <c r="D43" s="179">
        <v>774</v>
      </c>
      <c r="E43" s="177">
        <v>81</v>
      </c>
      <c r="F43" s="177">
        <v>26</v>
      </c>
      <c r="G43" s="177">
        <v>276</v>
      </c>
      <c r="H43" s="177">
        <v>327</v>
      </c>
      <c r="I43" s="177">
        <v>12</v>
      </c>
      <c r="J43" s="177" t="s">
        <v>112</v>
      </c>
      <c r="K43" s="177">
        <v>52</v>
      </c>
      <c r="L43" s="106"/>
      <c r="M43" s="48"/>
      <c r="N43" s="319">
        <v>4.0576671035386633</v>
      </c>
      <c r="O43" s="14"/>
      <c r="Q43" s="14"/>
    </row>
    <row r="44" spans="1:19" ht="12.75" customHeight="1" x14ac:dyDescent="0.2">
      <c r="A44" s="105"/>
      <c r="B44" s="3"/>
      <c r="C44" s="12" t="s">
        <v>4</v>
      </c>
      <c r="D44" s="179">
        <v>492</v>
      </c>
      <c r="E44" s="177">
        <v>52</v>
      </c>
      <c r="F44" s="177">
        <v>23</v>
      </c>
      <c r="G44" s="177">
        <v>151</v>
      </c>
      <c r="H44" s="177">
        <v>231</v>
      </c>
      <c r="I44" s="177">
        <v>4</v>
      </c>
      <c r="J44" s="177">
        <v>16</v>
      </c>
      <c r="K44" s="177">
        <v>15</v>
      </c>
      <c r="L44" s="106"/>
      <c r="M44" s="48"/>
      <c r="N44" s="319">
        <v>3.5233457462045257</v>
      </c>
      <c r="O44" s="14"/>
      <c r="Q44" s="14"/>
    </row>
    <row r="45" spans="1:19" ht="12.75" customHeight="1" x14ac:dyDescent="0.2">
      <c r="A45" s="105"/>
      <c r="B45" s="3"/>
      <c r="C45" s="12" t="s">
        <v>5</v>
      </c>
      <c r="D45" s="179">
        <v>431</v>
      </c>
      <c r="E45" s="177">
        <v>47</v>
      </c>
      <c r="F45" s="177">
        <v>28</v>
      </c>
      <c r="G45" s="177">
        <v>128</v>
      </c>
      <c r="H45" s="177">
        <v>205</v>
      </c>
      <c r="I45" s="177">
        <v>11</v>
      </c>
      <c r="J45" s="177">
        <v>4</v>
      </c>
      <c r="K45" s="177">
        <v>8</v>
      </c>
      <c r="L45" s="106"/>
      <c r="M45" s="48"/>
      <c r="N45" s="319">
        <v>3.5103437041863494</v>
      </c>
      <c r="O45" s="14"/>
      <c r="Q45" s="14"/>
    </row>
    <row r="46" spans="1:19" ht="12.75" customHeight="1" x14ac:dyDescent="0.2">
      <c r="A46" s="105"/>
      <c r="B46" s="3"/>
      <c r="C46" s="12" t="s">
        <v>6</v>
      </c>
      <c r="D46" s="179">
        <v>425</v>
      </c>
      <c r="E46" s="177">
        <v>40</v>
      </c>
      <c r="F46" s="177">
        <v>23</v>
      </c>
      <c r="G46" s="177">
        <v>139</v>
      </c>
      <c r="H46" s="177">
        <v>187</v>
      </c>
      <c r="I46" s="177">
        <v>11</v>
      </c>
      <c r="J46" s="177">
        <v>12</v>
      </c>
      <c r="K46" s="177">
        <v>13</v>
      </c>
      <c r="L46" s="106"/>
      <c r="M46" s="48"/>
      <c r="N46" s="319">
        <v>3.5296071754837635</v>
      </c>
      <c r="O46" s="14"/>
      <c r="Q46" s="152"/>
    </row>
    <row r="47" spans="1:19" ht="12.75" customHeight="1" x14ac:dyDescent="0.2">
      <c r="A47" s="105"/>
      <c r="B47" s="4"/>
      <c r="C47" s="12"/>
      <c r="D47" s="179"/>
      <c r="E47" s="177"/>
      <c r="F47" s="177"/>
      <c r="G47" s="177"/>
      <c r="H47" s="177"/>
      <c r="I47" s="177"/>
      <c r="J47" s="177"/>
      <c r="K47" s="177"/>
      <c r="L47" s="106"/>
      <c r="M47" s="48"/>
      <c r="N47" s="319"/>
      <c r="O47" s="14"/>
      <c r="Q47" s="14"/>
    </row>
    <row r="48" spans="1:19" ht="13.5" customHeight="1" x14ac:dyDescent="0.2">
      <c r="A48" s="105"/>
      <c r="B48" s="3"/>
      <c r="C48" s="2">
        <v>2015</v>
      </c>
      <c r="D48" s="323">
        <v>1298</v>
      </c>
      <c r="E48" s="176">
        <v>166</v>
      </c>
      <c r="F48" s="176">
        <v>79</v>
      </c>
      <c r="G48" s="176">
        <v>441</v>
      </c>
      <c r="H48" s="176">
        <v>445</v>
      </c>
      <c r="I48" s="176">
        <v>16</v>
      </c>
      <c r="J48" s="176">
        <v>82</v>
      </c>
      <c r="K48" s="176">
        <v>69</v>
      </c>
      <c r="L48" s="136"/>
      <c r="M48" s="5"/>
      <c r="N48" s="319">
        <v>2.7881599862525239</v>
      </c>
      <c r="O48" s="14"/>
      <c r="Q48" s="14"/>
    </row>
    <row r="49" spans="1:18" ht="12.75" customHeight="1" x14ac:dyDescent="0.2">
      <c r="A49" s="105"/>
      <c r="B49" s="3"/>
      <c r="C49" s="12" t="s">
        <v>7</v>
      </c>
      <c r="D49" s="179">
        <v>401</v>
      </c>
      <c r="E49" s="177">
        <v>45</v>
      </c>
      <c r="F49" s="177">
        <v>23</v>
      </c>
      <c r="G49" s="177">
        <v>97</v>
      </c>
      <c r="H49" s="177">
        <v>197</v>
      </c>
      <c r="I49" s="177">
        <v>3</v>
      </c>
      <c r="J49" s="177">
        <v>13</v>
      </c>
      <c r="K49" s="177">
        <v>23</v>
      </c>
      <c r="L49" s="106"/>
      <c r="M49" s="48"/>
      <c r="N49" s="319">
        <v>3.174226232882134</v>
      </c>
      <c r="O49" s="14"/>
      <c r="Q49" s="14"/>
    </row>
    <row r="50" spans="1:18" ht="12.75" customHeight="1" x14ac:dyDescent="0.2">
      <c r="A50" s="105"/>
      <c r="B50" s="348"/>
      <c r="C50" s="12" t="s">
        <v>4</v>
      </c>
      <c r="D50" s="179">
        <v>390</v>
      </c>
      <c r="E50" s="177">
        <v>50</v>
      </c>
      <c r="F50" s="177">
        <v>14</v>
      </c>
      <c r="G50" s="177">
        <v>142</v>
      </c>
      <c r="H50" s="177">
        <v>128</v>
      </c>
      <c r="I50" s="177">
        <v>8</v>
      </c>
      <c r="J50" s="177">
        <v>22</v>
      </c>
      <c r="K50" s="177">
        <v>26</v>
      </c>
      <c r="L50" s="106"/>
      <c r="M50" s="48"/>
      <c r="N50" s="319">
        <v>3.2349037823490376</v>
      </c>
      <c r="O50" s="14"/>
      <c r="Q50" s="14"/>
    </row>
    <row r="51" spans="1:18" ht="12.75" customHeight="1" x14ac:dyDescent="0.2">
      <c r="A51" s="105"/>
      <c r="B51" s="348"/>
      <c r="C51" s="6" t="s">
        <v>193</v>
      </c>
      <c r="D51" s="179">
        <v>262</v>
      </c>
      <c r="E51" s="177">
        <v>36</v>
      </c>
      <c r="F51" s="177">
        <v>15</v>
      </c>
      <c r="G51" s="177">
        <v>101</v>
      </c>
      <c r="H51" s="177">
        <v>67</v>
      </c>
      <c r="I51" s="177">
        <v>3</v>
      </c>
      <c r="J51" s="177">
        <v>23</v>
      </c>
      <c r="K51" s="177">
        <v>17</v>
      </c>
      <c r="L51" s="107"/>
      <c r="M51" s="3"/>
      <c r="N51" s="319">
        <v>2.228838792003403</v>
      </c>
      <c r="O51" s="14"/>
      <c r="P51" s="152"/>
      <c r="Q51" s="14"/>
    </row>
    <row r="52" spans="1:18" ht="12.75" customHeight="1" x14ac:dyDescent="0.2">
      <c r="A52" s="105"/>
      <c r="B52" s="348"/>
      <c r="C52" s="6" t="s">
        <v>194</v>
      </c>
      <c r="D52" s="179">
        <v>245</v>
      </c>
      <c r="E52" s="177">
        <v>35</v>
      </c>
      <c r="F52" s="177">
        <v>27</v>
      </c>
      <c r="G52" s="177">
        <v>101</v>
      </c>
      <c r="H52" s="177">
        <v>53</v>
      </c>
      <c r="I52" s="177">
        <v>2</v>
      </c>
      <c r="J52" s="177">
        <v>24</v>
      </c>
      <c r="K52" s="177">
        <v>3</v>
      </c>
      <c r="L52" s="107"/>
      <c r="M52" s="3"/>
      <c r="N52" s="319">
        <v>2.4233432245301683</v>
      </c>
      <c r="O52" s="14"/>
      <c r="P52" s="152"/>
      <c r="Q52" s="14"/>
    </row>
    <row r="53" spans="1:18" ht="12.75" customHeight="1" x14ac:dyDescent="0.2">
      <c r="A53" s="105"/>
      <c r="B53" s="3"/>
      <c r="C53" s="12"/>
      <c r="D53" s="179"/>
      <c r="E53" s="177"/>
      <c r="F53" s="177"/>
      <c r="G53" s="177"/>
      <c r="H53" s="177"/>
      <c r="I53" s="177"/>
      <c r="J53" s="177"/>
      <c r="K53" s="177"/>
      <c r="L53" s="106"/>
      <c r="M53" s="48"/>
      <c r="N53" s="319"/>
      <c r="O53" s="14"/>
      <c r="Q53" s="14"/>
    </row>
    <row r="54" spans="1:18" ht="12.75" customHeight="1" x14ac:dyDescent="0.2">
      <c r="A54" s="105"/>
      <c r="B54" s="3"/>
      <c r="C54" s="2">
        <v>2016</v>
      </c>
      <c r="D54" s="323">
        <v>551</v>
      </c>
      <c r="E54" s="176">
        <v>56</v>
      </c>
      <c r="F54" s="176">
        <v>30</v>
      </c>
      <c r="G54" s="176">
        <v>235</v>
      </c>
      <c r="H54" s="176">
        <v>159</v>
      </c>
      <c r="I54" s="176">
        <v>6</v>
      </c>
      <c r="J54" s="176">
        <v>58</v>
      </c>
      <c r="K54" s="176">
        <v>7</v>
      </c>
      <c r="L54" s="106"/>
      <c r="M54" s="48"/>
      <c r="N54" s="319">
        <v>2.2834645669291338</v>
      </c>
      <c r="O54" s="14"/>
      <c r="Q54" s="14"/>
    </row>
    <row r="55" spans="1:18" ht="12.75" customHeight="1" x14ac:dyDescent="0.2">
      <c r="A55" s="105"/>
      <c r="B55" s="3"/>
      <c r="C55" s="6" t="s">
        <v>25</v>
      </c>
      <c r="D55" s="179">
        <v>276</v>
      </c>
      <c r="E55" s="179">
        <v>30</v>
      </c>
      <c r="F55" s="179">
        <v>19</v>
      </c>
      <c r="G55" s="179">
        <v>134</v>
      </c>
      <c r="H55" s="179">
        <v>60</v>
      </c>
      <c r="I55" s="179">
        <v>3</v>
      </c>
      <c r="J55" s="179">
        <v>29</v>
      </c>
      <c r="K55" s="179">
        <v>1</v>
      </c>
      <c r="L55" s="106"/>
      <c r="M55" s="48"/>
      <c r="N55" s="319">
        <v>2.3756240316749873</v>
      </c>
      <c r="O55" s="14"/>
      <c r="P55" s="13"/>
      <c r="Q55" s="13"/>
    </row>
    <row r="56" spans="1:18" ht="12.75" customHeight="1" x14ac:dyDescent="0.2">
      <c r="A56" s="388"/>
      <c r="B56" s="348"/>
      <c r="C56" s="6" t="s">
        <v>78</v>
      </c>
      <c r="D56" s="179">
        <v>275</v>
      </c>
      <c r="E56" s="179">
        <v>26</v>
      </c>
      <c r="F56" s="179">
        <v>11</v>
      </c>
      <c r="G56" s="179">
        <v>101</v>
      </c>
      <c r="H56" s="179">
        <v>99</v>
      </c>
      <c r="I56" s="179">
        <v>3</v>
      </c>
      <c r="J56" s="179">
        <v>29</v>
      </c>
      <c r="K56" s="179">
        <v>6</v>
      </c>
      <c r="L56" s="107"/>
      <c r="M56" s="3"/>
      <c r="N56" s="319">
        <v>2.1978900255754477</v>
      </c>
      <c r="O56" s="14"/>
      <c r="P56" s="153"/>
      <c r="Q56" s="14"/>
    </row>
    <row r="57" spans="1:18" ht="12.75" customHeight="1" x14ac:dyDescent="0.2">
      <c r="A57" s="105"/>
      <c r="B57" s="3"/>
      <c r="C57" s="12"/>
      <c r="D57" s="179"/>
      <c r="E57" s="177"/>
      <c r="F57" s="177"/>
      <c r="G57" s="177"/>
      <c r="H57" s="177"/>
      <c r="I57" s="177"/>
      <c r="J57" s="177"/>
      <c r="K57" s="177"/>
      <c r="L57" s="106"/>
      <c r="M57" s="48"/>
      <c r="N57" s="319"/>
      <c r="O57" s="14"/>
      <c r="Q57" s="14"/>
      <c r="R57" s="152"/>
    </row>
    <row r="58" spans="1:18" ht="12.75" customHeight="1" x14ac:dyDescent="0.2">
      <c r="A58" s="105"/>
      <c r="B58" s="4" t="s">
        <v>182</v>
      </c>
      <c r="C58" s="2">
        <v>2013</v>
      </c>
      <c r="D58" s="323">
        <v>142</v>
      </c>
      <c r="E58" s="176">
        <v>30</v>
      </c>
      <c r="F58" s="176">
        <v>6</v>
      </c>
      <c r="G58" s="176">
        <v>15</v>
      </c>
      <c r="H58" s="176">
        <v>65</v>
      </c>
      <c r="I58" s="176">
        <v>1</v>
      </c>
      <c r="J58" s="176">
        <v>24</v>
      </c>
      <c r="K58" s="176">
        <v>1</v>
      </c>
      <c r="L58" s="136"/>
      <c r="M58" s="5"/>
      <c r="N58" s="319">
        <v>1.4037168841439305</v>
      </c>
      <c r="O58" s="14"/>
      <c r="Q58" s="14"/>
    </row>
    <row r="59" spans="1:18" ht="12.75" customHeight="1" x14ac:dyDescent="0.2">
      <c r="A59" s="105"/>
      <c r="B59" s="3"/>
      <c r="C59" s="2">
        <v>2014</v>
      </c>
      <c r="D59" s="323">
        <v>92</v>
      </c>
      <c r="E59" s="176">
        <v>25</v>
      </c>
      <c r="F59" s="176">
        <v>12</v>
      </c>
      <c r="G59" s="176">
        <v>13</v>
      </c>
      <c r="H59" s="176">
        <v>26</v>
      </c>
      <c r="I59" s="176">
        <v>5</v>
      </c>
      <c r="J59" s="176">
        <v>7</v>
      </c>
      <c r="K59" s="176">
        <v>4</v>
      </c>
      <c r="L59" s="136"/>
      <c r="M59" s="5"/>
      <c r="N59" s="319">
        <v>0.63026649311502358</v>
      </c>
      <c r="O59" s="14"/>
      <c r="Q59" s="14"/>
    </row>
    <row r="60" spans="1:18" ht="12.75" customHeight="1" x14ac:dyDescent="0.2">
      <c r="A60" s="105"/>
      <c r="B60" s="3"/>
      <c r="C60" s="12" t="s">
        <v>7</v>
      </c>
      <c r="D60" s="179">
        <v>17</v>
      </c>
      <c r="E60" s="177">
        <v>8</v>
      </c>
      <c r="F60" s="177">
        <v>2</v>
      </c>
      <c r="G60" s="177">
        <v>3</v>
      </c>
      <c r="H60" s="177">
        <v>3</v>
      </c>
      <c r="I60" s="177" t="s">
        <v>112</v>
      </c>
      <c r="J60" s="177" t="s">
        <v>112</v>
      </c>
      <c r="K60" s="177">
        <v>1</v>
      </c>
      <c r="L60" s="106"/>
      <c r="M60" s="48"/>
      <c r="N60" s="319">
        <v>0.50852527669757708</v>
      </c>
      <c r="O60" s="14"/>
      <c r="Q60" s="14"/>
    </row>
    <row r="61" spans="1:18" ht="12.75" customHeight="1" x14ac:dyDescent="0.2">
      <c r="A61" s="105"/>
      <c r="B61" s="3"/>
      <c r="C61" s="12" t="s">
        <v>4</v>
      </c>
      <c r="D61" s="179">
        <v>29</v>
      </c>
      <c r="E61" s="177">
        <v>10</v>
      </c>
      <c r="F61" s="177">
        <v>1</v>
      </c>
      <c r="G61" s="177">
        <v>5</v>
      </c>
      <c r="H61" s="177">
        <v>9</v>
      </c>
      <c r="I61" s="177" t="s">
        <v>112</v>
      </c>
      <c r="J61" s="177">
        <v>3</v>
      </c>
      <c r="K61" s="177">
        <v>1</v>
      </c>
      <c r="L61" s="106"/>
      <c r="M61" s="48"/>
      <c r="N61" s="319">
        <v>0.81141578063794062</v>
      </c>
      <c r="O61" s="14"/>
      <c r="Q61" s="14"/>
    </row>
    <row r="62" spans="1:18" ht="12.75" customHeight="1" x14ac:dyDescent="0.2">
      <c r="A62" s="105"/>
      <c r="B62" s="3"/>
      <c r="C62" s="12" t="s">
        <v>5</v>
      </c>
      <c r="D62" s="179">
        <v>25</v>
      </c>
      <c r="E62" s="177">
        <v>6</v>
      </c>
      <c r="F62" s="177">
        <v>6</v>
      </c>
      <c r="G62" s="177">
        <v>3</v>
      </c>
      <c r="H62" s="177">
        <v>6</v>
      </c>
      <c r="I62" s="177">
        <v>2</v>
      </c>
      <c r="J62" s="177">
        <v>1</v>
      </c>
      <c r="K62" s="177">
        <v>1</v>
      </c>
      <c r="L62" s="106"/>
      <c r="M62" s="48"/>
      <c r="N62" s="319">
        <v>0.65651260504201681</v>
      </c>
      <c r="O62" s="14"/>
      <c r="Q62" s="14"/>
    </row>
    <row r="63" spans="1:18" ht="12.75" customHeight="1" x14ac:dyDescent="0.2">
      <c r="A63" s="105"/>
      <c r="B63" s="3"/>
      <c r="C63" s="12" t="s">
        <v>6</v>
      </c>
      <c r="D63" s="179">
        <v>21</v>
      </c>
      <c r="E63" s="177">
        <v>1</v>
      </c>
      <c r="F63" s="177">
        <v>3</v>
      </c>
      <c r="G63" s="177">
        <v>2</v>
      </c>
      <c r="H63" s="177">
        <v>8</v>
      </c>
      <c r="I63" s="177">
        <v>3</v>
      </c>
      <c r="J63" s="177">
        <v>3</v>
      </c>
      <c r="K63" s="177">
        <v>1</v>
      </c>
      <c r="L63" s="106"/>
      <c r="M63" s="48"/>
      <c r="N63" s="319">
        <v>0.5423553719008265</v>
      </c>
      <c r="O63" s="14"/>
      <c r="Q63" s="14"/>
    </row>
    <row r="64" spans="1:18" ht="12.75" customHeight="1" x14ac:dyDescent="0.2">
      <c r="A64" s="105"/>
      <c r="B64" s="3"/>
      <c r="C64" s="12"/>
      <c r="D64" s="179"/>
      <c r="E64" s="177"/>
      <c r="F64" s="177"/>
      <c r="G64" s="177"/>
      <c r="H64" s="177"/>
      <c r="I64" s="177"/>
      <c r="J64" s="177"/>
      <c r="K64" s="177"/>
      <c r="L64" s="106"/>
      <c r="M64" s="48"/>
      <c r="N64" s="319"/>
      <c r="O64" s="14"/>
      <c r="Q64" s="14"/>
    </row>
    <row r="65" spans="1:17" ht="12.75" customHeight="1" x14ac:dyDescent="0.2">
      <c r="A65" s="105"/>
      <c r="B65" s="3"/>
      <c r="C65" s="2">
        <v>2015</v>
      </c>
      <c r="D65" s="323">
        <v>139</v>
      </c>
      <c r="E65" s="176">
        <v>29</v>
      </c>
      <c r="F65" s="176">
        <v>20</v>
      </c>
      <c r="G65" s="176">
        <v>32</v>
      </c>
      <c r="H65" s="176">
        <v>18</v>
      </c>
      <c r="I65" s="176">
        <v>12</v>
      </c>
      <c r="J65" s="176">
        <v>22</v>
      </c>
      <c r="K65" s="176">
        <v>6</v>
      </c>
      <c r="L65" s="136"/>
      <c r="M65" s="5"/>
      <c r="N65" s="319">
        <v>0.71107018620830775</v>
      </c>
      <c r="O65" s="14"/>
      <c r="Q65" s="14"/>
    </row>
    <row r="66" spans="1:17" ht="12.75" customHeight="1" x14ac:dyDescent="0.2">
      <c r="A66" s="105"/>
      <c r="B66" s="3"/>
      <c r="C66" s="12" t="s">
        <v>7</v>
      </c>
      <c r="D66" s="179">
        <v>43</v>
      </c>
      <c r="E66" s="177">
        <v>7</v>
      </c>
      <c r="F66" s="177">
        <v>10</v>
      </c>
      <c r="G66" s="177">
        <v>8</v>
      </c>
      <c r="H66" s="177">
        <v>4</v>
      </c>
      <c r="I66" s="177">
        <v>6</v>
      </c>
      <c r="J66" s="177">
        <v>7</v>
      </c>
      <c r="K66" s="177">
        <v>1</v>
      </c>
      <c r="L66" s="106"/>
      <c r="M66" s="48"/>
      <c r="N66" s="319">
        <v>0.95598043574922176</v>
      </c>
      <c r="O66" s="14"/>
      <c r="Q66" s="14"/>
    </row>
    <row r="67" spans="1:17" ht="12.75" customHeight="1" x14ac:dyDescent="0.2">
      <c r="A67" s="105"/>
      <c r="B67" s="348"/>
      <c r="C67" s="12" t="s">
        <v>4</v>
      </c>
      <c r="D67" s="179">
        <v>27</v>
      </c>
      <c r="E67" s="177">
        <v>3</v>
      </c>
      <c r="F67" s="177">
        <v>1</v>
      </c>
      <c r="G67" s="177">
        <v>2</v>
      </c>
      <c r="H67" s="177">
        <v>8</v>
      </c>
      <c r="I67" s="177">
        <v>2</v>
      </c>
      <c r="J67" s="177">
        <v>9</v>
      </c>
      <c r="K67" s="177">
        <v>2</v>
      </c>
      <c r="L67" s="106"/>
      <c r="M67" s="48"/>
      <c r="N67" s="319">
        <v>0.5725190839694656</v>
      </c>
      <c r="O67" s="14"/>
      <c r="Q67" s="14"/>
    </row>
    <row r="68" spans="1:17" ht="12.75" customHeight="1" x14ac:dyDescent="0.2">
      <c r="A68" s="105"/>
      <c r="B68" s="348"/>
      <c r="C68" s="6" t="s">
        <v>193</v>
      </c>
      <c r="D68" s="179">
        <v>38</v>
      </c>
      <c r="E68" s="177">
        <v>11</v>
      </c>
      <c r="F68" s="177">
        <v>4</v>
      </c>
      <c r="G68" s="177">
        <v>13</v>
      </c>
      <c r="H68" s="177">
        <v>2</v>
      </c>
      <c r="I68" s="177">
        <v>2</v>
      </c>
      <c r="J68" s="177">
        <v>4</v>
      </c>
      <c r="K68" s="177">
        <v>2</v>
      </c>
      <c r="L68" s="107"/>
      <c r="M68" s="3"/>
      <c r="N68" s="319">
        <v>0.75954427343593844</v>
      </c>
      <c r="O68" s="14"/>
      <c r="Q68" s="14"/>
    </row>
    <row r="69" spans="1:17" ht="12.75" customHeight="1" x14ac:dyDescent="0.2">
      <c r="A69" s="105"/>
      <c r="B69" s="348"/>
      <c r="C69" s="6" t="s">
        <v>194</v>
      </c>
      <c r="D69" s="179">
        <v>31</v>
      </c>
      <c r="E69" s="177">
        <v>8</v>
      </c>
      <c r="F69" s="177">
        <v>5</v>
      </c>
      <c r="G69" s="177">
        <v>9</v>
      </c>
      <c r="H69" s="177">
        <v>4</v>
      </c>
      <c r="I69" s="177">
        <v>2</v>
      </c>
      <c r="J69" s="177">
        <v>2</v>
      </c>
      <c r="K69" s="177">
        <v>1</v>
      </c>
      <c r="L69" s="107"/>
      <c r="M69" s="3"/>
      <c r="N69" s="319">
        <v>0.58150440817857818</v>
      </c>
      <c r="O69" s="14"/>
      <c r="Q69" s="14"/>
    </row>
    <row r="70" spans="1:17" ht="12.75" customHeight="1" x14ac:dyDescent="0.2">
      <c r="A70" s="105"/>
      <c r="B70" s="3"/>
      <c r="C70" s="12"/>
      <c r="D70" s="179"/>
      <c r="E70" s="177"/>
      <c r="F70" s="177"/>
      <c r="G70" s="177"/>
      <c r="H70" s="177"/>
      <c r="I70" s="177"/>
      <c r="J70" s="177"/>
      <c r="K70" s="177"/>
      <c r="L70" s="106"/>
      <c r="M70" s="48"/>
      <c r="N70" s="319"/>
      <c r="O70" s="14"/>
      <c r="Q70" s="14"/>
    </row>
    <row r="71" spans="1:17" ht="12.75" customHeight="1" x14ac:dyDescent="0.2">
      <c r="A71" s="105"/>
      <c r="B71" s="3"/>
      <c r="C71" s="2">
        <v>2016</v>
      </c>
      <c r="D71" s="323">
        <v>86</v>
      </c>
      <c r="E71" s="176">
        <v>11</v>
      </c>
      <c r="F71" s="176">
        <v>7</v>
      </c>
      <c r="G71" s="176">
        <v>27</v>
      </c>
      <c r="H71" s="176">
        <v>6</v>
      </c>
      <c r="I71" s="176">
        <v>2</v>
      </c>
      <c r="J71" s="176">
        <v>31</v>
      </c>
      <c r="K71" s="176">
        <v>2</v>
      </c>
      <c r="L71" s="106"/>
      <c r="M71" s="48"/>
      <c r="N71" s="319">
        <v>0.72930800542740837</v>
      </c>
      <c r="O71" s="14"/>
      <c r="P71" s="13"/>
      <c r="Q71" s="14"/>
    </row>
    <row r="72" spans="1:17" ht="12.75" customHeight="1" x14ac:dyDescent="0.2">
      <c r="A72" s="105"/>
      <c r="B72" s="3"/>
      <c r="C72" s="6" t="s">
        <v>25</v>
      </c>
      <c r="D72" s="179">
        <v>39</v>
      </c>
      <c r="E72" s="179">
        <v>5</v>
      </c>
      <c r="F72" s="179">
        <v>4</v>
      </c>
      <c r="G72" s="179">
        <v>12</v>
      </c>
      <c r="H72" s="179">
        <v>2</v>
      </c>
      <c r="I72" s="179">
        <v>2</v>
      </c>
      <c r="J72" s="179">
        <v>12</v>
      </c>
      <c r="K72" s="179">
        <v>2</v>
      </c>
      <c r="L72" s="106"/>
      <c r="M72" s="48"/>
      <c r="N72" s="319">
        <v>0.7109004739336493</v>
      </c>
      <c r="O72" s="14"/>
      <c r="Q72" s="14"/>
    </row>
    <row r="73" spans="1:17" ht="12.75" customHeight="1" x14ac:dyDescent="0.2">
      <c r="A73" s="388"/>
      <c r="B73" s="348"/>
      <c r="C73" s="6" t="s">
        <v>78</v>
      </c>
      <c r="D73" s="179">
        <v>47</v>
      </c>
      <c r="E73" s="179">
        <v>6</v>
      </c>
      <c r="F73" s="179">
        <v>3</v>
      </c>
      <c r="G73" s="179">
        <v>15</v>
      </c>
      <c r="H73" s="179">
        <v>4</v>
      </c>
      <c r="I73" s="179" t="s">
        <v>112</v>
      </c>
      <c r="J73" s="179">
        <v>19</v>
      </c>
      <c r="K73" s="179" t="s">
        <v>112</v>
      </c>
      <c r="L73" s="107"/>
      <c r="M73" s="3"/>
      <c r="N73" s="319">
        <v>0.74532191563590233</v>
      </c>
      <c r="O73" s="14"/>
      <c r="P73" s="153"/>
      <c r="Q73" s="14"/>
    </row>
    <row r="74" spans="1:17" ht="12.75" customHeight="1" x14ac:dyDescent="0.2">
      <c r="A74" s="105"/>
      <c r="B74" s="3"/>
      <c r="C74" s="12"/>
      <c r="D74" s="179"/>
      <c r="E74" s="177"/>
      <c r="F74" s="177"/>
      <c r="G74" s="177"/>
      <c r="H74" s="177"/>
      <c r="I74" s="177"/>
      <c r="J74" s="177"/>
      <c r="K74" s="177"/>
      <c r="L74" s="106"/>
      <c r="M74" s="48"/>
      <c r="N74" s="319"/>
      <c r="O74" s="14"/>
      <c r="Q74" s="14"/>
    </row>
    <row r="75" spans="1:17" ht="12.75" customHeight="1" x14ac:dyDescent="0.2">
      <c r="A75" s="105"/>
      <c r="B75" s="4" t="s">
        <v>183</v>
      </c>
      <c r="C75" s="2">
        <v>2013</v>
      </c>
      <c r="D75" s="323">
        <v>4</v>
      </c>
      <c r="E75" s="176" t="s">
        <v>112</v>
      </c>
      <c r="F75" s="176">
        <v>1</v>
      </c>
      <c r="G75" s="176">
        <v>2</v>
      </c>
      <c r="H75" s="176">
        <v>1</v>
      </c>
      <c r="I75" s="176" t="s">
        <v>112</v>
      </c>
      <c r="J75" s="176" t="s">
        <v>112</v>
      </c>
      <c r="K75" s="176" t="s">
        <v>112</v>
      </c>
      <c r="L75" s="136"/>
      <c r="M75" s="5"/>
      <c r="N75" s="326">
        <v>11.76470588235294</v>
      </c>
      <c r="O75" s="14"/>
      <c r="Q75" s="14"/>
    </row>
    <row r="76" spans="1:17" ht="12.75" customHeight="1" x14ac:dyDescent="0.2">
      <c r="A76" s="105"/>
      <c r="B76" s="3"/>
      <c r="C76" s="2">
        <v>2014</v>
      </c>
      <c r="D76" s="323">
        <v>5</v>
      </c>
      <c r="E76" s="176">
        <v>1</v>
      </c>
      <c r="F76" s="176" t="s">
        <v>112</v>
      </c>
      <c r="G76" s="176" t="s">
        <v>112</v>
      </c>
      <c r="H76" s="176">
        <v>3</v>
      </c>
      <c r="I76" s="176">
        <v>1</v>
      </c>
      <c r="J76" s="176" t="s">
        <v>112</v>
      </c>
      <c r="K76" s="176" t="s">
        <v>112</v>
      </c>
      <c r="L76" s="136"/>
      <c r="M76" s="5"/>
      <c r="N76" s="326">
        <v>20</v>
      </c>
      <c r="O76" s="14"/>
      <c r="Q76" s="141"/>
    </row>
    <row r="77" spans="1:17" ht="12.75" customHeight="1" x14ac:dyDescent="0.2">
      <c r="A77" s="105"/>
      <c r="B77" s="3"/>
      <c r="C77" s="12" t="s">
        <v>7</v>
      </c>
      <c r="D77" s="179">
        <v>4</v>
      </c>
      <c r="E77" s="177">
        <v>1</v>
      </c>
      <c r="F77" s="177" t="s">
        <v>112</v>
      </c>
      <c r="G77" s="177" t="s">
        <v>112</v>
      </c>
      <c r="H77" s="177">
        <v>3</v>
      </c>
      <c r="I77" s="177" t="s">
        <v>112</v>
      </c>
      <c r="J77" s="177" t="s">
        <v>112</v>
      </c>
      <c r="K77" s="177" t="s">
        <v>112</v>
      </c>
      <c r="L77" s="106"/>
      <c r="M77" s="48"/>
      <c r="N77" s="326">
        <v>80</v>
      </c>
      <c r="O77" s="14"/>
      <c r="Q77" s="141"/>
    </row>
    <row r="78" spans="1:17" ht="12.75" customHeight="1" x14ac:dyDescent="0.2">
      <c r="A78" s="105"/>
      <c r="B78" s="3"/>
      <c r="C78" s="12" t="s">
        <v>4</v>
      </c>
      <c r="D78" s="179" t="s">
        <v>112</v>
      </c>
      <c r="E78" s="177" t="s">
        <v>112</v>
      </c>
      <c r="F78" s="177" t="s">
        <v>112</v>
      </c>
      <c r="G78" s="177" t="s">
        <v>112</v>
      </c>
      <c r="H78" s="177" t="s">
        <v>112</v>
      </c>
      <c r="I78" s="177" t="s">
        <v>112</v>
      </c>
      <c r="J78" s="177" t="s">
        <v>112</v>
      </c>
      <c r="K78" s="177" t="s">
        <v>112</v>
      </c>
      <c r="L78" s="106"/>
      <c r="M78" s="48"/>
      <c r="N78" s="326" t="s">
        <v>112</v>
      </c>
      <c r="O78" s="14"/>
      <c r="Q78" s="141"/>
    </row>
    <row r="79" spans="1:17" ht="12.75" customHeight="1" x14ac:dyDescent="0.2">
      <c r="A79" s="105"/>
      <c r="B79" s="3"/>
      <c r="C79" s="12" t="s">
        <v>5</v>
      </c>
      <c r="D79" s="179">
        <v>1</v>
      </c>
      <c r="E79" s="177" t="s">
        <v>112</v>
      </c>
      <c r="F79" s="177" t="s">
        <v>112</v>
      </c>
      <c r="G79" s="177" t="s">
        <v>112</v>
      </c>
      <c r="H79" s="177" t="s">
        <v>112</v>
      </c>
      <c r="I79" s="177">
        <v>1</v>
      </c>
      <c r="J79" s="177" t="s">
        <v>112</v>
      </c>
      <c r="K79" s="177" t="s">
        <v>112</v>
      </c>
      <c r="L79" s="106"/>
      <c r="M79" s="48"/>
      <c r="N79" s="326">
        <v>11.111111111111111</v>
      </c>
      <c r="O79" s="14"/>
      <c r="Q79" s="141"/>
    </row>
    <row r="80" spans="1:17" ht="12.75" customHeight="1" x14ac:dyDescent="0.2">
      <c r="A80" s="105"/>
      <c r="B80" s="3"/>
      <c r="C80" s="12" t="s">
        <v>6</v>
      </c>
      <c r="D80" s="179" t="s">
        <v>112</v>
      </c>
      <c r="E80" s="177" t="s">
        <v>112</v>
      </c>
      <c r="F80" s="177" t="s">
        <v>112</v>
      </c>
      <c r="G80" s="177" t="s">
        <v>112</v>
      </c>
      <c r="H80" s="177" t="s">
        <v>112</v>
      </c>
      <c r="I80" s="177" t="s">
        <v>112</v>
      </c>
      <c r="J80" s="177" t="s">
        <v>112</v>
      </c>
      <c r="K80" s="177" t="s">
        <v>112</v>
      </c>
      <c r="L80" s="106"/>
      <c r="M80" s="48"/>
      <c r="N80" s="326" t="s">
        <v>112</v>
      </c>
      <c r="O80" s="14"/>
      <c r="Q80" s="141"/>
    </row>
    <row r="81" spans="1:17" ht="12.75" customHeight="1" x14ac:dyDescent="0.2">
      <c r="A81" s="105"/>
      <c r="B81" s="4"/>
      <c r="C81" s="12"/>
      <c r="D81" s="179"/>
      <c r="E81" s="177"/>
      <c r="F81" s="177"/>
      <c r="G81" s="177"/>
      <c r="H81" s="177"/>
      <c r="I81" s="177"/>
      <c r="J81" s="177"/>
      <c r="K81" s="177"/>
      <c r="L81" s="106"/>
      <c r="M81" s="48"/>
      <c r="N81" s="326"/>
      <c r="O81" s="14"/>
      <c r="Q81" s="141"/>
    </row>
    <row r="82" spans="1:17" ht="12.75" customHeight="1" x14ac:dyDescent="0.2">
      <c r="A82" s="103"/>
      <c r="B82" s="3"/>
      <c r="C82" s="2">
        <v>2015</v>
      </c>
      <c r="D82" s="323">
        <v>2</v>
      </c>
      <c r="E82" s="176">
        <v>1</v>
      </c>
      <c r="F82" s="176" t="s">
        <v>112</v>
      </c>
      <c r="G82" s="176" t="s">
        <v>112</v>
      </c>
      <c r="H82" s="176">
        <v>1</v>
      </c>
      <c r="I82" s="176" t="s">
        <v>112</v>
      </c>
      <c r="J82" s="176" t="s">
        <v>112</v>
      </c>
      <c r="K82" s="176" t="s">
        <v>112</v>
      </c>
      <c r="L82" s="136"/>
      <c r="M82" s="5"/>
      <c r="N82" s="326">
        <v>3.7037037037037033</v>
      </c>
      <c r="O82" s="14"/>
      <c r="Q82" s="141"/>
    </row>
    <row r="83" spans="1:17" ht="12.75" customHeight="1" x14ac:dyDescent="0.2">
      <c r="A83" s="103"/>
      <c r="B83" s="3"/>
      <c r="C83" s="12" t="s">
        <v>7</v>
      </c>
      <c r="D83" s="179" t="s">
        <v>112</v>
      </c>
      <c r="E83" s="177" t="s">
        <v>112</v>
      </c>
      <c r="F83" s="177" t="s">
        <v>112</v>
      </c>
      <c r="G83" s="177" t="s">
        <v>112</v>
      </c>
      <c r="H83" s="177" t="s">
        <v>112</v>
      </c>
      <c r="I83" s="177" t="s">
        <v>112</v>
      </c>
      <c r="J83" s="177" t="s">
        <v>112</v>
      </c>
      <c r="K83" s="177" t="s">
        <v>112</v>
      </c>
      <c r="L83" s="106"/>
      <c r="M83" s="48"/>
      <c r="N83" s="326" t="s">
        <v>112</v>
      </c>
      <c r="O83" s="14"/>
      <c r="Q83" s="141"/>
    </row>
    <row r="84" spans="1:17" ht="12.75" customHeight="1" x14ac:dyDescent="0.2">
      <c r="A84" s="3"/>
      <c r="B84" s="348"/>
      <c r="C84" s="12" t="s">
        <v>4</v>
      </c>
      <c r="D84" s="179" t="s">
        <v>112</v>
      </c>
      <c r="E84" s="177" t="s">
        <v>112</v>
      </c>
      <c r="F84" s="177" t="s">
        <v>112</v>
      </c>
      <c r="G84" s="177" t="s">
        <v>112</v>
      </c>
      <c r="H84" s="177" t="s">
        <v>112</v>
      </c>
      <c r="I84" s="177" t="s">
        <v>112</v>
      </c>
      <c r="J84" s="177" t="s">
        <v>112</v>
      </c>
      <c r="K84" s="177" t="s">
        <v>112</v>
      </c>
      <c r="L84" s="107"/>
      <c r="M84" s="3"/>
      <c r="N84" s="326" t="s">
        <v>112</v>
      </c>
      <c r="O84" s="14"/>
      <c r="Q84" s="141"/>
    </row>
    <row r="85" spans="1:17" ht="12.75" customHeight="1" x14ac:dyDescent="0.2">
      <c r="A85" s="3"/>
      <c r="B85" s="348"/>
      <c r="C85" s="6" t="s">
        <v>193</v>
      </c>
      <c r="D85" s="179">
        <v>2</v>
      </c>
      <c r="E85" s="177">
        <v>1</v>
      </c>
      <c r="F85" s="177" t="s">
        <v>112</v>
      </c>
      <c r="G85" s="177" t="s">
        <v>112</v>
      </c>
      <c r="H85" s="177">
        <v>1</v>
      </c>
      <c r="I85" s="177" t="s">
        <v>112</v>
      </c>
      <c r="J85" s="177" t="s">
        <v>112</v>
      </c>
      <c r="K85" s="177" t="s">
        <v>112</v>
      </c>
      <c r="L85" s="107"/>
      <c r="M85" s="3"/>
      <c r="N85" s="104">
        <v>9.0909090909090917</v>
      </c>
      <c r="O85" s="14"/>
      <c r="Q85" s="141"/>
    </row>
    <row r="86" spans="1:17" ht="12.75" customHeight="1" x14ac:dyDescent="0.2">
      <c r="A86" s="3"/>
      <c r="B86" s="348"/>
      <c r="C86" s="6" t="s">
        <v>194</v>
      </c>
      <c r="D86" s="179" t="s">
        <v>112</v>
      </c>
      <c r="E86" s="177" t="s">
        <v>112</v>
      </c>
      <c r="F86" s="177" t="s">
        <v>112</v>
      </c>
      <c r="G86" s="177" t="s">
        <v>112</v>
      </c>
      <c r="H86" s="177" t="s">
        <v>112</v>
      </c>
      <c r="I86" s="177" t="s">
        <v>112</v>
      </c>
      <c r="J86" s="177" t="s">
        <v>112</v>
      </c>
      <c r="K86" s="177" t="s">
        <v>112</v>
      </c>
      <c r="L86" s="107"/>
      <c r="M86" s="3"/>
      <c r="N86" s="416" t="s">
        <v>112</v>
      </c>
      <c r="O86" s="14"/>
      <c r="Q86" s="141"/>
    </row>
    <row r="87" spans="1:17" ht="12.75" customHeight="1" x14ac:dyDescent="0.2">
      <c r="A87" s="3"/>
      <c r="B87" s="348"/>
      <c r="C87" s="6"/>
      <c r="D87" s="179"/>
      <c r="E87" s="177"/>
      <c r="F87" s="177"/>
      <c r="G87" s="177"/>
      <c r="H87" s="177"/>
      <c r="I87" s="177"/>
      <c r="J87" s="177"/>
      <c r="K87" s="177"/>
      <c r="L87" s="107"/>
      <c r="M87" s="3"/>
      <c r="N87" s="416"/>
      <c r="O87" s="14"/>
      <c r="Q87" s="141"/>
    </row>
    <row r="88" spans="1:17" ht="12.75" customHeight="1" x14ac:dyDescent="0.2">
      <c r="A88" s="3"/>
      <c r="B88" s="348"/>
      <c r="C88" s="2">
        <v>2016</v>
      </c>
      <c r="D88" s="323" t="s">
        <v>112</v>
      </c>
      <c r="E88" s="176" t="s">
        <v>112</v>
      </c>
      <c r="F88" s="176" t="s">
        <v>112</v>
      </c>
      <c r="G88" s="176" t="s">
        <v>112</v>
      </c>
      <c r="H88" s="176" t="s">
        <v>112</v>
      </c>
      <c r="I88" s="176" t="s">
        <v>112</v>
      </c>
      <c r="J88" s="176" t="s">
        <v>112</v>
      </c>
      <c r="K88" s="176" t="s">
        <v>112</v>
      </c>
      <c r="L88" s="107"/>
      <c r="M88" s="3"/>
      <c r="N88" s="319" t="s">
        <v>112</v>
      </c>
      <c r="O88" s="14"/>
      <c r="Q88" s="141"/>
    </row>
    <row r="89" spans="1:17" ht="12.75" customHeight="1" x14ac:dyDescent="0.2">
      <c r="A89" s="3"/>
      <c r="B89" s="348"/>
      <c r="C89" s="6" t="s">
        <v>25</v>
      </c>
      <c r="D89" s="323" t="s">
        <v>112</v>
      </c>
      <c r="E89" s="179" t="s">
        <v>112</v>
      </c>
      <c r="F89" s="179" t="s">
        <v>112</v>
      </c>
      <c r="G89" s="179" t="s">
        <v>112</v>
      </c>
      <c r="H89" s="179" t="s">
        <v>112</v>
      </c>
      <c r="I89" s="179" t="s">
        <v>112</v>
      </c>
      <c r="J89" s="179" t="s">
        <v>112</v>
      </c>
      <c r="K89" s="179" t="s">
        <v>112</v>
      </c>
      <c r="L89" s="107"/>
      <c r="M89" s="3"/>
      <c r="N89" s="416" t="s">
        <v>112</v>
      </c>
      <c r="O89" s="14"/>
      <c r="Q89" s="141"/>
    </row>
    <row r="90" spans="1:17" ht="12.75" customHeight="1" x14ac:dyDescent="0.2">
      <c r="A90" s="428"/>
      <c r="B90" s="348"/>
      <c r="C90" s="6" t="s">
        <v>78</v>
      </c>
      <c r="D90" s="323" t="s">
        <v>112</v>
      </c>
      <c r="E90" s="179" t="s">
        <v>112</v>
      </c>
      <c r="F90" s="179" t="s">
        <v>112</v>
      </c>
      <c r="G90" s="179" t="s">
        <v>112</v>
      </c>
      <c r="H90" s="179" t="s">
        <v>112</v>
      </c>
      <c r="I90" s="179" t="s">
        <v>112</v>
      </c>
      <c r="J90" s="179" t="s">
        <v>112</v>
      </c>
      <c r="K90" s="179" t="s">
        <v>112</v>
      </c>
      <c r="L90" s="107"/>
      <c r="M90" s="3"/>
      <c r="N90" s="323" t="s">
        <v>112</v>
      </c>
      <c r="O90" s="14"/>
      <c r="P90" s="153"/>
      <c r="Q90" s="14"/>
    </row>
    <row r="91" spans="1:17" ht="12.75" customHeight="1" x14ac:dyDescent="0.2">
      <c r="A91" s="16"/>
      <c r="B91" s="16"/>
      <c r="C91" s="427"/>
      <c r="D91" s="180"/>
      <c r="E91" s="181"/>
      <c r="F91" s="181"/>
      <c r="G91" s="181"/>
      <c r="H91" s="181"/>
      <c r="I91" s="181"/>
      <c r="J91" s="181"/>
      <c r="K91" s="181"/>
      <c r="L91" s="437"/>
      <c r="M91" s="426"/>
      <c r="N91" s="395"/>
      <c r="O91" s="14"/>
      <c r="Q91" s="14"/>
    </row>
    <row r="92" spans="1:17" ht="12.75" customHeight="1" x14ac:dyDescent="0.2">
      <c r="A92" s="103" t="s">
        <v>184</v>
      </c>
      <c r="B92" s="4" t="s">
        <v>35</v>
      </c>
      <c r="C92" s="2">
        <v>2013</v>
      </c>
      <c r="D92" s="323">
        <v>5587</v>
      </c>
      <c r="E92" s="176">
        <v>790</v>
      </c>
      <c r="F92" s="176">
        <v>153</v>
      </c>
      <c r="G92" s="176">
        <v>747</v>
      </c>
      <c r="H92" s="176">
        <v>2936</v>
      </c>
      <c r="I92" s="176">
        <v>72</v>
      </c>
      <c r="J92" s="176">
        <v>479</v>
      </c>
      <c r="K92" s="176">
        <v>410</v>
      </c>
      <c r="L92" s="136"/>
      <c r="M92" s="5"/>
      <c r="N92" s="319">
        <v>3.8119345550809878</v>
      </c>
      <c r="O92" s="14"/>
      <c r="Q92" s="14"/>
    </row>
    <row r="93" spans="1:17" ht="12.75" customHeight="1" x14ac:dyDescent="0.2">
      <c r="A93" s="103"/>
      <c r="B93" s="3"/>
      <c r="C93" s="2">
        <v>2014</v>
      </c>
      <c r="D93" s="323">
        <v>2420</v>
      </c>
      <c r="E93" s="176">
        <v>312</v>
      </c>
      <c r="F93" s="176">
        <v>111</v>
      </c>
      <c r="G93" s="176">
        <v>679</v>
      </c>
      <c r="H93" s="176">
        <v>1084</v>
      </c>
      <c r="I93" s="176">
        <v>58</v>
      </c>
      <c r="J93" s="176">
        <v>66</v>
      </c>
      <c r="K93" s="176">
        <v>110</v>
      </c>
      <c r="L93" s="324"/>
      <c r="M93" s="4"/>
      <c r="N93" s="319">
        <v>1.67199817600199</v>
      </c>
      <c r="O93" s="14"/>
      <c r="Q93" s="14"/>
    </row>
    <row r="94" spans="1:17" ht="12.75" customHeight="1" x14ac:dyDescent="0.2">
      <c r="A94" s="103"/>
      <c r="B94" s="3"/>
      <c r="C94" s="12" t="s">
        <v>7</v>
      </c>
      <c r="D94" s="179">
        <v>814</v>
      </c>
      <c r="E94" s="177">
        <v>93</v>
      </c>
      <c r="F94" s="177">
        <v>24</v>
      </c>
      <c r="G94" s="177">
        <v>268</v>
      </c>
      <c r="H94" s="177">
        <v>360</v>
      </c>
      <c r="I94" s="177">
        <v>14</v>
      </c>
      <c r="J94" s="177" t="s">
        <v>112</v>
      </c>
      <c r="K94" s="177">
        <v>55</v>
      </c>
      <c r="L94" s="107"/>
      <c r="M94" s="3"/>
      <c r="N94" s="319">
        <v>2.0023615074289087</v>
      </c>
      <c r="O94" s="14"/>
      <c r="Q94" s="14"/>
    </row>
    <row r="95" spans="1:17" ht="12.75" customHeight="1" x14ac:dyDescent="0.2">
      <c r="A95" s="103"/>
      <c r="B95" s="3"/>
      <c r="C95" s="12" t="s">
        <v>4</v>
      </c>
      <c r="D95" s="179">
        <v>581</v>
      </c>
      <c r="E95" s="177">
        <v>86</v>
      </c>
      <c r="F95" s="177">
        <v>21</v>
      </c>
      <c r="G95" s="177">
        <v>145</v>
      </c>
      <c r="H95" s="177">
        <v>278</v>
      </c>
      <c r="I95" s="177">
        <v>7</v>
      </c>
      <c r="J95" s="177">
        <v>27</v>
      </c>
      <c r="K95" s="177">
        <v>17</v>
      </c>
      <c r="L95" s="107"/>
      <c r="M95" s="3"/>
      <c r="N95" s="319">
        <v>1.6237214241797551</v>
      </c>
      <c r="O95" s="14"/>
      <c r="Q95" s="14"/>
    </row>
    <row r="96" spans="1:17" ht="12.75" customHeight="1" x14ac:dyDescent="0.2">
      <c r="A96" s="103"/>
      <c r="B96" s="3"/>
      <c r="C96" s="12" t="s">
        <v>5</v>
      </c>
      <c r="D96" s="179">
        <v>543</v>
      </c>
      <c r="E96" s="177">
        <v>80</v>
      </c>
      <c r="F96" s="177">
        <v>40</v>
      </c>
      <c r="G96" s="177">
        <v>131</v>
      </c>
      <c r="H96" s="177">
        <v>245</v>
      </c>
      <c r="I96" s="177">
        <v>17</v>
      </c>
      <c r="J96" s="177">
        <v>8</v>
      </c>
      <c r="K96" s="177">
        <v>22</v>
      </c>
      <c r="L96" s="107"/>
      <c r="M96" s="3"/>
      <c r="N96" s="319">
        <v>1.5809701275257673</v>
      </c>
      <c r="O96" s="14"/>
      <c r="Q96" s="14"/>
    </row>
    <row r="97" spans="1:17" ht="12.75" customHeight="1" x14ac:dyDescent="0.2">
      <c r="A97" s="103"/>
      <c r="B97" s="3"/>
      <c r="C97" s="12" t="s">
        <v>6</v>
      </c>
      <c r="D97" s="179">
        <v>482</v>
      </c>
      <c r="E97" s="177">
        <v>53</v>
      </c>
      <c r="F97" s="177">
        <v>26</v>
      </c>
      <c r="G97" s="177">
        <v>135</v>
      </c>
      <c r="H97" s="177">
        <v>201</v>
      </c>
      <c r="I97" s="177">
        <v>20</v>
      </c>
      <c r="J97" s="177">
        <v>31</v>
      </c>
      <c r="K97" s="177">
        <v>16</v>
      </c>
      <c r="L97" s="107"/>
      <c r="M97" s="3"/>
      <c r="N97" s="319">
        <v>1.4194422357687664</v>
      </c>
      <c r="O97" s="14"/>
      <c r="Q97" s="14"/>
    </row>
    <row r="98" spans="1:17" ht="12.75" customHeight="1" x14ac:dyDescent="0.2">
      <c r="A98" s="103"/>
      <c r="B98" s="3"/>
      <c r="C98" s="12"/>
      <c r="D98" s="179"/>
      <c r="E98" s="177"/>
      <c r="F98" s="177"/>
      <c r="G98" s="177"/>
      <c r="H98" s="177"/>
      <c r="I98" s="177"/>
      <c r="J98" s="177"/>
      <c r="K98" s="177"/>
      <c r="L98" s="107"/>
      <c r="M98" s="3"/>
      <c r="N98" s="319"/>
      <c r="O98" s="14"/>
      <c r="Q98" s="14"/>
    </row>
    <row r="99" spans="1:17" ht="12.75" customHeight="1" x14ac:dyDescent="0.2">
      <c r="A99" s="103"/>
      <c r="B99" s="3"/>
      <c r="C99" s="2">
        <v>2015</v>
      </c>
      <c r="D99" s="323">
        <v>1697</v>
      </c>
      <c r="E99" s="176">
        <v>259</v>
      </c>
      <c r="F99" s="176">
        <v>113</v>
      </c>
      <c r="G99" s="176">
        <v>480</v>
      </c>
      <c r="H99" s="176">
        <v>446</v>
      </c>
      <c r="I99" s="176">
        <v>51</v>
      </c>
      <c r="J99" s="176">
        <v>252</v>
      </c>
      <c r="K99" s="176">
        <v>96</v>
      </c>
      <c r="L99" s="324"/>
      <c r="M99" s="4"/>
      <c r="N99" s="319">
        <v>1.2333655544330662</v>
      </c>
      <c r="O99" s="14"/>
      <c r="Q99" s="14"/>
    </row>
    <row r="100" spans="1:17" ht="12.75" customHeight="1" x14ac:dyDescent="0.2">
      <c r="A100" s="103"/>
      <c r="B100" s="3"/>
      <c r="C100" s="6" t="s">
        <v>25</v>
      </c>
      <c r="D100" s="179">
        <v>500</v>
      </c>
      <c r="E100" s="177">
        <v>74</v>
      </c>
      <c r="F100" s="177">
        <v>45</v>
      </c>
      <c r="G100" s="177">
        <v>106</v>
      </c>
      <c r="H100" s="177">
        <v>200</v>
      </c>
      <c r="I100" s="177">
        <v>13</v>
      </c>
      <c r="J100" s="177">
        <v>31</v>
      </c>
      <c r="K100" s="177">
        <v>31</v>
      </c>
      <c r="L100" s="107"/>
      <c r="M100" s="3"/>
      <c r="N100" s="319">
        <v>1.3902018573096813</v>
      </c>
      <c r="O100" s="14"/>
      <c r="Q100" s="14"/>
    </row>
    <row r="101" spans="1:17" ht="12.75" customHeight="1" x14ac:dyDescent="0.2">
      <c r="A101" s="103"/>
      <c r="B101" s="3"/>
      <c r="C101" s="6" t="s">
        <v>78</v>
      </c>
      <c r="D101" s="179">
        <v>492</v>
      </c>
      <c r="E101" s="177">
        <v>69</v>
      </c>
      <c r="F101" s="177">
        <v>21</v>
      </c>
      <c r="G101" s="177">
        <v>150</v>
      </c>
      <c r="H101" s="177">
        <v>136</v>
      </c>
      <c r="I101" s="177">
        <v>14</v>
      </c>
      <c r="J101" s="177">
        <v>68</v>
      </c>
      <c r="K101" s="177">
        <v>34</v>
      </c>
      <c r="L101" s="107"/>
      <c r="M101" s="3"/>
      <c r="N101" s="319">
        <v>1.4231581383240288</v>
      </c>
      <c r="O101" s="14"/>
      <c r="Q101" s="14"/>
    </row>
    <row r="102" spans="1:17" ht="12.75" customHeight="1" x14ac:dyDescent="0.2">
      <c r="A102" s="103"/>
      <c r="B102" s="3"/>
      <c r="C102" s="6" t="s">
        <v>193</v>
      </c>
      <c r="D102" s="179">
        <v>346</v>
      </c>
      <c r="E102" s="177">
        <v>59</v>
      </c>
      <c r="F102" s="177">
        <v>17</v>
      </c>
      <c r="G102" s="177">
        <v>109</v>
      </c>
      <c r="H102" s="177">
        <v>62</v>
      </c>
      <c r="I102" s="177">
        <v>10</v>
      </c>
      <c r="J102" s="177">
        <v>69</v>
      </c>
      <c r="K102" s="177">
        <v>20</v>
      </c>
      <c r="L102" s="107"/>
      <c r="M102" s="3"/>
      <c r="N102" s="319">
        <v>1.0031311608488924</v>
      </c>
      <c r="O102" s="14"/>
      <c r="Q102" s="14"/>
    </row>
    <row r="103" spans="1:17" ht="12.75" customHeight="1" x14ac:dyDescent="0.2">
      <c r="A103" s="103"/>
      <c r="B103" s="3"/>
      <c r="C103" s="6" t="s">
        <v>194</v>
      </c>
      <c r="D103" s="179">
        <v>359</v>
      </c>
      <c r="E103" s="177">
        <v>57</v>
      </c>
      <c r="F103" s="177">
        <v>30</v>
      </c>
      <c r="G103" s="177">
        <v>115</v>
      </c>
      <c r="H103" s="177">
        <v>48</v>
      </c>
      <c r="I103" s="177">
        <v>14</v>
      </c>
      <c r="J103" s="177">
        <v>84</v>
      </c>
      <c r="K103" s="177">
        <v>11</v>
      </c>
      <c r="L103" s="107"/>
      <c r="M103" s="3"/>
      <c r="N103" s="319">
        <v>1.1025121307045023</v>
      </c>
      <c r="O103" s="14"/>
      <c r="Q103" s="14"/>
    </row>
    <row r="104" spans="1:17" ht="12.75" customHeight="1" x14ac:dyDescent="0.2">
      <c r="A104" s="103"/>
      <c r="B104" s="3"/>
      <c r="C104" s="6"/>
      <c r="D104" s="179"/>
      <c r="E104" s="177"/>
      <c r="F104" s="177"/>
      <c r="G104" s="177"/>
      <c r="H104" s="177"/>
      <c r="I104" s="177"/>
      <c r="J104" s="177"/>
      <c r="K104" s="177"/>
      <c r="L104" s="107"/>
      <c r="M104" s="3"/>
      <c r="N104" s="319"/>
      <c r="O104" s="14"/>
      <c r="Q104" s="14"/>
    </row>
    <row r="105" spans="1:17" ht="12.75" customHeight="1" x14ac:dyDescent="0.2">
      <c r="A105" s="103"/>
      <c r="B105" s="3"/>
      <c r="C105" s="2">
        <v>2016</v>
      </c>
      <c r="D105" s="323">
        <v>676</v>
      </c>
      <c r="E105" s="176">
        <v>85</v>
      </c>
      <c r="F105" s="176">
        <v>35</v>
      </c>
      <c r="G105" s="176">
        <v>238</v>
      </c>
      <c r="H105" s="176">
        <v>125</v>
      </c>
      <c r="I105" s="176">
        <v>19</v>
      </c>
      <c r="J105" s="176">
        <v>160</v>
      </c>
      <c r="K105" s="176">
        <v>14</v>
      </c>
      <c r="L105" s="107"/>
      <c r="M105" s="3"/>
      <c r="N105" s="319">
        <v>0.99002650810620829</v>
      </c>
      <c r="O105" s="14"/>
      <c r="P105" s="13"/>
      <c r="Q105" s="13"/>
    </row>
    <row r="106" spans="1:17" ht="13.5" customHeight="1" x14ac:dyDescent="0.2">
      <c r="A106" s="103"/>
      <c r="B106" s="3"/>
      <c r="C106" s="6" t="s">
        <v>25</v>
      </c>
      <c r="D106" s="179">
        <v>357</v>
      </c>
      <c r="E106" s="177">
        <v>42</v>
      </c>
      <c r="F106" s="177">
        <v>19</v>
      </c>
      <c r="G106" s="177">
        <v>136</v>
      </c>
      <c r="H106" s="177">
        <v>57</v>
      </c>
      <c r="I106" s="177">
        <v>10</v>
      </c>
      <c r="J106" s="177">
        <v>87</v>
      </c>
      <c r="K106" s="177">
        <v>6</v>
      </c>
      <c r="L106" s="107"/>
      <c r="M106" s="3"/>
      <c r="N106" s="319">
        <v>1.0453879941434847</v>
      </c>
      <c r="O106" s="14"/>
      <c r="Q106" s="14"/>
    </row>
    <row r="107" spans="1:17" ht="12.75" customHeight="1" x14ac:dyDescent="0.2">
      <c r="A107" s="103"/>
      <c r="B107" s="348"/>
      <c r="C107" s="6" t="s">
        <v>78</v>
      </c>
      <c r="D107" s="179">
        <v>319</v>
      </c>
      <c r="E107" s="177">
        <v>43</v>
      </c>
      <c r="F107" s="177">
        <v>16</v>
      </c>
      <c r="G107" s="177">
        <v>102</v>
      </c>
      <c r="H107" s="177">
        <v>68</v>
      </c>
      <c r="I107" s="177">
        <v>9</v>
      </c>
      <c r="J107" s="177">
        <v>73</v>
      </c>
      <c r="K107" s="177">
        <v>8</v>
      </c>
      <c r="L107" s="107"/>
      <c r="M107" s="3"/>
      <c r="N107" s="319">
        <v>0.93463420351000548</v>
      </c>
      <c r="O107" s="14"/>
      <c r="Q107" s="14"/>
    </row>
    <row r="108" spans="1:17" ht="12.75" customHeight="1" x14ac:dyDescent="0.2">
      <c r="A108" s="103"/>
      <c r="B108" s="3"/>
      <c r="C108" s="6"/>
      <c r="D108" s="179"/>
      <c r="E108" s="177"/>
      <c r="F108" s="177"/>
      <c r="G108" s="177"/>
      <c r="H108" s="177"/>
      <c r="I108" s="177"/>
      <c r="J108" s="177"/>
      <c r="K108" s="177"/>
      <c r="L108" s="107"/>
      <c r="M108" s="3"/>
      <c r="N108" s="319"/>
      <c r="O108" s="14"/>
      <c r="Q108" s="14"/>
    </row>
    <row r="109" spans="1:17" ht="12.75" customHeight="1" x14ac:dyDescent="0.2">
      <c r="A109" s="103"/>
      <c r="B109" s="4" t="s">
        <v>180</v>
      </c>
      <c r="C109" s="2">
        <v>2013</v>
      </c>
      <c r="D109" s="323">
        <v>1407</v>
      </c>
      <c r="E109" s="176">
        <v>222</v>
      </c>
      <c r="F109" s="176">
        <v>44</v>
      </c>
      <c r="G109" s="176">
        <v>114</v>
      </c>
      <c r="H109" s="176">
        <v>700</v>
      </c>
      <c r="I109" s="176">
        <v>20</v>
      </c>
      <c r="J109" s="176">
        <v>231</v>
      </c>
      <c r="K109" s="176">
        <v>76</v>
      </c>
      <c r="L109" s="324"/>
      <c r="M109" s="4"/>
      <c r="N109" s="319">
        <v>1.8098558032441054</v>
      </c>
      <c r="O109" s="14"/>
      <c r="Q109" s="14"/>
    </row>
    <row r="110" spans="1:17" ht="12.75" customHeight="1" x14ac:dyDescent="0.2">
      <c r="A110" s="103"/>
      <c r="B110" s="3"/>
      <c r="C110" s="2">
        <v>2014</v>
      </c>
      <c r="D110" s="323">
        <v>681</v>
      </c>
      <c r="E110" s="176">
        <v>116</v>
      </c>
      <c r="F110" s="176">
        <v>26</v>
      </c>
      <c r="G110" s="176">
        <v>106</v>
      </c>
      <c r="H110" s="176">
        <v>341</v>
      </c>
      <c r="I110" s="176">
        <v>24</v>
      </c>
      <c r="J110" s="176">
        <v>39</v>
      </c>
      <c r="K110" s="176">
        <v>29</v>
      </c>
      <c r="L110" s="136"/>
      <c r="M110" s="5"/>
      <c r="N110" s="319">
        <v>0.80457461513923512</v>
      </c>
      <c r="O110" s="14"/>
      <c r="Q110" s="152"/>
    </row>
    <row r="111" spans="1:17" ht="12.75" customHeight="1" x14ac:dyDescent="0.2">
      <c r="A111" s="103"/>
      <c r="B111" s="3"/>
      <c r="C111" s="12" t="s">
        <v>7</v>
      </c>
      <c r="D111" s="179">
        <v>175</v>
      </c>
      <c r="E111" s="177">
        <v>23</v>
      </c>
      <c r="F111" s="177">
        <v>4</v>
      </c>
      <c r="G111" s="177">
        <v>40</v>
      </c>
      <c r="H111" s="177">
        <v>98</v>
      </c>
      <c r="I111" s="177">
        <v>3</v>
      </c>
      <c r="J111" s="177" t="s">
        <v>112</v>
      </c>
      <c r="K111" s="177">
        <v>7</v>
      </c>
      <c r="L111" s="106"/>
      <c r="M111" s="48"/>
      <c r="N111" s="319">
        <v>0.80478270866865942</v>
      </c>
      <c r="O111" s="14"/>
      <c r="Q111" s="14"/>
    </row>
    <row r="112" spans="1:17" ht="12.75" customHeight="1" x14ac:dyDescent="0.2">
      <c r="A112" s="103"/>
      <c r="B112" s="3"/>
      <c r="C112" s="12" t="s">
        <v>4</v>
      </c>
      <c r="D112" s="179">
        <v>171</v>
      </c>
      <c r="E112" s="177">
        <v>35</v>
      </c>
      <c r="F112" s="177">
        <v>3</v>
      </c>
      <c r="G112" s="177">
        <v>24</v>
      </c>
      <c r="H112" s="177">
        <v>85</v>
      </c>
      <c r="I112" s="177">
        <v>5</v>
      </c>
      <c r="J112" s="177">
        <v>16</v>
      </c>
      <c r="K112" s="177">
        <v>3</v>
      </c>
      <c r="L112" s="106"/>
      <c r="M112" s="48"/>
      <c r="N112" s="319">
        <v>0.80854886755874977</v>
      </c>
      <c r="O112" s="14"/>
      <c r="Q112" s="14"/>
    </row>
    <row r="113" spans="1:17" ht="12.75" customHeight="1" x14ac:dyDescent="0.2">
      <c r="A113" s="103"/>
      <c r="B113" s="3"/>
      <c r="C113" s="12" t="s">
        <v>5</v>
      </c>
      <c r="D113" s="179">
        <v>190</v>
      </c>
      <c r="E113" s="177">
        <v>34</v>
      </c>
      <c r="F113" s="177">
        <v>13</v>
      </c>
      <c r="G113" s="177">
        <v>24</v>
      </c>
      <c r="H113" s="177">
        <v>91</v>
      </c>
      <c r="I113" s="177">
        <v>8</v>
      </c>
      <c r="J113" s="177">
        <v>5</v>
      </c>
      <c r="K113" s="177">
        <v>15</v>
      </c>
      <c r="L113" s="106"/>
      <c r="M113" s="48"/>
      <c r="N113" s="319">
        <v>0.90627235869305978</v>
      </c>
      <c r="O113" s="14"/>
      <c r="Q113" s="14"/>
    </row>
    <row r="114" spans="1:17" ht="12.75" customHeight="1" x14ac:dyDescent="0.2">
      <c r="A114" s="103"/>
      <c r="B114" s="3"/>
      <c r="C114" s="12" t="s">
        <v>6</v>
      </c>
      <c r="D114" s="179">
        <v>145</v>
      </c>
      <c r="E114" s="177">
        <v>24</v>
      </c>
      <c r="F114" s="177">
        <v>6</v>
      </c>
      <c r="G114" s="177">
        <v>18</v>
      </c>
      <c r="H114" s="177">
        <v>67</v>
      </c>
      <c r="I114" s="177">
        <v>8</v>
      </c>
      <c r="J114" s="177">
        <v>18</v>
      </c>
      <c r="K114" s="177">
        <v>4</v>
      </c>
      <c r="L114" s="106"/>
      <c r="M114" s="48"/>
      <c r="N114" s="319">
        <v>0.69771918005966704</v>
      </c>
      <c r="O114" s="14"/>
      <c r="Q114" s="14"/>
    </row>
    <row r="115" spans="1:17" ht="12.75" customHeight="1" x14ac:dyDescent="0.2">
      <c r="A115" s="103"/>
      <c r="B115" s="3"/>
      <c r="C115" s="12"/>
      <c r="D115" s="179"/>
      <c r="E115" s="177"/>
      <c r="F115" s="177"/>
      <c r="G115" s="177"/>
      <c r="H115" s="177"/>
      <c r="I115" s="177"/>
      <c r="J115" s="177"/>
      <c r="K115" s="177"/>
      <c r="L115" s="106"/>
      <c r="M115" s="48"/>
      <c r="N115" s="319"/>
      <c r="O115" s="14"/>
      <c r="Q115" s="14"/>
    </row>
    <row r="116" spans="1:17" ht="12.75" customHeight="1" x14ac:dyDescent="0.2">
      <c r="A116" s="103"/>
      <c r="B116" s="3"/>
      <c r="C116" s="2">
        <v>2015</v>
      </c>
      <c r="D116" s="323">
        <v>569</v>
      </c>
      <c r="E116" s="176">
        <v>94</v>
      </c>
      <c r="F116" s="176">
        <v>44</v>
      </c>
      <c r="G116" s="176">
        <v>76</v>
      </c>
      <c r="H116" s="176">
        <v>138</v>
      </c>
      <c r="I116" s="176">
        <v>28</v>
      </c>
      <c r="J116" s="176">
        <v>161</v>
      </c>
      <c r="K116" s="176">
        <v>28</v>
      </c>
      <c r="L116" s="136"/>
      <c r="M116" s="5"/>
      <c r="N116" s="319">
        <v>0.6863608400381177</v>
      </c>
      <c r="O116" s="14"/>
      <c r="Q116" s="14"/>
    </row>
    <row r="117" spans="1:17" ht="12.75" customHeight="1" x14ac:dyDescent="0.2">
      <c r="A117" s="103"/>
      <c r="B117" s="3"/>
      <c r="C117" s="12" t="s">
        <v>7</v>
      </c>
      <c r="D117" s="179">
        <v>161</v>
      </c>
      <c r="E117" s="177">
        <v>31</v>
      </c>
      <c r="F117" s="177">
        <v>20</v>
      </c>
      <c r="G117" s="177">
        <v>15</v>
      </c>
      <c r="H117" s="177">
        <v>65</v>
      </c>
      <c r="I117" s="177">
        <v>8</v>
      </c>
      <c r="J117" s="177">
        <v>14</v>
      </c>
      <c r="K117" s="177">
        <v>8</v>
      </c>
      <c r="L117" s="106"/>
      <c r="M117" s="48"/>
      <c r="N117" s="319">
        <v>0.7433742727860374</v>
      </c>
      <c r="O117" s="14"/>
      <c r="Q117" s="14"/>
    </row>
    <row r="118" spans="1:17" ht="12.75" customHeight="1" x14ac:dyDescent="0.2">
      <c r="A118" s="103"/>
      <c r="B118" s="3"/>
      <c r="C118" s="12" t="s">
        <v>4</v>
      </c>
      <c r="D118" s="179">
        <v>154</v>
      </c>
      <c r="E118" s="177">
        <v>21</v>
      </c>
      <c r="F118" s="177">
        <v>10</v>
      </c>
      <c r="G118" s="177">
        <v>25</v>
      </c>
      <c r="H118" s="177">
        <v>45</v>
      </c>
      <c r="I118" s="177">
        <v>5</v>
      </c>
      <c r="J118" s="177">
        <v>39</v>
      </c>
      <c r="K118" s="177">
        <v>9</v>
      </c>
      <c r="L118" s="106"/>
      <c r="M118" s="48"/>
      <c r="N118" s="319">
        <v>0.74198988195615523</v>
      </c>
      <c r="O118" s="14"/>
      <c r="Q118" s="14"/>
    </row>
    <row r="119" spans="1:17" ht="12.75" customHeight="1" x14ac:dyDescent="0.2">
      <c r="A119" s="103"/>
      <c r="B119" s="3"/>
      <c r="C119" s="6" t="s">
        <v>193</v>
      </c>
      <c r="D119" s="179">
        <v>111</v>
      </c>
      <c r="E119" s="177">
        <v>20</v>
      </c>
      <c r="F119" s="177">
        <v>9</v>
      </c>
      <c r="G119" s="177">
        <v>14</v>
      </c>
      <c r="H119" s="177">
        <v>16</v>
      </c>
      <c r="I119" s="177">
        <v>5</v>
      </c>
      <c r="J119" s="177">
        <v>44</v>
      </c>
      <c r="K119" s="177">
        <v>3</v>
      </c>
      <c r="L119" s="107"/>
      <c r="M119" s="3"/>
      <c r="N119" s="319">
        <v>0.53682836001354162</v>
      </c>
      <c r="O119" s="14"/>
      <c r="Q119" s="14"/>
    </row>
    <row r="120" spans="1:17" ht="12.75" customHeight="1" x14ac:dyDescent="0.2">
      <c r="A120" s="103"/>
      <c r="B120" s="3"/>
      <c r="C120" s="6" t="s">
        <v>194</v>
      </c>
      <c r="D120" s="179">
        <v>143</v>
      </c>
      <c r="E120" s="177">
        <v>22</v>
      </c>
      <c r="F120" s="177">
        <v>5</v>
      </c>
      <c r="G120" s="177">
        <v>22</v>
      </c>
      <c r="H120" s="177">
        <v>12</v>
      </c>
      <c r="I120" s="177">
        <v>10</v>
      </c>
      <c r="J120" s="177">
        <v>64</v>
      </c>
      <c r="K120" s="177">
        <v>8</v>
      </c>
      <c r="L120" s="107"/>
      <c r="M120" s="3"/>
      <c r="N120" s="319">
        <v>0.72182121043864511</v>
      </c>
      <c r="O120" s="14"/>
      <c r="Q120" s="14"/>
    </row>
    <row r="121" spans="1:17" ht="12.75" customHeight="1" x14ac:dyDescent="0.2">
      <c r="A121" s="103"/>
      <c r="B121" s="3"/>
      <c r="C121" s="12"/>
      <c r="D121" s="179"/>
      <c r="E121" s="177"/>
      <c r="F121" s="177"/>
      <c r="G121" s="177"/>
      <c r="H121" s="177"/>
      <c r="I121" s="177"/>
      <c r="J121" s="177"/>
      <c r="K121" s="177"/>
      <c r="L121" s="106"/>
      <c r="M121" s="48"/>
      <c r="N121" s="319"/>
      <c r="O121" s="14"/>
      <c r="Q121" s="14"/>
    </row>
    <row r="122" spans="1:17" ht="12.75" customHeight="1" x14ac:dyDescent="0.2">
      <c r="A122" s="103"/>
      <c r="B122" s="3"/>
      <c r="C122" s="2">
        <v>2016</v>
      </c>
      <c r="D122" s="323">
        <v>208</v>
      </c>
      <c r="E122" s="176">
        <v>28</v>
      </c>
      <c r="F122" s="176">
        <v>12</v>
      </c>
      <c r="G122" s="176">
        <v>29</v>
      </c>
      <c r="H122" s="176">
        <v>27</v>
      </c>
      <c r="I122" s="176">
        <v>14</v>
      </c>
      <c r="J122" s="176">
        <v>91</v>
      </c>
      <c r="K122" s="176">
        <v>7</v>
      </c>
      <c r="L122" s="106"/>
      <c r="M122" s="48"/>
      <c r="N122" s="319">
        <v>0.53162939297124601</v>
      </c>
      <c r="O122" s="14"/>
      <c r="P122" s="13"/>
      <c r="Q122" s="13"/>
    </row>
    <row r="123" spans="1:17" ht="12.75" customHeight="1" x14ac:dyDescent="0.2">
      <c r="A123" s="103"/>
      <c r="B123" s="3"/>
      <c r="C123" s="6" t="s">
        <v>25</v>
      </c>
      <c r="D123" s="179">
        <v>116</v>
      </c>
      <c r="E123" s="179">
        <v>13</v>
      </c>
      <c r="F123" s="179">
        <v>3</v>
      </c>
      <c r="G123" s="179">
        <v>17</v>
      </c>
      <c r="H123" s="179">
        <v>17</v>
      </c>
      <c r="I123" s="179">
        <v>6</v>
      </c>
      <c r="J123" s="179">
        <v>57</v>
      </c>
      <c r="K123" s="179">
        <v>3</v>
      </c>
      <c r="L123" s="106"/>
      <c r="M123" s="48"/>
      <c r="N123" s="319">
        <v>0.57482656095143714</v>
      </c>
      <c r="O123" s="14"/>
      <c r="Q123" s="14"/>
    </row>
    <row r="124" spans="1:17" ht="12.75" customHeight="1" x14ac:dyDescent="0.2">
      <c r="A124" s="103"/>
      <c r="B124" s="3"/>
      <c r="C124" s="6" t="s">
        <v>78</v>
      </c>
      <c r="D124" s="179">
        <v>92</v>
      </c>
      <c r="E124" s="179">
        <v>15</v>
      </c>
      <c r="F124" s="179">
        <v>9</v>
      </c>
      <c r="G124" s="179">
        <v>12</v>
      </c>
      <c r="H124" s="179">
        <v>10</v>
      </c>
      <c r="I124" s="179">
        <v>8</v>
      </c>
      <c r="J124" s="179">
        <v>34</v>
      </c>
      <c r="K124" s="179">
        <v>4</v>
      </c>
      <c r="L124" s="106"/>
      <c r="M124" s="48"/>
      <c r="N124" s="319">
        <v>0.48561625758775401</v>
      </c>
      <c r="O124" s="14"/>
      <c r="Q124" s="14"/>
    </row>
    <row r="125" spans="1:17" ht="12.75" customHeight="1" x14ac:dyDescent="0.2">
      <c r="A125" s="103"/>
      <c r="B125" s="3"/>
      <c r="C125" s="12"/>
      <c r="D125" s="179"/>
      <c r="E125" s="177"/>
      <c r="F125" s="177"/>
      <c r="G125" s="177"/>
      <c r="H125" s="177"/>
      <c r="I125" s="177"/>
      <c r="J125" s="177"/>
      <c r="K125" s="177"/>
      <c r="L125" s="106"/>
      <c r="M125" s="48"/>
      <c r="N125" s="319"/>
      <c r="O125" s="14"/>
      <c r="Q125" s="14"/>
    </row>
    <row r="126" spans="1:17" ht="12.75" customHeight="1" x14ac:dyDescent="0.2">
      <c r="A126" s="103"/>
      <c r="B126" s="4" t="s">
        <v>181</v>
      </c>
      <c r="C126" s="2">
        <v>2013</v>
      </c>
      <c r="D126" s="323">
        <v>4061</v>
      </c>
      <c r="E126" s="176">
        <v>543</v>
      </c>
      <c r="F126" s="176">
        <v>104</v>
      </c>
      <c r="G126" s="176">
        <v>617</v>
      </c>
      <c r="H126" s="176">
        <v>2180</v>
      </c>
      <c r="I126" s="176">
        <v>51</v>
      </c>
      <c r="J126" s="176">
        <v>233</v>
      </c>
      <c r="K126" s="176">
        <v>333</v>
      </c>
      <c r="L126" s="136"/>
      <c r="M126" s="5"/>
      <c r="N126" s="319">
        <v>6.7366709797286095</v>
      </c>
      <c r="O126" s="14"/>
      <c r="Q126" s="14"/>
    </row>
    <row r="127" spans="1:17" ht="15.75" customHeight="1" x14ac:dyDescent="0.2">
      <c r="A127" s="103"/>
      <c r="B127" s="3"/>
      <c r="C127" s="2">
        <v>2014</v>
      </c>
      <c r="D127" s="323">
        <v>1657</v>
      </c>
      <c r="E127" s="176">
        <v>174</v>
      </c>
      <c r="F127" s="176">
        <v>75</v>
      </c>
      <c r="G127" s="176">
        <v>563</v>
      </c>
      <c r="H127" s="176">
        <v>717</v>
      </c>
      <c r="I127" s="176">
        <v>30</v>
      </c>
      <c r="J127" s="176">
        <v>20</v>
      </c>
      <c r="K127" s="176">
        <v>78</v>
      </c>
      <c r="L127" s="136"/>
      <c r="M127" s="5"/>
      <c r="N127" s="319">
        <v>3.4733576489330482</v>
      </c>
      <c r="O127" s="14"/>
      <c r="Q127" s="14"/>
    </row>
    <row r="128" spans="1:17" ht="12.75" customHeight="1" x14ac:dyDescent="0.2">
      <c r="A128" s="103"/>
      <c r="B128" s="3"/>
      <c r="C128" s="12" t="s">
        <v>7</v>
      </c>
      <c r="D128" s="179">
        <v>623</v>
      </c>
      <c r="E128" s="177">
        <v>62</v>
      </c>
      <c r="F128" s="177">
        <v>18</v>
      </c>
      <c r="G128" s="177">
        <v>226</v>
      </c>
      <c r="H128" s="177">
        <v>258</v>
      </c>
      <c r="I128" s="177">
        <v>11</v>
      </c>
      <c r="J128" s="177" t="s">
        <v>112</v>
      </c>
      <c r="K128" s="177">
        <v>48</v>
      </c>
      <c r="L128" s="106"/>
      <c r="M128" s="48"/>
      <c r="N128" s="319">
        <v>3.8765478190529521</v>
      </c>
      <c r="O128" s="14"/>
      <c r="Q128" s="14"/>
    </row>
    <row r="129" spans="1:17" ht="12.75" customHeight="1" x14ac:dyDescent="0.2">
      <c r="A129" s="103"/>
      <c r="B129" s="3"/>
      <c r="C129" s="12" t="s">
        <v>4</v>
      </c>
      <c r="D129" s="179">
        <v>383</v>
      </c>
      <c r="E129" s="177">
        <v>42</v>
      </c>
      <c r="F129" s="177">
        <v>17</v>
      </c>
      <c r="G129" s="177">
        <v>117</v>
      </c>
      <c r="H129" s="177">
        <v>184</v>
      </c>
      <c r="I129" s="177">
        <v>2</v>
      </c>
      <c r="J129" s="177">
        <v>8</v>
      </c>
      <c r="K129" s="177">
        <v>13</v>
      </c>
      <c r="L129" s="106"/>
      <c r="M129" s="48"/>
      <c r="N129" s="319">
        <v>3.3045729076790336</v>
      </c>
      <c r="O129" s="14"/>
      <c r="Q129" s="14"/>
    </row>
    <row r="130" spans="1:17" ht="12.75" customHeight="1" x14ac:dyDescent="0.2">
      <c r="A130" s="103"/>
      <c r="B130" s="3"/>
      <c r="C130" s="12" t="s">
        <v>5</v>
      </c>
      <c r="D130" s="179">
        <v>332</v>
      </c>
      <c r="E130" s="177">
        <v>41</v>
      </c>
      <c r="F130" s="177">
        <v>23</v>
      </c>
      <c r="G130" s="177">
        <v>104</v>
      </c>
      <c r="H130" s="177">
        <v>148</v>
      </c>
      <c r="I130" s="177">
        <v>8</v>
      </c>
      <c r="J130" s="177">
        <v>2</v>
      </c>
      <c r="K130" s="177">
        <v>6</v>
      </c>
      <c r="L130" s="106"/>
      <c r="M130" s="48"/>
      <c r="N130" s="319">
        <v>3.2696474295844005</v>
      </c>
      <c r="O130" s="14"/>
      <c r="Q130" s="14"/>
    </row>
    <row r="131" spans="1:17" ht="12.75" customHeight="1" x14ac:dyDescent="0.2">
      <c r="A131" s="103"/>
      <c r="B131" s="3"/>
      <c r="C131" s="12" t="s">
        <v>6</v>
      </c>
      <c r="D131" s="179">
        <v>319</v>
      </c>
      <c r="E131" s="177">
        <v>29</v>
      </c>
      <c r="F131" s="177">
        <v>17</v>
      </c>
      <c r="G131" s="177">
        <v>116</v>
      </c>
      <c r="H131" s="177">
        <v>127</v>
      </c>
      <c r="I131" s="177">
        <v>9</v>
      </c>
      <c r="J131" s="177">
        <v>10</v>
      </c>
      <c r="K131" s="177">
        <v>11</v>
      </c>
      <c r="L131" s="106"/>
      <c r="M131" s="48"/>
      <c r="N131" s="319">
        <v>3.2251541805681931</v>
      </c>
      <c r="O131" s="14"/>
      <c r="Q131" s="14"/>
    </row>
    <row r="132" spans="1:17" ht="12.75" customHeight="1" x14ac:dyDescent="0.2">
      <c r="A132" s="103"/>
      <c r="B132" s="4"/>
      <c r="C132" s="12"/>
      <c r="D132" s="179"/>
      <c r="E132" s="177"/>
      <c r="F132" s="177"/>
      <c r="G132" s="177"/>
      <c r="H132" s="177"/>
      <c r="I132" s="177"/>
      <c r="J132" s="177"/>
      <c r="K132" s="177"/>
      <c r="L132" s="106"/>
      <c r="M132" s="48"/>
      <c r="N132" s="319"/>
      <c r="O132" s="14"/>
      <c r="Q132" s="14"/>
    </row>
    <row r="133" spans="1:17" ht="12.75" customHeight="1" x14ac:dyDescent="0.2">
      <c r="A133" s="103"/>
      <c r="B133" s="3"/>
      <c r="C133" s="2">
        <v>2015</v>
      </c>
      <c r="D133" s="323">
        <v>1007</v>
      </c>
      <c r="E133" s="176">
        <v>139</v>
      </c>
      <c r="F133" s="176">
        <v>53</v>
      </c>
      <c r="G133" s="176">
        <v>375</v>
      </c>
      <c r="H133" s="176">
        <v>292</v>
      </c>
      <c r="I133" s="176">
        <v>14</v>
      </c>
      <c r="J133" s="176">
        <v>71</v>
      </c>
      <c r="K133" s="176">
        <v>63</v>
      </c>
      <c r="L133" s="136"/>
      <c r="M133" s="5"/>
      <c r="N133" s="319">
        <v>2.6428365220586305</v>
      </c>
      <c r="O133" s="14"/>
      <c r="Q133" s="14"/>
    </row>
    <row r="134" spans="1:17" ht="12.75" customHeight="1" x14ac:dyDescent="0.2">
      <c r="A134" s="103"/>
      <c r="B134" s="3"/>
      <c r="C134" s="12" t="s">
        <v>7</v>
      </c>
      <c r="D134" s="179">
        <v>304</v>
      </c>
      <c r="E134" s="177">
        <v>36</v>
      </c>
      <c r="F134" s="177">
        <v>17</v>
      </c>
      <c r="G134" s="177">
        <v>83</v>
      </c>
      <c r="H134" s="177">
        <v>132</v>
      </c>
      <c r="I134" s="177">
        <v>2</v>
      </c>
      <c r="J134" s="177">
        <v>11</v>
      </c>
      <c r="K134" s="177">
        <v>23</v>
      </c>
      <c r="L134" s="106"/>
      <c r="M134" s="3"/>
      <c r="N134" s="319">
        <v>2.908256003061322</v>
      </c>
      <c r="O134" s="14"/>
      <c r="Q134" s="14"/>
    </row>
    <row r="135" spans="1:17" ht="12.75" customHeight="1" x14ac:dyDescent="0.2">
      <c r="A135" s="103"/>
      <c r="B135" s="3"/>
      <c r="C135" s="12" t="s">
        <v>4</v>
      </c>
      <c r="D135" s="179">
        <v>314</v>
      </c>
      <c r="E135" s="177">
        <v>47</v>
      </c>
      <c r="F135" s="177">
        <v>10</v>
      </c>
      <c r="G135" s="177">
        <v>123</v>
      </c>
      <c r="H135" s="177">
        <v>83</v>
      </c>
      <c r="I135" s="177">
        <v>7</v>
      </c>
      <c r="J135" s="177">
        <v>21</v>
      </c>
      <c r="K135" s="177">
        <v>23</v>
      </c>
      <c r="L135" s="106"/>
      <c r="M135" s="3"/>
      <c r="N135" s="319">
        <v>3.1868466456916678</v>
      </c>
      <c r="O135" s="14"/>
      <c r="Q135" s="14"/>
    </row>
    <row r="136" spans="1:17" ht="12.75" customHeight="1" x14ac:dyDescent="0.2">
      <c r="A136" s="103"/>
      <c r="B136" s="3"/>
      <c r="C136" s="6" t="s">
        <v>193</v>
      </c>
      <c r="D136" s="179">
        <v>203</v>
      </c>
      <c r="E136" s="177">
        <v>29</v>
      </c>
      <c r="F136" s="177">
        <v>5</v>
      </c>
      <c r="G136" s="177">
        <v>85</v>
      </c>
      <c r="H136" s="177">
        <v>45</v>
      </c>
      <c r="I136" s="177">
        <v>3</v>
      </c>
      <c r="J136" s="177">
        <v>21</v>
      </c>
      <c r="K136" s="177">
        <v>15</v>
      </c>
      <c r="L136" s="107"/>
      <c r="M136" s="3"/>
      <c r="N136" s="319">
        <v>2.1296684851028114</v>
      </c>
      <c r="O136" s="14"/>
      <c r="Q136" s="14"/>
    </row>
    <row r="137" spans="1:17" ht="12.75" customHeight="1" x14ac:dyDescent="0.2">
      <c r="A137" s="103"/>
      <c r="B137" s="3"/>
      <c r="C137" s="6" t="s">
        <v>194</v>
      </c>
      <c r="D137" s="179">
        <v>186</v>
      </c>
      <c r="E137" s="177">
        <v>27</v>
      </c>
      <c r="F137" s="177">
        <v>21</v>
      </c>
      <c r="G137" s="177">
        <v>84</v>
      </c>
      <c r="H137" s="177">
        <v>32</v>
      </c>
      <c r="I137" s="177">
        <v>2</v>
      </c>
      <c r="J137" s="177">
        <v>18</v>
      </c>
      <c r="K137" s="177">
        <v>2</v>
      </c>
      <c r="L137" s="107"/>
      <c r="M137" s="3"/>
      <c r="N137" s="319">
        <v>2.2504537205081667</v>
      </c>
      <c r="O137" s="14"/>
      <c r="Q137" s="14"/>
    </row>
    <row r="138" spans="1:17" ht="12.75" customHeight="1" x14ac:dyDescent="0.2">
      <c r="A138" s="103"/>
      <c r="B138" s="3"/>
      <c r="C138" s="12"/>
      <c r="D138" s="179"/>
      <c r="E138" s="177"/>
      <c r="F138" s="177"/>
      <c r="G138" s="177"/>
      <c r="H138" s="177"/>
      <c r="I138" s="177"/>
      <c r="J138" s="177"/>
      <c r="K138" s="177"/>
      <c r="L138" s="106"/>
      <c r="M138" s="3"/>
      <c r="N138" s="319"/>
      <c r="O138" s="14"/>
      <c r="Q138" s="14"/>
    </row>
    <row r="139" spans="1:17" ht="12.75" customHeight="1" x14ac:dyDescent="0.2">
      <c r="A139" s="103"/>
      <c r="B139" s="3"/>
      <c r="C139" s="2">
        <v>2016</v>
      </c>
      <c r="D139" s="323">
        <v>399</v>
      </c>
      <c r="E139" s="176">
        <v>47</v>
      </c>
      <c r="F139" s="176">
        <v>21</v>
      </c>
      <c r="G139" s="176">
        <v>185</v>
      </c>
      <c r="H139" s="176">
        <v>94</v>
      </c>
      <c r="I139" s="176">
        <v>3</v>
      </c>
      <c r="J139" s="176">
        <v>44</v>
      </c>
      <c r="K139" s="176">
        <v>5</v>
      </c>
      <c r="L139" s="106"/>
      <c r="M139" s="3"/>
      <c r="N139" s="319">
        <v>2.0752067405211423</v>
      </c>
      <c r="O139" s="14"/>
      <c r="Q139" s="14"/>
    </row>
    <row r="140" spans="1:17" ht="12.75" customHeight="1" x14ac:dyDescent="0.2">
      <c r="A140" s="103"/>
      <c r="B140" s="3"/>
      <c r="C140" s="6" t="s">
        <v>25</v>
      </c>
      <c r="D140" s="179">
        <v>210</v>
      </c>
      <c r="E140" s="179">
        <v>24</v>
      </c>
      <c r="F140" s="179">
        <v>14</v>
      </c>
      <c r="G140" s="179">
        <v>109</v>
      </c>
      <c r="H140" s="179">
        <v>38</v>
      </c>
      <c r="I140" s="179">
        <v>2</v>
      </c>
      <c r="J140" s="179">
        <v>22</v>
      </c>
      <c r="K140" s="179">
        <v>1</v>
      </c>
      <c r="L140" s="106"/>
      <c r="M140" s="3"/>
      <c r="N140" s="319">
        <v>2.2495982860203534</v>
      </c>
      <c r="O140" s="14"/>
      <c r="P140" s="13"/>
      <c r="Q140" s="13"/>
    </row>
    <row r="141" spans="1:17" ht="12.75" customHeight="1" x14ac:dyDescent="0.2">
      <c r="A141" s="103"/>
      <c r="B141" s="3"/>
      <c r="C141" s="6" t="s">
        <v>78</v>
      </c>
      <c r="D141" s="179">
        <v>189</v>
      </c>
      <c r="E141" s="179">
        <v>23</v>
      </c>
      <c r="F141" s="179">
        <v>7</v>
      </c>
      <c r="G141" s="179">
        <v>76</v>
      </c>
      <c r="H141" s="179">
        <v>56</v>
      </c>
      <c r="I141" s="179">
        <v>1</v>
      </c>
      <c r="J141" s="179">
        <v>22</v>
      </c>
      <c r="K141" s="179">
        <v>4</v>
      </c>
      <c r="L141" s="106"/>
      <c r="M141" s="3"/>
      <c r="N141" s="319">
        <v>1.9106348564496562</v>
      </c>
      <c r="O141" s="14"/>
      <c r="P141" s="13"/>
      <c r="Q141" s="13"/>
    </row>
    <row r="142" spans="1:17" ht="12.75" customHeight="1" x14ac:dyDescent="0.2">
      <c r="A142" s="103"/>
      <c r="B142" s="3"/>
      <c r="C142" s="12"/>
      <c r="D142" s="179"/>
      <c r="E142" s="177"/>
      <c r="F142" s="177"/>
      <c r="G142" s="177"/>
      <c r="H142" s="177"/>
      <c r="I142" s="177"/>
      <c r="J142" s="177"/>
      <c r="K142" s="177"/>
      <c r="L142" s="106"/>
      <c r="M142" s="3"/>
      <c r="N142" s="319"/>
      <c r="O142" s="14"/>
      <c r="Q142" s="14"/>
    </row>
    <row r="143" spans="1:17" ht="12.75" customHeight="1" x14ac:dyDescent="0.2">
      <c r="A143" s="103"/>
      <c r="B143" s="4" t="s">
        <v>182</v>
      </c>
      <c r="C143" s="2">
        <v>2013</v>
      </c>
      <c r="D143" s="323">
        <v>115</v>
      </c>
      <c r="E143" s="176">
        <v>25</v>
      </c>
      <c r="F143" s="176">
        <v>4</v>
      </c>
      <c r="G143" s="176">
        <v>14</v>
      </c>
      <c r="H143" s="176">
        <v>55</v>
      </c>
      <c r="I143" s="176">
        <v>1</v>
      </c>
      <c r="J143" s="176">
        <v>15</v>
      </c>
      <c r="K143" s="176">
        <v>1</v>
      </c>
      <c r="L143" s="136"/>
      <c r="M143" s="4"/>
      <c r="N143" s="319">
        <v>1.3462889253102317</v>
      </c>
      <c r="O143" s="14"/>
      <c r="Q143" s="14"/>
    </row>
    <row r="144" spans="1:17" ht="12.75" customHeight="1" x14ac:dyDescent="0.2">
      <c r="A144" s="103"/>
      <c r="B144" s="3"/>
      <c r="C144" s="2">
        <v>2014</v>
      </c>
      <c r="D144" s="323">
        <v>78</v>
      </c>
      <c r="E144" s="176">
        <v>21</v>
      </c>
      <c r="F144" s="176">
        <v>10</v>
      </c>
      <c r="G144" s="176">
        <v>10</v>
      </c>
      <c r="H144" s="176">
        <v>23</v>
      </c>
      <c r="I144" s="176">
        <v>4</v>
      </c>
      <c r="J144" s="176">
        <v>7</v>
      </c>
      <c r="K144" s="176">
        <v>3</v>
      </c>
      <c r="L144" s="324"/>
      <c r="M144" s="4"/>
      <c r="N144" s="319">
        <v>0.62984496124031009</v>
      </c>
      <c r="O144" s="14"/>
      <c r="Q144" s="14"/>
    </row>
    <row r="145" spans="1:17" ht="12.75" customHeight="1" x14ac:dyDescent="0.2">
      <c r="A145" s="103"/>
      <c r="B145" s="3"/>
      <c r="C145" s="12" t="s">
        <v>7</v>
      </c>
      <c r="D145" s="179">
        <v>12</v>
      </c>
      <c r="E145" s="177">
        <v>7</v>
      </c>
      <c r="F145" s="177">
        <v>2</v>
      </c>
      <c r="G145" s="177">
        <v>2</v>
      </c>
      <c r="H145" s="177">
        <v>1</v>
      </c>
      <c r="I145" s="177" t="s">
        <v>112</v>
      </c>
      <c r="J145" s="177" t="s">
        <v>112</v>
      </c>
      <c r="K145" s="177" t="s">
        <v>112</v>
      </c>
      <c r="L145" s="107"/>
      <c r="M145" s="3"/>
      <c r="N145" s="319">
        <v>0.42313117066290551</v>
      </c>
      <c r="O145" s="14"/>
      <c r="Q145" s="14"/>
    </row>
    <row r="146" spans="1:17" ht="12.75" customHeight="1" x14ac:dyDescent="0.2">
      <c r="A146" s="103"/>
      <c r="B146" s="3"/>
      <c r="C146" s="12" t="s">
        <v>4</v>
      </c>
      <c r="D146" s="179">
        <v>27</v>
      </c>
      <c r="E146" s="177">
        <v>9</v>
      </c>
      <c r="F146" s="177">
        <v>1</v>
      </c>
      <c r="G146" s="177">
        <v>4</v>
      </c>
      <c r="H146" s="177">
        <v>9</v>
      </c>
      <c r="I146" s="177" t="s">
        <v>112</v>
      </c>
      <c r="J146" s="177">
        <v>3</v>
      </c>
      <c r="K146" s="177">
        <v>1</v>
      </c>
      <c r="L146" s="107"/>
      <c r="M146" s="3"/>
      <c r="N146" s="319">
        <v>0.8875739644970414</v>
      </c>
      <c r="O146" s="14"/>
      <c r="Q146" s="14"/>
    </row>
    <row r="147" spans="1:17" ht="12.75" customHeight="1" x14ac:dyDescent="0.2">
      <c r="A147" s="103"/>
      <c r="B147" s="3"/>
      <c r="C147" s="12" t="s">
        <v>5</v>
      </c>
      <c r="D147" s="179">
        <v>21</v>
      </c>
      <c r="E147" s="177">
        <v>5</v>
      </c>
      <c r="F147" s="177">
        <v>4</v>
      </c>
      <c r="G147" s="177">
        <v>3</v>
      </c>
      <c r="H147" s="177">
        <v>6</v>
      </c>
      <c r="I147" s="177">
        <v>1</v>
      </c>
      <c r="J147" s="177">
        <v>1</v>
      </c>
      <c r="K147" s="177">
        <v>1</v>
      </c>
      <c r="L147" s="107"/>
      <c r="M147" s="3"/>
      <c r="N147" s="319">
        <v>0.65136476426799006</v>
      </c>
      <c r="O147" s="14"/>
      <c r="Q147" s="14"/>
    </row>
    <row r="148" spans="1:17" ht="12.75" customHeight="1" x14ac:dyDescent="0.2">
      <c r="A148" s="103"/>
      <c r="B148" s="3"/>
      <c r="C148" s="12" t="s">
        <v>6</v>
      </c>
      <c r="D148" s="179">
        <v>18</v>
      </c>
      <c r="E148" s="177" t="s">
        <v>112</v>
      </c>
      <c r="F148" s="177">
        <v>3</v>
      </c>
      <c r="G148" s="177">
        <v>1</v>
      </c>
      <c r="H148" s="177">
        <v>7</v>
      </c>
      <c r="I148" s="177">
        <v>3</v>
      </c>
      <c r="J148" s="177">
        <v>3</v>
      </c>
      <c r="K148" s="177">
        <v>1</v>
      </c>
      <c r="L148" s="107"/>
      <c r="M148" s="3"/>
      <c r="N148" s="319">
        <v>0.54844606946983543</v>
      </c>
      <c r="O148" s="14"/>
      <c r="Q148" s="14"/>
    </row>
    <row r="149" spans="1:17" ht="12.75" customHeight="1" x14ac:dyDescent="0.2">
      <c r="A149" s="103"/>
      <c r="B149" s="3"/>
      <c r="C149" s="12"/>
      <c r="D149" s="179"/>
      <c r="E149" s="177"/>
      <c r="F149" s="177"/>
      <c r="G149" s="177"/>
      <c r="H149" s="177"/>
      <c r="I149" s="177"/>
      <c r="J149" s="177"/>
      <c r="K149" s="177"/>
      <c r="L149" s="107"/>
      <c r="M149" s="3"/>
      <c r="N149" s="319"/>
      <c r="O149" s="14"/>
      <c r="Q149" s="14"/>
    </row>
    <row r="150" spans="1:17" ht="12.75" customHeight="1" x14ac:dyDescent="0.2">
      <c r="A150" s="103"/>
      <c r="B150" s="3"/>
      <c r="C150" s="2">
        <v>2015</v>
      </c>
      <c r="D150" s="323">
        <v>121</v>
      </c>
      <c r="E150" s="176">
        <v>26</v>
      </c>
      <c r="F150" s="176">
        <v>16</v>
      </c>
      <c r="G150" s="176">
        <v>29</v>
      </c>
      <c r="H150" s="176">
        <v>16</v>
      </c>
      <c r="I150" s="176">
        <v>9</v>
      </c>
      <c r="J150" s="176">
        <v>20</v>
      </c>
      <c r="K150" s="176">
        <v>5</v>
      </c>
      <c r="L150" s="324"/>
      <c r="M150" s="4"/>
      <c r="N150" s="319">
        <v>0.73072045413370368</v>
      </c>
      <c r="O150" s="14"/>
      <c r="Q150" s="14"/>
    </row>
    <row r="151" spans="1:17" ht="12.75" customHeight="1" x14ac:dyDescent="0.2">
      <c r="A151" s="103"/>
      <c r="B151" s="3"/>
      <c r="C151" s="12" t="s">
        <v>7</v>
      </c>
      <c r="D151" s="179">
        <v>35</v>
      </c>
      <c r="E151" s="177">
        <v>7</v>
      </c>
      <c r="F151" s="177">
        <v>8</v>
      </c>
      <c r="G151" s="177">
        <v>8</v>
      </c>
      <c r="H151" s="177">
        <v>3</v>
      </c>
      <c r="I151" s="177">
        <v>3</v>
      </c>
      <c r="J151" s="177">
        <v>6</v>
      </c>
      <c r="K151" s="177" t="s">
        <v>112</v>
      </c>
      <c r="L151" s="107"/>
      <c r="M151" s="3"/>
      <c r="N151" s="319">
        <v>0.91027308192457734</v>
      </c>
      <c r="O151" s="14"/>
      <c r="Q151" s="14"/>
    </row>
    <row r="152" spans="1:17" ht="12.75" customHeight="1" x14ac:dyDescent="0.2">
      <c r="A152" s="103"/>
      <c r="B152" s="3"/>
      <c r="C152" s="12" t="s">
        <v>4</v>
      </c>
      <c r="D152" s="179">
        <v>24</v>
      </c>
      <c r="E152" s="177">
        <v>1</v>
      </c>
      <c r="F152" s="177">
        <v>1</v>
      </c>
      <c r="G152" s="177">
        <v>2</v>
      </c>
      <c r="H152" s="177">
        <v>8</v>
      </c>
      <c r="I152" s="177">
        <v>2</v>
      </c>
      <c r="J152" s="177">
        <v>8</v>
      </c>
      <c r="K152" s="177">
        <v>2</v>
      </c>
      <c r="L152" s="107"/>
      <c r="M152" s="3"/>
      <c r="N152" s="319">
        <v>0.60652009097801363</v>
      </c>
      <c r="O152" s="14"/>
      <c r="Q152" s="14"/>
    </row>
    <row r="153" spans="1:17" ht="12.75" customHeight="1" x14ac:dyDescent="0.2">
      <c r="A153" s="103"/>
      <c r="B153" s="3"/>
      <c r="C153" s="6" t="s">
        <v>193</v>
      </c>
      <c r="D153" s="179">
        <v>32</v>
      </c>
      <c r="E153" s="177">
        <v>10</v>
      </c>
      <c r="F153" s="177">
        <v>3</v>
      </c>
      <c r="G153" s="177">
        <v>10</v>
      </c>
      <c r="H153" s="177">
        <v>1</v>
      </c>
      <c r="I153" s="177">
        <v>2</v>
      </c>
      <c r="J153" s="177">
        <v>4</v>
      </c>
      <c r="K153" s="177">
        <v>2</v>
      </c>
      <c r="L153" s="107"/>
      <c r="M153" s="3"/>
      <c r="N153" s="319">
        <v>0.74923905408569424</v>
      </c>
      <c r="O153" s="14"/>
      <c r="Q153" s="14"/>
    </row>
    <row r="154" spans="1:17" ht="12.75" customHeight="1" x14ac:dyDescent="0.2">
      <c r="A154" s="103"/>
      <c r="B154" s="3"/>
      <c r="C154" s="6" t="s">
        <v>194</v>
      </c>
      <c r="D154" s="179">
        <v>30</v>
      </c>
      <c r="E154" s="177">
        <v>8</v>
      </c>
      <c r="F154" s="177">
        <v>4</v>
      </c>
      <c r="G154" s="177">
        <v>9</v>
      </c>
      <c r="H154" s="177">
        <v>4</v>
      </c>
      <c r="I154" s="177">
        <v>2</v>
      </c>
      <c r="J154" s="177">
        <v>2</v>
      </c>
      <c r="K154" s="177">
        <v>1</v>
      </c>
      <c r="L154" s="107"/>
      <c r="M154" s="3"/>
      <c r="N154" s="319">
        <v>0.66874721355327693</v>
      </c>
      <c r="O154" s="14"/>
      <c r="Q154" s="14"/>
    </row>
    <row r="155" spans="1:17" ht="12.75" customHeight="1" x14ac:dyDescent="0.2">
      <c r="A155" s="103"/>
      <c r="B155" s="3"/>
      <c r="C155" s="12"/>
      <c r="D155" s="179"/>
      <c r="E155" s="177"/>
      <c r="F155" s="177"/>
      <c r="G155" s="177"/>
      <c r="H155" s="177"/>
      <c r="I155" s="177"/>
      <c r="J155" s="177"/>
      <c r="K155" s="177"/>
      <c r="L155" s="107"/>
      <c r="M155" s="3"/>
      <c r="N155" s="319"/>
      <c r="O155" s="14"/>
      <c r="Q155" s="14"/>
    </row>
    <row r="156" spans="1:17" ht="12.75" customHeight="1" x14ac:dyDescent="0.2">
      <c r="A156" s="103"/>
      <c r="B156" s="3"/>
      <c r="C156" s="2">
        <v>2016</v>
      </c>
      <c r="D156" s="323">
        <v>69</v>
      </c>
      <c r="E156" s="176">
        <v>10</v>
      </c>
      <c r="F156" s="176">
        <v>2</v>
      </c>
      <c r="G156" s="176">
        <v>24</v>
      </c>
      <c r="H156" s="176">
        <v>4</v>
      </c>
      <c r="I156" s="176">
        <v>2</v>
      </c>
      <c r="J156" s="176">
        <v>25</v>
      </c>
      <c r="K156" s="176">
        <v>2</v>
      </c>
      <c r="L156" s="107"/>
      <c r="M156" s="3"/>
      <c r="N156" s="319">
        <v>0.69500402900886382</v>
      </c>
      <c r="O156" s="14"/>
      <c r="Q156" s="14"/>
    </row>
    <row r="157" spans="1:17" ht="12.75" customHeight="1" x14ac:dyDescent="0.2">
      <c r="A157" s="103"/>
      <c r="B157" s="3"/>
      <c r="C157" s="6" t="s">
        <v>25</v>
      </c>
      <c r="D157" s="179">
        <v>31</v>
      </c>
      <c r="E157" s="179">
        <v>5</v>
      </c>
      <c r="F157" s="179">
        <v>2</v>
      </c>
      <c r="G157" s="179">
        <v>10</v>
      </c>
      <c r="H157" s="179">
        <v>2</v>
      </c>
      <c r="I157" s="179">
        <v>2</v>
      </c>
      <c r="J157" s="179">
        <v>8</v>
      </c>
      <c r="K157" s="179">
        <v>2</v>
      </c>
      <c r="L157" s="107"/>
      <c r="M157" s="3"/>
      <c r="N157" s="319">
        <v>0.6689684937419077</v>
      </c>
      <c r="O157" s="14"/>
      <c r="Q157" s="14"/>
    </row>
    <row r="158" spans="1:17" ht="12.75" customHeight="1" x14ac:dyDescent="0.2">
      <c r="A158" s="103"/>
      <c r="B158" s="3"/>
      <c r="C158" s="6" t="s">
        <v>78</v>
      </c>
      <c r="D158" s="179">
        <v>38</v>
      </c>
      <c r="E158" s="179">
        <v>5</v>
      </c>
      <c r="F158" s="179" t="s">
        <v>112</v>
      </c>
      <c r="G158" s="179">
        <v>14</v>
      </c>
      <c r="H158" s="179">
        <v>2</v>
      </c>
      <c r="I158" s="179" t="s">
        <v>112</v>
      </c>
      <c r="J158" s="179">
        <v>17</v>
      </c>
      <c r="K158" s="179" t="s">
        <v>112</v>
      </c>
      <c r="L158" s="107"/>
      <c r="M158" s="3"/>
      <c r="N158" s="319">
        <v>0.71779372874952774</v>
      </c>
      <c r="O158" s="14"/>
      <c r="Q158" s="14"/>
    </row>
    <row r="159" spans="1:17" ht="12.75" customHeight="1" x14ac:dyDescent="0.2">
      <c r="A159" s="103"/>
      <c r="B159" s="3"/>
      <c r="C159" s="12"/>
      <c r="D159" s="179"/>
      <c r="E159" s="177"/>
      <c r="F159" s="177"/>
      <c r="G159" s="177"/>
      <c r="H159" s="177"/>
      <c r="I159" s="177"/>
      <c r="J159" s="177"/>
      <c r="K159" s="177"/>
      <c r="L159" s="107"/>
      <c r="M159" s="3"/>
      <c r="N159" s="319"/>
      <c r="O159" s="14"/>
      <c r="Q159" s="14"/>
    </row>
    <row r="160" spans="1:17" ht="12.75" customHeight="1" x14ac:dyDescent="0.2">
      <c r="A160" s="103"/>
      <c r="B160" s="4" t="s">
        <v>183</v>
      </c>
      <c r="C160" s="2">
        <v>2013</v>
      </c>
      <c r="D160" s="323">
        <v>4</v>
      </c>
      <c r="E160" s="176" t="s">
        <v>112</v>
      </c>
      <c r="F160" s="176">
        <v>1</v>
      </c>
      <c r="G160" s="176">
        <v>2</v>
      </c>
      <c r="H160" s="176">
        <v>1</v>
      </c>
      <c r="I160" s="176" t="s">
        <v>112</v>
      </c>
      <c r="J160" s="176" t="s">
        <v>112</v>
      </c>
      <c r="K160" s="176" t="s">
        <v>112</v>
      </c>
      <c r="L160" s="324"/>
      <c r="M160" s="4"/>
      <c r="N160" s="326">
        <v>400</v>
      </c>
      <c r="O160" s="14"/>
      <c r="Q160" s="141"/>
    </row>
    <row r="161" spans="1:17" ht="12.75" customHeight="1" x14ac:dyDescent="0.2">
      <c r="A161" s="103"/>
      <c r="B161" s="3"/>
      <c r="C161" s="2">
        <v>2014</v>
      </c>
      <c r="D161" s="323">
        <v>4</v>
      </c>
      <c r="E161" s="176">
        <v>1</v>
      </c>
      <c r="F161" s="176" t="s">
        <v>112</v>
      </c>
      <c r="G161" s="176" t="s">
        <v>112</v>
      </c>
      <c r="H161" s="176">
        <v>3</v>
      </c>
      <c r="I161" s="176" t="s">
        <v>112</v>
      </c>
      <c r="J161" s="176" t="s">
        <v>112</v>
      </c>
      <c r="K161" s="176" t="s">
        <v>112</v>
      </c>
      <c r="L161" s="324"/>
      <c r="M161" s="4"/>
      <c r="N161" s="326">
        <v>66.666666666666657</v>
      </c>
      <c r="O161" s="14"/>
      <c r="Q161" s="141"/>
    </row>
    <row r="162" spans="1:17" ht="12.75" customHeight="1" x14ac:dyDescent="0.2">
      <c r="A162" s="103"/>
      <c r="B162" s="3"/>
      <c r="C162" s="12" t="s">
        <v>7</v>
      </c>
      <c r="D162" s="179">
        <v>4</v>
      </c>
      <c r="E162" s="177">
        <v>1</v>
      </c>
      <c r="F162" s="177" t="s">
        <v>112</v>
      </c>
      <c r="G162" s="177" t="s">
        <v>112</v>
      </c>
      <c r="H162" s="177">
        <v>3</v>
      </c>
      <c r="I162" s="177" t="s">
        <v>112</v>
      </c>
      <c r="J162" s="177" t="s">
        <v>112</v>
      </c>
      <c r="K162" s="177" t="s">
        <v>112</v>
      </c>
      <c r="L162" s="107"/>
      <c r="M162" s="3"/>
      <c r="N162" s="323" t="s">
        <v>112</v>
      </c>
      <c r="O162" s="14"/>
      <c r="Q162" s="141"/>
    </row>
    <row r="163" spans="1:17" ht="12.75" customHeight="1" x14ac:dyDescent="0.2">
      <c r="A163" s="103"/>
      <c r="B163" s="3"/>
      <c r="C163" s="12" t="s">
        <v>4</v>
      </c>
      <c r="D163" s="179" t="s">
        <v>112</v>
      </c>
      <c r="E163" s="177" t="s">
        <v>112</v>
      </c>
      <c r="F163" s="177" t="s">
        <v>112</v>
      </c>
      <c r="G163" s="177" t="s">
        <v>112</v>
      </c>
      <c r="H163" s="177" t="s">
        <v>112</v>
      </c>
      <c r="I163" s="177" t="s">
        <v>112</v>
      </c>
      <c r="J163" s="177" t="s">
        <v>112</v>
      </c>
      <c r="K163" s="177" t="s">
        <v>112</v>
      </c>
      <c r="L163" s="107"/>
      <c r="M163" s="3"/>
      <c r="N163" s="319" t="s">
        <v>112</v>
      </c>
      <c r="O163" s="14"/>
      <c r="Q163" s="141"/>
    </row>
    <row r="164" spans="1:17" ht="12.75" customHeight="1" x14ac:dyDescent="0.2">
      <c r="A164" s="103"/>
      <c r="B164" s="3"/>
      <c r="C164" s="12" t="s">
        <v>5</v>
      </c>
      <c r="D164" s="179" t="s">
        <v>112</v>
      </c>
      <c r="E164" s="177" t="s">
        <v>112</v>
      </c>
      <c r="F164" s="177" t="s">
        <v>112</v>
      </c>
      <c r="G164" s="177" t="s">
        <v>112</v>
      </c>
      <c r="H164" s="177" t="s">
        <v>112</v>
      </c>
      <c r="I164" s="177" t="s">
        <v>112</v>
      </c>
      <c r="J164" s="177" t="s">
        <v>112</v>
      </c>
      <c r="K164" s="177" t="s">
        <v>112</v>
      </c>
      <c r="L164" s="107"/>
      <c r="M164" s="3"/>
      <c r="N164" s="319" t="s">
        <v>112</v>
      </c>
      <c r="O164" s="14"/>
      <c r="Q164" s="141"/>
    </row>
    <row r="165" spans="1:17" ht="12.75" customHeight="1" x14ac:dyDescent="0.2">
      <c r="A165" s="103"/>
      <c r="B165" s="3"/>
      <c r="C165" s="12" t="s">
        <v>6</v>
      </c>
      <c r="D165" s="179" t="s">
        <v>112</v>
      </c>
      <c r="E165" s="177" t="s">
        <v>112</v>
      </c>
      <c r="F165" s="177" t="s">
        <v>112</v>
      </c>
      <c r="G165" s="177" t="s">
        <v>112</v>
      </c>
      <c r="H165" s="177" t="s">
        <v>112</v>
      </c>
      <c r="I165" s="177" t="s">
        <v>112</v>
      </c>
      <c r="J165" s="177" t="s">
        <v>112</v>
      </c>
      <c r="K165" s="177" t="s">
        <v>112</v>
      </c>
      <c r="L165" s="107"/>
      <c r="M165" s="3"/>
      <c r="N165" s="319" t="s">
        <v>112</v>
      </c>
      <c r="O165" s="14"/>
      <c r="Q165" s="141"/>
    </row>
    <row r="166" spans="1:17" ht="12.75" customHeight="1" x14ac:dyDescent="0.2">
      <c r="A166" s="103"/>
      <c r="B166" s="4"/>
      <c r="C166" s="12"/>
      <c r="D166" s="179"/>
      <c r="E166" s="177"/>
      <c r="F166" s="177"/>
      <c r="G166" s="177"/>
      <c r="H166" s="177"/>
      <c r="I166" s="177"/>
      <c r="J166" s="177"/>
      <c r="K166" s="177"/>
      <c r="L166" s="107"/>
      <c r="M166" s="3"/>
      <c r="N166" s="319"/>
      <c r="O166" s="14"/>
      <c r="Q166" s="141"/>
    </row>
    <row r="167" spans="1:17" ht="12.75" customHeight="1" x14ac:dyDescent="0.2">
      <c r="A167" s="103"/>
      <c r="B167" s="3"/>
      <c r="C167" s="2">
        <v>2015</v>
      </c>
      <c r="D167" s="323" t="s">
        <v>112</v>
      </c>
      <c r="E167" s="176" t="s">
        <v>112</v>
      </c>
      <c r="F167" s="176" t="s">
        <v>112</v>
      </c>
      <c r="G167" s="176" t="s">
        <v>112</v>
      </c>
      <c r="H167" s="176" t="s">
        <v>112</v>
      </c>
      <c r="I167" s="176" t="s">
        <v>112</v>
      </c>
      <c r="J167" s="176" t="s">
        <v>112</v>
      </c>
      <c r="K167" s="176" t="s">
        <v>112</v>
      </c>
      <c r="L167" s="324"/>
      <c r="M167" s="4"/>
      <c r="N167" s="319" t="s">
        <v>112</v>
      </c>
      <c r="O167" s="14"/>
      <c r="Q167" s="141"/>
    </row>
    <row r="168" spans="1:17" ht="12.75" customHeight="1" x14ac:dyDescent="0.2">
      <c r="A168" s="103"/>
      <c r="B168" s="3"/>
      <c r="C168" s="12" t="s">
        <v>7</v>
      </c>
      <c r="D168" s="179" t="s">
        <v>112</v>
      </c>
      <c r="E168" s="177" t="s">
        <v>112</v>
      </c>
      <c r="F168" s="177" t="s">
        <v>112</v>
      </c>
      <c r="G168" s="177" t="s">
        <v>112</v>
      </c>
      <c r="H168" s="177" t="s">
        <v>112</v>
      </c>
      <c r="I168" s="177" t="s">
        <v>112</v>
      </c>
      <c r="J168" s="177" t="s">
        <v>112</v>
      </c>
      <c r="K168" s="177" t="s">
        <v>112</v>
      </c>
      <c r="L168" s="107"/>
      <c r="M168" s="3"/>
      <c r="N168" s="319" t="s">
        <v>112</v>
      </c>
      <c r="O168" s="14"/>
      <c r="Q168" s="141"/>
    </row>
    <row r="169" spans="1:17" ht="12.75" customHeight="1" x14ac:dyDescent="0.2">
      <c r="A169" s="3"/>
      <c r="B169" s="3"/>
      <c r="C169" s="12" t="s">
        <v>4</v>
      </c>
      <c r="D169" s="179" t="s">
        <v>112</v>
      </c>
      <c r="E169" s="177" t="s">
        <v>112</v>
      </c>
      <c r="F169" s="177" t="s">
        <v>112</v>
      </c>
      <c r="G169" s="177" t="s">
        <v>112</v>
      </c>
      <c r="H169" s="177" t="s">
        <v>112</v>
      </c>
      <c r="I169" s="177" t="s">
        <v>112</v>
      </c>
      <c r="J169" s="177" t="s">
        <v>112</v>
      </c>
      <c r="K169" s="177" t="s">
        <v>112</v>
      </c>
      <c r="L169" s="107"/>
      <c r="M169" s="3"/>
      <c r="N169" s="319" t="s">
        <v>112</v>
      </c>
      <c r="O169" s="14"/>
      <c r="Q169" s="141"/>
    </row>
    <row r="170" spans="1:17" ht="12.75" customHeight="1" x14ac:dyDescent="0.2">
      <c r="A170" s="3"/>
      <c r="B170" s="3"/>
      <c r="C170" s="6" t="s">
        <v>193</v>
      </c>
      <c r="D170" s="179" t="s">
        <v>112</v>
      </c>
      <c r="E170" s="177" t="s">
        <v>112</v>
      </c>
      <c r="F170" s="177" t="s">
        <v>112</v>
      </c>
      <c r="G170" s="177" t="s">
        <v>112</v>
      </c>
      <c r="H170" s="177" t="s">
        <v>112</v>
      </c>
      <c r="I170" s="177" t="s">
        <v>112</v>
      </c>
      <c r="J170" s="177" t="s">
        <v>112</v>
      </c>
      <c r="K170" s="177" t="s">
        <v>112</v>
      </c>
      <c r="L170" s="107"/>
      <c r="M170" s="3"/>
      <c r="N170" s="319" t="s">
        <v>112</v>
      </c>
      <c r="O170" s="14"/>
      <c r="Q170" s="141"/>
    </row>
    <row r="171" spans="1:17" s="3" customFormat="1" ht="12.75" customHeight="1" x14ac:dyDescent="0.2">
      <c r="C171" s="6" t="s">
        <v>194</v>
      </c>
      <c r="D171" s="179" t="s">
        <v>112</v>
      </c>
      <c r="E171" s="177" t="s">
        <v>112</v>
      </c>
      <c r="F171" s="177" t="s">
        <v>112</v>
      </c>
      <c r="G171" s="177" t="s">
        <v>112</v>
      </c>
      <c r="H171" s="177" t="s">
        <v>112</v>
      </c>
      <c r="I171" s="177" t="s">
        <v>112</v>
      </c>
      <c r="J171" s="177" t="s">
        <v>112</v>
      </c>
      <c r="K171" s="177" t="s">
        <v>112</v>
      </c>
      <c r="L171" s="107"/>
      <c r="N171" s="319" t="s">
        <v>112</v>
      </c>
      <c r="O171" s="39"/>
      <c r="Q171" s="394"/>
    </row>
    <row r="172" spans="1:17" ht="12.75" customHeight="1" x14ac:dyDescent="0.2">
      <c r="B172" s="3"/>
      <c r="C172" s="12"/>
      <c r="D172" s="179"/>
      <c r="E172" s="177"/>
      <c r="F172" s="177"/>
      <c r="G172" s="177"/>
      <c r="H172" s="177"/>
      <c r="I172" s="177"/>
      <c r="J172" s="177"/>
      <c r="K172" s="177"/>
      <c r="L172" s="107"/>
      <c r="M172" s="3"/>
      <c r="N172" s="319"/>
      <c r="O172" s="14"/>
      <c r="Q172" s="14"/>
    </row>
    <row r="173" spans="1:17" ht="12.75" customHeight="1" x14ac:dyDescent="0.2">
      <c r="A173" s="3"/>
      <c r="B173" s="3"/>
      <c r="C173" s="2">
        <v>2016</v>
      </c>
      <c r="D173" s="323" t="s">
        <v>112</v>
      </c>
      <c r="E173" s="176" t="s">
        <v>112</v>
      </c>
      <c r="F173" s="176" t="s">
        <v>112</v>
      </c>
      <c r="G173" s="176" t="s">
        <v>112</v>
      </c>
      <c r="H173" s="176" t="s">
        <v>112</v>
      </c>
      <c r="I173" s="176" t="s">
        <v>112</v>
      </c>
      <c r="J173" s="176" t="s">
        <v>112</v>
      </c>
      <c r="K173" s="176" t="s">
        <v>112</v>
      </c>
      <c r="L173" s="107"/>
      <c r="M173" s="3"/>
      <c r="N173" s="416" t="s">
        <v>112</v>
      </c>
      <c r="O173" s="14"/>
      <c r="Q173" s="14"/>
    </row>
    <row r="174" spans="1:17" ht="12.75" customHeight="1" x14ac:dyDescent="0.2">
      <c r="A174" s="3"/>
      <c r="B174" s="3"/>
      <c r="C174" s="6" t="s">
        <v>25</v>
      </c>
      <c r="D174" s="323" t="s">
        <v>112</v>
      </c>
      <c r="E174" s="179" t="s">
        <v>112</v>
      </c>
      <c r="F174" s="179" t="s">
        <v>112</v>
      </c>
      <c r="G174" s="179" t="s">
        <v>112</v>
      </c>
      <c r="H174" s="179" t="s">
        <v>112</v>
      </c>
      <c r="I174" s="179" t="s">
        <v>112</v>
      </c>
      <c r="J174" s="179" t="s">
        <v>112</v>
      </c>
      <c r="K174" s="179" t="s">
        <v>112</v>
      </c>
      <c r="L174" s="107"/>
      <c r="M174" s="3"/>
      <c r="N174" s="416" t="s">
        <v>112</v>
      </c>
      <c r="O174" s="14"/>
      <c r="Q174" s="14"/>
    </row>
    <row r="175" spans="1:17" ht="12.75" customHeight="1" x14ac:dyDescent="0.2">
      <c r="A175" s="3"/>
      <c r="B175" s="3"/>
      <c r="C175" s="6" t="s">
        <v>78</v>
      </c>
      <c r="D175" s="323" t="s">
        <v>112</v>
      </c>
      <c r="E175" s="179" t="s">
        <v>112</v>
      </c>
      <c r="F175" s="179" t="s">
        <v>112</v>
      </c>
      <c r="G175" s="179" t="s">
        <v>112</v>
      </c>
      <c r="H175" s="179" t="s">
        <v>112</v>
      </c>
      <c r="I175" s="179" t="s">
        <v>112</v>
      </c>
      <c r="J175" s="179" t="s">
        <v>112</v>
      </c>
      <c r="K175" s="179" t="s">
        <v>112</v>
      </c>
      <c r="L175" s="107"/>
      <c r="M175" s="3"/>
      <c r="N175" s="319" t="s">
        <v>112</v>
      </c>
      <c r="O175" s="14"/>
      <c r="Q175" s="14"/>
    </row>
    <row r="176" spans="1:17" ht="12.75" customHeight="1" x14ac:dyDescent="0.2">
      <c r="A176" s="16"/>
      <c r="B176" s="16"/>
      <c r="C176" s="17"/>
      <c r="D176" s="180"/>
      <c r="E176" s="181"/>
      <c r="F176" s="181"/>
      <c r="G176" s="181"/>
      <c r="H176" s="181"/>
      <c r="I176" s="181"/>
      <c r="J176" s="181"/>
      <c r="K176" s="181"/>
      <c r="L176" s="45"/>
      <c r="M176" s="16"/>
      <c r="N176" s="395"/>
      <c r="O176" s="14"/>
      <c r="Q176" s="14"/>
    </row>
    <row r="177" spans="1:17" ht="12.75" customHeight="1" x14ac:dyDescent="0.2">
      <c r="A177" s="1" t="s">
        <v>185</v>
      </c>
      <c r="B177" s="4" t="s">
        <v>35</v>
      </c>
      <c r="C177" s="2">
        <v>2013</v>
      </c>
      <c r="D177" s="323">
        <v>919</v>
      </c>
      <c r="E177" s="176">
        <v>105</v>
      </c>
      <c r="F177" s="176">
        <v>25</v>
      </c>
      <c r="G177" s="176">
        <v>101</v>
      </c>
      <c r="H177" s="176">
        <v>604</v>
      </c>
      <c r="I177" s="176">
        <v>11</v>
      </c>
      <c r="J177" s="176">
        <v>35</v>
      </c>
      <c r="K177" s="176">
        <v>38</v>
      </c>
      <c r="L177" s="324"/>
      <c r="M177" s="4"/>
      <c r="N177" s="319">
        <v>7.4274630243271638</v>
      </c>
      <c r="O177" s="14"/>
      <c r="Q177" s="14"/>
    </row>
    <row r="178" spans="1:17" ht="12.75" customHeight="1" x14ac:dyDescent="0.2">
      <c r="A178" s="1"/>
      <c r="B178" s="3"/>
      <c r="C178" s="2">
        <v>2014</v>
      </c>
      <c r="D178" s="323">
        <v>487</v>
      </c>
      <c r="E178" s="176">
        <v>46</v>
      </c>
      <c r="F178" s="176">
        <v>30</v>
      </c>
      <c r="G178" s="176">
        <v>134</v>
      </c>
      <c r="H178" s="176">
        <v>242</v>
      </c>
      <c r="I178" s="176">
        <v>13</v>
      </c>
      <c r="J178" s="176">
        <v>10</v>
      </c>
      <c r="K178" s="176">
        <v>12</v>
      </c>
      <c r="L178" s="324"/>
      <c r="M178" s="4"/>
      <c r="N178" s="319">
        <v>3.9449169704333737</v>
      </c>
      <c r="O178" s="14"/>
      <c r="Q178" s="14"/>
    </row>
    <row r="179" spans="1:17" ht="12.75" customHeight="1" x14ac:dyDescent="0.2">
      <c r="A179" s="1"/>
      <c r="B179" s="3"/>
      <c r="C179" s="12" t="s">
        <v>7</v>
      </c>
      <c r="D179" s="179">
        <v>152</v>
      </c>
      <c r="E179" s="177">
        <v>18</v>
      </c>
      <c r="F179" s="177">
        <v>9</v>
      </c>
      <c r="G179" s="177">
        <v>48</v>
      </c>
      <c r="H179" s="177">
        <v>71</v>
      </c>
      <c r="I179" s="177">
        <v>1</v>
      </c>
      <c r="J179" s="177" t="s">
        <v>112</v>
      </c>
      <c r="K179" s="177">
        <v>5</v>
      </c>
      <c r="L179" s="107"/>
      <c r="M179" s="3"/>
      <c r="N179" s="319">
        <v>4.2553191489361701</v>
      </c>
      <c r="O179" s="14"/>
      <c r="Q179" s="14"/>
    </row>
    <row r="180" spans="1:17" ht="12.75" customHeight="1" x14ac:dyDescent="0.2">
      <c r="A180" s="1"/>
      <c r="B180" s="3"/>
      <c r="C180" s="12" t="s">
        <v>4</v>
      </c>
      <c r="D180" s="179">
        <v>113</v>
      </c>
      <c r="E180" s="177">
        <v>10</v>
      </c>
      <c r="F180" s="177">
        <v>6</v>
      </c>
      <c r="G180" s="177">
        <v>36</v>
      </c>
      <c r="H180" s="177">
        <v>49</v>
      </c>
      <c r="I180" s="177">
        <v>3</v>
      </c>
      <c r="J180" s="177">
        <v>7</v>
      </c>
      <c r="K180" s="177">
        <v>2</v>
      </c>
      <c r="L180" s="107"/>
      <c r="M180" s="3"/>
      <c r="N180" s="319">
        <v>3.7429612454455121</v>
      </c>
      <c r="O180" s="14"/>
      <c r="Q180" s="14"/>
    </row>
    <row r="181" spans="1:17" ht="12.75" customHeight="1" x14ac:dyDescent="0.2">
      <c r="A181" s="1"/>
      <c r="B181" s="3"/>
      <c r="C181" s="12" t="s">
        <v>5</v>
      </c>
      <c r="D181" s="179">
        <v>112</v>
      </c>
      <c r="E181" s="177">
        <v>7</v>
      </c>
      <c r="F181" s="177">
        <v>7</v>
      </c>
      <c r="G181" s="177">
        <v>27</v>
      </c>
      <c r="H181" s="177">
        <v>61</v>
      </c>
      <c r="I181" s="177">
        <v>6</v>
      </c>
      <c r="J181" s="177">
        <v>1</v>
      </c>
      <c r="K181" s="177">
        <v>3</v>
      </c>
      <c r="L181" s="107"/>
      <c r="M181" s="3"/>
      <c r="N181" s="319">
        <v>3.8929440389294405</v>
      </c>
      <c r="O181" s="14"/>
      <c r="Q181" s="14"/>
    </row>
    <row r="182" spans="1:17" ht="12.75" customHeight="1" x14ac:dyDescent="0.2">
      <c r="A182" s="1"/>
      <c r="B182" s="3"/>
      <c r="C182" s="12" t="s">
        <v>6</v>
      </c>
      <c r="D182" s="179">
        <v>110</v>
      </c>
      <c r="E182" s="177">
        <v>11</v>
      </c>
      <c r="F182" s="177">
        <v>8</v>
      </c>
      <c r="G182" s="177">
        <v>23</v>
      </c>
      <c r="H182" s="177">
        <v>61</v>
      </c>
      <c r="I182" s="177">
        <v>3</v>
      </c>
      <c r="J182" s="177">
        <v>2</v>
      </c>
      <c r="K182" s="177">
        <v>2</v>
      </c>
      <c r="L182" s="107"/>
      <c r="M182" s="3"/>
      <c r="N182" s="319">
        <v>3.8234271810914149</v>
      </c>
      <c r="O182" s="14"/>
      <c r="Q182" s="14"/>
    </row>
    <row r="183" spans="1:17" ht="12.75" customHeight="1" x14ac:dyDescent="0.2">
      <c r="A183" s="1"/>
      <c r="B183" s="3"/>
      <c r="C183" s="12"/>
      <c r="D183" s="179"/>
      <c r="E183" s="177"/>
      <c r="F183" s="177"/>
      <c r="G183" s="177"/>
      <c r="H183" s="177"/>
      <c r="I183" s="177"/>
      <c r="J183" s="177"/>
      <c r="K183" s="177"/>
      <c r="L183" s="107"/>
      <c r="M183" s="3"/>
      <c r="N183" s="319"/>
      <c r="O183" s="14"/>
      <c r="Q183" s="14"/>
    </row>
    <row r="184" spans="1:17" ht="12.75" customHeight="1" x14ac:dyDescent="0.2">
      <c r="A184" s="4"/>
      <c r="B184" s="3"/>
      <c r="C184" s="2">
        <v>2015</v>
      </c>
      <c r="D184" s="323">
        <v>315</v>
      </c>
      <c r="E184" s="176">
        <v>23</v>
      </c>
      <c r="F184" s="176">
        <v>37</v>
      </c>
      <c r="G184" s="176">
        <v>71</v>
      </c>
      <c r="H184" s="176">
        <v>156</v>
      </c>
      <c r="I184" s="176">
        <v>5</v>
      </c>
      <c r="J184" s="176">
        <v>17</v>
      </c>
      <c r="K184" s="176">
        <v>6</v>
      </c>
      <c r="L184" s="324"/>
      <c r="M184" s="4"/>
      <c r="N184" s="319">
        <v>2.503576537911302</v>
      </c>
      <c r="O184" s="14"/>
      <c r="Q184" s="14"/>
    </row>
    <row r="185" spans="1:17" s="3" customFormat="1" ht="12.75" customHeight="1" x14ac:dyDescent="0.2">
      <c r="A185" s="1"/>
      <c r="C185" s="6" t="s">
        <v>25</v>
      </c>
      <c r="D185" s="179">
        <v>104</v>
      </c>
      <c r="E185" s="177">
        <v>7</v>
      </c>
      <c r="F185" s="177">
        <v>9</v>
      </c>
      <c r="G185" s="177">
        <v>17</v>
      </c>
      <c r="H185" s="177">
        <v>66</v>
      </c>
      <c r="I185" s="177">
        <v>4</v>
      </c>
      <c r="J185" s="177">
        <v>1</v>
      </c>
      <c r="K185" s="177" t="s">
        <v>112</v>
      </c>
      <c r="L185" s="107"/>
      <c r="N185" s="319">
        <v>3.2900980702309393</v>
      </c>
      <c r="O185" s="14"/>
      <c r="P185" s="11"/>
      <c r="Q185" s="39"/>
    </row>
    <row r="186" spans="1:17" s="3" customFormat="1" ht="12.75" customHeight="1" x14ac:dyDescent="0.2">
      <c r="A186" s="1"/>
      <c r="C186" s="6" t="s">
        <v>78</v>
      </c>
      <c r="D186" s="179">
        <v>80</v>
      </c>
      <c r="E186" s="177">
        <v>5</v>
      </c>
      <c r="F186" s="177">
        <v>8</v>
      </c>
      <c r="G186" s="177">
        <v>19</v>
      </c>
      <c r="H186" s="177">
        <v>41</v>
      </c>
      <c r="I186" s="177">
        <v>1</v>
      </c>
      <c r="J186" s="177">
        <v>3</v>
      </c>
      <c r="K186" s="177">
        <v>3</v>
      </c>
      <c r="L186" s="107"/>
      <c r="N186" s="319">
        <v>2.4852438645542092</v>
      </c>
      <c r="O186" s="14"/>
      <c r="P186" s="11"/>
      <c r="Q186" s="39"/>
    </row>
    <row r="187" spans="1:17" s="3" customFormat="1" ht="12.75" customHeight="1" x14ac:dyDescent="0.2">
      <c r="A187" s="1"/>
      <c r="C187" s="6" t="s">
        <v>193</v>
      </c>
      <c r="D187" s="179">
        <v>72</v>
      </c>
      <c r="E187" s="177">
        <v>4</v>
      </c>
      <c r="F187" s="177">
        <v>12</v>
      </c>
      <c r="G187" s="177">
        <v>20</v>
      </c>
      <c r="H187" s="177">
        <v>28</v>
      </c>
      <c r="I187" s="177" t="s">
        <v>112</v>
      </c>
      <c r="J187" s="177">
        <v>6</v>
      </c>
      <c r="K187" s="177">
        <v>2</v>
      </c>
      <c r="L187" s="107"/>
      <c r="N187" s="319">
        <v>2.187784867821331</v>
      </c>
      <c r="O187" s="14"/>
      <c r="P187" s="11"/>
      <c r="Q187" s="39"/>
    </row>
    <row r="188" spans="1:17" s="3" customFormat="1" ht="12.75" customHeight="1" x14ac:dyDescent="0.2">
      <c r="A188" s="1"/>
      <c r="C188" s="6" t="s">
        <v>194</v>
      </c>
      <c r="D188" s="179">
        <v>59</v>
      </c>
      <c r="E188" s="177">
        <v>7</v>
      </c>
      <c r="F188" s="177">
        <v>8</v>
      </c>
      <c r="G188" s="177">
        <v>15</v>
      </c>
      <c r="H188" s="177">
        <v>21</v>
      </c>
      <c r="I188" s="177" t="s">
        <v>112</v>
      </c>
      <c r="J188" s="177">
        <v>7</v>
      </c>
      <c r="K188" s="177">
        <v>1</v>
      </c>
      <c r="L188" s="107"/>
      <c r="N188" s="319">
        <v>2.026794915836482</v>
      </c>
      <c r="O188" s="14"/>
      <c r="P188" s="11"/>
      <c r="Q188" s="39"/>
    </row>
    <row r="189" spans="1:17" ht="12.75" customHeight="1" x14ac:dyDescent="0.2">
      <c r="A189" s="1"/>
      <c r="B189" s="3"/>
      <c r="C189" s="6"/>
      <c r="D189" s="179"/>
      <c r="E189" s="177"/>
      <c r="F189" s="177"/>
      <c r="G189" s="177"/>
      <c r="H189" s="177"/>
      <c r="I189" s="177"/>
      <c r="J189" s="177"/>
      <c r="K189" s="177"/>
      <c r="L189" s="107"/>
      <c r="M189" s="3"/>
      <c r="N189" s="319"/>
      <c r="O189" s="14"/>
      <c r="Q189" s="14"/>
    </row>
    <row r="190" spans="1:17" ht="12.75" customHeight="1" x14ac:dyDescent="0.2">
      <c r="A190" s="1"/>
      <c r="B190" s="3"/>
      <c r="C190" s="2">
        <v>2016</v>
      </c>
      <c r="D190" s="323">
        <v>166</v>
      </c>
      <c r="E190" s="176">
        <v>11</v>
      </c>
      <c r="F190" s="176">
        <v>16</v>
      </c>
      <c r="G190" s="176">
        <v>48</v>
      </c>
      <c r="H190" s="176">
        <v>67</v>
      </c>
      <c r="I190" s="176">
        <v>5</v>
      </c>
      <c r="J190" s="176">
        <v>17</v>
      </c>
      <c r="K190" s="176">
        <v>2</v>
      </c>
      <c r="L190" s="107"/>
      <c r="M190" s="3"/>
      <c r="N190" s="319">
        <v>5.0826699326393143</v>
      </c>
      <c r="O190" s="14"/>
      <c r="Q190" s="13"/>
    </row>
    <row r="191" spans="1:17" ht="12.75" customHeight="1" x14ac:dyDescent="0.2">
      <c r="A191" s="1"/>
      <c r="B191" s="3"/>
      <c r="C191" s="6" t="s">
        <v>25</v>
      </c>
      <c r="D191" s="179">
        <v>71</v>
      </c>
      <c r="E191" s="177">
        <v>6</v>
      </c>
      <c r="F191" s="177">
        <v>7</v>
      </c>
      <c r="G191" s="177">
        <v>23</v>
      </c>
      <c r="H191" s="177">
        <v>23</v>
      </c>
      <c r="I191" s="177">
        <v>2</v>
      </c>
      <c r="J191" s="177">
        <v>10</v>
      </c>
      <c r="K191" s="177" t="s">
        <v>112</v>
      </c>
      <c r="L191" s="107"/>
      <c r="M191" s="3"/>
      <c r="N191" s="319">
        <v>2.1739130434782608</v>
      </c>
      <c r="O191" s="14"/>
      <c r="Q191" s="14"/>
    </row>
    <row r="192" spans="1:17" ht="12.75" customHeight="1" x14ac:dyDescent="0.2">
      <c r="A192" s="1"/>
      <c r="B192" s="348"/>
      <c r="C192" s="6" t="s">
        <v>78</v>
      </c>
      <c r="D192" s="179">
        <v>95</v>
      </c>
      <c r="E192" s="177">
        <v>5</v>
      </c>
      <c r="F192" s="177">
        <v>9</v>
      </c>
      <c r="G192" s="177">
        <v>25</v>
      </c>
      <c r="H192" s="177">
        <v>44</v>
      </c>
      <c r="I192" s="177">
        <v>3</v>
      </c>
      <c r="J192" s="177">
        <v>7</v>
      </c>
      <c r="K192" s="177">
        <v>2</v>
      </c>
      <c r="L192" s="107"/>
      <c r="M192" s="3"/>
      <c r="N192" s="319">
        <v>2.6006022447303585</v>
      </c>
      <c r="O192" s="14"/>
      <c r="Q192" s="14"/>
    </row>
    <row r="193" spans="1:17" ht="12.75" customHeight="1" x14ac:dyDescent="0.2">
      <c r="A193" s="1"/>
      <c r="B193" s="3"/>
      <c r="C193" s="6"/>
      <c r="D193" s="179"/>
      <c r="E193" s="177"/>
      <c r="F193" s="177"/>
      <c r="G193" s="177"/>
      <c r="H193" s="177"/>
      <c r="I193" s="177"/>
      <c r="J193" s="177"/>
      <c r="K193" s="177"/>
      <c r="L193" s="107"/>
      <c r="M193" s="3"/>
      <c r="N193" s="319"/>
      <c r="O193" s="14"/>
      <c r="P193" s="152"/>
      <c r="Q193" s="14"/>
    </row>
    <row r="194" spans="1:17" ht="12.75" customHeight="1" x14ac:dyDescent="0.2">
      <c r="B194" s="4" t="s">
        <v>180</v>
      </c>
      <c r="C194" s="2">
        <v>2013</v>
      </c>
      <c r="D194" s="323">
        <v>98</v>
      </c>
      <c r="E194" s="176">
        <v>16</v>
      </c>
      <c r="F194" s="176" t="s">
        <v>112</v>
      </c>
      <c r="G194" s="176">
        <v>7</v>
      </c>
      <c r="H194" s="176">
        <v>65</v>
      </c>
      <c r="I194" s="176">
        <v>2</v>
      </c>
      <c r="J194" s="176">
        <v>7</v>
      </c>
      <c r="K194" s="176">
        <v>1</v>
      </c>
      <c r="L194" s="324"/>
      <c r="M194" s="4"/>
      <c r="N194" s="319">
        <v>4.4124268347591169</v>
      </c>
      <c r="O194" s="14"/>
      <c r="Q194" s="14"/>
    </row>
    <row r="195" spans="1:17" ht="12" customHeight="1" x14ac:dyDescent="0.2">
      <c r="B195" s="3"/>
      <c r="C195" s="2">
        <v>2014</v>
      </c>
      <c r="D195" s="323">
        <v>39</v>
      </c>
      <c r="E195" s="176">
        <v>4</v>
      </c>
      <c r="F195" s="176">
        <v>4</v>
      </c>
      <c r="G195" s="176">
        <v>5</v>
      </c>
      <c r="H195" s="176">
        <v>21</v>
      </c>
      <c r="I195" s="176">
        <v>4</v>
      </c>
      <c r="J195" s="176" t="s">
        <v>112</v>
      </c>
      <c r="K195" s="176">
        <v>1</v>
      </c>
      <c r="L195" s="324"/>
      <c r="M195" s="4"/>
      <c r="N195" s="319">
        <v>1.6400336417157275</v>
      </c>
      <c r="O195" s="14"/>
      <c r="Q195" s="14"/>
    </row>
    <row r="196" spans="1:17" ht="12.75" customHeight="1" x14ac:dyDescent="0.2">
      <c r="B196" s="3"/>
      <c r="C196" s="12" t="s">
        <v>7</v>
      </c>
      <c r="D196" s="179">
        <v>11</v>
      </c>
      <c r="E196" s="177">
        <v>2</v>
      </c>
      <c r="F196" s="177">
        <v>1</v>
      </c>
      <c r="G196" s="177">
        <v>1</v>
      </c>
      <c r="H196" s="177">
        <v>7</v>
      </c>
      <c r="I196" s="177" t="s">
        <v>112</v>
      </c>
      <c r="J196" s="177" t="s">
        <v>112</v>
      </c>
      <c r="K196" s="177" t="s">
        <v>112</v>
      </c>
      <c r="L196" s="108"/>
      <c r="M196" s="3"/>
      <c r="N196" s="319">
        <v>1.9469026548672566</v>
      </c>
      <c r="O196" s="14"/>
      <c r="Q196" s="14"/>
    </row>
    <row r="197" spans="1:17" ht="12.75" customHeight="1" x14ac:dyDescent="0.2">
      <c r="B197" s="3"/>
      <c r="C197" s="12" t="s">
        <v>4</v>
      </c>
      <c r="D197" s="179">
        <v>6</v>
      </c>
      <c r="E197" s="177">
        <v>1</v>
      </c>
      <c r="F197" s="177" t="s">
        <v>112</v>
      </c>
      <c r="G197" s="177">
        <v>1</v>
      </c>
      <c r="H197" s="177">
        <v>3</v>
      </c>
      <c r="I197" s="177">
        <v>1</v>
      </c>
      <c r="J197" s="177" t="s">
        <v>112</v>
      </c>
      <c r="K197" s="177" t="s">
        <v>112</v>
      </c>
      <c r="L197" s="107"/>
      <c r="M197" s="3"/>
      <c r="N197" s="319">
        <v>1.0582010582010581</v>
      </c>
      <c r="O197" s="14"/>
      <c r="Q197" s="14"/>
    </row>
    <row r="198" spans="1:17" ht="12.75" customHeight="1" x14ac:dyDescent="0.2">
      <c r="B198" s="3"/>
      <c r="C198" s="12" t="s">
        <v>5</v>
      </c>
      <c r="D198" s="179">
        <v>13</v>
      </c>
      <c r="E198" s="177">
        <v>1</v>
      </c>
      <c r="F198" s="177">
        <v>1</v>
      </c>
      <c r="G198" s="177">
        <v>3</v>
      </c>
      <c r="H198" s="177">
        <v>5</v>
      </c>
      <c r="I198" s="177">
        <v>2</v>
      </c>
      <c r="J198" s="177" t="s">
        <v>112</v>
      </c>
      <c r="K198" s="177">
        <v>1</v>
      </c>
      <c r="L198" s="107"/>
      <c r="M198" s="3"/>
      <c r="N198" s="319">
        <v>2.086677367576244</v>
      </c>
      <c r="O198" s="14"/>
      <c r="Q198" s="14"/>
    </row>
    <row r="199" spans="1:17" x14ac:dyDescent="0.2">
      <c r="B199" s="3"/>
      <c r="C199" s="12" t="s">
        <v>6</v>
      </c>
      <c r="D199" s="179">
        <v>9</v>
      </c>
      <c r="E199" s="177" t="s">
        <v>112</v>
      </c>
      <c r="F199" s="177">
        <v>2</v>
      </c>
      <c r="G199" s="177" t="s">
        <v>112</v>
      </c>
      <c r="H199" s="177">
        <v>6</v>
      </c>
      <c r="I199" s="177">
        <v>1</v>
      </c>
      <c r="J199" s="177" t="s">
        <v>112</v>
      </c>
      <c r="K199" s="177" t="s">
        <v>112</v>
      </c>
      <c r="L199" s="107"/>
      <c r="M199" s="3"/>
      <c r="N199" s="319">
        <v>1.4446227929373996</v>
      </c>
      <c r="O199" s="14"/>
      <c r="Q199" s="14"/>
    </row>
    <row r="200" spans="1:17" x14ac:dyDescent="0.2">
      <c r="B200" s="3"/>
      <c r="C200" s="12"/>
      <c r="D200" s="179"/>
      <c r="E200" s="177"/>
      <c r="F200" s="177"/>
      <c r="G200" s="177"/>
      <c r="H200" s="177"/>
      <c r="I200" s="177"/>
      <c r="J200" s="177"/>
      <c r="K200" s="177"/>
      <c r="L200" s="107"/>
      <c r="M200" s="3"/>
      <c r="N200" s="319"/>
      <c r="O200" s="14"/>
      <c r="Q200" s="14"/>
    </row>
    <row r="201" spans="1:17" x14ac:dyDescent="0.2">
      <c r="B201" s="3"/>
      <c r="C201" s="2">
        <v>2015</v>
      </c>
      <c r="D201" s="323">
        <v>35</v>
      </c>
      <c r="E201" s="176">
        <v>2</v>
      </c>
      <c r="F201" s="176">
        <v>7</v>
      </c>
      <c r="G201" s="176">
        <v>4</v>
      </c>
      <c r="H201" s="176">
        <v>11</v>
      </c>
      <c r="I201" s="176">
        <v>1</v>
      </c>
      <c r="J201" s="176">
        <v>8</v>
      </c>
      <c r="K201" s="176">
        <v>2</v>
      </c>
      <c r="L201" s="324"/>
      <c r="M201" s="4"/>
      <c r="N201" s="319">
        <v>1.2280701754385965</v>
      </c>
      <c r="O201" s="14"/>
      <c r="Q201" s="14"/>
    </row>
    <row r="202" spans="1:17" x14ac:dyDescent="0.2">
      <c r="B202" s="3"/>
      <c r="C202" s="6" t="s">
        <v>25</v>
      </c>
      <c r="D202" s="179">
        <v>9</v>
      </c>
      <c r="E202" s="177" t="s">
        <v>112</v>
      </c>
      <c r="F202" s="177">
        <v>1</v>
      </c>
      <c r="G202" s="177">
        <v>3</v>
      </c>
      <c r="H202" s="177">
        <v>4</v>
      </c>
      <c r="I202" s="177">
        <v>1</v>
      </c>
      <c r="J202" s="177" t="s">
        <v>112</v>
      </c>
      <c r="K202" s="177" t="s">
        <v>112</v>
      </c>
      <c r="L202" s="107"/>
      <c r="M202" s="3"/>
      <c r="N202" s="319">
        <v>1.25</v>
      </c>
      <c r="O202" s="14"/>
      <c r="Q202" s="14"/>
    </row>
    <row r="203" spans="1:17" x14ac:dyDescent="0.2">
      <c r="B203" s="3"/>
      <c r="C203" s="6" t="s">
        <v>78</v>
      </c>
      <c r="D203" s="179">
        <v>9</v>
      </c>
      <c r="E203" s="177">
        <v>1</v>
      </c>
      <c r="F203" s="177">
        <v>4</v>
      </c>
      <c r="G203" s="177" t="s">
        <v>112</v>
      </c>
      <c r="H203" s="177" t="s">
        <v>112</v>
      </c>
      <c r="I203" s="177" t="s">
        <v>112</v>
      </c>
      <c r="J203" s="177">
        <v>2</v>
      </c>
      <c r="K203" s="177">
        <v>2</v>
      </c>
      <c r="L203" s="107"/>
      <c r="M203" s="3"/>
      <c r="N203" s="319">
        <v>1.3024602026049203</v>
      </c>
      <c r="O203" s="39"/>
      <c r="Q203" s="14"/>
    </row>
    <row r="204" spans="1:17" x14ac:dyDescent="0.2">
      <c r="B204" s="3"/>
      <c r="C204" s="6" t="s">
        <v>193</v>
      </c>
      <c r="D204" s="179">
        <v>10</v>
      </c>
      <c r="E204" s="177" t="s">
        <v>112</v>
      </c>
      <c r="F204" s="177">
        <v>1</v>
      </c>
      <c r="G204" s="177">
        <v>1</v>
      </c>
      <c r="H204" s="177">
        <v>4</v>
      </c>
      <c r="I204" s="177" t="s">
        <v>112</v>
      </c>
      <c r="J204" s="177">
        <v>4</v>
      </c>
      <c r="K204" s="177" t="s">
        <v>112</v>
      </c>
      <c r="L204" s="107"/>
      <c r="M204" s="3"/>
      <c r="N204" s="319">
        <v>1.3140604467805519</v>
      </c>
      <c r="O204" s="39"/>
      <c r="Q204" s="14"/>
    </row>
    <row r="205" spans="1:17" x14ac:dyDescent="0.2">
      <c r="B205" s="3"/>
      <c r="C205" s="6" t="s">
        <v>194</v>
      </c>
      <c r="D205" s="179">
        <v>7</v>
      </c>
      <c r="E205" s="177">
        <v>1</v>
      </c>
      <c r="F205" s="177">
        <v>1</v>
      </c>
      <c r="G205" s="177" t="s">
        <v>112</v>
      </c>
      <c r="H205" s="177">
        <v>3</v>
      </c>
      <c r="I205" s="177" t="s">
        <v>112</v>
      </c>
      <c r="J205" s="177">
        <v>2</v>
      </c>
      <c r="K205" s="177" t="s">
        <v>112</v>
      </c>
      <c r="L205" s="107"/>
      <c r="M205" s="3"/>
      <c r="N205" s="319">
        <v>1.0324483775811208</v>
      </c>
      <c r="O205" s="39"/>
      <c r="Q205" s="14"/>
    </row>
    <row r="206" spans="1:17" ht="12.75" customHeight="1" x14ac:dyDescent="0.2">
      <c r="B206" s="3"/>
      <c r="C206" s="6"/>
      <c r="D206" s="179"/>
      <c r="E206" s="177"/>
      <c r="F206" s="177"/>
      <c r="G206" s="177"/>
      <c r="H206" s="177"/>
      <c r="I206" s="177"/>
      <c r="J206" s="177"/>
      <c r="K206" s="177"/>
      <c r="L206" s="107"/>
      <c r="M206" s="3"/>
      <c r="N206" s="319"/>
      <c r="O206" s="39"/>
      <c r="Q206" s="14"/>
    </row>
    <row r="207" spans="1:17" ht="12.75" customHeight="1" x14ac:dyDescent="0.2">
      <c r="B207" s="3"/>
      <c r="C207" s="2">
        <v>2016</v>
      </c>
      <c r="D207" s="323">
        <v>15</v>
      </c>
      <c r="E207" s="176">
        <v>2</v>
      </c>
      <c r="F207" s="176">
        <v>2</v>
      </c>
      <c r="G207" s="176" t="s">
        <v>112</v>
      </c>
      <c r="H207" s="176">
        <v>4</v>
      </c>
      <c r="I207" s="176">
        <v>2</v>
      </c>
      <c r="J207" s="176">
        <v>5</v>
      </c>
      <c r="K207" s="176" t="s">
        <v>112</v>
      </c>
      <c r="L207" s="107"/>
      <c r="M207" s="3"/>
      <c r="N207" s="319">
        <v>1.2175324675324677</v>
      </c>
      <c r="O207" s="39"/>
      <c r="Q207" s="14"/>
    </row>
    <row r="208" spans="1:17" ht="12.75" customHeight="1" x14ac:dyDescent="0.2">
      <c r="B208" s="3"/>
      <c r="C208" s="6" t="s">
        <v>25</v>
      </c>
      <c r="D208" s="179">
        <v>5</v>
      </c>
      <c r="E208" s="179" t="s">
        <v>112</v>
      </c>
      <c r="F208" s="179" t="s">
        <v>112</v>
      </c>
      <c r="G208" s="179" t="s">
        <v>112</v>
      </c>
      <c r="H208" s="179">
        <v>2</v>
      </c>
      <c r="I208" s="179">
        <v>1</v>
      </c>
      <c r="J208" s="179">
        <v>2</v>
      </c>
      <c r="K208" s="179" t="s">
        <v>112</v>
      </c>
      <c r="L208" s="107"/>
      <c r="M208" s="3"/>
      <c r="N208" s="319">
        <v>0.8038585209003215</v>
      </c>
      <c r="O208" s="39"/>
      <c r="Q208" s="14"/>
    </row>
    <row r="209" spans="2:17" ht="12.75" customHeight="1" x14ac:dyDescent="0.2">
      <c r="B209" s="3"/>
      <c r="C209" s="6" t="s">
        <v>78</v>
      </c>
      <c r="D209" s="179">
        <v>10</v>
      </c>
      <c r="E209" s="179">
        <v>2</v>
      </c>
      <c r="F209" s="179">
        <v>2</v>
      </c>
      <c r="G209" s="179" t="s">
        <v>112</v>
      </c>
      <c r="H209" s="179">
        <v>2</v>
      </c>
      <c r="I209" s="179">
        <v>1</v>
      </c>
      <c r="J209" s="179">
        <v>3</v>
      </c>
      <c r="K209" s="179" t="s">
        <v>112</v>
      </c>
      <c r="L209" s="107"/>
      <c r="M209" s="3"/>
      <c r="N209" s="319">
        <v>1.639344262295082</v>
      </c>
      <c r="O209" s="39"/>
      <c r="Q209" s="14"/>
    </row>
    <row r="210" spans="2:17" ht="12.75" customHeight="1" x14ac:dyDescent="0.2">
      <c r="B210" s="3"/>
      <c r="C210" s="6"/>
      <c r="D210" s="179"/>
      <c r="E210" s="177"/>
      <c r="F210" s="177"/>
      <c r="G210" s="177"/>
      <c r="H210" s="177"/>
      <c r="I210" s="177"/>
      <c r="J210" s="177"/>
      <c r="K210" s="177"/>
      <c r="L210" s="107"/>
      <c r="M210" s="3"/>
      <c r="N210" s="319"/>
      <c r="O210" s="39"/>
      <c r="Q210" s="14"/>
    </row>
    <row r="211" spans="2:17" ht="12.75" customHeight="1" x14ac:dyDescent="0.2">
      <c r="B211" s="4" t="s">
        <v>181</v>
      </c>
      <c r="C211" s="2">
        <v>2013</v>
      </c>
      <c r="D211" s="323">
        <v>802</v>
      </c>
      <c r="E211" s="176">
        <v>85</v>
      </c>
      <c r="F211" s="176">
        <v>23</v>
      </c>
      <c r="G211" s="176">
        <v>93</v>
      </c>
      <c r="H211" s="176">
        <v>530</v>
      </c>
      <c r="I211" s="176">
        <v>9</v>
      </c>
      <c r="J211" s="176">
        <v>25</v>
      </c>
      <c r="K211" s="176">
        <v>37</v>
      </c>
      <c r="L211" s="324"/>
      <c r="M211" s="4"/>
      <c r="N211" s="319">
        <v>8.5766228210886535</v>
      </c>
      <c r="O211" s="39"/>
      <c r="Q211" s="14"/>
    </row>
    <row r="212" spans="2:17" x14ac:dyDescent="0.2">
      <c r="B212" s="3"/>
      <c r="C212" s="2">
        <v>2014</v>
      </c>
      <c r="D212" s="323">
        <v>436</v>
      </c>
      <c r="E212" s="176">
        <v>39</v>
      </c>
      <c r="F212" s="176">
        <v>25</v>
      </c>
      <c r="G212" s="176">
        <v>126</v>
      </c>
      <c r="H212" s="176">
        <v>218</v>
      </c>
      <c r="I212" s="176">
        <v>8</v>
      </c>
      <c r="J212" s="176">
        <v>10</v>
      </c>
      <c r="K212" s="176">
        <v>10</v>
      </c>
      <c r="L212" s="324"/>
      <c r="M212" s="4"/>
      <c r="N212" s="319">
        <v>5.0603528319405751</v>
      </c>
      <c r="O212" s="39"/>
      <c r="Q212" s="14"/>
    </row>
    <row r="213" spans="2:17" x14ac:dyDescent="0.2">
      <c r="B213" s="3"/>
      <c r="C213" s="12" t="s">
        <v>7</v>
      </c>
      <c r="D213" s="179">
        <v>136</v>
      </c>
      <c r="E213" s="177">
        <v>15</v>
      </c>
      <c r="F213" s="177">
        <v>8</v>
      </c>
      <c r="G213" s="177">
        <v>46</v>
      </c>
      <c r="H213" s="177">
        <v>62</v>
      </c>
      <c r="I213" s="177">
        <v>1</v>
      </c>
      <c r="J213" s="177" t="s">
        <v>112</v>
      </c>
      <c r="K213" s="177">
        <v>4</v>
      </c>
      <c r="L213" s="107"/>
      <c r="M213" s="3"/>
      <c r="N213" s="319">
        <v>5.0295857988165684</v>
      </c>
      <c r="O213" s="39"/>
      <c r="Q213" s="14"/>
    </row>
    <row r="214" spans="2:17" x14ac:dyDescent="0.2">
      <c r="B214" s="3"/>
      <c r="C214" s="12" t="s">
        <v>4</v>
      </c>
      <c r="D214" s="179">
        <v>105</v>
      </c>
      <c r="E214" s="177">
        <v>8</v>
      </c>
      <c r="F214" s="177">
        <v>6</v>
      </c>
      <c r="G214" s="177">
        <v>34</v>
      </c>
      <c r="H214" s="177">
        <v>46</v>
      </c>
      <c r="I214" s="177">
        <v>2</v>
      </c>
      <c r="J214" s="177">
        <v>7</v>
      </c>
      <c r="K214" s="177">
        <v>2</v>
      </c>
      <c r="L214" s="107"/>
      <c r="M214" s="3"/>
      <c r="N214" s="319">
        <v>4.9226441631504922</v>
      </c>
      <c r="O214" s="39"/>
      <c r="Q214" s="14"/>
    </row>
    <row r="215" spans="2:17" x14ac:dyDescent="0.2">
      <c r="B215" s="3"/>
      <c r="C215" s="12" t="s">
        <v>5</v>
      </c>
      <c r="D215" s="179">
        <v>97</v>
      </c>
      <c r="E215" s="177">
        <v>6</v>
      </c>
      <c r="F215" s="177">
        <v>5</v>
      </c>
      <c r="G215" s="177">
        <v>24</v>
      </c>
      <c r="H215" s="177">
        <v>56</v>
      </c>
      <c r="I215" s="177">
        <v>3</v>
      </c>
      <c r="J215" s="177">
        <v>1</v>
      </c>
      <c r="K215" s="177">
        <v>2</v>
      </c>
      <c r="L215" s="107"/>
      <c r="M215" s="3"/>
      <c r="N215" s="319">
        <v>5.1268498942917544</v>
      </c>
      <c r="O215" s="39"/>
      <c r="Q215" s="14"/>
    </row>
    <row r="216" spans="2:17" x14ac:dyDescent="0.2">
      <c r="B216" s="3"/>
      <c r="C216" s="12" t="s">
        <v>6</v>
      </c>
      <c r="D216" s="179">
        <v>98</v>
      </c>
      <c r="E216" s="177">
        <v>10</v>
      </c>
      <c r="F216" s="177">
        <v>6</v>
      </c>
      <c r="G216" s="177">
        <v>22</v>
      </c>
      <c r="H216" s="177">
        <v>54</v>
      </c>
      <c r="I216" s="177">
        <v>2</v>
      </c>
      <c r="J216" s="177">
        <v>2</v>
      </c>
      <c r="K216" s="177">
        <v>2</v>
      </c>
      <c r="L216" s="107"/>
      <c r="M216" s="3"/>
      <c r="N216" s="319">
        <v>5.193428722840487</v>
      </c>
      <c r="O216" s="39"/>
      <c r="Q216" s="14"/>
    </row>
    <row r="217" spans="2:17" x14ac:dyDescent="0.2">
      <c r="B217" s="4"/>
      <c r="C217" s="12"/>
      <c r="D217" s="179"/>
      <c r="E217" s="177"/>
      <c r="F217" s="177"/>
      <c r="G217" s="177"/>
      <c r="H217" s="177"/>
      <c r="I217" s="177"/>
      <c r="J217" s="177"/>
      <c r="K217" s="177"/>
      <c r="L217" s="107"/>
      <c r="M217" s="3"/>
      <c r="N217" s="319"/>
      <c r="O217" s="39"/>
      <c r="Q217" s="14"/>
    </row>
    <row r="218" spans="2:17" x14ac:dyDescent="0.2">
      <c r="B218" s="3"/>
      <c r="C218" s="2">
        <v>2015</v>
      </c>
      <c r="D218" s="323">
        <v>266</v>
      </c>
      <c r="E218" s="176">
        <v>19</v>
      </c>
      <c r="F218" s="176">
        <v>26</v>
      </c>
      <c r="G218" s="176">
        <v>64</v>
      </c>
      <c r="H218" s="176">
        <v>143</v>
      </c>
      <c r="I218" s="176">
        <v>1</v>
      </c>
      <c r="J218" s="176">
        <v>9</v>
      </c>
      <c r="K218" s="176">
        <v>4</v>
      </c>
      <c r="L218" s="324"/>
      <c r="M218" s="4"/>
      <c r="N218" s="319">
        <v>3.5073839662447259</v>
      </c>
      <c r="O218" s="39"/>
      <c r="Q218" s="14"/>
    </row>
    <row r="219" spans="2:17" x14ac:dyDescent="0.2">
      <c r="B219" s="3"/>
      <c r="C219" s="6" t="s">
        <v>25</v>
      </c>
      <c r="D219" s="179">
        <v>90</v>
      </c>
      <c r="E219" s="177">
        <v>7</v>
      </c>
      <c r="F219" s="177">
        <v>6</v>
      </c>
      <c r="G219" s="177">
        <v>14</v>
      </c>
      <c r="H219" s="177">
        <v>62</v>
      </c>
      <c r="I219" s="177" t="s">
        <v>112</v>
      </c>
      <c r="J219" s="177">
        <v>1</v>
      </c>
      <c r="K219" s="177" t="s">
        <v>112</v>
      </c>
      <c r="L219" s="107"/>
      <c r="M219" s="3"/>
      <c r="N219" s="319">
        <v>4.5112781954887211</v>
      </c>
      <c r="O219" s="39"/>
      <c r="Q219" s="14"/>
    </row>
    <row r="220" spans="2:17" x14ac:dyDescent="0.2">
      <c r="B220" s="3"/>
      <c r="C220" s="6" t="s">
        <v>78</v>
      </c>
      <c r="D220" s="179">
        <v>70</v>
      </c>
      <c r="E220" s="177">
        <v>3</v>
      </c>
      <c r="F220" s="177">
        <v>4</v>
      </c>
      <c r="G220" s="177">
        <v>19</v>
      </c>
      <c r="H220" s="177">
        <v>41</v>
      </c>
      <c r="I220" s="177">
        <v>1</v>
      </c>
      <c r="J220" s="177">
        <v>1</v>
      </c>
      <c r="K220" s="177">
        <v>1</v>
      </c>
      <c r="L220" s="107"/>
      <c r="M220" s="3"/>
      <c r="N220" s="319">
        <v>3.5371399696816574</v>
      </c>
      <c r="O220" s="39"/>
      <c r="Q220" s="14"/>
    </row>
    <row r="221" spans="2:17" x14ac:dyDescent="0.2">
      <c r="B221" s="3"/>
      <c r="C221" s="6" t="s">
        <v>193</v>
      </c>
      <c r="D221" s="179">
        <v>55</v>
      </c>
      <c r="E221" s="177">
        <v>3</v>
      </c>
      <c r="F221" s="177">
        <v>10</v>
      </c>
      <c r="G221" s="177">
        <v>16</v>
      </c>
      <c r="H221" s="177">
        <v>22</v>
      </c>
      <c r="I221" s="177" t="s">
        <v>112</v>
      </c>
      <c r="J221" s="177">
        <v>2</v>
      </c>
      <c r="K221" s="177">
        <v>2</v>
      </c>
      <c r="L221" s="107"/>
      <c r="M221" s="3"/>
      <c r="N221" s="319">
        <v>2.7791814047498735</v>
      </c>
      <c r="O221" s="39"/>
      <c r="Q221" s="14"/>
    </row>
    <row r="222" spans="2:17" x14ac:dyDescent="0.2">
      <c r="B222" s="3"/>
      <c r="C222" s="6" t="s">
        <v>194</v>
      </c>
      <c r="D222" s="179">
        <v>51</v>
      </c>
      <c r="E222" s="177">
        <v>6</v>
      </c>
      <c r="F222" s="177">
        <v>6</v>
      </c>
      <c r="G222" s="177">
        <v>15</v>
      </c>
      <c r="H222" s="177">
        <v>18</v>
      </c>
      <c r="I222" s="177" t="s">
        <v>112</v>
      </c>
      <c r="J222" s="177">
        <v>5</v>
      </c>
      <c r="K222" s="177">
        <v>1</v>
      </c>
      <c r="L222" s="107"/>
      <c r="M222" s="3"/>
      <c r="N222" s="319">
        <v>3.1269160024524831</v>
      </c>
      <c r="O222" s="39"/>
      <c r="Q222" s="14"/>
    </row>
    <row r="223" spans="2:17" x14ac:dyDescent="0.2">
      <c r="B223" s="3"/>
      <c r="C223" s="6"/>
      <c r="D223" s="179"/>
      <c r="E223" s="177"/>
      <c r="F223" s="177"/>
      <c r="G223" s="177"/>
      <c r="H223" s="177"/>
      <c r="I223" s="177"/>
      <c r="J223" s="177"/>
      <c r="K223" s="177"/>
      <c r="L223" s="107"/>
      <c r="M223" s="3"/>
      <c r="N223" s="319"/>
      <c r="O223" s="39"/>
      <c r="Q223" s="14"/>
    </row>
    <row r="224" spans="2:17" x14ac:dyDescent="0.2">
      <c r="B224" s="3"/>
      <c r="C224" s="2">
        <v>2016</v>
      </c>
      <c r="D224" s="323">
        <v>140</v>
      </c>
      <c r="E224" s="176">
        <v>8</v>
      </c>
      <c r="F224" s="176">
        <v>9</v>
      </c>
      <c r="G224" s="176">
        <v>46</v>
      </c>
      <c r="H224" s="176">
        <v>63</v>
      </c>
      <c r="I224" s="176">
        <v>3</v>
      </c>
      <c r="J224" s="176">
        <v>9</v>
      </c>
      <c r="K224" s="176">
        <v>2</v>
      </c>
      <c r="L224" s="107"/>
      <c r="M224" s="3"/>
      <c r="N224" s="319">
        <v>3.2191308346746377</v>
      </c>
      <c r="O224" s="39"/>
      <c r="Q224" s="14"/>
    </row>
    <row r="225" spans="2:17" x14ac:dyDescent="0.2">
      <c r="B225" s="3"/>
      <c r="C225" s="6" t="s">
        <v>25</v>
      </c>
      <c r="D225" s="179">
        <v>61</v>
      </c>
      <c r="E225" s="179">
        <v>6</v>
      </c>
      <c r="F225" s="179">
        <v>5</v>
      </c>
      <c r="G225" s="179">
        <v>22</v>
      </c>
      <c r="H225" s="179">
        <v>21</v>
      </c>
      <c r="I225" s="179">
        <v>1</v>
      </c>
      <c r="J225" s="179">
        <v>6</v>
      </c>
      <c r="K225" s="179" t="s">
        <v>112</v>
      </c>
      <c r="L225" s="107"/>
      <c r="M225" s="3"/>
      <c r="N225" s="319">
        <v>3.0078895463510849</v>
      </c>
      <c r="O225" s="39"/>
      <c r="Q225" s="14"/>
    </row>
    <row r="226" spans="2:17" x14ac:dyDescent="0.2">
      <c r="B226" s="3"/>
      <c r="C226" s="6" t="s">
        <v>78</v>
      </c>
      <c r="D226" s="179">
        <v>79</v>
      </c>
      <c r="E226" s="179">
        <v>2</v>
      </c>
      <c r="F226" s="179">
        <v>4</v>
      </c>
      <c r="G226" s="179">
        <v>24</v>
      </c>
      <c r="H226" s="179">
        <v>42</v>
      </c>
      <c r="I226" s="179">
        <v>2</v>
      </c>
      <c r="J226" s="179">
        <v>3</v>
      </c>
      <c r="K226" s="179">
        <v>2</v>
      </c>
      <c r="L226" s="107"/>
      <c r="M226" s="3"/>
      <c r="N226" s="319">
        <v>3.4037052994398964</v>
      </c>
      <c r="O226" s="39"/>
      <c r="Q226" s="14"/>
    </row>
    <row r="227" spans="2:17" x14ac:dyDescent="0.2">
      <c r="B227" s="3"/>
      <c r="C227" s="6"/>
      <c r="D227" s="179"/>
      <c r="E227" s="177"/>
      <c r="F227" s="177"/>
      <c r="G227" s="177"/>
      <c r="H227" s="177"/>
      <c r="I227" s="177"/>
      <c r="J227" s="177"/>
      <c r="K227" s="177"/>
      <c r="L227" s="107"/>
      <c r="M227" s="3"/>
      <c r="N227" s="319"/>
      <c r="O227" s="39"/>
      <c r="Q227" s="14"/>
    </row>
    <row r="228" spans="2:17" ht="14.25" x14ac:dyDescent="0.2">
      <c r="B228" s="4" t="s">
        <v>182</v>
      </c>
      <c r="C228" s="2">
        <v>2013</v>
      </c>
      <c r="D228" s="323">
        <v>19</v>
      </c>
      <c r="E228" s="176">
        <v>4</v>
      </c>
      <c r="F228" s="176">
        <v>2</v>
      </c>
      <c r="G228" s="176">
        <v>1</v>
      </c>
      <c r="H228" s="176">
        <v>9</v>
      </c>
      <c r="I228" s="176" t="s">
        <v>112</v>
      </c>
      <c r="J228" s="176">
        <v>3</v>
      </c>
      <c r="K228" s="176" t="s">
        <v>112</v>
      </c>
      <c r="L228" s="324"/>
      <c r="M228" s="4"/>
      <c r="N228" s="319">
        <v>2.3720349563046192</v>
      </c>
      <c r="O228" s="39"/>
      <c r="Q228" s="14"/>
    </row>
    <row r="229" spans="2:17" x14ac:dyDescent="0.2">
      <c r="B229" s="3"/>
      <c r="C229" s="2">
        <v>2014</v>
      </c>
      <c r="D229" s="323">
        <v>12</v>
      </c>
      <c r="E229" s="176">
        <v>3</v>
      </c>
      <c r="F229" s="176">
        <v>1</v>
      </c>
      <c r="G229" s="176">
        <v>3</v>
      </c>
      <c r="H229" s="176">
        <v>3</v>
      </c>
      <c r="I229" s="176">
        <v>1</v>
      </c>
      <c r="J229" s="176" t="s">
        <v>112</v>
      </c>
      <c r="K229" s="176">
        <v>1</v>
      </c>
      <c r="L229" s="324"/>
      <c r="M229" s="4"/>
      <c r="N229" s="319">
        <v>0.8882309400444115</v>
      </c>
      <c r="O229" s="39"/>
      <c r="Q229" s="14"/>
    </row>
    <row r="230" spans="2:17" x14ac:dyDescent="0.2">
      <c r="B230" s="3"/>
      <c r="C230" s="12" t="s">
        <v>7</v>
      </c>
      <c r="D230" s="179">
        <v>5</v>
      </c>
      <c r="E230" s="177">
        <v>1</v>
      </c>
      <c r="F230" s="177" t="s">
        <v>112</v>
      </c>
      <c r="G230" s="177">
        <v>1</v>
      </c>
      <c r="H230" s="177">
        <v>2</v>
      </c>
      <c r="I230" s="177" t="s">
        <v>112</v>
      </c>
      <c r="J230" s="177" t="s">
        <v>112</v>
      </c>
      <c r="K230" s="177">
        <v>1</v>
      </c>
      <c r="L230" s="107"/>
      <c r="M230" s="3"/>
      <c r="N230" s="319">
        <v>1.6501650165016499</v>
      </c>
      <c r="O230" s="39"/>
      <c r="Q230" s="14"/>
    </row>
    <row r="231" spans="2:17" x14ac:dyDescent="0.2">
      <c r="B231" s="3"/>
      <c r="C231" s="12" t="s">
        <v>4</v>
      </c>
      <c r="D231" s="179">
        <v>2</v>
      </c>
      <c r="E231" s="177">
        <v>1</v>
      </c>
      <c r="F231" s="177" t="s">
        <v>112</v>
      </c>
      <c r="G231" s="177">
        <v>1</v>
      </c>
      <c r="H231" s="177" t="s">
        <v>112</v>
      </c>
      <c r="I231" s="177" t="s">
        <v>112</v>
      </c>
      <c r="J231" s="177" t="s">
        <v>112</v>
      </c>
      <c r="K231" s="177" t="s">
        <v>112</v>
      </c>
      <c r="L231" s="107"/>
      <c r="M231" s="3"/>
      <c r="N231" s="319">
        <v>0.62695924764890276</v>
      </c>
      <c r="O231" s="39"/>
      <c r="Q231" s="14"/>
    </row>
    <row r="232" spans="2:17" x14ac:dyDescent="0.2">
      <c r="B232" s="3"/>
      <c r="C232" s="12" t="s">
        <v>5</v>
      </c>
      <c r="D232" s="179">
        <v>2</v>
      </c>
      <c r="E232" s="177" t="s">
        <v>112</v>
      </c>
      <c r="F232" s="177">
        <v>1</v>
      </c>
      <c r="G232" s="177" t="s">
        <v>112</v>
      </c>
      <c r="H232" s="177" t="s">
        <v>112</v>
      </c>
      <c r="I232" s="177">
        <v>1</v>
      </c>
      <c r="J232" s="177" t="s">
        <v>112</v>
      </c>
      <c r="K232" s="177" t="s">
        <v>112</v>
      </c>
      <c r="L232" s="107"/>
      <c r="M232" s="3"/>
      <c r="N232" s="319">
        <v>0.55248618784530379</v>
      </c>
      <c r="O232" s="39"/>
      <c r="Q232" s="14"/>
    </row>
    <row r="233" spans="2:17" x14ac:dyDescent="0.2">
      <c r="B233" s="3"/>
      <c r="C233" s="12" t="s">
        <v>6</v>
      </c>
      <c r="D233" s="179">
        <v>3</v>
      </c>
      <c r="E233" s="177">
        <v>1</v>
      </c>
      <c r="F233" s="177" t="s">
        <v>112</v>
      </c>
      <c r="G233" s="177">
        <v>1</v>
      </c>
      <c r="H233" s="177">
        <v>1</v>
      </c>
      <c r="I233" s="177" t="s">
        <v>112</v>
      </c>
      <c r="J233" s="177" t="s">
        <v>112</v>
      </c>
      <c r="K233" s="177" t="s">
        <v>112</v>
      </c>
      <c r="L233" s="107"/>
      <c r="M233" s="3"/>
      <c r="N233" s="319">
        <v>0.81743869209809261</v>
      </c>
      <c r="O233" s="39"/>
      <c r="Q233" s="14"/>
    </row>
    <row r="234" spans="2:17" x14ac:dyDescent="0.2">
      <c r="B234" s="3"/>
      <c r="C234" s="12"/>
      <c r="D234" s="179"/>
      <c r="E234" s="177"/>
      <c r="F234" s="177"/>
      <c r="G234" s="177"/>
      <c r="H234" s="177"/>
      <c r="I234" s="177"/>
      <c r="J234" s="177"/>
      <c r="K234" s="177"/>
      <c r="L234" s="107"/>
      <c r="M234" s="3"/>
      <c r="N234" s="319"/>
      <c r="O234" s="39"/>
      <c r="Q234" s="14"/>
    </row>
    <row r="235" spans="2:17" x14ac:dyDescent="0.2">
      <c r="B235" s="3"/>
      <c r="C235" s="2">
        <v>2015</v>
      </c>
      <c r="D235" s="323">
        <v>12</v>
      </c>
      <c r="E235" s="176">
        <v>1</v>
      </c>
      <c r="F235" s="176">
        <v>4</v>
      </c>
      <c r="G235" s="176">
        <v>3</v>
      </c>
      <c r="H235" s="176">
        <v>1</v>
      </c>
      <c r="I235" s="176">
        <v>3</v>
      </c>
      <c r="J235" s="176" t="s">
        <v>112</v>
      </c>
      <c r="K235" s="176" t="s">
        <v>112</v>
      </c>
      <c r="L235" s="324"/>
      <c r="M235" s="4"/>
      <c r="N235" s="319">
        <v>0.55970149253731338</v>
      </c>
      <c r="O235" s="39"/>
      <c r="Q235" s="14"/>
    </row>
    <row r="236" spans="2:17" x14ac:dyDescent="0.2">
      <c r="B236" s="3"/>
      <c r="C236" s="6" t="s">
        <v>25</v>
      </c>
      <c r="D236" s="179">
        <v>5</v>
      </c>
      <c r="E236" s="177" t="s">
        <v>112</v>
      </c>
      <c r="F236" s="177">
        <v>2</v>
      </c>
      <c r="G236" s="177" t="s">
        <v>112</v>
      </c>
      <c r="H236" s="177" t="s">
        <v>112</v>
      </c>
      <c r="I236" s="177">
        <v>3</v>
      </c>
      <c r="J236" s="177" t="s">
        <v>112</v>
      </c>
      <c r="K236" s="177" t="s">
        <v>112</v>
      </c>
      <c r="L236" s="107"/>
      <c r="M236" s="3"/>
      <c r="N236" s="319">
        <v>1.1235955056179776</v>
      </c>
      <c r="O236" s="39"/>
      <c r="Q236" s="14"/>
    </row>
    <row r="237" spans="2:17" x14ac:dyDescent="0.2">
      <c r="B237" s="3"/>
      <c r="C237" s="6" t="s">
        <v>78</v>
      </c>
      <c r="D237" s="179">
        <v>1</v>
      </c>
      <c r="E237" s="177">
        <v>1</v>
      </c>
      <c r="F237" s="177" t="s">
        <v>112</v>
      </c>
      <c r="G237" s="177" t="s">
        <v>112</v>
      </c>
      <c r="H237" s="177" t="s">
        <v>112</v>
      </c>
      <c r="I237" s="177" t="s">
        <v>112</v>
      </c>
      <c r="J237" s="177" t="s">
        <v>112</v>
      </c>
      <c r="K237" s="177" t="s">
        <v>112</v>
      </c>
      <c r="L237" s="107"/>
      <c r="M237" s="3"/>
      <c r="N237" s="319">
        <v>0.18281535648994515</v>
      </c>
      <c r="O237" s="39"/>
      <c r="Q237" s="14"/>
    </row>
    <row r="238" spans="2:17" x14ac:dyDescent="0.2">
      <c r="B238" s="3"/>
      <c r="C238" s="6" t="s">
        <v>193</v>
      </c>
      <c r="D238" s="179">
        <v>5</v>
      </c>
      <c r="E238" s="177" t="s">
        <v>112</v>
      </c>
      <c r="F238" s="177">
        <v>1</v>
      </c>
      <c r="G238" s="177">
        <v>3</v>
      </c>
      <c r="H238" s="177">
        <v>1</v>
      </c>
      <c r="I238" s="177" t="s">
        <v>112</v>
      </c>
      <c r="J238" s="177" t="s">
        <v>112</v>
      </c>
      <c r="K238" s="177" t="s">
        <v>112</v>
      </c>
      <c r="L238" s="107"/>
      <c r="M238" s="3"/>
      <c r="N238" s="319">
        <v>0.90909090909090906</v>
      </c>
      <c r="O238" s="39"/>
      <c r="Q238" s="14"/>
    </row>
    <row r="239" spans="2:17" x14ac:dyDescent="0.2">
      <c r="B239" s="3"/>
      <c r="C239" s="6" t="s">
        <v>194</v>
      </c>
      <c r="D239" s="179">
        <v>1</v>
      </c>
      <c r="E239" s="177" t="s">
        <v>112</v>
      </c>
      <c r="F239" s="177">
        <v>1</v>
      </c>
      <c r="G239" s="177" t="s">
        <v>112</v>
      </c>
      <c r="H239" s="177" t="s">
        <v>112</v>
      </c>
      <c r="I239" s="177" t="s">
        <v>112</v>
      </c>
      <c r="J239" s="177" t="s">
        <v>112</v>
      </c>
      <c r="K239" s="177" t="s">
        <v>112</v>
      </c>
      <c r="L239" s="107"/>
      <c r="M239" s="3"/>
      <c r="N239" s="319">
        <v>0.16611295681063123</v>
      </c>
      <c r="O239" s="39"/>
      <c r="Q239" s="14"/>
    </row>
    <row r="240" spans="2:17" ht="12.75" customHeight="1" x14ac:dyDescent="0.2">
      <c r="B240" s="3"/>
      <c r="C240" s="6"/>
      <c r="D240" s="179"/>
      <c r="E240" s="177"/>
      <c r="F240" s="177"/>
      <c r="G240" s="177"/>
      <c r="H240" s="177"/>
      <c r="I240" s="177"/>
      <c r="J240" s="177"/>
      <c r="K240" s="177"/>
      <c r="L240" s="107"/>
      <c r="M240" s="3"/>
      <c r="N240" s="319"/>
      <c r="O240" s="39"/>
      <c r="Q240" s="14"/>
    </row>
    <row r="241" spans="1:17" ht="12.75" customHeight="1" x14ac:dyDescent="0.2">
      <c r="B241" s="3"/>
      <c r="C241" s="2">
        <v>2016</v>
      </c>
      <c r="D241" s="323">
        <v>11</v>
      </c>
      <c r="E241" s="176">
        <v>1</v>
      </c>
      <c r="F241" s="176">
        <v>5</v>
      </c>
      <c r="G241" s="176">
        <v>2</v>
      </c>
      <c r="H241" s="176" t="s">
        <v>112</v>
      </c>
      <c r="I241" s="176" t="s">
        <v>112</v>
      </c>
      <c r="J241" s="176">
        <v>3</v>
      </c>
      <c r="K241" s="176" t="s">
        <v>112</v>
      </c>
      <c r="L241" s="107"/>
      <c r="M241" s="3"/>
      <c r="N241" s="319">
        <v>0.82212257100149477</v>
      </c>
      <c r="O241" s="39"/>
      <c r="Q241" s="14"/>
    </row>
    <row r="242" spans="1:17" ht="12.75" customHeight="1" x14ac:dyDescent="0.2">
      <c r="B242" s="3"/>
      <c r="C242" s="6" t="s">
        <v>25</v>
      </c>
      <c r="D242" s="179">
        <v>5</v>
      </c>
      <c r="E242" s="179" t="s">
        <v>112</v>
      </c>
      <c r="F242" s="179">
        <v>2</v>
      </c>
      <c r="G242" s="179">
        <v>1</v>
      </c>
      <c r="H242" s="179" t="s">
        <v>112</v>
      </c>
      <c r="I242" s="179" t="s">
        <v>112</v>
      </c>
      <c r="J242" s="179">
        <v>2</v>
      </c>
      <c r="K242" s="179" t="s">
        <v>112</v>
      </c>
      <c r="L242" s="107"/>
      <c r="M242" s="3"/>
      <c r="N242" s="319">
        <v>0.81168831168831157</v>
      </c>
      <c r="O242" s="39"/>
      <c r="Q242" s="14"/>
    </row>
    <row r="243" spans="1:17" ht="12.75" customHeight="1" x14ac:dyDescent="0.2">
      <c r="B243" s="3"/>
      <c r="C243" s="6" t="s">
        <v>78</v>
      </c>
      <c r="D243" s="179">
        <v>6</v>
      </c>
      <c r="E243" s="179">
        <v>1</v>
      </c>
      <c r="F243" s="179">
        <v>3</v>
      </c>
      <c r="G243" s="179">
        <v>1</v>
      </c>
      <c r="H243" s="179" t="s">
        <v>112</v>
      </c>
      <c r="I243" s="179" t="s">
        <v>112</v>
      </c>
      <c r="J243" s="179">
        <v>1</v>
      </c>
      <c r="K243" s="179" t="s">
        <v>112</v>
      </c>
      <c r="L243" s="107"/>
      <c r="M243" s="3"/>
      <c r="N243" s="319">
        <v>0.8310249307479225</v>
      </c>
      <c r="O243" s="39"/>
      <c r="Q243" s="14"/>
    </row>
    <row r="244" spans="1:17" ht="12.75" customHeight="1" x14ac:dyDescent="0.2">
      <c r="B244" s="3"/>
      <c r="C244" s="6"/>
      <c r="D244" s="179"/>
      <c r="E244" s="177"/>
      <c r="F244" s="177"/>
      <c r="G244" s="177"/>
      <c r="H244" s="177"/>
      <c r="I244" s="177"/>
      <c r="J244" s="177"/>
      <c r="K244" s="177"/>
      <c r="L244" s="107"/>
      <c r="M244" s="3"/>
      <c r="N244" s="319"/>
      <c r="O244" s="39"/>
      <c r="Q244" s="14"/>
    </row>
    <row r="245" spans="1:17" ht="12.75" customHeight="1" x14ac:dyDescent="0.2">
      <c r="B245" s="4" t="s">
        <v>183</v>
      </c>
      <c r="C245" s="2">
        <v>2013</v>
      </c>
      <c r="D245" s="323" t="s">
        <v>112</v>
      </c>
      <c r="E245" s="176" t="s">
        <v>112</v>
      </c>
      <c r="F245" s="176" t="s">
        <v>112</v>
      </c>
      <c r="G245" s="176" t="s">
        <v>112</v>
      </c>
      <c r="H245" s="176" t="s">
        <v>112</v>
      </c>
      <c r="I245" s="176" t="s">
        <v>112</v>
      </c>
      <c r="J245" s="176" t="s">
        <v>112</v>
      </c>
      <c r="K245" s="176" t="s">
        <v>112</v>
      </c>
      <c r="L245" s="324"/>
      <c r="M245" s="4"/>
      <c r="N245" s="319" t="s">
        <v>112</v>
      </c>
      <c r="O245" s="39"/>
      <c r="Q245" s="142"/>
    </row>
    <row r="246" spans="1:17" x14ac:dyDescent="0.2">
      <c r="B246" s="4"/>
      <c r="C246" s="2">
        <v>2014</v>
      </c>
      <c r="D246" s="323" t="s">
        <v>112</v>
      </c>
      <c r="E246" s="176" t="s">
        <v>112</v>
      </c>
      <c r="F246" s="176" t="s">
        <v>112</v>
      </c>
      <c r="G246" s="176" t="s">
        <v>112</v>
      </c>
      <c r="H246" s="176" t="s">
        <v>112</v>
      </c>
      <c r="I246" s="176" t="s">
        <v>112</v>
      </c>
      <c r="J246" s="176" t="s">
        <v>112</v>
      </c>
      <c r="K246" s="176" t="s">
        <v>112</v>
      </c>
      <c r="L246" s="324"/>
      <c r="M246" s="4"/>
      <c r="N246" s="319" t="s">
        <v>112</v>
      </c>
      <c r="O246" s="14"/>
      <c r="Q246" s="142"/>
    </row>
    <row r="247" spans="1:17" x14ac:dyDescent="0.2">
      <c r="B247" s="4"/>
      <c r="C247" s="12" t="s">
        <v>7</v>
      </c>
      <c r="D247" s="179" t="s">
        <v>112</v>
      </c>
      <c r="E247" s="177" t="s">
        <v>112</v>
      </c>
      <c r="F247" s="177" t="s">
        <v>112</v>
      </c>
      <c r="G247" s="177" t="s">
        <v>112</v>
      </c>
      <c r="H247" s="177" t="s">
        <v>112</v>
      </c>
      <c r="I247" s="177" t="s">
        <v>112</v>
      </c>
      <c r="J247" s="177" t="s">
        <v>112</v>
      </c>
      <c r="K247" s="177" t="s">
        <v>112</v>
      </c>
      <c r="L247" s="107"/>
      <c r="M247" s="3"/>
      <c r="N247" s="319" t="s">
        <v>112</v>
      </c>
      <c r="O247" s="14"/>
      <c r="Q247" s="142"/>
    </row>
    <row r="248" spans="1:17" x14ac:dyDescent="0.2">
      <c r="B248" s="4"/>
      <c r="C248" s="12" t="s">
        <v>4</v>
      </c>
      <c r="D248" s="179" t="s">
        <v>112</v>
      </c>
      <c r="E248" s="177" t="s">
        <v>112</v>
      </c>
      <c r="F248" s="177" t="s">
        <v>112</v>
      </c>
      <c r="G248" s="177" t="s">
        <v>112</v>
      </c>
      <c r="H248" s="177" t="s">
        <v>112</v>
      </c>
      <c r="I248" s="177" t="s">
        <v>112</v>
      </c>
      <c r="J248" s="177" t="s">
        <v>112</v>
      </c>
      <c r="K248" s="177" t="s">
        <v>112</v>
      </c>
      <c r="L248" s="107"/>
      <c r="M248" s="3"/>
      <c r="N248" s="319" t="s">
        <v>112</v>
      </c>
      <c r="O248" s="14"/>
      <c r="Q248" s="142"/>
    </row>
    <row r="249" spans="1:17" x14ac:dyDescent="0.2">
      <c r="B249" s="4"/>
      <c r="C249" s="12" t="s">
        <v>5</v>
      </c>
      <c r="D249" s="179" t="s">
        <v>112</v>
      </c>
      <c r="E249" s="177" t="s">
        <v>112</v>
      </c>
      <c r="F249" s="177" t="s">
        <v>112</v>
      </c>
      <c r="G249" s="177" t="s">
        <v>112</v>
      </c>
      <c r="H249" s="177" t="s">
        <v>112</v>
      </c>
      <c r="I249" s="177" t="s">
        <v>112</v>
      </c>
      <c r="J249" s="177" t="s">
        <v>112</v>
      </c>
      <c r="K249" s="177" t="s">
        <v>112</v>
      </c>
      <c r="L249" s="107"/>
      <c r="M249" s="3"/>
      <c r="N249" s="319" t="s">
        <v>112</v>
      </c>
      <c r="O249" s="14"/>
      <c r="Q249" s="142"/>
    </row>
    <row r="250" spans="1:17" x14ac:dyDescent="0.2">
      <c r="B250" s="4"/>
      <c r="C250" s="12" t="s">
        <v>6</v>
      </c>
      <c r="D250" s="179" t="s">
        <v>112</v>
      </c>
      <c r="E250" s="177" t="s">
        <v>112</v>
      </c>
      <c r="F250" s="177" t="s">
        <v>112</v>
      </c>
      <c r="G250" s="177" t="s">
        <v>112</v>
      </c>
      <c r="H250" s="177" t="s">
        <v>112</v>
      </c>
      <c r="I250" s="177" t="s">
        <v>112</v>
      </c>
      <c r="J250" s="177" t="s">
        <v>112</v>
      </c>
      <c r="K250" s="177" t="s">
        <v>112</v>
      </c>
      <c r="L250" s="107"/>
      <c r="M250" s="3"/>
      <c r="N250" s="319" t="s">
        <v>112</v>
      </c>
      <c r="O250" s="14"/>
      <c r="Q250" s="142"/>
    </row>
    <row r="251" spans="1:17" x14ac:dyDescent="0.2">
      <c r="A251" s="3"/>
      <c r="B251" s="4"/>
      <c r="C251" s="12"/>
      <c r="D251" s="179"/>
      <c r="E251" s="177"/>
      <c r="F251" s="177"/>
      <c r="G251" s="177"/>
      <c r="H251" s="177"/>
      <c r="I251" s="177"/>
      <c r="J251" s="177"/>
      <c r="K251" s="177"/>
      <c r="L251" s="107"/>
      <c r="M251" s="3"/>
      <c r="N251" s="319"/>
      <c r="O251" s="14"/>
      <c r="Q251" s="14"/>
    </row>
    <row r="252" spans="1:17" x14ac:dyDescent="0.2">
      <c r="A252" s="3"/>
      <c r="B252" s="4"/>
      <c r="C252" s="2">
        <v>2015</v>
      </c>
      <c r="D252" s="323">
        <v>2</v>
      </c>
      <c r="E252" s="176">
        <v>1</v>
      </c>
      <c r="F252" s="176" t="s">
        <v>112</v>
      </c>
      <c r="G252" s="176" t="s">
        <v>112</v>
      </c>
      <c r="H252" s="176">
        <v>1</v>
      </c>
      <c r="I252" s="176" t="s">
        <v>112</v>
      </c>
      <c r="J252" s="176" t="s">
        <v>112</v>
      </c>
      <c r="K252" s="176" t="s">
        <v>112</v>
      </c>
      <c r="L252" s="324"/>
      <c r="M252" s="4"/>
      <c r="N252" s="326">
        <v>50</v>
      </c>
      <c r="O252" s="14"/>
      <c r="Q252" s="141"/>
    </row>
    <row r="253" spans="1:17" x14ac:dyDescent="0.2">
      <c r="A253" s="3"/>
      <c r="B253" s="4"/>
      <c r="C253" s="6" t="s">
        <v>25</v>
      </c>
      <c r="D253" s="179" t="s">
        <v>112</v>
      </c>
      <c r="E253" s="177" t="s">
        <v>112</v>
      </c>
      <c r="F253" s="177" t="s">
        <v>112</v>
      </c>
      <c r="G253" s="177" t="s">
        <v>112</v>
      </c>
      <c r="H253" s="177" t="s">
        <v>112</v>
      </c>
      <c r="I253" s="177" t="s">
        <v>112</v>
      </c>
      <c r="J253" s="177" t="s">
        <v>112</v>
      </c>
      <c r="K253" s="177" t="s">
        <v>112</v>
      </c>
      <c r="L253" s="107"/>
      <c r="M253" s="3"/>
      <c r="N253" s="326" t="s">
        <v>112</v>
      </c>
      <c r="O253" s="39"/>
      <c r="Q253" s="141"/>
    </row>
    <row r="254" spans="1:17" s="3" customFormat="1" x14ac:dyDescent="0.2">
      <c r="B254" s="4"/>
      <c r="C254" s="6" t="s">
        <v>78</v>
      </c>
      <c r="D254" s="179" t="s">
        <v>112</v>
      </c>
      <c r="E254" s="177" t="s">
        <v>112</v>
      </c>
      <c r="F254" s="177" t="s">
        <v>112</v>
      </c>
      <c r="G254" s="177" t="s">
        <v>112</v>
      </c>
      <c r="H254" s="177" t="s">
        <v>112</v>
      </c>
      <c r="I254" s="177" t="s">
        <v>112</v>
      </c>
      <c r="J254" s="177" t="s">
        <v>112</v>
      </c>
      <c r="K254" s="177" t="s">
        <v>112</v>
      </c>
      <c r="L254" s="107"/>
      <c r="N254" s="326" t="s">
        <v>112</v>
      </c>
      <c r="O254" s="39"/>
      <c r="Q254" s="394"/>
    </row>
    <row r="255" spans="1:17" x14ac:dyDescent="0.2">
      <c r="A255" s="3"/>
      <c r="B255" s="4"/>
      <c r="C255" s="6" t="s">
        <v>193</v>
      </c>
      <c r="D255" s="179">
        <v>2</v>
      </c>
      <c r="E255" s="177">
        <v>1</v>
      </c>
      <c r="F255" s="177" t="s">
        <v>112</v>
      </c>
      <c r="G255" s="177" t="s">
        <v>112</v>
      </c>
      <c r="H255" s="177">
        <v>1</v>
      </c>
      <c r="I255" s="177" t="s">
        <v>112</v>
      </c>
      <c r="J255" s="177" t="s">
        <v>112</v>
      </c>
      <c r="K255" s="177" t="s">
        <v>112</v>
      </c>
      <c r="L255" s="107"/>
      <c r="M255" s="3"/>
      <c r="N255" s="326">
        <v>200</v>
      </c>
      <c r="O255" s="14"/>
      <c r="Q255" s="141"/>
    </row>
    <row r="256" spans="1:17" x14ac:dyDescent="0.2">
      <c r="A256" s="3"/>
      <c r="B256" s="4"/>
      <c r="C256" s="6" t="s">
        <v>194</v>
      </c>
      <c r="D256" s="179" t="s">
        <v>112</v>
      </c>
      <c r="E256" s="177" t="s">
        <v>112</v>
      </c>
      <c r="F256" s="177" t="s">
        <v>112</v>
      </c>
      <c r="G256" s="177" t="s">
        <v>112</v>
      </c>
      <c r="H256" s="177" t="s">
        <v>112</v>
      </c>
      <c r="I256" s="177" t="s">
        <v>112</v>
      </c>
      <c r="J256" s="177" t="s">
        <v>112</v>
      </c>
      <c r="K256" s="177" t="s">
        <v>112</v>
      </c>
      <c r="L256" s="107"/>
      <c r="M256" s="3"/>
      <c r="N256" s="319" t="s">
        <v>112</v>
      </c>
      <c r="O256" s="14"/>
      <c r="Q256" s="141"/>
    </row>
    <row r="257" spans="1:17" x14ac:dyDescent="0.2">
      <c r="B257" s="4"/>
      <c r="C257" s="6"/>
      <c r="D257" s="179"/>
      <c r="E257" s="177"/>
      <c r="F257" s="177"/>
      <c r="G257" s="177"/>
      <c r="H257" s="177"/>
      <c r="I257" s="177"/>
      <c r="J257" s="177"/>
      <c r="K257" s="177"/>
      <c r="L257" s="107"/>
      <c r="M257" s="3"/>
      <c r="N257" s="319"/>
      <c r="O257" s="14"/>
      <c r="Q257" s="14"/>
    </row>
    <row r="258" spans="1:17" x14ac:dyDescent="0.2">
      <c r="B258" s="4"/>
      <c r="C258" s="2">
        <v>2016</v>
      </c>
      <c r="D258" s="323" t="s">
        <v>112</v>
      </c>
      <c r="E258" s="176" t="s">
        <v>112</v>
      </c>
      <c r="F258" s="176" t="s">
        <v>112</v>
      </c>
      <c r="G258" s="176" t="s">
        <v>112</v>
      </c>
      <c r="H258" s="176" t="s">
        <v>112</v>
      </c>
      <c r="I258" s="176" t="s">
        <v>112</v>
      </c>
      <c r="J258" s="176" t="s">
        <v>112</v>
      </c>
      <c r="K258" s="176" t="s">
        <v>112</v>
      </c>
      <c r="L258" s="107"/>
      <c r="M258" s="3"/>
      <c r="N258" s="319" t="s">
        <v>112</v>
      </c>
      <c r="O258" s="14"/>
      <c r="Q258" s="14"/>
    </row>
    <row r="259" spans="1:17" x14ac:dyDescent="0.2">
      <c r="B259" s="4"/>
      <c r="C259" s="6" t="s">
        <v>25</v>
      </c>
      <c r="D259" s="179" t="s">
        <v>112</v>
      </c>
      <c r="E259" s="179" t="s">
        <v>112</v>
      </c>
      <c r="F259" s="179" t="s">
        <v>112</v>
      </c>
      <c r="G259" s="179" t="s">
        <v>112</v>
      </c>
      <c r="H259" s="179" t="s">
        <v>112</v>
      </c>
      <c r="I259" s="179" t="s">
        <v>112</v>
      </c>
      <c r="J259" s="179" t="s">
        <v>112</v>
      </c>
      <c r="K259" s="179" t="s">
        <v>112</v>
      </c>
      <c r="L259" s="107"/>
      <c r="M259" s="3"/>
      <c r="N259" s="319" t="s">
        <v>112</v>
      </c>
      <c r="O259" s="14"/>
      <c r="Q259" s="14"/>
    </row>
    <row r="260" spans="1:17" x14ac:dyDescent="0.2">
      <c r="B260" s="4"/>
      <c r="C260" s="6" t="s">
        <v>78</v>
      </c>
      <c r="D260" s="179" t="s">
        <v>112</v>
      </c>
      <c r="E260" s="179" t="s">
        <v>112</v>
      </c>
      <c r="F260" s="179" t="s">
        <v>112</v>
      </c>
      <c r="G260" s="179" t="s">
        <v>112</v>
      </c>
      <c r="H260" s="179" t="s">
        <v>112</v>
      </c>
      <c r="I260" s="179" t="s">
        <v>112</v>
      </c>
      <c r="J260" s="179" t="s">
        <v>112</v>
      </c>
      <c r="K260" s="179" t="s">
        <v>112</v>
      </c>
      <c r="L260" s="438"/>
      <c r="M260" s="3"/>
      <c r="N260" s="319" t="s">
        <v>112</v>
      </c>
      <c r="O260" s="14"/>
      <c r="Q260" s="14"/>
    </row>
    <row r="261" spans="1:17" x14ac:dyDescent="0.2">
      <c r="A261" s="16"/>
      <c r="B261" s="10"/>
      <c r="C261" s="20"/>
      <c r="D261" s="180"/>
      <c r="E261" s="181"/>
      <c r="F261" s="181"/>
      <c r="G261" s="181"/>
      <c r="H261" s="181"/>
      <c r="I261" s="181"/>
      <c r="J261" s="181"/>
      <c r="K261" s="181"/>
      <c r="L261" s="45"/>
      <c r="M261" s="16"/>
      <c r="N261" s="395"/>
      <c r="O261" s="14"/>
      <c r="Q261" s="14"/>
    </row>
    <row r="262" spans="1:17" ht="14.25" x14ac:dyDescent="0.2">
      <c r="A262" s="1" t="s">
        <v>186</v>
      </c>
      <c r="B262" s="4" t="s">
        <v>35</v>
      </c>
      <c r="C262" s="2">
        <v>2013</v>
      </c>
      <c r="D262" s="323">
        <v>86</v>
      </c>
      <c r="E262" s="176">
        <v>13</v>
      </c>
      <c r="F262" s="176" t="s">
        <v>112</v>
      </c>
      <c r="G262" s="176">
        <v>3</v>
      </c>
      <c r="H262" s="176">
        <v>22</v>
      </c>
      <c r="I262" s="176">
        <v>2</v>
      </c>
      <c r="J262" s="176">
        <v>32</v>
      </c>
      <c r="K262" s="176">
        <v>14</v>
      </c>
      <c r="L262" s="324"/>
      <c r="M262" s="4"/>
      <c r="N262" s="319">
        <v>2.5849113315299066</v>
      </c>
      <c r="O262" s="14"/>
      <c r="Q262" s="14"/>
    </row>
    <row r="263" spans="1:17" x14ac:dyDescent="0.2">
      <c r="B263" s="3"/>
      <c r="C263" s="2">
        <v>2014</v>
      </c>
      <c r="D263" s="323">
        <v>40</v>
      </c>
      <c r="E263" s="176">
        <v>8</v>
      </c>
      <c r="F263" s="176">
        <v>1</v>
      </c>
      <c r="G263" s="176">
        <v>7</v>
      </c>
      <c r="H263" s="176">
        <v>21</v>
      </c>
      <c r="I263" s="176">
        <v>1</v>
      </c>
      <c r="J263" s="176">
        <v>2</v>
      </c>
      <c r="K263" s="176" t="s">
        <v>112</v>
      </c>
      <c r="L263" s="324"/>
      <c r="M263" s="4"/>
      <c r="N263" s="319">
        <v>1.1363636363636365</v>
      </c>
      <c r="O263" s="14"/>
      <c r="Q263" s="14"/>
    </row>
    <row r="264" spans="1:17" x14ac:dyDescent="0.2">
      <c r="B264" s="3"/>
      <c r="C264" s="12" t="s">
        <v>7</v>
      </c>
      <c r="D264" s="179">
        <v>15</v>
      </c>
      <c r="E264" s="177">
        <v>4</v>
      </c>
      <c r="F264" s="177" t="s">
        <v>112</v>
      </c>
      <c r="G264" s="177">
        <v>4</v>
      </c>
      <c r="H264" s="177">
        <v>7</v>
      </c>
      <c r="I264" s="177" t="s">
        <v>112</v>
      </c>
      <c r="J264" s="177" t="s">
        <v>112</v>
      </c>
      <c r="K264" s="177" t="s">
        <v>112</v>
      </c>
      <c r="L264" s="107"/>
      <c r="M264" s="3"/>
      <c r="N264" s="319">
        <v>1.639344262295082</v>
      </c>
      <c r="O264" s="14"/>
      <c r="Q264" s="14"/>
    </row>
    <row r="265" spans="1:17" x14ac:dyDescent="0.2">
      <c r="B265" s="3"/>
      <c r="C265" s="12" t="s">
        <v>4</v>
      </c>
      <c r="D265" s="179">
        <v>6</v>
      </c>
      <c r="E265" s="177">
        <v>2</v>
      </c>
      <c r="F265" s="177" t="s">
        <v>112</v>
      </c>
      <c r="G265" s="177">
        <v>1</v>
      </c>
      <c r="H265" s="177">
        <v>2</v>
      </c>
      <c r="I265" s="177" t="s">
        <v>112</v>
      </c>
      <c r="J265" s="177">
        <v>1</v>
      </c>
      <c r="K265" s="177" t="s">
        <v>112</v>
      </c>
      <c r="L265" s="107"/>
      <c r="M265" s="3"/>
      <c r="N265" s="319">
        <v>0.71684587813620071</v>
      </c>
      <c r="O265" s="14"/>
      <c r="Q265" s="14"/>
    </row>
    <row r="266" spans="1:17" x14ac:dyDescent="0.2">
      <c r="B266" s="3"/>
      <c r="C266" s="12" t="s">
        <v>5</v>
      </c>
      <c r="D266" s="179">
        <v>7</v>
      </c>
      <c r="E266" s="177">
        <v>1</v>
      </c>
      <c r="F266" s="177">
        <v>1</v>
      </c>
      <c r="G266" s="177" t="s">
        <v>112</v>
      </c>
      <c r="H266" s="177">
        <v>3</v>
      </c>
      <c r="I266" s="177">
        <v>1</v>
      </c>
      <c r="J266" s="177">
        <v>1</v>
      </c>
      <c r="K266" s="177" t="s">
        <v>112</v>
      </c>
      <c r="L266" s="107"/>
      <c r="M266" s="3"/>
      <c r="N266" s="319">
        <v>0.77951002227171495</v>
      </c>
      <c r="O266" s="14"/>
      <c r="Q266" s="14"/>
    </row>
    <row r="267" spans="1:17" x14ac:dyDescent="0.2">
      <c r="B267" s="3"/>
      <c r="C267" s="12" t="s">
        <v>6</v>
      </c>
      <c r="D267" s="179">
        <v>12</v>
      </c>
      <c r="E267" s="177">
        <v>1</v>
      </c>
      <c r="F267" s="177" t="s">
        <v>112</v>
      </c>
      <c r="G267" s="177">
        <v>2</v>
      </c>
      <c r="H267" s="177">
        <v>9</v>
      </c>
      <c r="I267" s="177" t="s">
        <v>112</v>
      </c>
      <c r="J267" s="177" t="s">
        <v>112</v>
      </c>
      <c r="K267" s="177" t="s">
        <v>112</v>
      </c>
      <c r="L267" s="107"/>
      <c r="M267" s="3"/>
      <c r="N267" s="319">
        <v>1.3793103448275863</v>
      </c>
      <c r="O267" s="14"/>
      <c r="Q267" s="14"/>
    </row>
    <row r="268" spans="1:17" x14ac:dyDescent="0.2">
      <c r="A268" s="1"/>
      <c r="B268" s="3"/>
      <c r="C268" s="12"/>
      <c r="D268" s="179"/>
      <c r="E268" s="177"/>
      <c r="F268" s="177"/>
      <c r="G268" s="177"/>
      <c r="H268" s="177"/>
      <c r="I268" s="177"/>
      <c r="J268" s="177"/>
      <c r="K268" s="177"/>
      <c r="L268" s="107"/>
      <c r="M268" s="3"/>
      <c r="N268" s="319"/>
      <c r="O268" s="14"/>
      <c r="Q268" s="14"/>
    </row>
    <row r="269" spans="1:17" x14ac:dyDescent="0.2">
      <c r="A269" s="3"/>
      <c r="B269" s="3"/>
      <c r="C269" s="2">
        <v>2015</v>
      </c>
      <c r="D269" s="323">
        <v>48</v>
      </c>
      <c r="E269" s="176">
        <v>11</v>
      </c>
      <c r="F269" s="176" t="s">
        <v>112</v>
      </c>
      <c r="G269" s="176">
        <v>3</v>
      </c>
      <c r="H269" s="176">
        <v>18</v>
      </c>
      <c r="I269" s="176">
        <v>2</v>
      </c>
      <c r="J269" s="176">
        <v>11</v>
      </c>
      <c r="K269" s="176">
        <v>3</v>
      </c>
      <c r="L269" s="324"/>
      <c r="M269" s="4"/>
      <c r="N269" s="319">
        <v>1.4554275318374772</v>
      </c>
      <c r="O269" s="14"/>
      <c r="Q269" s="14"/>
    </row>
    <row r="270" spans="1:17" s="3" customFormat="1" x14ac:dyDescent="0.2">
      <c r="A270" s="1"/>
      <c r="C270" s="6" t="s">
        <v>25</v>
      </c>
      <c r="D270" s="179">
        <v>13</v>
      </c>
      <c r="E270" s="177">
        <v>2</v>
      </c>
      <c r="F270" s="177" t="s">
        <v>112</v>
      </c>
      <c r="G270" s="177" t="s">
        <v>112</v>
      </c>
      <c r="H270" s="177">
        <v>7</v>
      </c>
      <c r="I270" s="177">
        <v>1</v>
      </c>
      <c r="J270" s="177">
        <v>2</v>
      </c>
      <c r="K270" s="177">
        <v>1</v>
      </c>
      <c r="L270" s="107"/>
      <c r="N270" s="319">
        <v>1.5911872705018359</v>
      </c>
      <c r="O270" s="14"/>
      <c r="P270" s="11"/>
      <c r="Q270" s="39"/>
    </row>
    <row r="271" spans="1:17" s="3" customFormat="1" x14ac:dyDescent="0.2">
      <c r="A271" s="1"/>
      <c r="C271" s="6" t="s">
        <v>78</v>
      </c>
      <c r="D271" s="179">
        <v>11</v>
      </c>
      <c r="E271" s="177">
        <v>1</v>
      </c>
      <c r="F271" s="177" t="s">
        <v>112</v>
      </c>
      <c r="G271" s="177" t="s">
        <v>112</v>
      </c>
      <c r="H271" s="177">
        <v>4</v>
      </c>
      <c r="I271" s="177">
        <v>1</v>
      </c>
      <c r="J271" s="177">
        <v>3</v>
      </c>
      <c r="K271" s="177">
        <v>2</v>
      </c>
      <c r="L271" s="107"/>
      <c r="N271" s="319">
        <v>1.3613861386138615</v>
      </c>
      <c r="O271" s="14"/>
      <c r="P271" s="11"/>
      <c r="Q271" s="39"/>
    </row>
    <row r="272" spans="1:17" s="3" customFormat="1" x14ac:dyDescent="0.2">
      <c r="A272" s="1"/>
      <c r="C272" s="6" t="s">
        <v>193</v>
      </c>
      <c r="D272" s="179">
        <v>11</v>
      </c>
      <c r="E272" s="177">
        <v>5</v>
      </c>
      <c r="F272" s="177" t="s">
        <v>112</v>
      </c>
      <c r="G272" s="177">
        <v>1</v>
      </c>
      <c r="H272" s="177">
        <v>2</v>
      </c>
      <c r="I272" s="177" t="s">
        <v>112</v>
      </c>
      <c r="J272" s="177">
        <v>3</v>
      </c>
      <c r="K272" s="177" t="s">
        <v>112</v>
      </c>
      <c r="L272" s="107"/>
      <c r="N272" s="319">
        <v>1.3095238095238095</v>
      </c>
      <c r="O272" s="14"/>
      <c r="P272" s="11"/>
      <c r="Q272" s="39"/>
    </row>
    <row r="273" spans="1:17" s="3" customFormat="1" x14ac:dyDescent="0.2">
      <c r="A273" s="1"/>
      <c r="C273" s="6" t="s">
        <v>194</v>
      </c>
      <c r="D273" s="179">
        <v>13</v>
      </c>
      <c r="E273" s="177">
        <v>3</v>
      </c>
      <c r="F273" s="177" t="s">
        <v>112</v>
      </c>
      <c r="G273" s="177">
        <v>2</v>
      </c>
      <c r="H273" s="177">
        <v>5</v>
      </c>
      <c r="I273" s="177" t="s">
        <v>112</v>
      </c>
      <c r="J273" s="177">
        <v>3</v>
      </c>
      <c r="K273" s="177" t="s">
        <v>112</v>
      </c>
      <c r="L273" s="107"/>
      <c r="N273" s="319">
        <v>1.5606242496998799</v>
      </c>
      <c r="O273" s="14"/>
      <c r="P273" s="11"/>
      <c r="Q273" s="39"/>
    </row>
    <row r="274" spans="1:17" x14ac:dyDescent="0.2">
      <c r="A274" s="1"/>
      <c r="B274" s="3"/>
      <c r="C274" s="6"/>
      <c r="D274" s="179"/>
      <c r="E274" s="177"/>
      <c r="F274" s="177"/>
      <c r="G274" s="177"/>
      <c r="H274" s="177"/>
      <c r="I274" s="177"/>
      <c r="J274" s="177"/>
      <c r="K274" s="177"/>
      <c r="L274" s="107"/>
      <c r="M274" s="3"/>
      <c r="N274" s="319"/>
      <c r="O274" s="14"/>
      <c r="Q274" s="14"/>
    </row>
    <row r="275" spans="1:17" x14ac:dyDescent="0.2">
      <c r="A275" s="1"/>
      <c r="B275" s="3"/>
      <c r="C275" s="2">
        <v>2016</v>
      </c>
      <c r="D275" s="323">
        <v>27</v>
      </c>
      <c r="E275" s="176">
        <v>3</v>
      </c>
      <c r="F275" s="176" t="s">
        <v>112</v>
      </c>
      <c r="G275" s="176">
        <v>5</v>
      </c>
      <c r="H275" s="176">
        <v>5</v>
      </c>
      <c r="I275" s="176" t="s">
        <v>112</v>
      </c>
      <c r="J275" s="176">
        <v>14</v>
      </c>
      <c r="K275" s="176" t="s">
        <v>112</v>
      </c>
      <c r="L275" s="107"/>
      <c r="M275" s="3"/>
      <c r="N275" s="319">
        <v>2.1880064829821722</v>
      </c>
      <c r="O275" s="14"/>
      <c r="Q275" s="14"/>
    </row>
    <row r="276" spans="1:17" x14ac:dyDescent="0.2">
      <c r="A276" s="1"/>
      <c r="B276" s="3"/>
      <c r="C276" s="6" t="s">
        <v>25</v>
      </c>
      <c r="D276" s="179">
        <v>14</v>
      </c>
      <c r="E276" s="177">
        <v>1</v>
      </c>
      <c r="F276" s="177" t="s">
        <v>112</v>
      </c>
      <c r="G276" s="177">
        <v>4</v>
      </c>
      <c r="H276" s="177">
        <v>2</v>
      </c>
      <c r="I276" s="177" t="s">
        <v>112</v>
      </c>
      <c r="J276" s="177">
        <v>7</v>
      </c>
      <c r="K276" s="177" t="s">
        <v>112</v>
      </c>
      <c r="L276" s="107"/>
      <c r="M276" s="3"/>
      <c r="N276" s="319">
        <v>2.2435897435897436</v>
      </c>
      <c r="O276" s="14"/>
      <c r="Q276" s="14"/>
    </row>
    <row r="277" spans="1:17" x14ac:dyDescent="0.2">
      <c r="A277" s="1"/>
      <c r="B277" s="348"/>
      <c r="C277" s="6" t="s">
        <v>78</v>
      </c>
      <c r="D277" s="179">
        <v>13</v>
      </c>
      <c r="E277" s="177">
        <v>2</v>
      </c>
      <c r="F277" s="177" t="s">
        <v>112</v>
      </c>
      <c r="G277" s="177">
        <v>1</v>
      </c>
      <c r="H277" s="177">
        <v>3</v>
      </c>
      <c r="I277" s="177" t="s">
        <v>112</v>
      </c>
      <c r="J277" s="177">
        <v>7</v>
      </c>
      <c r="K277" s="177" t="s">
        <v>112</v>
      </c>
      <c r="L277" s="107"/>
      <c r="M277" s="3"/>
      <c r="N277" s="319">
        <v>1.3713080168776373</v>
      </c>
      <c r="O277" s="14"/>
      <c r="Q277" s="14"/>
    </row>
    <row r="278" spans="1:17" x14ac:dyDescent="0.2">
      <c r="A278" s="1"/>
      <c r="B278" s="3"/>
      <c r="C278" s="6"/>
      <c r="D278" s="179"/>
      <c r="E278" s="177"/>
      <c r="F278" s="177"/>
      <c r="G278" s="177"/>
      <c r="H278" s="177"/>
      <c r="I278" s="177"/>
      <c r="J278" s="177"/>
      <c r="K278" s="177"/>
      <c r="L278" s="107"/>
      <c r="M278" s="3"/>
      <c r="N278" s="319"/>
      <c r="O278" s="14"/>
      <c r="Q278" s="14"/>
    </row>
    <row r="279" spans="1:17" ht="14.25" x14ac:dyDescent="0.2">
      <c r="B279" s="4" t="s">
        <v>180</v>
      </c>
      <c r="C279" s="2">
        <v>2013</v>
      </c>
      <c r="D279" s="323">
        <v>18</v>
      </c>
      <c r="E279" s="176">
        <v>2</v>
      </c>
      <c r="F279" s="176" t="s">
        <v>112</v>
      </c>
      <c r="G279" s="176" t="s">
        <v>112</v>
      </c>
      <c r="H279" s="176">
        <v>5</v>
      </c>
      <c r="I279" s="176" t="s">
        <v>112</v>
      </c>
      <c r="J279" s="176">
        <v>7</v>
      </c>
      <c r="K279" s="176">
        <v>4</v>
      </c>
      <c r="L279" s="324"/>
      <c r="M279" s="4"/>
      <c r="N279" s="319">
        <v>1.2295081967213115</v>
      </c>
      <c r="O279" s="14"/>
      <c r="Q279" s="14"/>
    </row>
    <row r="280" spans="1:17" x14ac:dyDescent="0.2">
      <c r="B280" s="3"/>
      <c r="C280" s="2">
        <v>2014</v>
      </c>
      <c r="D280" s="323">
        <v>8</v>
      </c>
      <c r="E280" s="176" t="s">
        <v>112</v>
      </c>
      <c r="F280" s="176" t="s">
        <v>112</v>
      </c>
      <c r="G280" s="176">
        <v>2</v>
      </c>
      <c r="H280" s="176">
        <v>6</v>
      </c>
      <c r="I280" s="176" t="s">
        <v>112</v>
      </c>
      <c r="J280" s="176" t="s">
        <v>112</v>
      </c>
      <c r="K280" s="176" t="s">
        <v>112</v>
      </c>
      <c r="L280" s="324"/>
      <c r="M280" s="4"/>
      <c r="N280" s="319">
        <v>0.49906425452276981</v>
      </c>
      <c r="O280" s="14"/>
      <c r="Q280" s="14"/>
    </row>
    <row r="281" spans="1:17" x14ac:dyDescent="0.2">
      <c r="B281" s="3"/>
      <c r="C281" s="12" t="s">
        <v>7</v>
      </c>
      <c r="D281" s="179" t="s">
        <v>112</v>
      </c>
      <c r="E281" s="177" t="s">
        <v>112</v>
      </c>
      <c r="F281" s="177" t="s">
        <v>112</v>
      </c>
      <c r="G281" s="177" t="s">
        <v>112</v>
      </c>
      <c r="H281" s="177" t="s">
        <v>112</v>
      </c>
      <c r="I281" s="177" t="s">
        <v>112</v>
      </c>
      <c r="J281" s="177" t="s">
        <v>112</v>
      </c>
      <c r="K281" s="177" t="s">
        <v>112</v>
      </c>
      <c r="L281" s="107"/>
      <c r="M281" s="3"/>
      <c r="N281" s="319" t="s">
        <v>112</v>
      </c>
      <c r="O281" s="14"/>
      <c r="Q281" s="14"/>
    </row>
    <row r="282" spans="1:17" x14ac:dyDescent="0.2">
      <c r="B282" s="3"/>
      <c r="C282" s="12" t="s">
        <v>4</v>
      </c>
      <c r="D282" s="179">
        <v>2</v>
      </c>
      <c r="E282" s="177" t="s">
        <v>112</v>
      </c>
      <c r="F282" s="177" t="s">
        <v>112</v>
      </c>
      <c r="G282" s="177">
        <v>1</v>
      </c>
      <c r="H282" s="177">
        <v>1</v>
      </c>
      <c r="I282" s="177" t="s">
        <v>112</v>
      </c>
      <c r="J282" s="177" t="s">
        <v>112</v>
      </c>
      <c r="K282" s="177" t="s">
        <v>112</v>
      </c>
      <c r="L282" s="107"/>
      <c r="M282" s="3"/>
      <c r="N282" s="319">
        <v>0.52493438320209973</v>
      </c>
      <c r="O282" s="14"/>
      <c r="Q282" s="14"/>
    </row>
    <row r="283" spans="1:17" x14ac:dyDescent="0.2">
      <c r="B283" s="3"/>
      <c r="C283" s="12" t="s">
        <v>5</v>
      </c>
      <c r="D283" s="179">
        <v>2</v>
      </c>
      <c r="E283" s="177" t="s">
        <v>112</v>
      </c>
      <c r="F283" s="177" t="s">
        <v>112</v>
      </c>
      <c r="G283" s="177" t="s">
        <v>112</v>
      </c>
      <c r="H283" s="177">
        <v>2</v>
      </c>
      <c r="I283" s="177" t="s">
        <v>112</v>
      </c>
      <c r="J283" s="177" t="s">
        <v>112</v>
      </c>
      <c r="K283" s="177" t="s">
        <v>112</v>
      </c>
      <c r="L283" s="107"/>
      <c r="M283" s="3"/>
      <c r="N283" s="319">
        <v>0.45662100456621002</v>
      </c>
      <c r="O283" s="14"/>
      <c r="Q283" s="14"/>
    </row>
    <row r="284" spans="1:17" x14ac:dyDescent="0.2">
      <c r="B284" s="3"/>
      <c r="C284" s="12" t="s">
        <v>6</v>
      </c>
      <c r="D284" s="179">
        <v>4</v>
      </c>
      <c r="E284" s="177" t="s">
        <v>112</v>
      </c>
      <c r="F284" s="177" t="s">
        <v>112</v>
      </c>
      <c r="G284" s="177">
        <v>1</v>
      </c>
      <c r="H284" s="177">
        <v>3</v>
      </c>
      <c r="I284" s="177" t="s">
        <v>112</v>
      </c>
      <c r="J284" s="177" t="s">
        <v>112</v>
      </c>
      <c r="K284" s="177" t="s">
        <v>112</v>
      </c>
      <c r="L284" s="107"/>
      <c r="M284" s="3"/>
      <c r="N284" s="319">
        <v>1.0582010582010581</v>
      </c>
      <c r="O284" s="14"/>
      <c r="Q284" s="14"/>
    </row>
    <row r="285" spans="1:17" x14ac:dyDescent="0.2">
      <c r="B285" s="3"/>
      <c r="C285" s="12"/>
      <c r="D285" s="179"/>
      <c r="E285" s="177"/>
      <c r="F285" s="177"/>
      <c r="G285" s="177"/>
      <c r="H285" s="177"/>
      <c r="I285" s="177"/>
      <c r="J285" s="177"/>
      <c r="K285" s="177"/>
      <c r="L285" s="107"/>
      <c r="M285" s="3"/>
      <c r="N285" s="319"/>
      <c r="O285" s="14"/>
      <c r="Q285" s="14"/>
    </row>
    <row r="286" spans="1:17" x14ac:dyDescent="0.2">
      <c r="B286" s="3"/>
      <c r="C286" s="2">
        <v>2015</v>
      </c>
      <c r="D286" s="323">
        <v>17</v>
      </c>
      <c r="E286" s="176">
        <v>1</v>
      </c>
      <c r="F286" s="176" t="s">
        <v>112</v>
      </c>
      <c r="G286" s="176">
        <v>1</v>
      </c>
      <c r="H286" s="176">
        <v>7</v>
      </c>
      <c r="I286" s="176">
        <v>1</v>
      </c>
      <c r="J286" s="176">
        <v>7</v>
      </c>
      <c r="K286" s="176" t="s">
        <v>112</v>
      </c>
      <c r="L286" s="324"/>
      <c r="M286" s="4"/>
      <c r="N286" s="319">
        <v>1.0869565217391304</v>
      </c>
      <c r="O286" s="14"/>
      <c r="Q286" s="14"/>
    </row>
    <row r="287" spans="1:17" x14ac:dyDescent="0.2">
      <c r="B287" s="3"/>
      <c r="C287" s="6" t="s">
        <v>25</v>
      </c>
      <c r="D287" s="179">
        <v>3</v>
      </c>
      <c r="E287" s="177" t="s">
        <v>112</v>
      </c>
      <c r="F287" s="177" t="s">
        <v>112</v>
      </c>
      <c r="G287" s="177" t="s">
        <v>112</v>
      </c>
      <c r="H287" s="177">
        <v>3</v>
      </c>
      <c r="I287" s="177" t="s">
        <v>112</v>
      </c>
      <c r="J287" s="177" t="s">
        <v>112</v>
      </c>
      <c r="K287" s="177" t="s">
        <v>112</v>
      </c>
      <c r="L287" s="107"/>
      <c r="M287" s="3"/>
      <c r="N287" s="319">
        <v>0.71599045346062051</v>
      </c>
      <c r="O287" s="14"/>
      <c r="Q287" s="14"/>
    </row>
    <row r="288" spans="1:17" x14ac:dyDescent="0.2">
      <c r="B288" s="3"/>
      <c r="C288" s="6" t="s">
        <v>78</v>
      </c>
      <c r="D288" s="179">
        <v>3</v>
      </c>
      <c r="E288" s="177" t="s">
        <v>112</v>
      </c>
      <c r="F288" s="177" t="s">
        <v>112</v>
      </c>
      <c r="G288" s="177" t="s">
        <v>112</v>
      </c>
      <c r="H288" s="177" t="s">
        <v>112</v>
      </c>
      <c r="I288" s="177">
        <v>1</v>
      </c>
      <c r="J288" s="177">
        <v>2</v>
      </c>
      <c r="K288" s="177" t="s">
        <v>112</v>
      </c>
      <c r="L288" s="107"/>
      <c r="M288" s="3"/>
      <c r="N288" s="319">
        <v>0.82417582417582425</v>
      </c>
      <c r="O288" s="14"/>
      <c r="Q288" s="14"/>
    </row>
    <row r="289" spans="2:17" x14ac:dyDescent="0.2">
      <c r="B289" s="3"/>
      <c r="C289" s="6" t="s">
        <v>193</v>
      </c>
      <c r="D289" s="179">
        <v>6</v>
      </c>
      <c r="E289" s="177" t="s">
        <v>112</v>
      </c>
      <c r="F289" s="177" t="s">
        <v>112</v>
      </c>
      <c r="G289" s="177">
        <v>1</v>
      </c>
      <c r="H289" s="177">
        <v>2</v>
      </c>
      <c r="I289" s="177" t="s">
        <v>112</v>
      </c>
      <c r="J289" s="177">
        <v>3</v>
      </c>
      <c r="K289" s="177" t="s">
        <v>112</v>
      </c>
      <c r="L289" s="107"/>
      <c r="M289" s="3"/>
      <c r="N289" s="319">
        <v>1.4814814814814816</v>
      </c>
      <c r="O289" s="14"/>
      <c r="Q289" s="14"/>
    </row>
    <row r="290" spans="2:17" x14ac:dyDescent="0.2">
      <c r="B290" s="3"/>
      <c r="C290" s="6" t="s">
        <v>194</v>
      </c>
      <c r="D290" s="179">
        <v>5</v>
      </c>
      <c r="E290" s="177">
        <v>1</v>
      </c>
      <c r="F290" s="177" t="s">
        <v>112</v>
      </c>
      <c r="G290" s="177" t="s">
        <v>112</v>
      </c>
      <c r="H290" s="177">
        <v>2</v>
      </c>
      <c r="I290" s="177" t="s">
        <v>112</v>
      </c>
      <c r="J290" s="177">
        <v>2</v>
      </c>
      <c r="K290" s="177" t="s">
        <v>112</v>
      </c>
      <c r="L290" s="107"/>
      <c r="M290" s="3"/>
      <c r="N290" s="319">
        <v>1.3297872340425532</v>
      </c>
      <c r="O290" s="14"/>
      <c r="Q290" s="14"/>
    </row>
    <row r="291" spans="2:17" x14ac:dyDescent="0.2">
      <c r="B291" s="3"/>
      <c r="C291" s="6"/>
      <c r="D291" s="179"/>
      <c r="E291" s="177"/>
      <c r="F291" s="177"/>
      <c r="G291" s="177"/>
      <c r="H291" s="177"/>
      <c r="I291" s="177"/>
      <c r="J291" s="177"/>
      <c r="K291" s="177"/>
      <c r="L291" s="107"/>
      <c r="M291" s="3"/>
      <c r="N291" s="319"/>
      <c r="O291" s="14"/>
      <c r="Q291" s="14"/>
    </row>
    <row r="292" spans="2:17" x14ac:dyDescent="0.2">
      <c r="B292" s="3"/>
      <c r="C292" s="2">
        <v>2016</v>
      </c>
      <c r="D292" s="323">
        <v>9</v>
      </c>
      <c r="E292" s="176">
        <v>2</v>
      </c>
      <c r="F292" s="176" t="s">
        <v>112</v>
      </c>
      <c r="G292" s="176" t="s">
        <v>112</v>
      </c>
      <c r="H292" s="176">
        <v>1</v>
      </c>
      <c r="I292" s="176" t="s">
        <v>112</v>
      </c>
      <c r="J292" s="176">
        <v>6</v>
      </c>
      <c r="K292" s="176" t="s">
        <v>112</v>
      </c>
      <c r="L292" s="107"/>
      <c r="M292" s="3"/>
      <c r="N292" s="319">
        <v>1.2048192771084338</v>
      </c>
      <c r="O292" s="14"/>
      <c r="Q292" s="14"/>
    </row>
    <row r="293" spans="2:17" x14ac:dyDescent="0.2">
      <c r="B293" s="3"/>
      <c r="C293" s="6" t="s">
        <v>25</v>
      </c>
      <c r="D293" s="179">
        <v>6</v>
      </c>
      <c r="E293" s="179">
        <v>1</v>
      </c>
      <c r="F293" s="179" t="s">
        <v>112</v>
      </c>
      <c r="G293" s="179" t="s">
        <v>112</v>
      </c>
      <c r="H293" s="179">
        <v>1</v>
      </c>
      <c r="I293" s="179" t="s">
        <v>112</v>
      </c>
      <c r="J293" s="179">
        <v>4</v>
      </c>
      <c r="K293" s="179" t="s">
        <v>112</v>
      </c>
      <c r="L293" s="107"/>
      <c r="M293" s="3"/>
      <c r="N293" s="319">
        <v>1.5463917525773196</v>
      </c>
      <c r="O293" s="14"/>
      <c r="Q293" s="14"/>
    </row>
    <row r="294" spans="2:17" x14ac:dyDescent="0.2">
      <c r="B294" s="3"/>
      <c r="C294" s="6" t="s">
        <v>78</v>
      </c>
      <c r="D294" s="179">
        <v>3</v>
      </c>
      <c r="E294" s="179">
        <v>1</v>
      </c>
      <c r="F294" s="179" t="s">
        <v>112</v>
      </c>
      <c r="G294" s="179" t="s">
        <v>112</v>
      </c>
      <c r="H294" s="179" t="s">
        <v>112</v>
      </c>
      <c r="I294" s="179" t="s">
        <v>112</v>
      </c>
      <c r="J294" s="179">
        <v>2</v>
      </c>
      <c r="K294" s="179" t="s">
        <v>112</v>
      </c>
      <c r="L294" s="107"/>
      <c r="M294" s="3"/>
      <c r="N294" s="319">
        <v>0.83565459610027859</v>
      </c>
      <c r="O294" s="14"/>
      <c r="Q294" s="14"/>
    </row>
    <row r="295" spans="2:17" x14ac:dyDescent="0.2">
      <c r="B295" s="3"/>
      <c r="C295" s="6"/>
      <c r="D295" s="179"/>
      <c r="E295" s="177"/>
      <c r="F295" s="177"/>
      <c r="G295" s="177"/>
      <c r="H295" s="177"/>
      <c r="I295" s="177"/>
      <c r="J295" s="177"/>
      <c r="K295" s="177"/>
      <c r="L295" s="107"/>
      <c r="M295" s="3"/>
      <c r="N295" s="319"/>
      <c r="O295" s="14"/>
      <c r="Q295" s="14"/>
    </row>
    <row r="296" spans="2:17" ht="14.25" x14ac:dyDescent="0.2">
      <c r="B296" s="4" t="s">
        <v>181</v>
      </c>
      <c r="C296" s="2">
        <v>2013</v>
      </c>
      <c r="D296" s="323">
        <v>60</v>
      </c>
      <c r="E296" s="176">
        <v>10</v>
      </c>
      <c r="F296" s="176" t="s">
        <v>112</v>
      </c>
      <c r="G296" s="176">
        <v>3</v>
      </c>
      <c r="H296" s="176">
        <v>16</v>
      </c>
      <c r="I296" s="176">
        <v>2</v>
      </c>
      <c r="J296" s="176">
        <v>19</v>
      </c>
      <c r="K296" s="176">
        <v>10</v>
      </c>
      <c r="L296" s="324"/>
      <c r="M296" s="4"/>
      <c r="N296" s="319">
        <v>5.6764427625354781</v>
      </c>
      <c r="O296" s="14"/>
      <c r="Q296" s="14"/>
    </row>
    <row r="297" spans="2:17" ht="12.75" customHeight="1" x14ac:dyDescent="0.2">
      <c r="B297" s="3"/>
      <c r="C297" s="2">
        <v>2014</v>
      </c>
      <c r="D297" s="323">
        <v>29</v>
      </c>
      <c r="E297" s="176">
        <v>7</v>
      </c>
      <c r="F297" s="176" t="s">
        <v>112</v>
      </c>
      <c r="G297" s="176">
        <v>5</v>
      </c>
      <c r="H297" s="176">
        <v>15</v>
      </c>
      <c r="I297" s="176" t="s">
        <v>112</v>
      </c>
      <c r="J297" s="176">
        <v>2</v>
      </c>
      <c r="K297" s="176" t="s">
        <v>112</v>
      </c>
      <c r="L297" s="324"/>
      <c r="M297" s="4"/>
      <c r="N297" s="319">
        <v>2.7992277992277992</v>
      </c>
      <c r="O297" s="14"/>
      <c r="Q297" s="14"/>
    </row>
    <row r="298" spans="2:17" x14ac:dyDescent="0.2">
      <c r="B298" s="3"/>
      <c r="C298" s="12" t="s">
        <v>7</v>
      </c>
      <c r="D298" s="179">
        <v>15</v>
      </c>
      <c r="E298" s="177">
        <v>4</v>
      </c>
      <c r="F298" s="177" t="s">
        <v>112</v>
      </c>
      <c r="G298" s="177">
        <v>4</v>
      </c>
      <c r="H298" s="177">
        <v>7</v>
      </c>
      <c r="I298" s="177" t="s">
        <v>112</v>
      </c>
      <c r="J298" s="177" t="s">
        <v>112</v>
      </c>
      <c r="K298" s="177" t="s">
        <v>112</v>
      </c>
      <c r="L298" s="107"/>
      <c r="M298" s="3"/>
      <c r="N298" s="319">
        <v>5</v>
      </c>
      <c r="O298" s="14"/>
      <c r="Q298" s="14"/>
    </row>
    <row r="299" spans="2:17" x14ac:dyDescent="0.2">
      <c r="B299" s="3"/>
      <c r="C299" s="12" t="s">
        <v>4</v>
      </c>
      <c r="D299" s="179">
        <v>4</v>
      </c>
      <c r="E299" s="177">
        <v>2</v>
      </c>
      <c r="F299" s="177" t="s">
        <v>112</v>
      </c>
      <c r="G299" s="177" t="s">
        <v>112</v>
      </c>
      <c r="H299" s="177">
        <v>1</v>
      </c>
      <c r="I299" s="177" t="s">
        <v>112</v>
      </c>
      <c r="J299" s="177">
        <v>1</v>
      </c>
      <c r="K299" s="177" t="s">
        <v>112</v>
      </c>
      <c r="L299" s="107"/>
      <c r="M299" s="3"/>
      <c r="N299" s="319">
        <v>1.6597510373443984</v>
      </c>
      <c r="O299" s="14"/>
      <c r="Q299" s="14"/>
    </row>
    <row r="300" spans="2:17" x14ac:dyDescent="0.2">
      <c r="B300" s="3"/>
      <c r="C300" s="12" t="s">
        <v>5</v>
      </c>
      <c r="D300" s="179">
        <v>2</v>
      </c>
      <c r="E300" s="177" t="s">
        <v>112</v>
      </c>
      <c r="F300" s="177" t="s">
        <v>112</v>
      </c>
      <c r="G300" s="177" t="s">
        <v>112</v>
      </c>
      <c r="H300" s="177">
        <v>1</v>
      </c>
      <c r="I300" s="177" t="s">
        <v>112</v>
      </c>
      <c r="J300" s="177">
        <v>1</v>
      </c>
      <c r="K300" s="177" t="s">
        <v>112</v>
      </c>
      <c r="L300" s="107"/>
      <c r="M300" s="3"/>
      <c r="N300" s="319">
        <v>0.86206896551724133</v>
      </c>
      <c r="O300" s="14"/>
      <c r="Q300" s="14"/>
    </row>
    <row r="301" spans="2:17" x14ac:dyDescent="0.2">
      <c r="B301" s="3"/>
      <c r="C301" s="12" t="s">
        <v>6</v>
      </c>
      <c r="D301" s="179">
        <v>8</v>
      </c>
      <c r="E301" s="177">
        <v>1</v>
      </c>
      <c r="F301" s="177" t="s">
        <v>112</v>
      </c>
      <c r="G301" s="177">
        <v>1</v>
      </c>
      <c r="H301" s="177">
        <v>6</v>
      </c>
      <c r="I301" s="177" t="s">
        <v>112</v>
      </c>
      <c r="J301" s="177" t="s">
        <v>112</v>
      </c>
      <c r="K301" s="177" t="s">
        <v>112</v>
      </c>
      <c r="L301" s="107"/>
      <c r="M301" s="3"/>
      <c r="N301" s="319">
        <v>3.041825095057034</v>
      </c>
      <c r="O301" s="14"/>
      <c r="Q301" s="14"/>
    </row>
    <row r="302" spans="2:17" x14ac:dyDescent="0.2">
      <c r="B302" s="4"/>
      <c r="C302" s="12"/>
      <c r="D302" s="179"/>
      <c r="E302" s="177"/>
      <c r="F302" s="177"/>
      <c r="G302" s="177"/>
      <c r="H302" s="177"/>
      <c r="I302" s="177"/>
      <c r="J302" s="177"/>
      <c r="K302" s="177"/>
      <c r="L302" s="107"/>
      <c r="M302" s="3"/>
      <c r="N302" s="319"/>
      <c r="O302" s="14"/>
      <c r="Q302" s="14"/>
    </row>
    <row r="303" spans="2:17" x14ac:dyDescent="0.2">
      <c r="B303" s="3"/>
      <c r="C303" s="2">
        <v>2015</v>
      </c>
      <c r="D303" s="323">
        <v>25</v>
      </c>
      <c r="E303" s="176">
        <v>8</v>
      </c>
      <c r="F303" s="176" t="s">
        <v>112</v>
      </c>
      <c r="G303" s="176">
        <v>2</v>
      </c>
      <c r="H303" s="176">
        <v>10</v>
      </c>
      <c r="I303" s="176">
        <v>1</v>
      </c>
      <c r="J303" s="176">
        <v>2</v>
      </c>
      <c r="K303" s="176">
        <v>2</v>
      </c>
      <c r="L303" s="324"/>
      <c r="M303" s="4"/>
      <c r="N303" s="319">
        <v>2.8835063437139561</v>
      </c>
      <c r="O303" s="14"/>
      <c r="Q303" s="14"/>
    </row>
    <row r="304" spans="2:17" x14ac:dyDescent="0.2">
      <c r="B304" s="3"/>
      <c r="C304" s="6" t="s">
        <v>25</v>
      </c>
      <c r="D304" s="179">
        <v>7</v>
      </c>
      <c r="E304" s="177">
        <v>2</v>
      </c>
      <c r="F304" s="177" t="s">
        <v>112</v>
      </c>
      <c r="G304" s="177" t="s">
        <v>112</v>
      </c>
      <c r="H304" s="177">
        <v>3</v>
      </c>
      <c r="I304" s="177">
        <v>1</v>
      </c>
      <c r="J304" s="177">
        <v>1</v>
      </c>
      <c r="K304" s="177" t="s">
        <v>112</v>
      </c>
      <c r="L304" s="107"/>
      <c r="M304" s="3"/>
      <c r="N304" s="319">
        <v>3.7837837837837842</v>
      </c>
      <c r="O304" s="14"/>
      <c r="Q304" s="14"/>
    </row>
    <row r="305" spans="1:17" x14ac:dyDescent="0.2">
      <c r="B305" s="3"/>
      <c r="C305" s="6" t="s">
        <v>78</v>
      </c>
      <c r="D305" s="179">
        <v>6</v>
      </c>
      <c r="E305" s="177" t="s">
        <v>112</v>
      </c>
      <c r="F305" s="177" t="s">
        <v>112</v>
      </c>
      <c r="G305" s="177" t="s">
        <v>112</v>
      </c>
      <c r="H305" s="177">
        <v>4</v>
      </c>
      <c r="I305" s="177" t="s">
        <v>112</v>
      </c>
      <c r="J305" s="177" t="s">
        <v>112</v>
      </c>
      <c r="K305" s="177">
        <v>2</v>
      </c>
      <c r="L305" s="107"/>
      <c r="M305" s="3"/>
      <c r="N305" s="319">
        <v>2.6785714285714284</v>
      </c>
      <c r="O305" s="14"/>
      <c r="Q305" s="14"/>
    </row>
    <row r="306" spans="1:17" x14ac:dyDescent="0.2">
      <c r="B306" s="3"/>
      <c r="C306" s="6" t="s">
        <v>193</v>
      </c>
      <c r="D306" s="179">
        <v>4</v>
      </c>
      <c r="E306" s="177">
        <v>4</v>
      </c>
      <c r="F306" s="177" t="s">
        <v>112</v>
      </c>
      <c r="G306" s="177" t="s">
        <v>112</v>
      </c>
      <c r="H306" s="177" t="s">
        <v>112</v>
      </c>
      <c r="I306" s="177" t="s">
        <v>112</v>
      </c>
      <c r="J306" s="177" t="s">
        <v>112</v>
      </c>
      <c r="K306" s="177" t="s">
        <v>112</v>
      </c>
      <c r="L306" s="107"/>
      <c r="M306" s="3"/>
      <c r="N306" s="319">
        <v>1.639344262295082</v>
      </c>
      <c r="O306" s="14"/>
      <c r="Q306" s="14"/>
    </row>
    <row r="307" spans="1:17" x14ac:dyDescent="0.2">
      <c r="B307" s="3"/>
      <c r="C307" s="6" t="s">
        <v>194</v>
      </c>
      <c r="D307" s="179">
        <v>8</v>
      </c>
      <c r="E307" s="177">
        <v>2</v>
      </c>
      <c r="F307" s="177" t="s">
        <v>112</v>
      </c>
      <c r="G307" s="177">
        <v>2</v>
      </c>
      <c r="H307" s="177">
        <v>3</v>
      </c>
      <c r="I307" s="177" t="s">
        <v>112</v>
      </c>
      <c r="J307" s="177">
        <v>1</v>
      </c>
      <c r="K307" s="177" t="s">
        <v>112</v>
      </c>
      <c r="L307" s="107"/>
      <c r="M307" s="3"/>
      <c r="N307" s="319">
        <v>3.7383177570093453</v>
      </c>
      <c r="O307" s="14"/>
      <c r="Q307" s="14"/>
    </row>
    <row r="308" spans="1:17" x14ac:dyDescent="0.2">
      <c r="B308" s="3"/>
      <c r="C308" s="6"/>
      <c r="D308" s="179"/>
      <c r="E308" s="177"/>
      <c r="F308" s="177"/>
      <c r="G308" s="177"/>
      <c r="H308" s="177"/>
      <c r="I308" s="177"/>
      <c r="J308" s="177"/>
      <c r="K308" s="177"/>
      <c r="L308" s="107"/>
      <c r="M308" s="3"/>
      <c r="N308" s="319"/>
      <c r="O308" s="14"/>
      <c r="Q308" s="14"/>
    </row>
    <row r="309" spans="1:17" x14ac:dyDescent="0.2">
      <c r="B309" s="3"/>
      <c r="C309" s="2">
        <v>2016</v>
      </c>
      <c r="D309" s="323">
        <v>12</v>
      </c>
      <c r="E309" s="176">
        <v>1</v>
      </c>
      <c r="F309" s="176" t="s">
        <v>112</v>
      </c>
      <c r="G309" s="176">
        <v>4</v>
      </c>
      <c r="H309" s="176">
        <v>2</v>
      </c>
      <c r="I309" s="176" t="s">
        <v>112</v>
      </c>
      <c r="J309" s="176">
        <v>5</v>
      </c>
      <c r="K309" s="176" t="s">
        <v>112</v>
      </c>
      <c r="L309" s="107"/>
      <c r="M309" s="3"/>
      <c r="N309" s="319">
        <v>2.1660649819494582</v>
      </c>
      <c r="O309" s="14"/>
      <c r="Q309" s="14"/>
    </row>
    <row r="310" spans="1:17" x14ac:dyDescent="0.2">
      <c r="B310" s="3"/>
      <c r="C310" s="6" t="s">
        <v>25</v>
      </c>
      <c r="D310" s="179">
        <v>5</v>
      </c>
      <c r="E310" s="179" t="s">
        <v>112</v>
      </c>
      <c r="F310" s="179" t="s">
        <v>112</v>
      </c>
      <c r="G310" s="179">
        <v>3</v>
      </c>
      <c r="H310" s="179">
        <v>1</v>
      </c>
      <c r="I310" s="179" t="s">
        <v>112</v>
      </c>
      <c r="J310" s="179">
        <v>1</v>
      </c>
      <c r="K310" s="179" t="s">
        <v>112</v>
      </c>
      <c r="L310" s="107"/>
      <c r="M310" s="3"/>
      <c r="N310" s="319">
        <v>1.9607843137254901</v>
      </c>
      <c r="O310" s="14"/>
      <c r="Q310" s="14"/>
    </row>
    <row r="311" spans="1:17" x14ac:dyDescent="0.2">
      <c r="B311" s="3"/>
      <c r="C311" s="6" t="s">
        <v>78</v>
      </c>
      <c r="D311" s="179">
        <v>7</v>
      </c>
      <c r="E311" s="179">
        <v>1</v>
      </c>
      <c r="F311" s="179" t="s">
        <v>112</v>
      </c>
      <c r="G311" s="179">
        <v>1</v>
      </c>
      <c r="H311" s="179">
        <v>1</v>
      </c>
      <c r="I311" s="179" t="s">
        <v>112</v>
      </c>
      <c r="J311" s="179">
        <v>4</v>
      </c>
      <c r="K311" s="179" t="s">
        <v>112</v>
      </c>
      <c r="L311" s="107"/>
      <c r="M311" s="3"/>
      <c r="N311" s="319">
        <v>2.3411371237458192</v>
      </c>
      <c r="O311" s="14"/>
      <c r="Q311" s="14"/>
    </row>
    <row r="312" spans="1:17" x14ac:dyDescent="0.2">
      <c r="B312" s="3"/>
      <c r="C312" s="6"/>
      <c r="D312" s="179"/>
      <c r="E312" s="177"/>
      <c r="F312" s="177"/>
      <c r="G312" s="177"/>
      <c r="H312" s="177"/>
      <c r="I312" s="177"/>
      <c r="J312" s="177"/>
      <c r="K312" s="177"/>
      <c r="L312" s="107"/>
      <c r="M312" s="3"/>
      <c r="N312" s="319"/>
      <c r="O312" s="14"/>
      <c r="Q312" s="14"/>
    </row>
    <row r="313" spans="1:17" ht="14.25" x14ac:dyDescent="0.2">
      <c r="B313" s="4" t="s">
        <v>182</v>
      </c>
      <c r="C313" s="2">
        <v>2013</v>
      </c>
      <c r="D313" s="323">
        <v>8</v>
      </c>
      <c r="E313" s="176">
        <v>1</v>
      </c>
      <c r="F313" s="176" t="s">
        <v>112</v>
      </c>
      <c r="G313" s="176" t="s">
        <v>112</v>
      </c>
      <c r="H313" s="176">
        <v>1</v>
      </c>
      <c r="I313" s="176" t="s">
        <v>112</v>
      </c>
      <c r="J313" s="176">
        <v>6</v>
      </c>
      <c r="K313" s="176" t="s">
        <v>112</v>
      </c>
      <c r="L313" s="324"/>
      <c r="M313" s="4"/>
      <c r="N313" s="319">
        <v>1.0349288486416559</v>
      </c>
      <c r="O313" s="14"/>
      <c r="Q313" s="14"/>
    </row>
    <row r="314" spans="1:17" x14ac:dyDescent="0.2">
      <c r="B314" s="3"/>
      <c r="C314" s="2">
        <v>2014</v>
      </c>
      <c r="D314" s="323">
        <v>2</v>
      </c>
      <c r="E314" s="176">
        <v>1</v>
      </c>
      <c r="F314" s="176">
        <v>1</v>
      </c>
      <c r="G314" s="176" t="s">
        <v>112</v>
      </c>
      <c r="H314" s="176" t="s">
        <v>112</v>
      </c>
      <c r="I314" s="176" t="s">
        <v>112</v>
      </c>
      <c r="J314" s="176" t="s">
        <v>112</v>
      </c>
      <c r="K314" s="176" t="s">
        <v>112</v>
      </c>
      <c r="L314" s="324"/>
      <c r="M314" s="4"/>
      <c r="N314" s="319">
        <v>0.23201856148491878</v>
      </c>
      <c r="O314" s="14"/>
      <c r="Q314" s="14"/>
    </row>
    <row r="315" spans="1:17" x14ac:dyDescent="0.2">
      <c r="B315" s="3"/>
      <c r="C315" s="12" t="s">
        <v>7</v>
      </c>
      <c r="D315" s="179" t="s">
        <v>112</v>
      </c>
      <c r="E315" s="177" t="s">
        <v>112</v>
      </c>
      <c r="F315" s="177" t="s">
        <v>112</v>
      </c>
      <c r="G315" s="177" t="s">
        <v>112</v>
      </c>
      <c r="H315" s="177" t="s">
        <v>112</v>
      </c>
      <c r="I315" s="177" t="s">
        <v>112</v>
      </c>
      <c r="J315" s="177" t="s">
        <v>112</v>
      </c>
      <c r="K315" s="177" t="s">
        <v>112</v>
      </c>
      <c r="L315" s="107"/>
      <c r="M315" s="3"/>
      <c r="N315" s="319" t="s">
        <v>112</v>
      </c>
      <c r="O315" s="14"/>
      <c r="Q315" s="14"/>
    </row>
    <row r="316" spans="1:17" x14ac:dyDescent="0.2">
      <c r="B316" s="3"/>
      <c r="C316" s="12" t="s">
        <v>4</v>
      </c>
      <c r="D316" s="179" t="s">
        <v>112</v>
      </c>
      <c r="E316" s="177" t="s">
        <v>112</v>
      </c>
      <c r="F316" s="177" t="s">
        <v>112</v>
      </c>
      <c r="G316" s="177" t="s">
        <v>112</v>
      </c>
      <c r="H316" s="177" t="s">
        <v>112</v>
      </c>
      <c r="I316" s="177" t="s">
        <v>112</v>
      </c>
      <c r="J316" s="177" t="s">
        <v>112</v>
      </c>
      <c r="K316" s="177" t="s">
        <v>112</v>
      </c>
      <c r="L316" s="107"/>
      <c r="M316" s="3"/>
      <c r="N316" s="319" t="s">
        <v>112</v>
      </c>
      <c r="O316" s="14"/>
      <c r="Q316" s="14"/>
    </row>
    <row r="317" spans="1:17" x14ac:dyDescent="0.2">
      <c r="B317" s="3"/>
      <c r="C317" s="12" t="s">
        <v>5</v>
      </c>
      <c r="D317" s="179">
        <v>2</v>
      </c>
      <c r="E317" s="177">
        <v>1</v>
      </c>
      <c r="F317" s="177">
        <v>1</v>
      </c>
      <c r="G317" s="177" t="s">
        <v>112</v>
      </c>
      <c r="H317" s="177" t="s">
        <v>112</v>
      </c>
      <c r="I317" s="177" t="s">
        <v>112</v>
      </c>
      <c r="J317" s="177" t="s">
        <v>112</v>
      </c>
      <c r="K317" s="177" t="s">
        <v>112</v>
      </c>
      <c r="L317" s="107"/>
      <c r="M317" s="3"/>
      <c r="N317" s="319">
        <v>0.90090090090090091</v>
      </c>
      <c r="O317" s="14"/>
      <c r="Q317" s="14"/>
    </row>
    <row r="318" spans="1:17" x14ac:dyDescent="0.2">
      <c r="B318" s="3"/>
      <c r="C318" s="12" t="s">
        <v>6</v>
      </c>
      <c r="D318" s="179" t="s">
        <v>112</v>
      </c>
      <c r="E318" s="177" t="s">
        <v>112</v>
      </c>
      <c r="F318" s="177" t="s">
        <v>112</v>
      </c>
      <c r="G318" s="177" t="s">
        <v>112</v>
      </c>
      <c r="H318" s="177" t="s">
        <v>112</v>
      </c>
      <c r="I318" s="177" t="s">
        <v>112</v>
      </c>
      <c r="J318" s="177" t="s">
        <v>112</v>
      </c>
      <c r="K318" s="177" t="s">
        <v>112</v>
      </c>
      <c r="L318" s="107"/>
      <c r="M318" s="3"/>
      <c r="N318" s="319" t="s">
        <v>112</v>
      </c>
      <c r="O318" s="14"/>
      <c r="Q318" s="14"/>
    </row>
    <row r="319" spans="1:17" x14ac:dyDescent="0.2">
      <c r="B319" s="3"/>
      <c r="C319" s="12"/>
      <c r="D319" s="179"/>
      <c r="E319" s="177"/>
      <c r="F319" s="177"/>
      <c r="G319" s="177"/>
      <c r="H319" s="177"/>
      <c r="I319" s="177"/>
      <c r="J319" s="177"/>
      <c r="K319" s="177"/>
      <c r="L319" s="107"/>
      <c r="M319" s="3"/>
      <c r="N319" s="319"/>
      <c r="O319" s="14"/>
      <c r="Q319" s="14"/>
    </row>
    <row r="320" spans="1:17" x14ac:dyDescent="0.2">
      <c r="A320" s="3"/>
      <c r="B320" s="3"/>
      <c r="C320" s="2">
        <v>2015</v>
      </c>
      <c r="D320" s="323">
        <v>6</v>
      </c>
      <c r="E320" s="176">
        <v>2</v>
      </c>
      <c r="F320" s="176" t="s">
        <v>112</v>
      </c>
      <c r="G320" s="176" t="s">
        <v>112</v>
      </c>
      <c r="H320" s="176">
        <v>1</v>
      </c>
      <c r="I320" s="176" t="s">
        <v>112</v>
      </c>
      <c r="J320" s="176">
        <v>2</v>
      </c>
      <c r="K320" s="176">
        <v>1</v>
      </c>
      <c r="L320" s="324"/>
      <c r="M320" s="4"/>
      <c r="N320" s="319">
        <v>0.7100591715976331</v>
      </c>
      <c r="O320" s="14"/>
      <c r="Q320" s="14"/>
    </row>
    <row r="321" spans="1:17" s="3" customFormat="1" x14ac:dyDescent="0.2">
      <c r="A321" s="11"/>
      <c r="C321" s="6" t="s">
        <v>25</v>
      </c>
      <c r="D321" s="179">
        <v>3</v>
      </c>
      <c r="E321" s="177" t="s">
        <v>112</v>
      </c>
      <c r="F321" s="177" t="s">
        <v>112</v>
      </c>
      <c r="G321" s="177" t="s">
        <v>112</v>
      </c>
      <c r="H321" s="177">
        <v>1</v>
      </c>
      <c r="I321" s="177" t="s">
        <v>112</v>
      </c>
      <c r="J321" s="177">
        <v>1</v>
      </c>
      <c r="K321" s="177">
        <v>1</v>
      </c>
      <c r="L321" s="108"/>
      <c r="N321" s="319">
        <v>1.4423076923076923</v>
      </c>
      <c r="O321" s="14"/>
      <c r="P321" s="11"/>
      <c r="Q321" s="39"/>
    </row>
    <row r="322" spans="1:17" s="3" customFormat="1" x14ac:dyDescent="0.2">
      <c r="A322" s="11"/>
      <c r="C322" s="6" t="s">
        <v>78</v>
      </c>
      <c r="D322" s="179">
        <v>2</v>
      </c>
      <c r="E322" s="177">
        <v>1</v>
      </c>
      <c r="F322" s="177" t="s">
        <v>112</v>
      </c>
      <c r="G322" s="177" t="s">
        <v>112</v>
      </c>
      <c r="H322" s="177" t="s">
        <v>112</v>
      </c>
      <c r="I322" s="177" t="s">
        <v>112</v>
      </c>
      <c r="J322" s="177">
        <v>1</v>
      </c>
      <c r="K322" s="177" t="s">
        <v>112</v>
      </c>
      <c r="L322" s="108"/>
      <c r="N322" s="319">
        <v>0.94339622641509435</v>
      </c>
      <c r="O322" s="14"/>
      <c r="P322" s="11"/>
      <c r="Q322" s="39"/>
    </row>
    <row r="323" spans="1:17" s="3" customFormat="1" x14ac:dyDescent="0.2">
      <c r="A323" s="11"/>
      <c r="C323" s="6" t="s">
        <v>193</v>
      </c>
      <c r="D323" s="179">
        <v>1</v>
      </c>
      <c r="E323" s="177">
        <v>1</v>
      </c>
      <c r="F323" s="177" t="s">
        <v>112</v>
      </c>
      <c r="G323" s="177" t="s">
        <v>112</v>
      </c>
      <c r="H323" s="177" t="s">
        <v>112</v>
      </c>
      <c r="I323" s="177" t="s">
        <v>112</v>
      </c>
      <c r="J323" s="177" t="s">
        <v>112</v>
      </c>
      <c r="K323" s="177" t="s">
        <v>112</v>
      </c>
      <c r="L323" s="107"/>
      <c r="N323" s="319">
        <v>0.5494505494505495</v>
      </c>
      <c r="O323" s="14"/>
      <c r="P323" s="11"/>
      <c r="Q323" s="39"/>
    </row>
    <row r="324" spans="1:17" s="3" customFormat="1" x14ac:dyDescent="0.2">
      <c r="A324" s="11"/>
      <c r="C324" s="6" t="s">
        <v>194</v>
      </c>
      <c r="D324" s="179" t="s">
        <v>112</v>
      </c>
      <c r="E324" s="177" t="s">
        <v>112</v>
      </c>
      <c r="F324" s="177" t="s">
        <v>112</v>
      </c>
      <c r="G324" s="177" t="s">
        <v>112</v>
      </c>
      <c r="H324" s="177" t="s">
        <v>112</v>
      </c>
      <c r="I324" s="177" t="s">
        <v>112</v>
      </c>
      <c r="J324" s="177" t="s">
        <v>112</v>
      </c>
      <c r="K324" s="177" t="s">
        <v>112</v>
      </c>
      <c r="L324" s="107"/>
      <c r="N324" s="319" t="s">
        <v>112</v>
      </c>
      <c r="O324" s="14"/>
      <c r="P324" s="11"/>
      <c r="Q324" s="39"/>
    </row>
    <row r="325" spans="1:17" x14ac:dyDescent="0.2">
      <c r="B325" s="3"/>
      <c r="C325" s="6"/>
      <c r="D325" s="179"/>
      <c r="E325" s="177"/>
      <c r="F325" s="177"/>
      <c r="G325" s="177"/>
      <c r="H325" s="177"/>
      <c r="I325" s="177"/>
      <c r="J325" s="177"/>
      <c r="K325" s="177"/>
      <c r="L325" s="107"/>
      <c r="M325" s="3"/>
      <c r="N325" s="319"/>
      <c r="O325" s="14"/>
      <c r="Q325" s="14"/>
    </row>
    <row r="326" spans="1:17" x14ac:dyDescent="0.2">
      <c r="B326" s="3"/>
      <c r="C326" s="2">
        <v>2016</v>
      </c>
      <c r="D326" s="323">
        <v>6</v>
      </c>
      <c r="E326" s="176" t="s">
        <v>112</v>
      </c>
      <c r="F326" s="176" t="s">
        <v>112</v>
      </c>
      <c r="G326" s="176">
        <v>1</v>
      </c>
      <c r="H326" s="176">
        <v>2</v>
      </c>
      <c r="I326" s="176" t="s">
        <v>112</v>
      </c>
      <c r="J326" s="176">
        <v>3</v>
      </c>
      <c r="K326" s="176" t="s">
        <v>112</v>
      </c>
      <c r="L326" s="107"/>
      <c r="M326" s="3"/>
      <c r="N326" s="319">
        <v>1.1406844106463878</v>
      </c>
      <c r="O326" s="14"/>
      <c r="Q326" s="14"/>
    </row>
    <row r="327" spans="1:17" x14ac:dyDescent="0.2">
      <c r="B327" s="3"/>
      <c r="C327" s="6" t="s">
        <v>25</v>
      </c>
      <c r="D327" s="179">
        <v>3</v>
      </c>
      <c r="E327" s="179" t="s">
        <v>112</v>
      </c>
      <c r="F327" s="179" t="s">
        <v>112</v>
      </c>
      <c r="G327" s="179">
        <v>1</v>
      </c>
      <c r="H327" s="179" t="s">
        <v>112</v>
      </c>
      <c r="I327" s="179" t="s">
        <v>112</v>
      </c>
      <c r="J327" s="179">
        <v>2</v>
      </c>
      <c r="K327" s="179" t="s">
        <v>112</v>
      </c>
      <c r="L327" s="107"/>
      <c r="M327" s="3"/>
      <c r="N327" s="319">
        <v>1.2711864406779663</v>
      </c>
      <c r="O327" s="14"/>
      <c r="Q327" s="14"/>
    </row>
    <row r="328" spans="1:17" x14ac:dyDescent="0.2">
      <c r="B328" s="3"/>
      <c r="C328" s="6" t="s">
        <v>78</v>
      </c>
      <c r="D328" s="179">
        <v>3</v>
      </c>
      <c r="E328" s="179" t="s">
        <v>112</v>
      </c>
      <c r="F328" s="179" t="s">
        <v>112</v>
      </c>
      <c r="G328" s="179" t="s">
        <v>112</v>
      </c>
      <c r="H328" s="179">
        <v>2</v>
      </c>
      <c r="I328" s="179" t="s">
        <v>112</v>
      </c>
      <c r="J328" s="179">
        <v>1</v>
      </c>
      <c r="K328" s="179" t="s">
        <v>112</v>
      </c>
      <c r="L328" s="107"/>
      <c r="M328" s="3"/>
      <c r="N328" s="319">
        <v>1.0344827586206897</v>
      </c>
      <c r="O328" s="14"/>
      <c r="Q328" s="14"/>
    </row>
    <row r="329" spans="1:17" x14ac:dyDescent="0.2">
      <c r="B329" s="3"/>
      <c r="C329" s="6"/>
      <c r="D329" s="179"/>
      <c r="E329" s="177"/>
      <c r="F329" s="177"/>
      <c r="G329" s="177"/>
      <c r="H329" s="177"/>
      <c r="I329" s="177"/>
      <c r="J329" s="177"/>
      <c r="K329" s="177"/>
      <c r="L329" s="107"/>
      <c r="M329" s="3"/>
      <c r="N329" s="319"/>
      <c r="O329" s="14"/>
      <c r="Q329" s="14"/>
    </row>
    <row r="330" spans="1:17" ht="14.25" x14ac:dyDescent="0.2">
      <c r="B330" s="4" t="s">
        <v>183</v>
      </c>
      <c r="C330" s="2">
        <v>2013</v>
      </c>
      <c r="D330" s="323" t="s">
        <v>112</v>
      </c>
      <c r="E330" s="176" t="s">
        <v>112</v>
      </c>
      <c r="F330" s="176" t="s">
        <v>112</v>
      </c>
      <c r="G330" s="176" t="s">
        <v>112</v>
      </c>
      <c r="H330" s="176" t="s">
        <v>112</v>
      </c>
      <c r="I330" s="176" t="s">
        <v>112</v>
      </c>
      <c r="J330" s="176" t="s">
        <v>112</v>
      </c>
      <c r="K330" s="176" t="s">
        <v>112</v>
      </c>
      <c r="L330" s="324"/>
      <c r="M330" s="4"/>
      <c r="N330" s="319" t="s">
        <v>112</v>
      </c>
      <c r="O330" s="14"/>
      <c r="Q330" s="14"/>
    </row>
    <row r="331" spans="1:17" x14ac:dyDescent="0.2">
      <c r="B331" s="4"/>
      <c r="C331" s="2">
        <v>2014</v>
      </c>
      <c r="D331" s="323">
        <v>1</v>
      </c>
      <c r="E331" s="176" t="s">
        <v>112</v>
      </c>
      <c r="F331" s="176" t="s">
        <v>112</v>
      </c>
      <c r="G331" s="176" t="s">
        <v>112</v>
      </c>
      <c r="H331" s="176" t="s">
        <v>112</v>
      </c>
      <c r="I331" s="176">
        <v>1</v>
      </c>
      <c r="J331" s="176" t="s">
        <v>112</v>
      </c>
      <c r="K331" s="176" t="s">
        <v>112</v>
      </c>
      <c r="L331" s="324"/>
      <c r="M331" s="4"/>
      <c r="N331" s="326">
        <v>5.2631578947368416</v>
      </c>
      <c r="O331" s="14"/>
      <c r="Q331" s="141"/>
    </row>
    <row r="332" spans="1:17" x14ac:dyDescent="0.2">
      <c r="B332" s="4"/>
      <c r="C332" s="12" t="s">
        <v>7</v>
      </c>
      <c r="D332" s="179" t="s">
        <v>112</v>
      </c>
      <c r="E332" s="177" t="s">
        <v>112</v>
      </c>
      <c r="F332" s="177" t="s">
        <v>112</v>
      </c>
      <c r="G332" s="177" t="s">
        <v>112</v>
      </c>
      <c r="H332" s="177" t="s">
        <v>112</v>
      </c>
      <c r="I332" s="177" t="s">
        <v>112</v>
      </c>
      <c r="J332" s="177" t="s">
        <v>112</v>
      </c>
      <c r="K332" s="177" t="s">
        <v>112</v>
      </c>
      <c r="L332" s="107"/>
      <c r="M332" s="3"/>
      <c r="N332" s="319" t="s">
        <v>112</v>
      </c>
      <c r="O332" s="14"/>
      <c r="Q332" s="141"/>
    </row>
    <row r="333" spans="1:17" x14ac:dyDescent="0.2">
      <c r="B333" s="4"/>
      <c r="C333" s="12" t="s">
        <v>4</v>
      </c>
      <c r="D333" s="179" t="s">
        <v>112</v>
      </c>
      <c r="E333" s="177" t="s">
        <v>112</v>
      </c>
      <c r="F333" s="177" t="s">
        <v>112</v>
      </c>
      <c r="G333" s="177" t="s">
        <v>112</v>
      </c>
      <c r="H333" s="177" t="s">
        <v>112</v>
      </c>
      <c r="I333" s="177" t="s">
        <v>112</v>
      </c>
      <c r="J333" s="177" t="s">
        <v>112</v>
      </c>
      <c r="K333" s="177" t="s">
        <v>112</v>
      </c>
      <c r="L333" s="107"/>
      <c r="M333" s="3"/>
      <c r="N333" s="319" t="s">
        <v>112</v>
      </c>
      <c r="O333" s="14"/>
      <c r="Q333" s="141"/>
    </row>
    <row r="334" spans="1:17" x14ac:dyDescent="0.2">
      <c r="B334" s="4"/>
      <c r="C334" s="12" t="s">
        <v>5</v>
      </c>
      <c r="D334" s="179">
        <v>1</v>
      </c>
      <c r="E334" s="177" t="s">
        <v>112</v>
      </c>
      <c r="F334" s="177" t="s">
        <v>112</v>
      </c>
      <c r="G334" s="177" t="s">
        <v>112</v>
      </c>
      <c r="H334" s="177" t="s">
        <v>112</v>
      </c>
      <c r="I334" s="177">
        <v>1</v>
      </c>
      <c r="J334" s="177" t="s">
        <v>112</v>
      </c>
      <c r="K334" s="177" t="s">
        <v>112</v>
      </c>
      <c r="L334" s="107"/>
      <c r="M334" s="3"/>
      <c r="N334" s="326">
        <v>16.666666666666664</v>
      </c>
      <c r="O334" s="14"/>
      <c r="Q334" s="141"/>
    </row>
    <row r="335" spans="1:17" x14ac:dyDescent="0.2">
      <c r="B335" s="4"/>
      <c r="C335" s="12" t="s">
        <v>6</v>
      </c>
      <c r="D335" s="179" t="s">
        <v>112</v>
      </c>
      <c r="E335" s="177" t="s">
        <v>112</v>
      </c>
      <c r="F335" s="177" t="s">
        <v>112</v>
      </c>
      <c r="G335" s="177" t="s">
        <v>112</v>
      </c>
      <c r="H335" s="177" t="s">
        <v>112</v>
      </c>
      <c r="I335" s="177" t="s">
        <v>112</v>
      </c>
      <c r="J335" s="177" t="s">
        <v>112</v>
      </c>
      <c r="K335" s="177" t="s">
        <v>112</v>
      </c>
      <c r="L335" s="107"/>
      <c r="M335" s="3"/>
      <c r="N335" s="319" t="s">
        <v>112</v>
      </c>
      <c r="O335" s="14"/>
      <c r="Q335" s="141"/>
    </row>
    <row r="336" spans="1:17" x14ac:dyDescent="0.2">
      <c r="B336" s="4"/>
      <c r="C336" s="12"/>
      <c r="D336" s="179"/>
      <c r="E336" s="177"/>
      <c r="F336" s="177"/>
      <c r="G336" s="177"/>
      <c r="H336" s="177"/>
      <c r="I336" s="177"/>
      <c r="J336" s="177"/>
      <c r="K336" s="177"/>
      <c r="L336" s="107"/>
      <c r="M336" s="3"/>
      <c r="N336" s="319"/>
      <c r="O336" s="14"/>
      <c r="Q336" s="141"/>
    </row>
    <row r="337" spans="1:17" x14ac:dyDescent="0.2">
      <c r="C337" s="2">
        <v>2015</v>
      </c>
      <c r="D337" s="323" t="s">
        <v>112</v>
      </c>
      <c r="E337" s="176" t="s">
        <v>112</v>
      </c>
      <c r="F337" s="176" t="s">
        <v>112</v>
      </c>
      <c r="G337" s="176" t="s">
        <v>112</v>
      </c>
      <c r="H337" s="176" t="s">
        <v>112</v>
      </c>
      <c r="I337" s="176" t="s">
        <v>112</v>
      </c>
      <c r="J337" s="176" t="s">
        <v>112</v>
      </c>
      <c r="K337" s="176" t="s">
        <v>112</v>
      </c>
      <c r="L337" s="324"/>
      <c r="M337" s="4"/>
      <c r="N337" s="319" t="s">
        <v>112</v>
      </c>
      <c r="O337" s="14"/>
      <c r="Q337" s="141"/>
    </row>
    <row r="338" spans="1:17" x14ac:dyDescent="0.2">
      <c r="A338" s="3"/>
      <c r="B338" s="4"/>
      <c r="C338" s="6" t="s">
        <v>25</v>
      </c>
      <c r="D338" s="179" t="s">
        <v>112</v>
      </c>
      <c r="E338" s="177" t="s">
        <v>112</v>
      </c>
      <c r="F338" s="177" t="s">
        <v>112</v>
      </c>
      <c r="G338" s="177" t="s">
        <v>112</v>
      </c>
      <c r="H338" s="177" t="s">
        <v>112</v>
      </c>
      <c r="I338" s="177" t="s">
        <v>112</v>
      </c>
      <c r="J338" s="177" t="s">
        <v>112</v>
      </c>
      <c r="K338" s="177" t="s">
        <v>112</v>
      </c>
      <c r="L338" s="107"/>
      <c r="M338" s="3"/>
      <c r="N338" s="319" t="s">
        <v>112</v>
      </c>
      <c r="O338" s="14"/>
      <c r="Q338" s="141"/>
    </row>
    <row r="339" spans="1:17" x14ac:dyDescent="0.2">
      <c r="A339" s="3"/>
      <c r="B339" s="4"/>
      <c r="C339" s="6" t="s">
        <v>78</v>
      </c>
      <c r="D339" s="179" t="s">
        <v>112</v>
      </c>
      <c r="E339" s="177" t="s">
        <v>112</v>
      </c>
      <c r="F339" s="177" t="s">
        <v>112</v>
      </c>
      <c r="G339" s="177" t="s">
        <v>112</v>
      </c>
      <c r="H339" s="177" t="s">
        <v>112</v>
      </c>
      <c r="I339" s="177" t="s">
        <v>112</v>
      </c>
      <c r="J339" s="177" t="s">
        <v>112</v>
      </c>
      <c r="K339" s="177" t="s">
        <v>112</v>
      </c>
      <c r="L339" s="107"/>
      <c r="M339" s="3"/>
      <c r="N339" s="319" t="s">
        <v>112</v>
      </c>
      <c r="O339" s="14"/>
      <c r="Q339" s="141"/>
    </row>
    <row r="340" spans="1:17" x14ac:dyDescent="0.2">
      <c r="A340" s="3"/>
      <c r="B340" s="4"/>
      <c r="C340" s="6" t="s">
        <v>193</v>
      </c>
      <c r="D340" s="179" t="s">
        <v>112</v>
      </c>
      <c r="E340" s="177" t="s">
        <v>112</v>
      </c>
      <c r="F340" s="177" t="s">
        <v>112</v>
      </c>
      <c r="G340" s="177" t="s">
        <v>112</v>
      </c>
      <c r="H340" s="177" t="s">
        <v>112</v>
      </c>
      <c r="I340" s="177" t="s">
        <v>112</v>
      </c>
      <c r="J340" s="177" t="s">
        <v>112</v>
      </c>
      <c r="K340" s="177" t="s">
        <v>112</v>
      </c>
      <c r="L340" s="107"/>
      <c r="M340" s="3"/>
      <c r="N340" s="319" t="s">
        <v>112</v>
      </c>
      <c r="O340" s="14"/>
      <c r="Q340" s="141"/>
    </row>
    <row r="341" spans="1:17" x14ac:dyDescent="0.2">
      <c r="A341" s="3"/>
      <c r="B341" s="4"/>
      <c r="C341" s="6" t="s">
        <v>194</v>
      </c>
      <c r="D341" s="179" t="s">
        <v>112</v>
      </c>
      <c r="E341" s="177" t="s">
        <v>112</v>
      </c>
      <c r="F341" s="177" t="s">
        <v>112</v>
      </c>
      <c r="G341" s="177" t="s">
        <v>112</v>
      </c>
      <c r="H341" s="177" t="s">
        <v>112</v>
      </c>
      <c r="I341" s="177" t="s">
        <v>112</v>
      </c>
      <c r="J341" s="177" t="s">
        <v>112</v>
      </c>
      <c r="K341" s="177" t="s">
        <v>112</v>
      </c>
      <c r="L341" s="107"/>
      <c r="M341" s="3"/>
      <c r="N341" s="323" t="s">
        <v>112</v>
      </c>
    </row>
    <row r="342" spans="1:17" x14ac:dyDescent="0.2">
      <c r="A342" s="3"/>
      <c r="B342" s="4"/>
      <c r="C342" s="6"/>
      <c r="D342" s="179"/>
      <c r="E342" s="177"/>
      <c r="F342" s="177"/>
      <c r="G342" s="177"/>
      <c r="H342" s="177"/>
      <c r="I342" s="177"/>
      <c r="J342" s="177"/>
      <c r="K342" s="177"/>
      <c r="L342" s="107"/>
      <c r="M342" s="3"/>
      <c r="N342" s="416"/>
    </row>
    <row r="343" spans="1:17" x14ac:dyDescent="0.2">
      <c r="A343" s="3"/>
      <c r="B343" s="4"/>
      <c r="C343" s="2">
        <v>2016</v>
      </c>
      <c r="D343" s="323" t="s">
        <v>112</v>
      </c>
      <c r="E343" s="176" t="s">
        <v>112</v>
      </c>
      <c r="F343" s="176" t="s">
        <v>112</v>
      </c>
      <c r="G343" s="176" t="s">
        <v>112</v>
      </c>
      <c r="H343" s="176" t="s">
        <v>112</v>
      </c>
      <c r="I343" s="176" t="s">
        <v>112</v>
      </c>
      <c r="J343" s="176" t="s">
        <v>112</v>
      </c>
      <c r="K343" s="176" t="s">
        <v>112</v>
      </c>
      <c r="L343" s="107"/>
      <c r="M343" s="3"/>
      <c r="N343" s="323" t="s">
        <v>112</v>
      </c>
    </row>
    <row r="344" spans="1:17" x14ac:dyDescent="0.2">
      <c r="A344" s="3"/>
      <c r="B344" s="3"/>
      <c r="C344" s="6" t="s">
        <v>25</v>
      </c>
      <c r="D344" s="323" t="s">
        <v>112</v>
      </c>
      <c r="E344" s="179" t="s">
        <v>112</v>
      </c>
      <c r="F344" s="179" t="s">
        <v>112</v>
      </c>
      <c r="G344" s="179" t="s">
        <v>112</v>
      </c>
      <c r="H344" s="179" t="s">
        <v>112</v>
      </c>
      <c r="I344" s="179" t="s">
        <v>112</v>
      </c>
      <c r="J344" s="179" t="s">
        <v>112</v>
      </c>
      <c r="K344" s="179" t="s">
        <v>112</v>
      </c>
      <c r="L344" s="107"/>
      <c r="M344" s="3"/>
      <c r="N344" s="323" t="s">
        <v>112</v>
      </c>
    </row>
    <row r="345" spans="1:17" ht="13.5" thickBot="1" x14ac:dyDescent="0.25">
      <c r="A345" s="113"/>
      <c r="B345" s="113"/>
      <c r="C345" s="446" t="s">
        <v>78</v>
      </c>
      <c r="D345" s="447" t="s">
        <v>112</v>
      </c>
      <c r="E345" s="439" t="s">
        <v>112</v>
      </c>
      <c r="F345" s="439" t="s">
        <v>112</v>
      </c>
      <c r="G345" s="439" t="s">
        <v>112</v>
      </c>
      <c r="H345" s="439" t="s">
        <v>112</v>
      </c>
      <c r="I345" s="439" t="s">
        <v>112</v>
      </c>
      <c r="J345" s="439" t="s">
        <v>112</v>
      </c>
      <c r="K345" s="439" t="s">
        <v>112</v>
      </c>
      <c r="L345" s="117"/>
      <c r="M345" s="113"/>
      <c r="N345" s="447" t="s">
        <v>112</v>
      </c>
    </row>
    <row r="346" spans="1:17" ht="15" customHeight="1" x14ac:dyDescent="0.2">
      <c r="A346" s="393" t="s">
        <v>12</v>
      </c>
      <c r="B346" s="3"/>
      <c r="C346" s="3"/>
      <c r="D346" s="3"/>
      <c r="E346" s="3"/>
      <c r="F346" s="3"/>
      <c r="G346" s="3"/>
      <c r="H346" s="3"/>
      <c r="I346" s="3"/>
      <c r="J346" s="3"/>
      <c r="L346" s="3"/>
      <c r="M346" s="3"/>
      <c r="N346" s="5"/>
    </row>
    <row r="347" spans="1:17" x14ac:dyDescent="0.2">
      <c r="A347" s="15" t="s">
        <v>49</v>
      </c>
      <c r="B347" s="3"/>
      <c r="C347" s="3"/>
      <c r="D347" s="3"/>
      <c r="E347" s="3"/>
      <c r="F347" s="3"/>
      <c r="G347" s="3"/>
      <c r="H347" s="3"/>
      <c r="I347" s="3"/>
      <c r="J347" s="3"/>
      <c r="L347" s="3"/>
      <c r="M347" s="3"/>
      <c r="N347" s="5"/>
    </row>
    <row r="348" spans="1:17" x14ac:dyDescent="0.2">
      <c r="J348" s="3"/>
      <c r="K348" s="11"/>
    </row>
    <row r="349" spans="1:17" x14ac:dyDescent="0.2">
      <c r="A349" s="477" t="s">
        <v>21</v>
      </c>
      <c r="B349" s="478"/>
      <c r="C349" s="478"/>
      <c r="D349" s="478"/>
      <c r="E349" s="478"/>
      <c r="F349" s="478"/>
      <c r="G349" s="478"/>
      <c r="H349" s="478"/>
      <c r="I349" s="478"/>
      <c r="J349" s="478"/>
      <c r="K349" s="478"/>
      <c r="L349" s="478"/>
      <c r="M349" s="478"/>
      <c r="N349" s="5"/>
    </row>
    <row r="350" spans="1:17" x14ac:dyDescent="0.2">
      <c r="A350" s="477" t="s">
        <v>192</v>
      </c>
      <c r="B350" s="478"/>
      <c r="C350" s="478"/>
      <c r="D350" s="478"/>
      <c r="E350" s="478"/>
      <c r="F350" s="478"/>
      <c r="G350" s="478"/>
      <c r="H350" s="478"/>
      <c r="I350" s="478"/>
      <c r="J350" s="478"/>
      <c r="K350" s="478"/>
      <c r="L350" s="478"/>
      <c r="M350" s="478"/>
      <c r="N350" s="5"/>
    </row>
    <row r="351" spans="1:17" ht="12.75" customHeight="1" x14ac:dyDescent="0.2">
      <c r="A351" s="477" t="s">
        <v>187</v>
      </c>
      <c r="B351" s="478"/>
      <c r="C351" s="478"/>
      <c r="D351" s="478"/>
      <c r="E351" s="478"/>
      <c r="F351" s="478"/>
      <c r="G351" s="478"/>
      <c r="H351" s="478"/>
      <c r="I351" s="478"/>
      <c r="J351" s="478"/>
      <c r="K351" s="478"/>
      <c r="L351" s="478"/>
      <c r="M351" s="478"/>
      <c r="N351" s="450"/>
    </row>
    <row r="352" spans="1:17" ht="12.75" customHeight="1" x14ac:dyDescent="0.2">
      <c r="A352" s="477" t="s">
        <v>46</v>
      </c>
      <c r="B352" s="478"/>
      <c r="C352" s="478"/>
      <c r="D352" s="478"/>
      <c r="E352" s="478"/>
      <c r="F352" s="478"/>
      <c r="G352" s="478"/>
      <c r="H352" s="478"/>
      <c r="I352" s="478"/>
      <c r="J352" s="478"/>
      <c r="K352" s="478"/>
      <c r="L352" s="478"/>
      <c r="M352" s="478"/>
      <c r="N352" s="451"/>
    </row>
    <row r="353" spans="1:14" x14ac:dyDescent="0.2">
      <c r="A353" s="477" t="s">
        <v>38</v>
      </c>
      <c r="B353" s="478"/>
      <c r="C353" s="478"/>
      <c r="D353" s="478"/>
      <c r="E353" s="478"/>
      <c r="F353" s="478"/>
      <c r="G353" s="478"/>
      <c r="H353" s="478"/>
      <c r="I353" s="478"/>
      <c r="J353" s="478"/>
      <c r="K353" s="478"/>
      <c r="L353" s="478"/>
      <c r="M353" s="478"/>
    </row>
    <row r="354" spans="1:14" ht="27" customHeight="1" x14ac:dyDescent="0.2">
      <c r="A354" s="477" t="s">
        <v>188</v>
      </c>
      <c r="B354" s="478"/>
      <c r="C354" s="478"/>
      <c r="D354" s="478"/>
      <c r="E354" s="478"/>
      <c r="F354" s="478"/>
      <c r="G354" s="478"/>
      <c r="H354" s="478"/>
      <c r="I354" s="478"/>
      <c r="J354" s="478"/>
      <c r="K354" s="478"/>
      <c r="L354" s="478"/>
      <c r="M354" s="478"/>
      <c r="N354" s="450"/>
    </row>
    <row r="355" spans="1:14" ht="12.75" customHeight="1" x14ac:dyDescent="0.2">
      <c r="A355" s="477" t="s">
        <v>40</v>
      </c>
      <c r="B355" s="478"/>
      <c r="C355" s="478"/>
      <c r="D355" s="478"/>
      <c r="E355" s="478"/>
      <c r="F355" s="478"/>
      <c r="G355" s="478"/>
      <c r="H355" s="478"/>
      <c r="I355" s="478"/>
      <c r="J355" s="478"/>
      <c r="K355" s="478"/>
      <c r="L355" s="478"/>
      <c r="M355" s="478"/>
    </row>
    <row r="356" spans="1:14" ht="12.75" customHeight="1" x14ac:dyDescent="0.2">
      <c r="A356" s="477" t="s">
        <v>189</v>
      </c>
      <c r="B356" s="478"/>
      <c r="C356" s="478"/>
      <c r="D356" s="478"/>
      <c r="E356" s="478"/>
      <c r="F356" s="478"/>
      <c r="G356" s="478"/>
      <c r="H356" s="478"/>
      <c r="I356" s="478"/>
      <c r="J356" s="478"/>
      <c r="K356" s="478"/>
      <c r="L356" s="478"/>
      <c r="M356" s="478"/>
      <c r="N356" s="450"/>
    </row>
    <row r="357" spans="1:14" ht="12.75" customHeight="1" x14ac:dyDescent="0.2">
      <c r="A357" s="477" t="s">
        <v>190</v>
      </c>
      <c r="B357" s="478"/>
      <c r="C357" s="478"/>
      <c r="D357" s="478"/>
      <c r="E357" s="478"/>
      <c r="F357" s="478"/>
      <c r="G357" s="478"/>
      <c r="H357" s="478"/>
      <c r="I357" s="478"/>
      <c r="J357" s="478"/>
      <c r="K357" s="478"/>
      <c r="L357" s="478"/>
      <c r="M357" s="478"/>
      <c r="N357" s="450"/>
    </row>
    <row r="358" spans="1:14" ht="12.75" customHeight="1" x14ac:dyDescent="0.2">
      <c r="A358" s="477" t="s">
        <v>191</v>
      </c>
      <c r="B358" s="478"/>
      <c r="C358" s="478"/>
      <c r="D358" s="478"/>
      <c r="E358" s="478"/>
      <c r="F358" s="478"/>
      <c r="G358" s="478"/>
      <c r="H358" s="478"/>
      <c r="I358" s="478"/>
      <c r="J358" s="478"/>
      <c r="K358" s="478"/>
      <c r="L358" s="478"/>
      <c r="M358" s="478"/>
      <c r="N358" s="450"/>
    </row>
  </sheetData>
  <mergeCells count="15">
    <mergeCell ref="A1:J1"/>
    <mergeCell ref="B4:B5"/>
    <mergeCell ref="C4:C5"/>
    <mergeCell ref="A355:M355"/>
    <mergeCell ref="A349:M349"/>
    <mergeCell ref="A352:M352"/>
    <mergeCell ref="A353:M353"/>
    <mergeCell ref="A354:M354"/>
    <mergeCell ref="N4:N5"/>
    <mergeCell ref="E4:K4"/>
    <mergeCell ref="A357:M357"/>
    <mergeCell ref="A358:M358"/>
    <mergeCell ref="A351:M351"/>
    <mergeCell ref="A356:M356"/>
    <mergeCell ref="A350:M350"/>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84"/>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9.140625" defaultRowHeight="12.75" x14ac:dyDescent="0.2"/>
  <cols>
    <col min="1" max="1" width="24.140625" style="52" customWidth="1"/>
    <col min="2" max="2" width="12.85546875" style="52" customWidth="1"/>
    <col min="3" max="3" width="14.42578125" style="56" customWidth="1"/>
    <col min="4" max="5" width="11.42578125" style="52" customWidth="1"/>
    <col min="6" max="6" width="13.5703125" style="52" customWidth="1"/>
    <col min="7" max="7" width="11" style="52" customWidth="1"/>
    <col min="8" max="8" width="1.7109375" style="52" customWidth="1"/>
    <col min="9" max="9" width="1.7109375" style="58" customWidth="1"/>
    <col min="10" max="11" width="11.42578125" style="52" customWidth="1"/>
    <col min="12" max="12" width="14.140625" style="52" customWidth="1"/>
    <col min="13" max="13" width="11.42578125" style="52" customWidth="1"/>
    <col min="14" max="14" width="1.7109375" style="58" customWidth="1"/>
    <col min="15" max="15" width="1.7109375" style="52" customWidth="1"/>
    <col min="16" max="17" width="8.7109375" style="52" bestFit="1" customWidth="1"/>
    <col min="18" max="18" width="20.28515625" style="52" customWidth="1"/>
    <col min="19" max="19" width="9.85546875" style="52" customWidth="1"/>
    <col min="20" max="24" width="4.7109375" style="52" customWidth="1"/>
    <col min="25" max="16384" width="9.140625" style="52"/>
  </cols>
  <sheetData>
    <row r="1" spans="1:22" ht="18.75" customHeight="1" x14ac:dyDescent="0.25">
      <c r="A1" s="481" t="s">
        <v>197</v>
      </c>
      <c r="B1" s="481"/>
      <c r="C1" s="481"/>
      <c r="D1" s="481"/>
      <c r="E1" s="481"/>
      <c r="F1" s="481"/>
      <c r="G1" s="481"/>
      <c r="H1" s="481"/>
      <c r="I1" s="481"/>
      <c r="J1" s="481"/>
      <c r="K1" s="481"/>
      <c r="L1" s="481"/>
      <c r="M1" s="100"/>
      <c r="N1" s="84"/>
      <c r="O1" s="51"/>
    </row>
    <row r="2" spans="1:22" x14ac:dyDescent="0.2">
      <c r="A2" s="53"/>
      <c r="B2" s="53"/>
      <c r="C2" s="54"/>
      <c r="D2" s="51"/>
      <c r="E2" s="51"/>
      <c r="F2" s="51"/>
      <c r="G2" s="51"/>
      <c r="H2" s="55"/>
      <c r="I2" s="51"/>
      <c r="J2" s="51"/>
      <c r="K2" s="51"/>
      <c r="L2" s="51"/>
      <c r="M2" s="100"/>
      <c r="N2" s="84"/>
      <c r="O2" s="51"/>
    </row>
    <row r="3" spans="1:22" ht="14.25" x14ac:dyDescent="0.2">
      <c r="A3" s="56" t="s">
        <v>20</v>
      </c>
      <c r="H3" s="57"/>
      <c r="O3" s="58"/>
    </row>
    <row r="4" spans="1:22" ht="12.75" customHeight="1" x14ac:dyDescent="0.2">
      <c r="A4" s="59"/>
      <c r="B4" s="59"/>
      <c r="C4" s="483" t="s">
        <v>74</v>
      </c>
      <c r="D4" s="485" t="s">
        <v>22</v>
      </c>
      <c r="E4" s="485"/>
      <c r="F4" s="485"/>
      <c r="G4" s="485"/>
      <c r="H4" s="60"/>
      <c r="I4" s="61"/>
      <c r="J4" s="485" t="s">
        <v>66</v>
      </c>
      <c r="K4" s="485"/>
      <c r="L4" s="485"/>
      <c r="M4" s="485"/>
      <c r="N4" s="60"/>
      <c r="O4" s="83"/>
    </row>
    <row r="5" spans="1:22" ht="48" customHeight="1" x14ac:dyDescent="0.2">
      <c r="A5" s="62" t="s">
        <v>33</v>
      </c>
      <c r="B5" s="62" t="s">
        <v>41</v>
      </c>
      <c r="C5" s="484"/>
      <c r="D5" s="126" t="s">
        <v>54</v>
      </c>
      <c r="E5" s="127" t="s">
        <v>55</v>
      </c>
      <c r="F5" s="127" t="s">
        <v>56</v>
      </c>
      <c r="G5" s="127" t="s">
        <v>57</v>
      </c>
      <c r="H5" s="85"/>
      <c r="I5" s="128"/>
      <c r="J5" s="126" t="s">
        <v>54</v>
      </c>
      <c r="K5" s="127" t="s">
        <v>55</v>
      </c>
      <c r="L5" s="127" t="s">
        <v>56</v>
      </c>
      <c r="M5" s="127" t="s">
        <v>57</v>
      </c>
      <c r="N5" s="85"/>
      <c r="O5" s="65"/>
    </row>
    <row r="6" spans="1:22" ht="15.75" customHeight="1" x14ac:dyDescent="0.2">
      <c r="A6" s="63"/>
      <c r="B6" s="63"/>
      <c r="C6" s="64"/>
      <c r="D6" s="129"/>
      <c r="E6" s="65"/>
      <c r="F6" s="65"/>
      <c r="G6" s="65"/>
      <c r="H6" s="65"/>
      <c r="I6" s="130"/>
      <c r="J6" s="129"/>
      <c r="K6" s="65"/>
      <c r="L6" s="65"/>
      <c r="M6" s="65"/>
      <c r="N6" s="65"/>
      <c r="O6" s="65"/>
    </row>
    <row r="7" spans="1:22" ht="15.75" customHeight="1" x14ac:dyDescent="0.2">
      <c r="A7" s="4" t="s">
        <v>69</v>
      </c>
      <c r="B7" s="138" t="s">
        <v>58</v>
      </c>
      <c r="C7" s="182">
        <v>5149</v>
      </c>
      <c r="D7" s="420">
        <v>2653</v>
      </c>
      <c r="E7" s="420">
        <v>2415</v>
      </c>
      <c r="F7" s="420">
        <v>66</v>
      </c>
      <c r="G7" s="420">
        <v>15</v>
      </c>
      <c r="H7" s="340"/>
      <c r="I7" s="139"/>
      <c r="J7" s="457">
        <v>51.5</v>
      </c>
      <c r="K7" s="457">
        <v>46.9</v>
      </c>
      <c r="L7" s="457">
        <v>1.3</v>
      </c>
      <c r="M7" s="457">
        <v>0.3</v>
      </c>
      <c r="N7" s="65"/>
      <c r="O7" s="65"/>
      <c r="P7" s="385"/>
    </row>
    <row r="8" spans="1:22" s="56" customFormat="1" ht="12.75" customHeight="1" x14ac:dyDescent="0.2">
      <c r="B8" s="66">
        <v>2014</v>
      </c>
      <c r="C8" s="182">
        <v>2391</v>
      </c>
      <c r="D8" s="420">
        <v>1394</v>
      </c>
      <c r="E8" s="420">
        <v>879</v>
      </c>
      <c r="F8" s="420">
        <v>118</v>
      </c>
      <c r="G8" s="420" t="s">
        <v>112</v>
      </c>
      <c r="H8" s="340"/>
      <c r="I8" s="68"/>
      <c r="J8" s="457">
        <v>58.301965704726058</v>
      </c>
      <c r="K8" s="457">
        <v>36.762860727728985</v>
      </c>
      <c r="L8" s="457">
        <v>4.9351735675449602</v>
      </c>
      <c r="M8" s="457" t="s">
        <v>112</v>
      </c>
      <c r="N8" s="67"/>
      <c r="O8" s="67"/>
      <c r="P8" s="385"/>
      <c r="Q8" s="119"/>
      <c r="R8" s="119"/>
      <c r="S8" s="119"/>
      <c r="T8" s="119"/>
      <c r="U8" s="119"/>
      <c r="V8" s="119"/>
    </row>
    <row r="9" spans="1:22" ht="12.75" customHeight="1" x14ac:dyDescent="0.2">
      <c r="A9" s="3"/>
      <c r="B9" s="69" t="s">
        <v>7</v>
      </c>
      <c r="C9" s="328">
        <v>714</v>
      </c>
      <c r="D9" s="421">
        <v>416</v>
      </c>
      <c r="E9" s="421">
        <v>278</v>
      </c>
      <c r="F9" s="421">
        <v>20</v>
      </c>
      <c r="G9" s="421" t="s">
        <v>112</v>
      </c>
      <c r="H9" s="342"/>
      <c r="I9" s="86"/>
      <c r="J9" s="458">
        <v>58.263305322128858</v>
      </c>
      <c r="K9" s="458">
        <v>38.935574229691881</v>
      </c>
      <c r="L9" s="458">
        <v>2.801120448179272</v>
      </c>
      <c r="M9" s="458" t="s">
        <v>112</v>
      </c>
      <c r="N9" s="65"/>
      <c r="O9" s="65"/>
      <c r="P9" s="385"/>
      <c r="Q9" s="157"/>
    </row>
    <row r="10" spans="1:22" ht="12.75" customHeight="1" x14ac:dyDescent="0.2">
      <c r="A10" s="3"/>
      <c r="B10" s="69" t="s">
        <v>4</v>
      </c>
      <c r="C10" s="328">
        <v>600</v>
      </c>
      <c r="D10" s="421">
        <v>337</v>
      </c>
      <c r="E10" s="421">
        <v>238</v>
      </c>
      <c r="F10" s="421">
        <v>25</v>
      </c>
      <c r="G10" s="421" t="s">
        <v>112</v>
      </c>
      <c r="H10" s="342"/>
      <c r="I10" s="86"/>
      <c r="J10" s="458">
        <v>56.166666666666664</v>
      </c>
      <c r="K10" s="458">
        <v>39.666666666666664</v>
      </c>
      <c r="L10" s="458">
        <v>4.1666666666666661</v>
      </c>
      <c r="M10" s="458" t="s">
        <v>112</v>
      </c>
      <c r="N10" s="65"/>
      <c r="O10" s="65"/>
      <c r="P10" s="385"/>
      <c r="Q10" s="119"/>
    </row>
    <row r="11" spans="1:22" ht="12.75" customHeight="1" x14ac:dyDescent="0.2">
      <c r="A11" s="3"/>
      <c r="B11" s="69" t="s">
        <v>5</v>
      </c>
      <c r="C11" s="328">
        <v>580</v>
      </c>
      <c r="D11" s="421">
        <v>328</v>
      </c>
      <c r="E11" s="421">
        <v>195</v>
      </c>
      <c r="F11" s="421">
        <v>57</v>
      </c>
      <c r="G11" s="421" t="s">
        <v>112</v>
      </c>
      <c r="H11" s="342"/>
      <c r="I11" s="86"/>
      <c r="J11" s="458">
        <v>56.551724137931039</v>
      </c>
      <c r="K11" s="458">
        <v>33.620689655172413</v>
      </c>
      <c r="L11" s="458">
        <v>9.8275862068965516</v>
      </c>
      <c r="M11" s="458" t="s">
        <v>112</v>
      </c>
      <c r="N11" s="65"/>
      <c r="O11" s="65"/>
      <c r="P11" s="385"/>
      <c r="Q11" s="119"/>
    </row>
    <row r="12" spans="1:22" ht="12.75" customHeight="1" x14ac:dyDescent="0.2">
      <c r="A12" s="348"/>
      <c r="B12" s="69" t="s">
        <v>6</v>
      </c>
      <c r="C12" s="328">
        <v>497</v>
      </c>
      <c r="D12" s="421">
        <v>313</v>
      </c>
      <c r="E12" s="421">
        <v>168</v>
      </c>
      <c r="F12" s="421">
        <v>16</v>
      </c>
      <c r="G12" s="421" t="s">
        <v>112</v>
      </c>
      <c r="H12" s="342"/>
      <c r="I12" s="86"/>
      <c r="J12" s="458">
        <v>62.977867203219319</v>
      </c>
      <c r="K12" s="458">
        <v>33.802816901408448</v>
      </c>
      <c r="L12" s="458">
        <v>3.2193158953722336</v>
      </c>
      <c r="M12" s="458" t="s">
        <v>112</v>
      </c>
      <c r="N12" s="65"/>
      <c r="O12" s="65"/>
      <c r="P12" s="385"/>
      <c r="Q12" s="119"/>
    </row>
    <row r="13" spans="1:22" ht="12.75" customHeight="1" x14ac:dyDescent="0.2">
      <c r="A13" s="348"/>
      <c r="B13" s="69"/>
      <c r="C13" s="328"/>
      <c r="D13" s="421"/>
      <c r="E13" s="421"/>
      <c r="F13" s="421"/>
      <c r="G13" s="421"/>
      <c r="H13" s="342"/>
      <c r="I13" s="86"/>
      <c r="J13" s="458"/>
      <c r="K13" s="458"/>
      <c r="L13" s="458"/>
      <c r="M13" s="458"/>
      <c r="N13" s="65"/>
      <c r="O13" s="65"/>
      <c r="P13" s="385"/>
      <c r="Q13" s="119"/>
    </row>
    <row r="14" spans="1:22" s="56" customFormat="1" ht="12.75" customHeight="1" x14ac:dyDescent="0.2">
      <c r="A14" s="348"/>
      <c r="B14" s="66">
        <v>2015</v>
      </c>
      <c r="C14" s="182">
        <v>1494</v>
      </c>
      <c r="D14" s="420">
        <v>807</v>
      </c>
      <c r="E14" s="420">
        <v>604</v>
      </c>
      <c r="F14" s="420">
        <v>83</v>
      </c>
      <c r="G14" s="420" t="s">
        <v>112</v>
      </c>
      <c r="H14" s="340"/>
      <c r="I14" s="68"/>
      <c r="J14" s="457">
        <v>54.01606425702812</v>
      </c>
      <c r="K14" s="457">
        <v>40.42838018741633</v>
      </c>
      <c r="L14" s="457">
        <v>5.5555555555555554</v>
      </c>
      <c r="M14" s="457" t="s">
        <v>112</v>
      </c>
      <c r="N14" s="67"/>
      <c r="O14" s="67"/>
      <c r="P14" s="385"/>
      <c r="Q14" s="158"/>
    </row>
    <row r="15" spans="1:22" s="56" customFormat="1" ht="12.75" customHeight="1" x14ac:dyDescent="0.2">
      <c r="A15" s="4"/>
      <c r="B15" s="69" t="s">
        <v>7</v>
      </c>
      <c r="C15" s="328">
        <v>570</v>
      </c>
      <c r="D15" s="421">
        <v>288</v>
      </c>
      <c r="E15" s="421">
        <v>247</v>
      </c>
      <c r="F15" s="421">
        <v>35</v>
      </c>
      <c r="G15" s="421" t="s">
        <v>112</v>
      </c>
      <c r="H15" s="342"/>
      <c r="I15" s="86"/>
      <c r="J15" s="458">
        <v>50.526315789473685</v>
      </c>
      <c r="K15" s="458">
        <v>43.333333333333336</v>
      </c>
      <c r="L15" s="458">
        <v>6.140350877192982</v>
      </c>
      <c r="M15" s="458" t="s">
        <v>112</v>
      </c>
      <c r="N15" s="67"/>
      <c r="O15" s="67"/>
      <c r="P15" s="385"/>
      <c r="Q15" s="396"/>
      <c r="R15" s="75"/>
      <c r="S15" s="75"/>
    </row>
    <row r="16" spans="1:22" ht="12.75" customHeight="1" x14ac:dyDescent="0.2">
      <c r="A16" s="348"/>
      <c r="B16" s="58" t="s">
        <v>4</v>
      </c>
      <c r="C16" s="328">
        <v>417</v>
      </c>
      <c r="D16" s="421">
        <v>248</v>
      </c>
      <c r="E16" s="421">
        <v>148</v>
      </c>
      <c r="F16" s="421">
        <v>21</v>
      </c>
      <c r="G16" s="421" t="s">
        <v>112</v>
      </c>
      <c r="H16" s="384"/>
      <c r="I16" s="130"/>
      <c r="J16" s="458">
        <v>59.47242206235012</v>
      </c>
      <c r="K16" s="458">
        <v>35.491606714628297</v>
      </c>
      <c r="L16" s="458">
        <v>5.0359712230215825</v>
      </c>
      <c r="M16" s="458" t="s">
        <v>112</v>
      </c>
      <c r="N16" s="65"/>
      <c r="O16" s="65"/>
      <c r="P16" s="385"/>
      <c r="Q16" s="65"/>
      <c r="R16" s="65"/>
      <c r="S16" s="65"/>
    </row>
    <row r="17" spans="1:19" ht="12.75" customHeight="1" x14ac:dyDescent="0.2">
      <c r="A17" s="348"/>
      <c r="B17" s="58" t="s">
        <v>5</v>
      </c>
      <c r="C17" s="328">
        <v>266</v>
      </c>
      <c r="D17" s="421">
        <v>143</v>
      </c>
      <c r="E17" s="421">
        <v>112</v>
      </c>
      <c r="F17" s="421">
        <v>11</v>
      </c>
      <c r="G17" s="421" t="s">
        <v>112</v>
      </c>
      <c r="H17" s="384"/>
      <c r="I17" s="130"/>
      <c r="J17" s="458">
        <v>53.759398496240607</v>
      </c>
      <c r="K17" s="458">
        <v>42.105263157894733</v>
      </c>
      <c r="L17" s="458">
        <v>4.1353383458646613</v>
      </c>
      <c r="M17" s="458" t="s">
        <v>112</v>
      </c>
      <c r="N17" s="65"/>
      <c r="O17" s="65"/>
      <c r="P17" s="385"/>
      <c r="Q17" s="397"/>
      <c r="R17" s="409"/>
      <c r="S17" s="397"/>
    </row>
    <row r="18" spans="1:19" s="58" customFormat="1" ht="12.75" customHeight="1" x14ac:dyDescent="0.2">
      <c r="A18" s="348"/>
      <c r="B18" s="58" t="s">
        <v>6</v>
      </c>
      <c r="C18" s="328">
        <v>241</v>
      </c>
      <c r="D18" s="421">
        <v>128</v>
      </c>
      <c r="E18" s="421">
        <v>97</v>
      </c>
      <c r="F18" s="421">
        <v>16</v>
      </c>
      <c r="G18" s="421" t="s">
        <v>112</v>
      </c>
      <c r="H18" s="384"/>
      <c r="I18" s="130"/>
      <c r="J18" s="458">
        <v>53.11203319502075</v>
      </c>
      <c r="K18" s="458">
        <v>40.248962655601659</v>
      </c>
      <c r="L18" s="458">
        <v>6.6390041493775938</v>
      </c>
      <c r="M18" s="458" t="s">
        <v>112</v>
      </c>
      <c r="N18" s="65"/>
      <c r="O18" s="65"/>
      <c r="P18" s="408"/>
      <c r="Q18" s="397"/>
      <c r="R18" s="397"/>
      <c r="S18" s="397"/>
    </row>
    <row r="19" spans="1:19" s="58" customFormat="1" ht="12.75" customHeight="1" x14ac:dyDescent="0.2">
      <c r="A19" s="348"/>
      <c r="C19" s="328"/>
      <c r="D19" s="421"/>
      <c r="E19" s="421"/>
      <c r="F19" s="421"/>
      <c r="G19" s="421"/>
      <c r="H19" s="384"/>
      <c r="I19" s="130"/>
      <c r="J19" s="458"/>
      <c r="K19" s="458"/>
      <c r="L19" s="458"/>
      <c r="M19" s="458"/>
      <c r="N19" s="65"/>
      <c r="O19" s="65"/>
      <c r="P19" s="408"/>
      <c r="Q19" s="397"/>
      <c r="R19" s="397"/>
      <c r="S19" s="397"/>
    </row>
    <row r="20" spans="1:19" s="58" customFormat="1" ht="12.75" customHeight="1" x14ac:dyDescent="0.2">
      <c r="A20" s="131"/>
      <c r="B20" s="66">
        <v>2016</v>
      </c>
      <c r="C20" s="182">
        <v>519</v>
      </c>
      <c r="D20" s="420">
        <v>232</v>
      </c>
      <c r="E20" s="420">
        <v>267</v>
      </c>
      <c r="F20" s="420">
        <v>20</v>
      </c>
      <c r="G20" s="420" t="s">
        <v>112</v>
      </c>
      <c r="H20" s="384"/>
      <c r="I20" s="130"/>
      <c r="J20" s="457">
        <v>44.701348747591524</v>
      </c>
      <c r="K20" s="457">
        <v>51.445086705202314</v>
      </c>
      <c r="L20" s="457">
        <v>3.8535645472061653</v>
      </c>
      <c r="M20" s="457" t="s">
        <v>112</v>
      </c>
      <c r="N20" s="65"/>
      <c r="O20" s="65"/>
      <c r="P20" s="408"/>
      <c r="Q20" s="397"/>
      <c r="R20" s="397"/>
      <c r="S20" s="397"/>
    </row>
    <row r="21" spans="1:19" ht="12.75" customHeight="1" x14ac:dyDescent="0.2">
      <c r="A21" s="440"/>
      <c r="B21" s="69" t="s">
        <v>7</v>
      </c>
      <c r="C21" s="328">
        <v>218</v>
      </c>
      <c r="D21" s="421">
        <v>114</v>
      </c>
      <c r="E21" s="421">
        <v>90</v>
      </c>
      <c r="F21" s="421">
        <v>14</v>
      </c>
      <c r="G21" s="421" t="s">
        <v>112</v>
      </c>
      <c r="H21" s="384"/>
      <c r="I21" s="130"/>
      <c r="J21" s="458">
        <v>52.293577981651374</v>
      </c>
      <c r="K21" s="458">
        <v>41.284403669724774</v>
      </c>
      <c r="L21" s="458">
        <v>6.4220183486238538</v>
      </c>
      <c r="M21" s="458" t="s">
        <v>112</v>
      </c>
      <c r="N21" s="65"/>
      <c r="O21" s="65"/>
      <c r="P21" s="385"/>
      <c r="Q21" s="396"/>
      <c r="R21" s="398"/>
      <c r="S21" s="58"/>
    </row>
    <row r="22" spans="1:19" ht="12.75" customHeight="1" x14ac:dyDescent="0.2">
      <c r="A22" s="348"/>
      <c r="B22" s="69" t="s">
        <v>4</v>
      </c>
      <c r="C22" s="328">
        <v>301</v>
      </c>
      <c r="D22" s="421">
        <v>118</v>
      </c>
      <c r="E22" s="421">
        <v>177</v>
      </c>
      <c r="F22" s="421">
        <v>6</v>
      </c>
      <c r="G22" s="421" t="s">
        <v>112</v>
      </c>
      <c r="H22" s="384"/>
      <c r="I22" s="130"/>
      <c r="J22" s="458">
        <v>39.202657807308974</v>
      </c>
      <c r="K22" s="458">
        <v>58.80398671096345</v>
      </c>
      <c r="L22" s="458">
        <v>1.9933554817275747</v>
      </c>
      <c r="M22" s="458" t="s">
        <v>112</v>
      </c>
      <c r="N22" s="65"/>
      <c r="O22" s="65"/>
      <c r="P22" s="385"/>
      <c r="Q22" s="396"/>
      <c r="R22" s="398"/>
      <c r="S22" s="58"/>
    </row>
    <row r="23" spans="1:19" ht="12.75" customHeight="1" x14ac:dyDescent="0.2">
      <c r="A23" s="3"/>
      <c r="B23" s="69"/>
      <c r="C23" s="328"/>
      <c r="D23" s="421"/>
      <c r="E23" s="421"/>
      <c r="F23" s="421"/>
      <c r="G23" s="421"/>
      <c r="H23" s="344"/>
      <c r="I23" s="128"/>
      <c r="J23" s="458"/>
      <c r="K23" s="458"/>
      <c r="L23" s="458"/>
      <c r="M23" s="458"/>
      <c r="N23" s="65"/>
      <c r="O23" s="65"/>
      <c r="P23" s="385"/>
      <c r="Q23" s="396"/>
      <c r="R23" s="398"/>
      <c r="S23" s="58"/>
    </row>
    <row r="24" spans="1:19" s="56" customFormat="1" ht="12.75" customHeight="1" x14ac:dyDescent="0.2">
      <c r="A24" s="429" t="s">
        <v>70</v>
      </c>
      <c r="B24" s="430">
        <v>2014</v>
      </c>
      <c r="C24" s="431">
        <v>1814</v>
      </c>
      <c r="D24" s="432">
        <v>1287</v>
      </c>
      <c r="E24" s="432">
        <v>440</v>
      </c>
      <c r="F24" s="432">
        <v>87</v>
      </c>
      <c r="G24" s="432" t="s">
        <v>112</v>
      </c>
      <c r="H24" s="384"/>
      <c r="I24" s="130"/>
      <c r="J24" s="459">
        <v>70.948180815876512</v>
      </c>
      <c r="K24" s="459">
        <v>24.255788313120178</v>
      </c>
      <c r="L24" s="459">
        <v>4.7960308710033077</v>
      </c>
      <c r="M24" s="459" t="s">
        <v>112</v>
      </c>
      <c r="N24" s="67"/>
      <c r="O24" s="67"/>
      <c r="P24" s="385"/>
      <c r="Q24" s="396"/>
      <c r="R24" s="397"/>
      <c r="S24" s="396"/>
    </row>
    <row r="25" spans="1:19" ht="12.75" customHeight="1" x14ac:dyDescent="0.2">
      <c r="A25" s="3"/>
      <c r="B25" s="69" t="s">
        <v>7</v>
      </c>
      <c r="C25" s="328">
        <v>541</v>
      </c>
      <c r="D25" s="422">
        <v>376</v>
      </c>
      <c r="E25" s="422">
        <v>149</v>
      </c>
      <c r="F25" s="422">
        <v>16</v>
      </c>
      <c r="G25" s="422" t="s">
        <v>112</v>
      </c>
      <c r="H25" s="342"/>
      <c r="I25" s="86"/>
      <c r="J25" s="458">
        <v>69.500924214417751</v>
      </c>
      <c r="K25" s="458">
        <v>27.541589648798521</v>
      </c>
      <c r="L25" s="458">
        <v>2.957486136783734</v>
      </c>
      <c r="M25" s="458" t="s">
        <v>112</v>
      </c>
      <c r="N25" s="65"/>
      <c r="O25" s="65"/>
      <c r="P25" s="385"/>
      <c r="Q25" s="396"/>
      <c r="R25" s="183"/>
      <c r="S25" s="58"/>
    </row>
    <row r="26" spans="1:19" ht="12.75" customHeight="1" x14ac:dyDescent="0.2">
      <c r="A26" s="3"/>
      <c r="B26" s="69" t="s">
        <v>4</v>
      </c>
      <c r="C26" s="328">
        <v>443</v>
      </c>
      <c r="D26" s="422">
        <v>307</v>
      </c>
      <c r="E26" s="422">
        <v>114</v>
      </c>
      <c r="F26" s="422">
        <v>22</v>
      </c>
      <c r="G26" s="422" t="s">
        <v>112</v>
      </c>
      <c r="H26" s="342"/>
      <c r="I26" s="86"/>
      <c r="J26" s="458">
        <v>69.300225733634306</v>
      </c>
      <c r="K26" s="458">
        <v>25.733634311512414</v>
      </c>
      <c r="L26" s="458">
        <v>4.966139954853273</v>
      </c>
      <c r="M26" s="458" t="s">
        <v>112</v>
      </c>
      <c r="N26" s="65"/>
      <c r="O26" s="65"/>
      <c r="P26" s="385"/>
      <c r="Q26" s="396"/>
      <c r="R26" s="413"/>
      <c r="S26" s="58"/>
    </row>
    <row r="27" spans="1:19" ht="12.75" customHeight="1" x14ac:dyDescent="0.2">
      <c r="A27" s="3"/>
      <c r="B27" s="69" t="s">
        <v>5</v>
      </c>
      <c r="C27" s="328">
        <v>441</v>
      </c>
      <c r="D27" s="422">
        <v>311</v>
      </c>
      <c r="E27" s="422">
        <v>93</v>
      </c>
      <c r="F27" s="422">
        <v>37</v>
      </c>
      <c r="G27" s="422" t="s">
        <v>112</v>
      </c>
      <c r="H27" s="342"/>
      <c r="I27" s="86"/>
      <c r="J27" s="458">
        <v>70.521541950113374</v>
      </c>
      <c r="K27" s="458">
        <v>21.088435374149661</v>
      </c>
      <c r="L27" s="458">
        <v>8.3900226757369616</v>
      </c>
      <c r="M27" s="458" t="s">
        <v>112</v>
      </c>
      <c r="N27" s="65"/>
      <c r="O27" s="65"/>
      <c r="P27" s="385"/>
      <c r="Q27" s="396"/>
      <c r="R27" s="58"/>
      <c r="S27" s="58"/>
    </row>
    <row r="28" spans="1:19" ht="12.75" customHeight="1" x14ac:dyDescent="0.2">
      <c r="A28" s="3"/>
      <c r="B28" s="69" t="s">
        <v>6</v>
      </c>
      <c r="C28" s="328">
        <v>389</v>
      </c>
      <c r="D28" s="422">
        <v>293</v>
      </c>
      <c r="E28" s="422">
        <v>84</v>
      </c>
      <c r="F28" s="422">
        <v>12</v>
      </c>
      <c r="G28" s="422" t="s">
        <v>112</v>
      </c>
      <c r="H28" s="342"/>
      <c r="I28" s="86"/>
      <c r="J28" s="458">
        <v>75.321336760925448</v>
      </c>
      <c r="K28" s="458">
        <v>21.59383033419023</v>
      </c>
      <c r="L28" s="458">
        <v>3.0848329048843186</v>
      </c>
      <c r="M28" s="458" t="s">
        <v>112</v>
      </c>
      <c r="N28" s="65"/>
      <c r="O28" s="65"/>
      <c r="P28" s="385"/>
      <c r="Q28" s="399"/>
      <c r="R28" s="414"/>
      <c r="S28" s="58"/>
    </row>
    <row r="29" spans="1:19" ht="12.75" customHeight="1" x14ac:dyDescent="0.2">
      <c r="A29" s="3"/>
      <c r="B29" s="69"/>
      <c r="C29" s="328"/>
      <c r="D29" s="422"/>
      <c r="E29" s="422"/>
      <c r="F29" s="422"/>
      <c r="G29" s="422"/>
      <c r="H29" s="342"/>
      <c r="I29" s="86"/>
      <c r="J29" s="458"/>
      <c r="K29" s="458"/>
      <c r="L29" s="458"/>
      <c r="M29" s="458"/>
      <c r="N29" s="65"/>
      <c r="O29" s="65"/>
      <c r="P29" s="385"/>
      <c r="Q29" s="396"/>
      <c r="R29" s="58"/>
      <c r="S29" s="183"/>
    </row>
    <row r="30" spans="1:19" s="56" customFormat="1" ht="12.75" customHeight="1" x14ac:dyDescent="0.2">
      <c r="A30" s="4"/>
      <c r="B30" s="66">
        <v>2015</v>
      </c>
      <c r="C30" s="182">
        <v>1010</v>
      </c>
      <c r="D30" s="420">
        <v>697</v>
      </c>
      <c r="E30" s="420">
        <v>264</v>
      </c>
      <c r="F30" s="420">
        <v>49</v>
      </c>
      <c r="G30" s="420" t="s">
        <v>112</v>
      </c>
      <c r="H30" s="340"/>
      <c r="I30" s="68"/>
      <c r="J30" s="457">
        <v>69.009900990098998</v>
      </c>
      <c r="K30" s="457">
        <v>26.138613861386141</v>
      </c>
      <c r="L30" s="457">
        <v>4.8514851485148514</v>
      </c>
      <c r="M30" s="457" t="s">
        <v>112</v>
      </c>
      <c r="N30" s="67"/>
      <c r="O30" s="67"/>
      <c r="P30" s="385"/>
      <c r="Q30" s="396"/>
      <c r="R30" s="415"/>
      <c r="S30" s="397"/>
    </row>
    <row r="31" spans="1:19" s="56" customFormat="1" ht="12.75" customHeight="1" x14ac:dyDescent="0.2">
      <c r="A31" s="4"/>
      <c r="B31" s="69" t="s">
        <v>7</v>
      </c>
      <c r="C31" s="328">
        <v>376</v>
      </c>
      <c r="D31" s="422">
        <v>251</v>
      </c>
      <c r="E31" s="422">
        <v>108</v>
      </c>
      <c r="F31" s="422">
        <v>17</v>
      </c>
      <c r="G31" s="422" t="s">
        <v>112</v>
      </c>
      <c r="H31" s="342"/>
      <c r="I31" s="86"/>
      <c r="J31" s="458">
        <v>66.755319148936167</v>
      </c>
      <c r="K31" s="458">
        <v>28.723404255319153</v>
      </c>
      <c r="L31" s="458">
        <v>4.5212765957446814</v>
      </c>
      <c r="M31" s="458" t="s">
        <v>112</v>
      </c>
      <c r="N31" s="67"/>
      <c r="O31" s="67"/>
      <c r="P31" s="385"/>
      <c r="Q31" s="396"/>
      <c r="R31" s="400"/>
      <c r="S31" s="75"/>
    </row>
    <row r="32" spans="1:19" ht="12.75" customHeight="1" x14ac:dyDescent="0.2">
      <c r="A32" s="3"/>
      <c r="B32" s="58" t="s">
        <v>4</v>
      </c>
      <c r="C32" s="328">
        <v>303</v>
      </c>
      <c r="D32" s="422">
        <v>231</v>
      </c>
      <c r="E32" s="422">
        <v>59</v>
      </c>
      <c r="F32" s="422">
        <v>13</v>
      </c>
      <c r="G32" s="422" t="s">
        <v>112</v>
      </c>
      <c r="H32" s="384"/>
      <c r="I32" s="130"/>
      <c r="J32" s="458">
        <v>76.237623762376245</v>
      </c>
      <c r="K32" s="458">
        <v>19.471947194719473</v>
      </c>
      <c r="L32" s="458">
        <v>4.2904290429042904</v>
      </c>
      <c r="M32" s="458" t="s">
        <v>112</v>
      </c>
      <c r="N32" s="65"/>
      <c r="O32" s="65"/>
      <c r="P32" s="385"/>
      <c r="Q32" s="396"/>
      <c r="R32" s="414"/>
      <c r="S32" s="398"/>
    </row>
    <row r="33" spans="1:19" s="58" customFormat="1" ht="12.75" customHeight="1" x14ac:dyDescent="0.2">
      <c r="A33" s="3"/>
      <c r="B33" s="58" t="s">
        <v>5</v>
      </c>
      <c r="C33" s="328">
        <v>172</v>
      </c>
      <c r="D33" s="422">
        <v>126</v>
      </c>
      <c r="E33" s="422">
        <v>40</v>
      </c>
      <c r="F33" s="422">
        <v>6</v>
      </c>
      <c r="G33" s="422" t="s">
        <v>112</v>
      </c>
      <c r="H33" s="384"/>
      <c r="I33" s="130"/>
      <c r="J33" s="458">
        <v>73.255813953488371</v>
      </c>
      <c r="K33" s="458">
        <v>23.255813953488371</v>
      </c>
      <c r="L33" s="458">
        <v>3.4883720930232558</v>
      </c>
      <c r="M33" s="458" t="s">
        <v>112</v>
      </c>
      <c r="N33" s="65"/>
      <c r="O33" s="65"/>
      <c r="P33" s="408"/>
      <c r="Q33" s="396"/>
    </row>
    <row r="34" spans="1:19" ht="12.75" customHeight="1" x14ac:dyDescent="0.2">
      <c r="A34" s="3"/>
      <c r="B34" s="58" t="s">
        <v>6</v>
      </c>
      <c r="C34" s="328">
        <v>159</v>
      </c>
      <c r="D34" s="422">
        <v>89</v>
      </c>
      <c r="E34" s="422">
        <v>57</v>
      </c>
      <c r="F34" s="422">
        <v>13</v>
      </c>
      <c r="G34" s="422" t="s">
        <v>112</v>
      </c>
      <c r="H34" s="384"/>
      <c r="I34" s="130"/>
      <c r="J34" s="458">
        <v>55.974842767295598</v>
      </c>
      <c r="K34" s="458">
        <v>35.849056603773583</v>
      </c>
      <c r="L34" s="458">
        <v>8.1761006289308167</v>
      </c>
      <c r="M34" s="458" t="s">
        <v>112</v>
      </c>
      <c r="N34" s="65"/>
      <c r="O34" s="65"/>
      <c r="P34" s="385"/>
      <c r="Q34" s="396"/>
      <c r="R34" s="58"/>
      <c r="S34" s="58"/>
    </row>
    <row r="35" spans="1:19" ht="12.75" customHeight="1" x14ac:dyDescent="0.2">
      <c r="A35" s="3"/>
      <c r="B35" s="58"/>
      <c r="C35" s="328"/>
      <c r="D35" s="422"/>
      <c r="E35" s="422"/>
      <c r="F35" s="422"/>
      <c r="G35" s="422"/>
      <c r="H35" s="384"/>
      <c r="I35" s="130"/>
      <c r="J35" s="458"/>
      <c r="K35" s="458"/>
      <c r="L35" s="458"/>
      <c r="M35" s="458"/>
      <c r="N35" s="65"/>
      <c r="O35" s="65"/>
      <c r="P35" s="385"/>
      <c r="Q35" s="396"/>
      <c r="R35" s="58"/>
      <c r="S35" s="183"/>
    </row>
    <row r="36" spans="1:19" ht="12.75" customHeight="1" x14ac:dyDescent="0.2">
      <c r="A36" s="3"/>
      <c r="B36" s="66">
        <v>2016</v>
      </c>
      <c r="C36" s="182">
        <v>286</v>
      </c>
      <c r="D36" s="452">
        <v>188</v>
      </c>
      <c r="E36" s="452">
        <v>97</v>
      </c>
      <c r="F36" s="452">
        <v>1</v>
      </c>
      <c r="G36" s="452" t="s">
        <v>112</v>
      </c>
      <c r="H36" s="384"/>
      <c r="I36" s="130"/>
      <c r="J36" s="457">
        <v>65.734265734265733</v>
      </c>
      <c r="K36" s="457">
        <v>33.91608391608392</v>
      </c>
      <c r="L36" s="457">
        <v>0.34965034965034963</v>
      </c>
      <c r="M36" s="457" t="s">
        <v>112</v>
      </c>
      <c r="N36" s="65"/>
      <c r="O36" s="65"/>
      <c r="P36" s="385"/>
      <c r="Q36" s="396"/>
      <c r="R36" s="58"/>
      <c r="S36" s="398"/>
    </row>
    <row r="37" spans="1:19" ht="12.75" customHeight="1" x14ac:dyDescent="0.2">
      <c r="A37" s="3"/>
      <c r="B37" s="69" t="s">
        <v>7</v>
      </c>
      <c r="C37" s="328">
        <v>111</v>
      </c>
      <c r="D37" s="422">
        <v>85</v>
      </c>
      <c r="E37" s="422">
        <v>25</v>
      </c>
      <c r="F37" s="422">
        <v>1</v>
      </c>
      <c r="G37" s="422" t="s">
        <v>112</v>
      </c>
      <c r="H37" s="384"/>
      <c r="I37" s="130"/>
      <c r="J37" s="458">
        <v>76.576576576576571</v>
      </c>
      <c r="K37" s="458">
        <v>22.522522522522522</v>
      </c>
      <c r="L37" s="458">
        <v>0.90090090090090091</v>
      </c>
      <c r="M37" s="458" t="s">
        <v>112</v>
      </c>
      <c r="N37" s="65"/>
      <c r="O37" s="65"/>
      <c r="P37" s="385"/>
      <c r="Q37" s="400"/>
      <c r="R37" s="58"/>
      <c r="S37" s="58"/>
    </row>
    <row r="38" spans="1:19" ht="12.75" customHeight="1" x14ac:dyDescent="0.2">
      <c r="A38" s="348"/>
      <c r="B38" s="69" t="s">
        <v>4</v>
      </c>
      <c r="C38" s="328">
        <v>175</v>
      </c>
      <c r="D38" s="421">
        <v>103</v>
      </c>
      <c r="E38" s="421">
        <v>72</v>
      </c>
      <c r="F38" s="421" t="s">
        <v>112</v>
      </c>
      <c r="G38" s="422" t="s">
        <v>112</v>
      </c>
      <c r="H38" s="384"/>
      <c r="I38" s="130"/>
      <c r="J38" s="458">
        <v>58.857142857142854</v>
      </c>
      <c r="K38" s="458">
        <v>41.142857142857139</v>
      </c>
      <c r="L38" s="458" t="s">
        <v>112</v>
      </c>
      <c r="M38" s="458" t="s">
        <v>112</v>
      </c>
      <c r="N38" s="65"/>
      <c r="O38" s="65"/>
      <c r="P38" s="385"/>
      <c r="Q38" s="396"/>
      <c r="R38" s="398"/>
      <c r="S38" s="58"/>
    </row>
    <row r="39" spans="1:19" ht="12.75" customHeight="1" x14ac:dyDescent="0.2">
      <c r="A39" s="16"/>
      <c r="B39" s="411"/>
      <c r="C39" s="332"/>
      <c r="D39" s="453"/>
      <c r="E39" s="453"/>
      <c r="F39" s="453"/>
      <c r="G39" s="453"/>
      <c r="H39" s="344"/>
      <c r="I39" s="128"/>
      <c r="J39" s="460"/>
      <c r="K39" s="460"/>
      <c r="L39" s="460"/>
      <c r="M39" s="460"/>
      <c r="N39" s="65"/>
      <c r="O39" s="65"/>
      <c r="P39" s="385"/>
      <c r="Q39" s="396"/>
      <c r="R39" s="398"/>
      <c r="S39" s="58"/>
    </row>
    <row r="40" spans="1:19" s="56" customFormat="1" ht="12.75" customHeight="1" x14ac:dyDescent="0.2">
      <c r="A40" s="38" t="s">
        <v>60</v>
      </c>
      <c r="B40" s="70">
        <v>2014</v>
      </c>
      <c r="C40" s="182">
        <v>564</v>
      </c>
      <c r="D40" s="420">
        <v>99</v>
      </c>
      <c r="E40" s="420">
        <v>437</v>
      </c>
      <c r="F40" s="420">
        <v>28</v>
      </c>
      <c r="G40" s="420" t="s">
        <v>112</v>
      </c>
      <c r="H40" s="346"/>
      <c r="I40" s="68"/>
      <c r="J40" s="457">
        <v>17.553191489361701</v>
      </c>
      <c r="K40" s="457">
        <v>77.482269503546092</v>
      </c>
      <c r="L40" s="457">
        <v>4.9645390070921991</v>
      </c>
      <c r="M40" s="457" t="s">
        <v>112</v>
      </c>
      <c r="N40" s="71"/>
      <c r="O40" s="71"/>
      <c r="P40" s="385"/>
      <c r="Q40" s="396"/>
      <c r="R40" s="75"/>
      <c r="S40" s="75"/>
    </row>
    <row r="41" spans="1:19" ht="12.75" customHeight="1" x14ac:dyDescent="0.2">
      <c r="A41" s="87"/>
      <c r="B41" s="72" t="s">
        <v>7</v>
      </c>
      <c r="C41" s="328">
        <v>169</v>
      </c>
      <c r="D41" s="422">
        <v>37</v>
      </c>
      <c r="E41" s="422">
        <v>129</v>
      </c>
      <c r="F41" s="422">
        <v>3</v>
      </c>
      <c r="G41" s="422" t="s">
        <v>112</v>
      </c>
      <c r="H41" s="345"/>
      <c r="I41" s="86"/>
      <c r="J41" s="458">
        <v>21.893491124260358</v>
      </c>
      <c r="K41" s="458">
        <v>76.331360946745562</v>
      </c>
      <c r="L41" s="458">
        <v>1.7751479289940828</v>
      </c>
      <c r="M41" s="458" t="s">
        <v>112</v>
      </c>
      <c r="N41" s="73"/>
      <c r="O41" s="73"/>
      <c r="P41" s="385"/>
      <c r="Q41" s="397"/>
      <c r="R41" s="58"/>
      <c r="S41" s="58"/>
    </row>
    <row r="42" spans="1:19" ht="12.75" customHeight="1" x14ac:dyDescent="0.2">
      <c r="A42" s="87"/>
      <c r="B42" s="72" t="s">
        <v>4</v>
      </c>
      <c r="C42" s="328">
        <v>153</v>
      </c>
      <c r="D42" s="422">
        <v>27</v>
      </c>
      <c r="E42" s="422">
        <v>124</v>
      </c>
      <c r="F42" s="422">
        <v>2</v>
      </c>
      <c r="G42" s="422" t="s">
        <v>112</v>
      </c>
      <c r="H42" s="345"/>
      <c r="I42" s="86"/>
      <c r="J42" s="458">
        <v>17.647058823529413</v>
      </c>
      <c r="K42" s="458">
        <v>81.045751633986924</v>
      </c>
      <c r="L42" s="458">
        <v>1.3071895424836601</v>
      </c>
      <c r="M42" s="458" t="s">
        <v>112</v>
      </c>
      <c r="N42" s="73"/>
      <c r="O42" s="73"/>
      <c r="P42" s="385"/>
      <c r="Q42" s="396"/>
      <c r="R42" s="183"/>
      <c r="S42" s="58"/>
    </row>
    <row r="43" spans="1:19" ht="12.75" customHeight="1" x14ac:dyDescent="0.2">
      <c r="A43" s="87"/>
      <c r="B43" s="72" t="s">
        <v>5</v>
      </c>
      <c r="C43" s="328">
        <v>138</v>
      </c>
      <c r="D43" s="422">
        <v>16</v>
      </c>
      <c r="E43" s="422">
        <v>102</v>
      </c>
      <c r="F43" s="422">
        <v>20</v>
      </c>
      <c r="G43" s="422" t="s">
        <v>112</v>
      </c>
      <c r="H43" s="345"/>
      <c r="I43" s="86"/>
      <c r="J43" s="458">
        <v>11.594202898550725</v>
      </c>
      <c r="K43" s="458">
        <v>73.91304347826086</v>
      </c>
      <c r="L43" s="458">
        <v>14.492753623188406</v>
      </c>
      <c r="M43" s="458" t="s">
        <v>112</v>
      </c>
      <c r="N43" s="73"/>
      <c r="O43" s="73"/>
      <c r="P43" s="385"/>
      <c r="Q43" s="396"/>
      <c r="R43" s="58"/>
      <c r="S43" s="58"/>
    </row>
    <row r="44" spans="1:19" ht="12.75" customHeight="1" x14ac:dyDescent="0.2">
      <c r="A44" s="87"/>
      <c r="B44" s="72" t="s">
        <v>6</v>
      </c>
      <c r="C44" s="328">
        <v>104</v>
      </c>
      <c r="D44" s="422">
        <v>19</v>
      </c>
      <c r="E44" s="422">
        <v>82</v>
      </c>
      <c r="F44" s="422">
        <v>3</v>
      </c>
      <c r="G44" s="422" t="s">
        <v>112</v>
      </c>
      <c r="H44" s="345"/>
      <c r="I44" s="86"/>
      <c r="J44" s="458">
        <v>18.269230769230766</v>
      </c>
      <c r="K44" s="458">
        <v>78.84615384615384</v>
      </c>
      <c r="L44" s="458">
        <v>2.8846153846153846</v>
      </c>
      <c r="M44" s="458" t="s">
        <v>112</v>
      </c>
      <c r="N44" s="73"/>
      <c r="O44" s="73"/>
      <c r="P44" s="385"/>
      <c r="Q44" s="396"/>
      <c r="R44" s="183"/>
      <c r="S44" s="58"/>
    </row>
    <row r="45" spans="1:19" ht="12.75" customHeight="1" x14ac:dyDescent="0.2">
      <c r="A45" s="87"/>
      <c r="B45" s="58"/>
      <c r="C45" s="328"/>
      <c r="D45" s="422"/>
      <c r="E45" s="422"/>
      <c r="F45" s="422"/>
      <c r="G45" s="422"/>
      <c r="H45" s="345"/>
      <c r="I45" s="86"/>
      <c r="J45" s="458"/>
      <c r="K45" s="458"/>
      <c r="L45" s="458"/>
      <c r="M45" s="458"/>
      <c r="N45" s="73"/>
      <c r="O45" s="73"/>
      <c r="P45" s="385"/>
      <c r="Q45" s="396"/>
      <c r="R45" s="58"/>
      <c r="S45" s="58"/>
    </row>
    <row r="46" spans="1:19" s="56" customFormat="1" ht="12.75" customHeight="1" x14ac:dyDescent="0.2">
      <c r="A46" s="38"/>
      <c r="B46" s="70">
        <v>2015</v>
      </c>
      <c r="C46" s="182">
        <v>478</v>
      </c>
      <c r="D46" s="420">
        <v>109</v>
      </c>
      <c r="E46" s="420">
        <v>336</v>
      </c>
      <c r="F46" s="420">
        <v>33</v>
      </c>
      <c r="G46" s="420" t="s">
        <v>112</v>
      </c>
      <c r="H46" s="346"/>
      <c r="I46" s="68"/>
      <c r="J46" s="457">
        <v>22.80334728033473</v>
      </c>
      <c r="K46" s="457">
        <v>70.292887029288693</v>
      </c>
      <c r="L46" s="457">
        <v>6.9037656903765692</v>
      </c>
      <c r="M46" s="457" t="s">
        <v>112</v>
      </c>
      <c r="N46" s="71"/>
      <c r="O46" s="71"/>
      <c r="P46" s="385"/>
      <c r="Q46" s="157"/>
    </row>
    <row r="47" spans="1:19" s="56" customFormat="1" ht="12.75" customHeight="1" x14ac:dyDescent="0.2">
      <c r="A47" s="38"/>
      <c r="B47" s="72" t="s">
        <v>7</v>
      </c>
      <c r="C47" s="328">
        <v>192</v>
      </c>
      <c r="D47" s="422">
        <v>37</v>
      </c>
      <c r="E47" s="422">
        <v>137</v>
      </c>
      <c r="F47" s="422">
        <v>18</v>
      </c>
      <c r="G47" s="422" t="s">
        <v>112</v>
      </c>
      <c r="H47" s="345"/>
      <c r="I47" s="86"/>
      <c r="J47" s="458">
        <v>19.270833333333336</v>
      </c>
      <c r="K47" s="458">
        <v>71.354166666666657</v>
      </c>
      <c r="L47" s="458">
        <v>9.375</v>
      </c>
      <c r="M47" s="458" t="s">
        <v>112</v>
      </c>
      <c r="N47" s="71"/>
      <c r="O47" s="71"/>
      <c r="P47" s="385"/>
      <c r="Q47" s="119"/>
    </row>
    <row r="48" spans="1:19" ht="12.75" customHeight="1" x14ac:dyDescent="0.2">
      <c r="A48" s="87"/>
      <c r="B48" s="58" t="s">
        <v>4</v>
      </c>
      <c r="C48" s="328">
        <v>113</v>
      </c>
      <c r="D48" s="422">
        <v>17</v>
      </c>
      <c r="E48" s="422">
        <v>89</v>
      </c>
      <c r="F48" s="422">
        <v>7</v>
      </c>
      <c r="G48" s="422" t="s">
        <v>112</v>
      </c>
      <c r="H48" s="384"/>
      <c r="I48" s="130"/>
      <c r="J48" s="461">
        <v>15.044247787610621</v>
      </c>
      <c r="K48" s="461">
        <v>78.761061946902657</v>
      </c>
      <c r="L48" s="461">
        <v>6.1946902654867255</v>
      </c>
      <c r="M48" s="458" t="s">
        <v>112</v>
      </c>
      <c r="N48" s="73"/>
      <c r="O48" s="73"/>
      <c r="P48" s="385"/>
      <c r="Q48" s="160"/>
      <c r="R48" s="160"/>
    </row>
    <row r="49" spans="1:19" s="58" customFormat="1" ht="12.75" customHeight="1" x14ac:dyDescent="0.2">
      <c r="A49" s="3"/>
      <c r="B49" s="58" t="s">
        <v>5</v>
      </c>
      <c r="C49" s="328">
        <v>93</v>
      </c>
      <c r="D49" s="422">
        <v>16</v>
      </c>
      <c r="E49" s="422">
        <v>72</v>
      </c>
      <c r="F49" s="422">
        <v>5</v>
      </c>
      <c r="G49" s="422" t="s">
        <v>112</v>
      </c>
      <c r="H49" s="384"/>
      <c r="I49" s="130"/>
      <c r="J49" s="462">
        <v>17.20430107526882</v>
      </c>
      <c r="K49" s="462">
        <v>77.41935483870968</v>
      </c>
      <c r="L49" s="462">
        <v>5.376344086021505</v>
      </c>
      <c r="M49" s="458" t="s">
        <v>112</v>
      </c>
      <c r="N49" s="73"/>
      <c r="O49" s="73"/>
      <c r="P49" s="408"/>
      <c r="Q49" s="409"/>
      <c r="R49" s="409"/>
    </row>
    <row r="50" spans="1:19" ht="12.75" customHeight="1" x14ac:dyDescent="0.2">
      <c r="A50" s="3"/>
      <c r="B50" s="58" t="s">
        <v>6</v>
      </c>
      <c r="C50" s="328">
        <v>80</v>
      </c>
      <c r="D50" s="422">
        <v>39</v>
      </c>
      <c r="E50" s="422">
        <v>38</v>
      </c>
      <c r="F50" s="422">
        <v>3</v>
      </c>
      <c r="G50" s="422" t="s">
        <v>112</v>
      </c>
      <c r="H50" s="384"/>
      <c r="I50" s="130"/>
      <c r="J50" s="462">
        <v>48.75</v>
      </c>
      <c r="K50" s="462">
        <v>47.5</v>
      </c>
      <c r="L50" s="462">
        <v>3.75</v>
      </c>
      <c r="M50" s="458" t="s">
        <v>112</v>
      </c>
      <c r="N50" s="73"/>
      <c r="O50" s="73"/>
      <c r="P50" s="385"/>
      <c r="Q50" s="160"/>
      <c r="R50" s="160"/>
    </row>
    <row r="51" spans="1:19" ht="12.75" customHeight="1" x14ac:dyDescent="0.2">
      <c r="A51" s="3"/>
      <c r="B51" s="58"/>
      <c r="C51" s="328"/>
      <c r="D51" s="422"/>
      <c r="E51" s="422"/>
      <c r="F51" s="422"/>
      <c r="G51" s="422"/>
      <c r="H51" s="384"/>
      <c r="I51" s="130"/>
      <c r="J51" s="462"/>
      <c r="K51" s="462"/>
      <c r="L51" s="462"/>
      <c r="M51" s="458"/>
      <c r="N51" s="73"/>
      <c r="O51" s="73"/>
      <c r="P51" s="385"/>
      <c r="Q51" s="160"/>
      <c r="R51" s="160"/>
    </row>
    <row r="52" spans="1:19" ht="12.75" customHeight="1" x14ac:dyDescent="0.2">
      <c r="A52" s="3"/>
      <c r="B52" s="66">
        <v>2016</v>
      </c>
      <c r="C52" s="182">
        <v>204</v>
      </c>
      <c r="D52" s="452">
        <v>43</v>
      </c>
      <c r="E52" s="452">
        <v>147</v>
      </c>
      <c r="F52" s="452">
        <v>14</v>
      </c>
      <c r="G52" s="452" t="s">
        <v>112</v>
      </c>
      <c r="H52" s="384"/>
      <c r="I52" s="130"/>
      <c r="J52" s="457">
        <v>21.078431372549019</v>
      </c>
      <c r="K52" s="457">
        <v>72.058823529411768</v>
      </c>
      <c r="L52" s="457">
        <v>6.8627450980392162</v>
      </c>
      <c r="M52" s="457" t="s">
        <v>112</v>
      </c>
      <c r="N52" s="73"/>
      <c r="O52" s="73"/>
      <c r="P52" s="385"/>
      <c r="Q52" s="160"/>
      <c r="R52" s="160"/>
    </row>
    <row r="53" spans="1:19" ht="12.75" customHeight="1" x14ac:dyDescent="0.2">
      <c r="A53" s="87"/>
      <c r="B53" s="69" t="s">
        <v>7</v>
      </c>
      <c r="C53" s="328">
        <v>102</v>
      </c>
      <c r="D53" s="422">
        <v>28</v>
      </c>
      <c r="E53" s="422">
        <v>65</v>
      </c>
      <c r="F53" s="422">
        <v>9</v>
      </c>
      <c r="G53" s="422" t="s">
        <v>112</v>
      </c>
      <c r="H53" s="58"/>
      <c r="I53" s="86"/>
      <c r="J53" s="458">
        <v>27.450980392156865</v>
      </c>
      <c r="K53" s="458">
        <v>63.725490196078425</v>
      </c>
      <c r="L53" s="458">
        <v>8.8235294117647065</v>
      </c>
      <c r="M53" s="458" t="s">
        <v>112</v>
      </c>
      <c r="N53" s="73"/>
      <c r="O53" s="73"/>
      <c r="P53" s="385"/>
      <c r="Q53" s="119"/>
      <c r="R53" s="164"/>
    </row>
    <row r="54" spans="1:19" s="58" customFormat="1" ht="12.75" customHeight="1" x14ac:dyDescent="0.2">
      <c r="A54" s="348"/>
      <c r="B54" s="69" t="s">
        <v>4</v>
      </c>
      <c r="C54" s="328">
        <v>102</v>
      </c>
      <c r="D54" s="421">
        <v>15</v>
      </c>
      <c r="E54" s="421">
        <v>82</v>
      </c>
      <c r="F54" s="421">
        <v>5</v>
      </c>
      <c r="G54" s="421" t="s">
        <v>112</v>
      </c>
      <c r="H54" s="384"/>
      <c r="I54" s="130"/>
      <c r="J54" s="458">
        <v>14.705882352941178</v>
      </c>
      <c r="K54" s="458">
        <v>80.392156862745097</v>
      </c>
      <c r="L54" s="458">
        <v>4.9019607843137258</v>
      </c>
      <c r="M54" s="458" t="s">
        <v>112</v>
      </c>
      <c r="N54" s="65"/>
      <c r="O54" s="65"/>
      <c r="P54" s="408"/>
      <c r="Q54" s="396"/>
      <c r="R54" s="398"/>
    </row>
    <row r="55" spans="1:19" ht="12.75" customHeight="1" x14ac:dyDescent="0.2">
      <c r="A55" s="16"/>
      <c r="B55" s="411"/>
      <c r="C55" s="332"/>
      <c r="D55" s="453"/>
      <c r="E55" s="453"/>
      <c r="F55" s="453"/>
      <c r="G55" s="453"/>
      <c r="H55" s="344"/>
      <c r="I55" s="128"/>
      <c r="J55" s="460"/>
      <c r="K55" s="460"/>
      <c r="L55" s="460"/>
      <c r="M55" s="460"/>
      <c r="N55" s="65"/>
      <c r="O55" s="65"/>
      <c r="P55" s="385"/>
      <c r="Q55" s="396"/>
      <c r="R55" s="398"/>
      <c r="S55" s="58"/>
    </row>
    <row r="56" spans="1:19" s="56" customFormat="1" ht="12.75" customHeight="1" x14ac:dyDescent="0.2">
      <c r="A56" s="38" t="s">
        <v>71</v>
      </c>
      <c r="B56" s="70">
        <v>2014</v>
      </c>
      <c r="C56" s="182">
        <v>13</v>
      </c>
      <c r="D56" s="420">
        <v>8</v>
      </c>
      <c r="E56" s="420">
        <v>2</v>
      </c>
      <c r="F56" s="420">
        <v>3</v>
      </c>
      <c r="G56" s="420" t="s">
        <v>112</v>
      </c>
      <c r="H56" s="346"/>
      <c r="I56" s="68"/>
      <c r="J56" s="463">
        <v>61.53846153846154</v>
      </c>
      <c r="K56" s="463">
        <v>15.384615384615385</v>
      </c>
      <c r="L56" s="463">
        <v>23.076923076923077</v>
      </c>
      <c r="M56" s="457" t="s">
        <v>112</v>
      </c>
      <c r="N56" s="71"/>
      <c r="O56" s="71"/>
      <c r="P56" s="385"/>
      <c r="Q56" s="119"/>
    </row>
    <row r="57" spans="1:19" ht="12.75" customHeight="1" x14ac:dyDescent="0.2">
      <c r="A57" s="87"/>
      <c r="B57" s="58" t="s">
        <v>7</v>
      </c>
      <c r="C57" s="328">
        <v>4</v>
      </c>
      <c r="D57" s="422">
        <v>3</v>
      </c>
      <c r="E57" s="422" t="s">
        <v>112</v>
      </c>
      <c r="F57" s="422">
        <v>1</v>
      </c>
      <c r="G57" s="422" t="s">
        <v>112</v>
      </c>
      <c r="H57" s="345"/>
      <c r="I57" s="86"/>
      <c r="J57" s="462">
        <v>75</v>
      </c>
      <c r="K57" s="458" t="s">
        <v>112</v>
      </c>
      <c r="L57" s="462">
        <v>25</v>
      </c>
      <c r="M57" s="458" t="s">
        <v>112</v>
      </c>
      <c r="N57" s="73"/>
      <c r="O57" s="73"/>
      <c r="P57" s="385"/>
      <c r="Q57" s="162"/>
      <c r="R57" s="162"/>
    </row>
    <row r="58" spans="1:19" ht="12.75" customHeight="1" x14ac:dyDescent="0.2">
      <c r="A58" s="87"/>
      <c r="B58" s="58" t="s">
        <v>4</v>
      </c>
      <c r="C58" s="328">
        <v>4</v>
      </c>
      <c r="D58" s="422">
        <v>3</v>
      </c>
      <c r="E58" s="422" t="s">
        <v>112</v>
      </c>
      <c r="F58" s="422">
        <v>1</v>
      </c>
      <c r="G58" s="422" t="s">
        <v>112</v>
      </c>
      <c r="H58" s="345"/>
      <c r="I58" s="86"/>
      <c r="J58" s="462">
        <v>75</v>
      </c>
      <c r="K58" s="458" t="s">
        <v>112</v>
      </c>
      <c r="L58" s="462">
        <v>25</v>
      </c>
      <c r="M58" s="458" t="s">
        <v>112</v>
      </c>
      <c r="N58" s="73"/>
      <c r="O58" s="73"/>
      <c r="P58" s="385"/>
      <c r="Q58" s="119"/>
    </row>
    <row r="59" spans="1:19" ht="12.75" customHeight="1" x14ac:dyDescent="0.2">
      <c r="A59" s="87"/>
      <c r="B59" s="58" t="s">
        <v>5</v>
      </c>
      <c r="C59" s="328">
        <v>1</v>
      </c>
      <c r="D59" s="422">
        <v>1</v>
      </c>
      <c r="E59" s="422" t="s">
        <v>112</v>
      </c>
      <c r="F59" s="422" t="s">
        <v>112</v>
      </c>
      <c r="G59" s="422" t="s">
        <v>112</v>
      </c>
      <c r="H59" s="345"/>
      <c r="I59" s="86"/>
      <c r="J59" s="462">
        <v>100</v>
      </c>
      <c r="K59" s="458" t="s">
        <v>112</v>
      </c>
      <c r="L59" s="458" t="s">
        <v>112</v>
      </c>
      <c r="M59" s="458" t="s">
        <v>112</v>
      </c>
      <c r="N59" s="73"/>
      <c r="O59" s="73"/>
      <c r="P59" s="385"/>
      <c r="Q59" s="159"/>
      <c r="R59" s="161"/>
    </row>
    <row r="60" spans="1:19" ht="12.75" customHeight="1" x14ac:dyDescent="0.2">
      <c r="A60" s="87"/>
      <c r="B60" s="58" t="s">
        <v>6</v>
      </c>
      <c r="C60" s="328">
        <v>4</v>
      </c>
      <c r="D60" s="422">
        <v>1</v>
      </c>
      <c r="E60" s="422">
        <v>2</v>
      </c>
      <c r="F60" s="422">
        <v>1</v>
      </c>
      <c r="G60" s="422" t="s">
        <v>112</v>
      </c>
      <c r="H60" s="345"/>
      <c r="I60" s="86"/>
      <c r="J60" s="462">
        <v>25</v>
      </c>
      <c r="K60" s="462">
        <v>50</v>
      </c>
      <c r="L60" s="462">
        <v>25</v>
      </c>
      <c r="M60" s="458" t="s">
        <v>112</v>
      </c>
      <c r="N60" s="73"/>
      <c r="O60" s="73"/>
      <c r="P60" s="385"/>
      <c r="Q60" s="119"/>
    </row>
    <row r="61" spans="1:19" ht="12.75" customHeight="1" x14ac:dyDescent="0.2">
      <c r="A61" s="87"/>
      <c r="B61" s="58"/>
      <c r="C61" s="328"/>
      <c r="D61" s="422"/>
      <c r="E61" s="422"/>
      <c r="F61" s="422"/>
      <c r="G61" s="422"/>
      <c r="H61" s="345"/>
      <c r="I61" s="86"/>
      <c r="J61" s="458"/>
      <c r="K61" s="458"/>
      <c r="L61" s="458"/>
      <c r="M61" s="458"/>
      <c r="N61" s="73"/>
      <c r="O61" s="73"/>
      <c r="P61" s="385"/>
      <c r="Q61" s="119"/>
    </row>
    <row r="62" spans="1:19" s="56" customFormat="1" ht="12.75" customHeight="1" x14ac:dyDescent="0.2">
      <c r="A62" s="38"/>
      <c r="B62" s="70">
        <v>2015</v>
      </c>
      <c r="C62" s="182">
        <v>6</v>
      </c>
      <c r="D62" s="420">
        <v>1</v>
      </c>
      <c r="E62" s="420">
        <v>4</v>
      </c>
      <c r="F62" s="420">
        <v>1</v>
      </c>
      <c r="G62" s="420" t="s">
        <v>112</v>
      </c>
      <c r="H62" s="346"/>
      <c r="I62" s="68"/>
      <c r="J62" s="463">
        <v>16.666666666666664</v>
      </c>
      <c r="K62" s="463">
        <v>66.666666666666657</v>
      </c>
      <c r="L62" s="463">
        <v>16.666666666666664</v>
      </c>
      <c r="M62" s="457" t="s">
        <v>112</v>
      </c>
      <c r="N62" s="71"/>
      <c r="O62" s="71"/>
      <c r="P62" s="385"/>
      <c r="Q62" s="119"/>
    </row>
    <row r="63" spans="1:19" s="58" customFormat="1" ht="12.75" customHeight="1" x14ac:dyDescent="0.2">
      <c r="A63" s="87"/>
      <c r="B63" s="69" t="s">
        <v>7</v>
      </c>
      <c r="C63" s="328">
        <v>2</v>
      </c>
      <c r="D63" s="422" t="s">
        <v>112</v>
      </c>
      <c r="E63" s="422">
        <v>2</v>
      </c>
      <c r="F63" s="422" t="s">
        <v>112</v>
      </c>
      <c r="G63" s="422" t="s">
        <v>112</v>
      </c>
      <c r="H63" s="345"/>
      <c r="I63" s="86"/>
      <c r="J63" s="458" t="s">
        <v>112</v>
      </c>
      <c r="K63" s="462">
        <v>100</v>
      </c>
      <c r="L63" s="458" t="s">
        <v>112</v>
      </c>
      <c r="M63" s="458" t="s">
        <v>112</v>
      </c>
      <c r="N63" s="73"/>
      <c r="O63" s="73"/>
      <c r="P63" s="385"/>
      <c r="Q63" s="119"/>
    </row>
    <row r="64" spans="1:19" ht="12.75" customHeight="1" x14ac:dyDescent="0.2">
      <c r="A64" s="58"/>
      <c r="B64" s="58" t="s">
        <v>4</v>
      </c>
      <c r="C64" s="328">
        <v>1</v>
      </c>
      <c r="D64" s="422" t="s">
        <v>112</v>
      </c>
      <c r="E64" s="422" t="s">
        <v>112</v>
      </c>
      <c r="F64" s="422">
        <v>1</v>
      </c>
      <c r="G64" s="422" t="s">
        <v>112</v>
      </c>
      <c r="H64" s="384"/>
      <c r="I64" s="86"/>
      <c r="J64" s="458" t="s">
        <v>112</v>
      </c>
      <c r="K64" s="458" t="s">
        <v>112</v>
      </c>
      <c r="L64" s="462">
        <v>100</v>
      </c>
      <c r="M64" s="458" t="s">
        <v>112</v>
      </c>
      <c r="N64" s="73"/>
      <c r="O64" s="73"/>
      <c r="P64" s="385"/>
    </row>
    <row r="65" spans="1:18" s="58" customFormat="1" ht="12.75" customHeight="1" x14ac:dyDescent="0.2">
      <c r="A65" s="3"/>
      <c r="B65" s="58" t="s">
        <v>5</v>
      </c>
      <c r="C65" s="328">
        <v>1</v>
      </c>
      <c r="D65" s="422">
        <v>1</v>
      </c>
      <c r="E65" s="422" t="s">
        <v>112</v>
      </c>
      <c r="F65" s="422" t="s">
        <v>112</v>
      </c>
      <c r="G65" s="422" t="s">
        <v>112</v>
      </c>
      <c r="H65" s="384"/>
      <c r="I65" s="130"/>
      <c r="J65" s="462">
        <v>100</v>
      </c>
      <c r="K65" s="458" t="s">
        <v>112</v>
      </c>
      <c r="L65" s="458" t="s">
        <v>112</v>
      </c>
      <c r="M65" s="458" t="s">
        <v>112</v>
      </c>
      <c r="N65" s="73"/>
      <c r="O65" s="73"/>
      <c r="P65" s="408"/>
    </row>
    <row r="66" spans="1:18" ht="12.75" customHeight="1" x14ac:dyDescent="0.2">
      <c r="A66" s="3"/>
      <c r="B66" s="58" t="s">
        <v>6</v>
      </c>
      <c r="C66" s="328">
        <v>2</v>
      </c>
      <c r="D66" s="422" t="s">
        <v>112</v>
      </c>
      <c r="E66" s="422">
        <v>2</v>
      </c>
      <c r="F66" s="422" t="s">
        <v>112</v>
      </c>
      <c r="G66" s="422" t="s">
        <v>112</v>
      </c>
      <c r="H66" s="384"/>
      <c r="I66" s="130"/>
      <c r="J66" s="462" t="s">
        <v>112</v>
      </c>
      <c r="K66" s="458">
        <v>100</v>
      </c>
      <c r="L66" s="458" t="s">
        <v>112</v>
      </c>
      <c r="M66" s="458" t="s">
        <v>112</v>
      </c>
      <c r="N66" s="73"/>
      <c r="O66" s="73"/>
      <c r="P66" s="385"/>
    </row>
    <row r="67" spans="1:18" ht="12.75" customHeight="1" x14ac:dyDescent="0.2">
      <c r="A67" s="3"/>
      <c r="B67" s="58"/>
      <c r="C67" s="328"/>
      <c r="D67" s="422"/>
      <c r="E67" s="422"/>
      <c r="F67" s="422"/>
      <c r="G67" s="422"/>
      <c r="H67" s="384"/>
      <c r="I67" s="130"/>
      <c r="J67" s="462"/>
      <c r="K67" s="458"/>
      <c r="L67" s="458"/>
      <c r="M67" s="458"/>
      <c r="N67" s="73"/>
      <c r="O67" s="73"/>
      <c r="P67" s="385"/>
    </row>
    <row r="68" spans="1:18" ht="12.75" customHeight="1" x14ac:dyDescent="0.2">
      <c r="A68" s="3"/>
      <c r="B68" s="66">
        <v>2016</v>
      </c>
      <c r="C68" s="182">
        <v>29</v>
      </c>
      <c r="D68" s="452">
        <v>1</v>
      </c>
      <c r="E68" s="452">
        <v>23</v>
      </c>
      <c r="F68" s="452">
        <v>5</v>
      </c>
      <c r="G68" s="452" t="s">
        <v>112</v>
      </c>
      <c r="H68" s="384"/>
      <c r="I68" s="130"/>
      <c r="J68" s="463">
        <v>3.4482758620689653</v>
      </c>
      <c r="K68" s="463">
        <v>79.310344827586206</v>
      </c>
      <c r="L68" s="463">
        <v>17.241379310344829</v>
      </c>
      <c r="M68" s="463" t="s">
        <v>112</v>
      </c>
      <c r="N68" s="73"/>
      <c r="O68" s="73"/>
      <c r="P68" s="385"/>
    </row>
    <row r="69" spans="1:18" x14ac:dyDescent="0.2">
      <c r="A69" s="433"/>
      <c r="B69" s="69" t="s">
        <v>7</v>
      </c>
      <c r="C69" s="328">
        <v>5</v>
      </c>
      <c r="D69" s="422">
        <v>1</v>
      </c>
      <c r="E69" s="422" t="s">
        <v>112</v>
      </c>
      <c r="F69" s="422">
        <v>4</v>
      </c>
      <c r="G69" s="422" t="s">
        <v>112</v>
      </c>
      <c r="H69" s="58"/>
      <c r="I69" s="130"/>
      <c r="J69" s="462">
        <v>20</v>
      </c>
      <c r="K69" s="462" t="s">
        <v>112</v>
      </c>
      <c r="L69" s="462">
        <v>80</v>
      </c>
      <c r="M69" s="462" t="s">
        <v>112</v>
      </c>
      <c r="O69" s="58"/>
    </row>
    <row r="70" spans="1:18" s="58" customFormat="1" ht="12.75" customHeight="1" thickBot="1" x14ac:dyDescent="0.25">
      <c r="A70" s="113"/>
      <c r="B70" s="456" t="s">
        <v>4</v>
      </c>
      <c r="C70" s="454">
        <v>24</v>
      </c>
      <c r="D70" s="455" t="s">
        <v>112</v>
      </c>
      <c r="E70" s="455">
        <v>23</v>
      </c>
      <c r="F70" s="455">
        <v>1</v>
      </c>
      <c r="G70" s="455" t="s">
        <v>112</v>
      </c>
      <c r="H70" s="410"/>
      <c r="I70" s="412"/>
      <c r="J70" s="464" t="s">
        <v>112</v>
      </c>
      <c r="K70" s="464">
        <v>95.833333333333343</v>
      </c>
      <c r="L70" s="464">
        <v>4.1666666666666661</v>
      </c>
      <c r="M70" s="464" t="s">
        <v>112</v>
      </c>
      <c r="N70" s="65"/>
      <c r="O70" s="65"/>
      <c r="P70" s="408"/>
      <c r="Q70" s="396"/>
      <c r="R70" s="398"/>
    </row>
    <row r="71" spans="1:18" s="11" customFormat="1" x14ac:dyDescent="0.2">
      <c r="A71" s="401" t="s">
        <v>12</v>
      </c>
      <c r="B71" s="402"/>
      <c r="C71" s="403"/>
      <c r="D71" s="404"/>
      <c r="E71" s="405"/>
      <c r="F71" s="405"/>
      <c r="G71" s="405"/>
      <c r="H71" s="405"/>
      <c r="I71" s="405"/>
      <c r="J71" s="405"/>
      <c r="K71" s="405"/>
      <c r="L71" s="405"/>
      <c r="M71" s="405"/>
      <c r="N71" s="405"/>
      <c r="O71" s="405"/>
      <c r="P71" s="405"/>
      <c r="Q71" s="406"/>
    </row>
    <row r="72" spans="1:18" s="11" customFormat="1" x14ac:dyDescent="0.2">
      <c r="A72" s="482" t="s">
        <v>65</v>
      </c>
      <c r="B72" s="482"/>
      <c r="C72" s="482"/>
      <c r="D72" s="482"/>
      <c r="E72" s="482"/>
      <c r="F72" s="482"/>
      <c r="G72" s="482"/>
      <c r="H72" s="482"/>
      <c r="I72" s="482"/>
      <c r="J72" s="482"/>
      <c r="K72" s="482"/>
      <c r="L72" s="482"/>
      <c r="M72" s="482"/>
      <c r="N72" s="482"/>
      <c r="O72" s="405"/>
      <c r="P72" s="405"/>
      <c r="Q72" s="406"/>
    </row>
    <row r="74" spans="1:18" ht="12.75" customHeight="1" x14ac:dyDescent="0.2">
      <c r="A74" s="482" t="s">
        <v>21</v>
      </c>
      <c r="B74" s="482"/>
      <c r="C74" s="482"/>
      <c r="D74" s="482"/>
      <c r="E74" s="482"/>
      <c r="F74" s="482"/>
      <c r="G74" s="482"/>
      <c r="H74" s="482"/>
      <c r="I74" s="482"/>
      <c r="J74" s="482"/>
      <c r="K74" s="482"/>
      <c r="L74" s="482"/>
      <c r="M74" s="482"/>
      <c r="N74" s="482"/>
      <c r="O74" s="482"/>
      <c r="P74" s="482"/>
      <c r="Q74" s="482"/>
    </row>
    <row r="75" spans="1:18" ht="12.75" customHeight="1" x14ac:dyDescent="0.2">
      <c r="A75" s="482" t="s">
        <v>32</v>
      </c>
      <c r="B75" s="482"/>
      <c r="C75" s="482"/>
      <c r="D75" s="482"/>
      <c r="E75" s="482"/>
      <c r="F75" s="482"/>
      <c r="G75" s="482"/>
      <c r="H75" s="482"/>
      <c r="I75" s="482"/>
      <c r="J75" s="482"/>
      <c r="K75" s="482"/>
      <c r="L75" s="482"/>
      <c r="M75" s="482"/>
      <c r="N75" s="482"/>
      <c r="O75" s="482"/>
      <c r="P75" s="482"/>
      <c r="Q75" s="482"/>
    </row>
    <row r="76" spans="1:18" ht="12.75" customHeight="1" x14ac:dyDescent="0.2">
      <c r="A76" s="15" t="s">
        <v>68</v>
      </c>
      <c r="B76" s="445"/>
      <c r="C76" s="445"/>
      <c r="D76" s="445"/>
      <c r="E76" s="445"/>
      <c r="F76" s="445"/>
      <c r="G76" s="445"/>
      <c r="H76" s="445"/>
      <c r="I76" s="445"/>
      <c r="J76" s="445"/>
      <c r="K76" s="445"/>
      <c r="L76" s="445"/>
      <c r="M76" s="445"/>
      <c r="N76" s="445"/>
      <c r="O76" s="445"/>
      <c r="P76" s="445"/>
      <c r="Q76" s="445"/>
    </row>
    <row r="77" spans="1:18" ht="27" customHeight="1" x14ac:dyDescent="0.2">
      <c r="A77" s="482" t="s">
        <v>46</v>
      </c>
      <c r="B77" s="482"/>
      <c r="C77" s="482"/>
      <c r="D77" s="482"/>
      <c r="E77" s="482"/>
      <c r="F77" s="482"/>
      <c r="G77" s="482"/>
      <c r="H77" s="482"/>
      <c r="I77" s="482"/>
      <c r="J77" s="482"/>
      <c r="K77" s="482"/>
      <c r="L77" s="482"/>
      <c r="M77" s="482"/>
      <c r="N77" s="482"/>
      <c r="O77" s="482"/>
      <c r="P77" s="482"/>
      <c r="Q77" s="482"/>
    </row>
    <row r="78" spans="1:18" ht="12.75" customHeight="1" x14ac:dyDescent="0.2">
      <c r="A78" s="482" t="s">
        <v>38</v>
      </c>
      <c r="B78" s="482"/>
      <c r="C78" s="482"/>
      <c r="D78" s="482"/>
      <c r="E78" s="482"/>
      <c r="F78" s="482"/>
      <c r="G78" s="482"/>
      <c r="H78" s="482"/>
      <c r="I78" s="482"/>
      <c r="J78" s="482"/>
      <c r="K78" s="482"/>
      <c r="L78" s="482"/>
      <c r="M78" s="482"/>
      <c r="N78" s="482"/>
      <c r="O78" s="482"/>
      <c r="P78" s="482"/>
      <c r="Q78" s="482"/>
    </row>
    <row r="79" spans="1:18" ht="25.5" customHeight="1" x14ac:dyDescent="0.2">
      <c r="A79" s="482" t="s">
        <v>39</v>
      </c>
      <c r="B79" s="482"/>
      <c r="C79" s="482"/>
      <c r="D79" s="482"/>
      <c r="E79" s="482"/>
      <c r="F79" s="482"/>
      <c r="G79" s="482"/>
      <c r="H79" s="482"/>
      <c r="I79" s="482"/>
      <c r="J79" s="482"/>
      <c r="K79" s="482"/>
      <c r="L79" s="482"/>
      <c r="M79" s="482"/>
      <c r="N79" s="482"/>
      <c r="O79" s="482"/>
      <c r="P79" s="482"/>
      <c r="Q79" s="482"/>
    </row>
    <row r="80" spans="1:18" ht="12.75" customHeight="1" x14ac:dyDescent="0.2">
      <c r="A80" s="482" t="s">
        <v>40</v>
      </c>
      <c r="B80" s="482"/>
      <c r="C80" s="482"/>
      <c r="D80" s="482"/>
      <c r="E80" s="482"/>
      <c r="F80" s="482"/>
      <c r="G80" s="482"/>
      <c r="H80" s="482"/>
      <c r="I80" s="482"/>
      <c r="J80" s="482"/>
      <c r="K80" s="482"/>
      <c r="L80" s="482"/>
      <c r="M80" s="482"/>
      <c r="N80" s="482"/>
      <c r="O80" s="482"/>
      <c r="P80" s="482"/>
      <c r="Q80" s="482"/>
    </row>
    <row r="81" spans="1:17" ht="12.75" customHeight="1" x14ac:dyDescent="0.2">
      <c r="A81" s="407" t="s">
        <v>61</v>
      </c>
      <c r="B81" s="445"/>
      <c r="C81" s="445"/>
      <c r="D81" s="445"/>
      <c r="E81" s="445"/>
      <c r="F81" s="445"/>
      <c r="G81" s="445"/>
      <c r="H81" s="445"/>
      <c r="I81" s="445"/>
      <c r="J81" s="445"/>
      <c r="K81" s="445"/>
      <c r="L81" s="445"/>
      <c r="M81" s="445"/>
      <c r="N81" s="445"/>
      <c r="O81" s="445"/>
      <c r="P81" s="445"/>
      <c r="Q81" s="445"/>
    </row>
    <row r="82" spans="1:17" ht="12.75" customHeight="1" x14ac:dyDescent="0.2">
      <c r="A82" s="482" t="s">
        <v>47</v>
      </c>
      <c r="B82" s="482"/>
      <c r="C82" s="482"/>
      <c r="D82" s="482"/>
      <c r="E82" s="482"/>
      <c r="F82" s="482"/>
      <c r="G82" s="482"/>
      <c r="H82" s="482"/>
      <c r="I82" s="482"/>
      <c r="J82" s="482"/>
      <c r="K82" s="482"/>
      <c r="L82" s="482"/>
      <c r="M82" s="482"/>
      <c r="N82" s="482"/>
      <c r="O82" s="482"/>
      <c r="P82" s="482"/>
      <c r="Q82" s="482"/>
    </row>
    <row r="83" spans="1:17" ht="12.75" customHeight="1" x14ac:dyDescent="0.2">
      <c r="A83" s="482" t="s">
        <v>34</v>
      </c>
      <c r="B83" s="482"/>
      <c r="C83" s="482"/>
      <c r="D83" s="482"/>
      <c r="E83" s="482"/>
      <c r="F83" s="482"/>
      <c r="G83" s="482"/>
      <c r="H83" s="482"/>
      <c r="I83" s="482"/>
      <c r="J83" s="482"/>
      <c r="K83" s="482"/>
      <c r="L83" s="482"/>
      <c r="M83" s="482"/>
      <c r="N83" s="482"/>
      <c r="O83" s="482"/>
      <c r="P83" s="482"/>
      <c r="Q83" s="482"/>
    </row>
    <row r="84" spans="1:17" ht="12.75" customHeight="1" x14ac:dyDescent="0.2">
      <c r="A84" s="482" t="s">
        <v>59</v>
      </c>
      <c r="B84" s="482"/>
      <c r="C84" s="482"/>
      <c r="D84" s="482"/>
      <c r="E84" s="482"/>
      <c r="F84" s="482"/>
      <c r="G84" s="482"/>
      <c r="H84" s="482"/>
      <c r="I84" s="482"/>
      <c r="J84" s="482"/>
      <c r="K84" s="482"/>
      <c r="L84" s="482"/>
      <c r="M84" s="482"/>
      <c r="N84" s="482"/>
      <c r="O84" s="482"/>
      <c r="P84" s="482"/>
      <c r="Q84" s="482"/>
    </row>
  </sheetData>
  <mergeCells count="23">
    <mergeCell ref="A72:N72"/>
    <mergeCell ref="A80:N80"/>
    <mergeCell ref="O80:Q80"/>
    <mergeCell ref="O77:Q77"/>
    <mergeCell ref="A78:N78"/>
    <mergeCell ref="O78:Q78"/>
    <mergeCell ref="A79:N79"/>
    <mergeCell ref="A1:L1"/>
    <mergeCell ref="A84:N84"/>
    <mergeCell ref="O84:Q84"/>
    <mergeCell ref="A75:N75"/>
    <mergeCell ref="A83:N83"/>
    <mergeCell ref="O83:Q83"/>
    <mergeCell ref="O79:Q79"/>
    <mergeCell ref="C4:C5"/>
    <mergeCell ref="D4:G4"/>
    <mergeCell ref="J4:M4"/>
    <mergeCell ref="A82:N82"/>
    <mergeCell ref="O82:Q82"/>
    <mergeCell ref="A74:N74"/>
    <mergeCell ref="O74:Q74"/>
    <mergeCell ref="O75:Q75"/>
    <mergeCell ref="A77:N77"/>
  </mergeCells>
  <pageMargins left="0.74803149606299213" right="0.74803149606299213" top="0.98425196850393704" bottom="0.98425196850393704" header="0.51181102362204722" footer="0.51181102362204722"/>
  <pageSetup paperSize="9" scale="52"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40625" defaultRowHeight="12.75" x14ac:dyDescent="0.2"/>
  <cols>
    <col min="1" max="1" width="24.140625" style="52" customWidth="1"/>
    <col min="2" max="2" width="12.85546875" style="52" customWidth="1"/>
    <col min="3" max="3" width="14.42578125" style="56" customWidth="1"/>
    <col min="4" max="5" width="11.42578125" style="52" customWidth="1"/>
    <col min="6" max="6" width="13.5703125" style="52" customWidth="1"/>
    <col min="7" max="7" width="14.140625" style="52" customWidth="1"/>
    <col min="8" max="8" width="1.7109375" style="52" customWidth="1"/>
    <col min="9" max="9" width="1.7109375" style="58" customWidth="1"/>
    <col min="10" max="11" width="11.42578125" style="52" customWidth="1"/>
    <col min="12" max="12" width="14.140625" style="52" customWidth="1"/>
    <col min="13" max="13" width="13.5703125" style="52" customWidth="1"/>
    <col min="14" max="14" width="1.7109375" style="58" customWidth="1"/>
    <col min="15" max="15" width="1.7109375" style="52" customWidth="1"/>
    <col min="16" max="18" width="8.7109375" style="52" bestFit="1" customWidth="1"/>
    <col min="19" max="19" width="15.140625" style="52" customWidth="1"/>
    <col min="20" max="25" width="4.7109375" style="52" customWidth="1"/>
    <col min="26" max="16384" width="9.140625" style="52"/>
  </cols>
  <sheetData>
    <row r="1" spans="1:23" ht="18.75" customHeight="1" x14ac:dyDescent="0.25">
      <c r="A1" s="49" t="s">
        <v>77</v>
      </c>
      <c r="B1" s="49"/>
      <c r="C1" s="49"/>
      <c r="D1" s="50"/>
      <c r="E1" s="50"/>
      <c r="F1" s="50"/>
      <c r="G1" s="50"/>
      <c r="H1" s="50"/>
      <c r="I1" s="50"/>
      <c r="J1" s="51"/>
      <c r="K1" s="51"/>
      <c r="L1" s="51"/>
      <c r="M1" s="100"/>
      <c r="N1" s="84"/>
      <c r="O1" s="51"/>
    </row>
    <row r="2" spans="1:23" x14ac:dyDescent="0.2">
      <c r="A2" s="53"/>
      <c r="B2" s="53"/>
      <c r="C2" s="54"/>
      <c r="D2" s="51"/>
      <c r="E2" s="51"/>
      <c r="F2" s="51"/>
      <c r="G2" s="51"/>
      <c r="H2" s="55"/>
      <c r="I2" s="51"/>
      <c r="J2" s="51"/>
      <c r="K2" s="51"/>
      <c r="L2" s="51"/>
      <c r="M2" s="100"/>
      <c r="N2" s="84"/>
      <c r="O2" s="51"/>
      <c r="R2" s="98"/>
    </row>
    <row r="3" spans="1:23" ht="14.25" x14ac:dyDescent="0.2">
      <c r="A3" s="56" t="s">
        <v>20</v>
      </c>
      <c r="H3" s="57"/>
      <c r="O3" s="58"/>
    </row>
    <row r="4" spans="1:23" ht="12.75" customHeight="1" x14ac:dyDescent="0.2">
      <c r="A4" s="59"/>
      <c r="B4" s="59"/>
      <c r="C4" s="483" t="s">
        <v>74</v>
      </c>
      <c r="D4" s="485" t="s">
        <v>22</v>
      </c>
      <c r="E4" s="485"/>
      <c r="F4" s="485"/>
      <c r="G4" s="485"/>
      <c r="H4" s="60"/>
      <c r="I4" s="61"/>
      <c r="J4" s="485" t="s">
        <v>66</v>
      </c>
      <c r="K4" s="485"/>
      <c r="L4" s="485"/>
      <c r="M4" s="485"/>
      <c r="N4" s="60"/>
      <c r="O4" s="83"/>
    </row>
    <row r="5" spans="1:23" ht="28.5" customHeight="1" x14ac:dyDescent="0.2">
      <c r="A5" s="62" t="s">
        <v>33</v>
      </c>
      <c r="B5" s="62" t="s">
        <v>41</v>
      </c>
      <c r="C5" s="484"/>
      <c r="D5" s="126" t="s">
        <v>54</v>
      </c>
      <c r="E5" s="127" t="s">
        <v>55</v>
      </c>
      <c r="F5" s="127" t="s">
        <v>56</v>
      </c>
      <c r="G5" s="127" t="s">
        <v>57</v>
      </c>
      <c r="H5" s="85"/>
      <c r="I5" s="128"/>
      <c r="J5" s="126" t="s">
        <v>54</v>
      </c>
      <c r="K5" s="127" t="s">
        <v>55</v>
      </c>
      <c r="L5" s="127" t="s">
        <v>56</v>
      </c>
      <c r="M5" s="127" t="s">
        <v>57</v>
      </c>
      <c r="N5" s="85"/>
      <c r="O5" s="65"/>
    </row>
    <row r="6" spans="1:23" ht="15.75" customHeight="1" x14ac:dyDescent="0.2">
      <c r="A6" s="63"/>
      <c r="B6" s="63"/>
      <c r="C6" s="64"/>
      <c r="D6" s="129"/>
      <c r="E6" s="65"/>
      <c r="F6" s="65"/>
      <c r="G6" s="65"/>
      <c r="H6" s="65"/>
      <c r="I6" s="130"/>
      <c r="J6" s="129"/>
      <c r="K6" s="65"/>
      <c r="L6" s="65"/>
      <c r="M6" s="65"/>
      <c r="N6" s="65"/>
      <c r="O6" s="65"/>
    </row>
    <row r="7" spans="1:23" ht="15.75" customHeight="1" x14ac:dyDescent="0.2">
      <c r="A7" s="4" t="s">
        <v>69</v>
      </c>
      <c r="B7" s="138" t="s">
        <v>58</v>
      </c>
      <c r="C7" s="182">
        <f>D7+E7+F7+G7</f>
        <v>5149</v>
      </c>
      <c r="D7" s="182">
        <v>2653</v>
      </c>
      <c r="E7" s="182">
        <v>2415</v>
      </c>
      <c r="F7" s="182">
        <v>66</v>
      </c>
      <c r="G7" s="182">
        <v>15</v>
      </c>
      <c r="H7" s="340"/>
      <c r="I7" s="139"/>
      <c r="J7" s="334">
        <f t="shared" ref="J7:M22" si="0">D7/$C7*100</f>
        <v>51.524567877257724</v>
      </c>
      <c r="K7" s="334">
        <f t="shared" si="0"/>
        <v>46.902311128374443</v>
      </c>
      <c r="L7" s="334">
        <f t="shared" si="0"/>
        <v>1.2818022917071277</v>
      </c>
      <c r="M7" s="334">
        <f t="shared" si="0"/>
        <v>0.2913187026607108</v>
      </c>
      <c r="N7" s="65"/>
      <c r="O7" s="65"/>
    </row>
    <row r="8" spans="1:23" s="56" customFormat="1" ht="12.75" customHeight="1" x14ac:dyDescent="0.2">
      <c r="B8" s="66">
        <v>2014</v>
      </c>
      <c r="C8" s="182">
        <f t="shared" ref="C8:C46" si="1">D8+E8+F8+G8</f>
        <v>2391</v>
      </c>
      <c r="D8" s="182">
        <f>D18+D28+D38</f>
        <v>1394</v>
      </c>
      <c r="E8" s="182">
        <f t="shared" ref="E8:G8" si="2">E18+E28+E38</f>
        <v>879</v>
      </c>
      <c r="F8" s="182">
        <f t="shared" si="2"/>
        <v>118</v>
      </c>
      <c r="G8" s="339">
        <f t="shared" si="2"/>
        <v>0</v>
      </c>
      <c r="H8" s="340"/>
      <c r="I8" s="68"/>
      <c r="J8" s="334">
        <f t="shared" si="0"/>
        <v>58.301965704726058</v>
      </c>
      <c r="K8" s="334">
        <f t="shared" si="0"/>
        <v>36.762860727728985</v>
      </c>
      <c r="L8" s="334">
        <f t="shared" si="0"/>
        <v>4.9351735675449602</v>
      </c>
      <c r="M8" s="334">
        <f t="shared" si="0"/>
        <v>0</v>
      </c>
      <c r="N8" s="67"/>
      <c r="O8" s="67"/>
      <c r="P8" s="119"/>
      <c r="Q8" s="119"/>
      <c r="R8" s="119"/>
      <c r="S8" s="119"/>
      <c r="T8" s="119"/>
      <c r="U8" s="119"/>
      <c r="V8" s="119"/>
      <c r="W8" s="119"/>
    </row>
    <row r="9" spans="1:23" ht="12.75" customHeight="1" x14ac:dyDescent="0.2">
      <c r="A9" s="3"/>
      <c r="B9" s="69" t="s">
        <v>7</v>
      </c>
      <c r="C9" s="328">
        <f t="shared" si="1"/>
        <v>714</v>
      </c>
      <c r="D9" s="328">
        <f t="shared" ref="D9:G12" si="3">D19+D29+D39</f>
        <v>416</v>
      </c>
      <c r="E9" s="328">
        <f t="shared" si="3"/>
        <v>278</v>
      </c>
      <c r="F9" s="328">
        <f t="shared" si="3"/>
        <v>20</v>
      </c>
      <c r="G9" s="341">
        <f t="shared" si="3"/>
        <v>0</v>
      </c>
      <c r="H9" s="342"/>
      <c r="I9" s="86"/>
      <c r="J9" s="331">
        <f t="shared" si="0"/>
        <v>58.263305322128858</v>
      </c>
      <c r="K9" s="331">
        <f t="shared" si="0"/>
        <v>38.935574229691881</v>
      </c>
      <c r="L9" s="331">
        <f t="shared" si="0"/>
        <v>2.801120448179272</v>
      </c>
      <c r="M9" s="331">
        <f t="shared" si="0"/>
        <v>0</v>
      </c>
      <c r="N9" s="65"/>
      <c r="O9" s="65"/>
      <c r="P9" s="119"/>
      <c r="Q9" s="119"/>
      <c r="R9" s="157">
        <v>1182</v>
      </c>
    </row>
    <row r="10" spans="1:23" ht="12.75" customHeight="1" x14ac:dyDescent="0.2">
      <c r="A10" s="3"/>
      <c r="B10" s="69" t="s">
        <v>4</v>
      </c>
      <c r="C10" s="328">
        <f t="shared" si="1"/>
        <v>600</v>
      </c>
      <c r="D10" s="328">
        <f t="shared" si="3"/>
        <v>337</v>
      </c>
      <c r="E10" s="328">
        <f t="shared" si="3"/>
        <v>238</v>
      </c>
      <c r="F10" s="328">
        <f t="shared" si="3"/>
        <v>25</v>
      </c>
      <c r="G10" s="341">
        <f t="shared" si="3"/>
        <v>0</v>
      </c>
      <c r="H10" s="342"/>
      <c r="I10" s="86"/>
      <c r="J10" s="331">
        <f t="shared" si="0"/>
        <v>56.166666666666664</v>
      </c>
      <c r="K10" s="331">
        <f t="shared" si="0"/>
        <v>39.666666666666664</v>
      </c>
      <c r="L10" s="331">
        <f t="shared" si="0"/>
        <v>4.1666666666666661</v>
      </c>
      <c r="M10" s="331">
        <f t="shared" si="0"/>
        <v>0</v>
      </c>
      <c r="N10" s="65"/>
      <c r="O10" s="65"/>
      <c r="P10" s="119"/>
      <c r="Q10" s="119"/>
      <c r="R10" s="119"/>
    </row>
    <row r="11" spans="1:23" ht="12.75" customHeight="1" x14ac:dyDescent="0.2">
      <c r="A11" s="3"/>
      <c r="B11" s="69" t="s">
        <v>5</v>
      </c>
      <c r="C11" s="328">
        <f t="shared" si="1"/>
        <v>580</v>
      </c>
      <c r="D11" s="328">
        <f t="shared" si="3"/>
        <v>328</v>
      </c>
      <c r="E11" s="328">
        <f t="shared" si="3"/>
        <v>195</v>
      </c>
      <c r="F11" s="328">
        <f t="shared" si="3"/>
        <v>57</v>
      </c>
      <c r="G11" s="341">
        <f t="shared" si="3"/>
        <v>0</v>
      </c>
      <c r="H11" s="342"/>
      <c r="I11" s="86"/>
      <c r="J11" s="331">
        <f t="shared" si="0"/>
        <v>56.551724137931039</v>
      </c>
      <c r="K11" s="331">
        <f t="shared" si="0"/>
        <v>33.620689655172413</v>
      </c>
      <c r="L11" s="331">
        <f t="shared" si="0"/>
        <v>9.8275862068965516</v>
      </c>
      <c r="M11" s="331">
        <f t="shared" si="0"/>
        <v>0</v>
      </c>
      <c r="N11" s="65"/>
      <c r="O11" s="65"/>
      <c r="P11" s="119"/>
      <c r="Q11" s="119"/>
      <c r="R11" s="119"/>
    </row>
    <row r="12" spans="1:23" ht="12.75" customHeight="1" x14ac:dyDescent="0.2">
      <c r="A12" s="3"/>
      <c r="B12" s="69" t="s">
        <v>6</v>
      </c>
      <c r="C12" s="328">
        <f t="shared" si="1"/>
        <v>497</v>
      </c>
      <c r="D12" s="328">
        <f t="shared" si="3"/>
        <v>313</v>
      </c>
      <c r="E12" s="328">
        <f t="shared" si="3"/>
        <v>168</v>
      </c>
      <c r="F12" s="328">
        <f t="shared" si="3"/>
        <v>16</v>
      </c>
      <c r="G12" s="328">
        <f t="shared" si="3"/>
        <v>0</v>
      </c>
      <c r="H12" s="342"/>
      <c r="I12" s="86"/>
      <c r="J12" s="331">
        <f t="shared" si="0"/>
        <v>62.977867203219319</v>
      </c>
      <c r="K12" s="331">
        <f t="shared" si="0"/>
        <v>33.802816901408448</v>
      </c>
      <c r="L12" s="331">
        <f t="shared" si="0"/>
        <v>3.2193158953722336</v>
      </c>
      <c r="M12" s="331">
        <f t="shared" si="0"/>
        <v>0</v>
      </c>
      <c r="N12" s="65"/>
      <c r="O12" s="65"/>
      <c r="P12" s="119"/>
      <c r="Q12" s="119"/>
      <c r="R12" s="119"/>
    </row>
    <row r="13" spans="1:23" ht="12.75" customHeight="1" x14ac:dyDescent="0.2">
      <c r="A13" s="3"/>
      <c r="B13" s="69"/>
      <c r="C13" s="328"/>
      <c r="D13" s="328"/>
      <c r="E13" s="328"/>
      <c r="F13" s="328"/>
      <c r="G13" s="341"/>
      <c r="H13" s="342"/>
      <c r="I13" s="86"/>
      <c r="J13" s="331"/>
      <c r="K13" s="331"/>
      <c r="L13" s="331"/>
      <c r="M13" s="331"/>
      <c r="N13" s="65"/>
      <c r="O13" s="65"/>
      <c r="P13" s="119"/>
      <c r="Q13" s="119"/>
      <c r="R13" s="119"/>
    </row>
    <row r="14" spans="1:23" s="56" customFormat="1" ht="12.75" customHeight="1" x14ac:dyDescent="0.2">
      <c r="A14" s="4"/>
      <c r="B14" s="66">
        <v>2015</v>
      </c>
      <c r="C14" s="182">
        <f t="shared" si="1"/>
        <v>950</v>
      </c>
      <c r="D14" s="182">
        <f t="shared" ref="D14:G16" si="4">D24+D34+D44</f>
        <v>517</v>
      </c>
      <c r="E14" s="182">
        <f t="shared" si="4"/>
        <v>378</v>
      </c>
      <c r="F14" s="182">
        <f t="shared" si="4"/>
        <v>55</v>
      </c>
      <c r="G14" s="339">
        <f t="shared" si="4"/>
        <v>0</v>
      </c>
      <c r="H14" s="340"/>
      <c r="I14" s="68"/>
      <c r="J14" s="334">
        <f t="shared" si="0"/>
        <v>54.421052631578945</v>
      </c>
      <c r="K14" s="334">
        <f t="shared" si="0"/>
        <v>39.789473684210527</v>
      </c>
      <c r="L14" s="334">
        <f t="shared" si="0"/>
        <v>5.7894736842105265</v>
      </c>
      <c r="M14" s="334">
        <f t="shared" si="0"/>
        <v>0</v>
      </c>
      <c r="N14" s="67"/>
      <c r="O14" s="67"/>
      <c r="P14" s="119"/>
      <c r="Q14" s="119"/>
      <c r="R14" s="158">
        <f>C16/C15-1</f>
        <v>-0.33333333333333337</v>
      </c>
    </row>
    <row r="15" spans="1:23" s="56" customFormat="1" ht="12.75" customHeight="1" x14ac:dyDescent="0.2">
      <c r="A15" s="4"/>
      <c r="B15" s="69" t="s">
        <v>7</v>
      </c>
      <c r="C15" s="328">
        <f t="shared" si="1"/>
        <v>570</v>
      </c>
      <c r="D15" s="328">
        <f t="shared" si="4"/>
        <v>288</v>
      </c>
      <c r="E15" s="328">
        <f t="shared" si="4"/>
        <v>247</v>
      </c>
      <c r="F15" s="328">
        <f t="shared" si="4"/>
        <v>35</v>
      </c>
      <c r="G15" s="341">
        <f t="shared" si="4"/>
        <v>0</v>
      </c>
      <c r="H15" s="342"/>
      <c r="I15" s="86"/>
      <c r="J15" s="331">
        <f t="shared" si="0"/>
        <v>50.526315789473685</v>
      </c>
      <c r="K15" s="331">
        <f t="shared" si="0"/>
        <v>43.333333333333336</v>
      </c>
      <c r="L15" s="331">
        <f t="shared" si="0"/>
        <v>6.140350877192982</v>
      </c>
      <c r="M15" s="331">
        <f t="shared" si="0"/>
        <v>0</v>
      </c>
      <c r="N15" s="67"/>
      <c r="O15" s="67"/>
      <c r="P15" s="119"/>
      <c r="Q15" s="119"/>
      <c r="R15" s="119"/>
    </row>
    <row r="16" spans="1:23" ht="12.75" customHeight="1" x14ac:dyDescent="0.2">
      <c r="A16" s="16"/>
      <c r="B16" s="150" t="s">
        <v>4</v>
      </c>
      <c r="C16" s="332">
        <f t="shared" si="1"/>
        <v>380</v>
      </c>
      <c r="D16" s="332">
        <f t="shared" si="4"/>
        <v>229</v>
      </c>
      <c r="E16" s="332">
        <f t="shared" si="4"/>
        <v>131</v>
      </c>
      <c r="F16" s="332">
        <f t="shared" si="4"/>
        <v>20</v>
      </c>
      <c r="G16" s="343">
        <f t="shared" si="4"/>
        <v>0</v>
      </c>
      <c r="H16" s="344"/>
      <c r="I16" s="128"/>
      <c r="J16" s="333">
        <f>D16/$C16*100</f>
        <v>60.263157894736842</v>
      </c>
      <c r="K16" s="333">
        <f t="shared" si="0"/>
        <v>34.473684210526315</v>
      </c>
      <c r="L16" s="333">
        <f t="shared" si="0"/>
        <v>5.2631578947368416</v>
      </c>
      <c r="M16" s="333">
        <f t="shared" si="0"/>
        <v>0</v>
      </c>
      <c r="N16" s="65"/>
      <c r="O16" s="65"/>
      <c r="P16" s="119"/>
      <c r="Q16" s="119"/>
      <c r="R16" s="119"/>
      <c r="S16" s="350">
        <f>C16+'Table 1'!D16</f>
        <v>38978</v>
      </c>
    </row>
    <row r="17" spans="1:19" ht="12.75" customHeight="1" x14ac:dyDescent="0.2">
      <c r="A17" s="3"/>
      <c r="B17" s="69"/>
      <c r="C17" s="328"/>
      <c r="D17" s="183"/>
      <c r="E17" s="183"/>
      <c r="F17" s="183"/>
      <c r="G17" s="345"/>
      <c r="H17" s="342"/>
      <c r="I17" s="86"/>
      <c r="J17" s="331"/>
      <c r="K17" s="331"/>
      <c r="L17" s="331"/>
      <c r="M17" s="331"/>
      <c r="N17" s="65"/>
      <c r="O17" s="65"/>
      <c r="P17" s="119"/>
      <c r="Q17" s="158">
        <f>D16/D15-1</f>
        <v>-0.20486111111111116</v>
      </c>
      <c r="R17" s="119"/>
      <c r="S17" s="351">
        <f>C16/S16</f>
        <v>9.7490892298219504E-3</v>
      </c>
    </row>
    <row r="18" spans="1:19" s="56" customFormat="1" ht="12.75" customHeight="1" x14ac:dyDescent="0.2">
      <c r="A18" s="4" t="s">
        <v>70</v>
      </c>
      <c r="B18" s="66">
        <v>2014</v>
      </c>
      <c r="C18" s="182">
        <f t="shared" si="1"/>
        <v>1800</v>
      </c>
      <c r="D18" s="185">
        <f>D19+D20+D21+D22</f>
        <v>1280</v>
      </c>
      <c r="E18" s="185">
        <f t="shared" ref="E18:G18" si="5">E19+E20+E21+E22</f>
        <v>435</v>
      </c>
      <c r="F18" s="185">
        <f t="shared" si="5"/>
        <v>85</v>
      </c>
      <c r="G18" s="346">
        <f t="shared" si="5"/>
        <v>0</v>
      </c>
      <c r="H18" s="340"/>
      <c r="I18" s="68"/>
      <c r="J18" s="334">
        <f t="shared" ref="J18:M46" si="6">D18/$C18*100</f>
        <v>71.111111111111114</v>
      </c>
      <c r="K18" s="334">
        <f t="shared" si="0"/>
        <v>24.166666666666668</v>
      </c>
      <c r="L18" s="334">
        <f t="shared" si="0"/>
        <v>4.7222222222222223</v>
      </c>
      <c r="M18" s="334">
        <f t="shared" si="0"/>
        <v>0</v>
      </c>
      <c r="N18" s="67"/>
      <c r="O18" s="67"/>
      <c r="P18" s="119"/>
      <c r="Q18" s="119"/>
      <c r="R18" s="119"/>
    </row>
    <row r="19" spans="1:19" ht="12.75" customHeight="1" x14ac:dyDescent="0.2">
      <c r="A19" s="99"/>
      <c r="B19" s="69" t="s">
        <v>7</v>
      </c>
      <c r="C19" s="328">
        <f t="shared" si="1"/>
        <v>538</v>
      </c>
      <c r="D19" s="184">
        <f>'data for T3'!F14</f>
        <v>373</v>
      </c>
      <c r="E19" s="184">
        <f>'data for T3'!G14</f>
        <v>149</v>
      </c>
      <c r="F19" s="184">
        <f>'data for T3'!H14</f>
        <v>16</v>
      </c>
      <c r="G19" s="345">
        <f>'data for T3'!I14</f>
        <v>0</v>
      </c>
      <c r="H19" s="342"/>
      <c r="I19" s="86"/>
      <c r="J19" s="331">
        <f t="shared" si="6"/>
        <v>69.330855018587357</v>
      </c>
      <c r="K19" s="331">
        <f t="shared" si="0"/>
        <v>27.695167286245354</v>
      </c>
      <c r="L19" s="331">
        <f t="shared" si="0"/>
        <v>2.9739776951672861</v>
      </c>
      <c r="M19" s="331">
        <f t="shared" si="0"/>
        <v>0</v>
      </c>
      <c r="N19" s="65"/>
      <c r="O19" s="65"/>
      <c r="P19" s="119"/>
      <c r="Q19" s="158">
        <f>E16/E15-1</f>
        <v>-0.46963562753036436</v>
      </c>
      <c r="R19" s="119"/>
      <c r="S19" s="350">
        <f>C15+'Table 1'!D15</f>
        <v>40514</v>
      </c>
    </row>
    <row r="20" spans="1:19" ht="12.75" customHeight="1" x14ac:dyDescent="0.2">
      <c r="A20" s="3"/>
      <c r="B20" s="69" t="s">
        <v>4</v>
      </c>
      <c r="C20" s="328">
        <f t="shared" si="1"/>
        <v>438</v>
      </c>
      <c r="D20" s="184">
        <f>'data for T3'!F15</f>
        <v>306</v>
      </c>
      <c r="E20" s="184">
        <f>'data for T3'!G15</f>
        <v>112</v>
      </c>
      <c r="F20" s="184">
        <f>'data for T3'!H15</f>
        <v>20</v>
      </c>
      <c r="G20" s="345">
        <f>'data for T3'!I15</f>
        <v>0</v>
      </c>
      <c r="H20" s="342"/>
      <c r="I20" s="86"/>
      <c r="J20" s="331">
        <f t="shared" si="6"/>
        <v>69.863013698630141</v>
      </c>
      <c r="K20" s="331">
        <f t="shared" si="0"/>
        <v>25.570776255707763</v>
      </c>
      <c r="L20" s="331">
        <f t="shared" si="0"/>
        <v>4.5662100456620998</v>
      </c>
      <c r="M20" s="331">
        <f t="shared" si="0"/>
        <v>0</v>
      </c>
      <c r="N20" s="65"/>
      <c r="O20" s="65"/>
      <c r="P20" s="119"/>
      <c r="Q20" s="119"/>
      <c r="R20" s="119"/>
      <c r="S20" s="352">
        <f>C15/S19</f>
        <v>1.4069210643234438E-2</v>
      </c>
    </row>
    <row r="21" spans="1:19" ht="12.75" customHeight="1" x14ac:dyDescent="0.2">
      <c r="A21" s="3"/>
      <c r="B21" s="69" t="s">
        <v>5</v>
      </c>
      <c r="C21" s="328">
        <f t="shared" si="1"/>
        <v>438</v>
      </c>
      <c r="D21" s="184">
        <f>'data for T3'!F16</f>
        <v>309</v>
      </c>
      <c r="E21" s="184">
        <f>'data for T3'!G16</f>
        <v>92</v>
      </c>
      <c r="F21" s="184">
        <f>'data for T3'!H16</f>
        <v>37</v>
      </c>
      <c r="G21" s="345">
        <f>'data for T3'!I16</f>
        <v>0</v>
      </c>
      <c r="H21" s="342"/>
      <c r="I21" s="86"/>
      <c r="J21" s="331">
        <f t="shared" si="6"/>
        <v>70.547945205479451</v>
      </c>
      <c r="K21" s="331">
        <f t="shared" si="0"/>
        <v>21.00456621004566</v>
      </c>
      <c r="L21" s="331">
        <f t="shared" si="0"/>
        <v>8.4474885844748862</v>
      </c>
      <c r="M21" s="331">
        <f t="shared" si="0"/>
        <v>0</v>
      </c>
      <c r="N21" s="65"/>
      <c r="O21" s="65"/>
      <c r="P21" s="119"/>
      <c r="Q21" s="158">
        <f>F16/F15-1</f>
        <v>-0.4285714285714286</v>
      </c>
      <c r="R21" s="119"/>
    </row>
    <row r="22" spans="1:19" ht="12.75" customHeight="1" x14ac:dyDescent="0.2">
      <c r="A22" s="3"/>
      <c r="B22" s="69" t="s">
        <v>6</v>
      </c>
      <c r="C22" s="328">
        <f t="shared" si="1"/>
        <v>386</v>
      </c>
      <c r="D22" s="184">
        <f>'data for T3'!F17</f>
        <v>292</v>
      </c>
      <c r="E22" s="184">
        <f>'data for T3'!G17</f>
        <v>82</v>
      </c>
      <c r="F22" s="184">
        <f>'data for T3'!H17</f>
        <v>12</v>
      </c>
      <c r="G22" s="345">
        <f>'data for T3'!I17</f>
        <v>0</v>
      </c>
      <c r="H22" s="342"/>
      <c r="I22" s="86"/>
      <c r="J22" s="331">
        <f t="shared" si="6"/>
        <v>75.647668393782382</v>
      </c>
      <c r="K22" s="331">
        <f t="shared" si="0"/>
        <v>21.243523316062177</v>
      </c>
      <c r="L22" s="331">
        <f t="shared" si="0"/>
        <v>3.1088082901554404</v>
      </c>
      <c r="M22" s="331">
        <f t="shared" si="0"/>
        <v>0</v>
      </c>
      <c r="N22" s="65"/>
      <c r="O22" s="65"/>
      <c r="P22" s="119"/>
      <c r="Q22" s="119"/>
      <c r="R22" s="159">
        <f>R27/C15-1</f>
        <v>-0.33333333333333337</v>
      </c>
    </row>
    <row r="23" spans="1:19" ht="12.75" customHeight="1" x14ac:dyDescent="0.2">
      <c r="A23" s="3"/>
      <c r="B23" s="69"/>
      <c r="C23" s="328"/>
      <c r="D23" s="184"/>
      <c r="E23" s="184"/>
      <c r="F23" s="184"/>
      <c r="G23" s="345"/>
      <c r="H23" s="342"/>
      <c r="I23" s="86"/>
      <c r="J23" s="331"/>
      <c r="K23" s="331"/>
      <c r="L23" s="331"/>
      <c r="M23" s="331"/>
      <c r="N23" s="65"/>
      <c r="O23" s="65"/>
      <c r="P23" s="119"/>
      <c r="Q23" s="119"/>
      <c r="R23" s="119"/>
    </row>
    <row r="24" spans="1:19" s="56" customFormat="1" ht="12.75" customHeight="1" x14ac:dyDescent="0.2">
      <c r="A24" s="4"/>
      <c r="B24" s="66">
        <v>2015</v>
      </c>
      <c r="C24" s="182">
        <f t="shared" si="1"/>
        <v>666</v>
      </c>
      <c r="D24" s="185">
        <f>D25+D26</f>
        <v>473</v>
      </c>
      <c r="E24" s="185">
        <f t="shared" ref="E24:G24" si="7">E25+E26</f>
        <v>162</v>
      </c>
      <c r="F24" s="185">
        <f t="shared" si="7"/>
        <v>31</v>
      </c>
      <c r="G24" s="346">
        <f t="shared" si="7"/>
        <v>0</v>
      </c>
      <c r="H24" s="340"/>
      <c r="I24" s="68"/>
      <c r="J24" s="334">
        <f t="shared" si="6"/>
        <v>71.021021021021028</v>
      </c>
      <c r="K24" s="334">
        <f t="shared" si="6"/>
        <v>24.324324324324326</v>
      </c>
      <c r="L24" s="334">
        <f t="shared" si="6"/>
        <v>4.6546546546546548</v>
      </c>
      <c r="M24" s="334">
        <f t="shared" si="6"/>
        <v>0</v>
      </c>
      <c r="N24" s="67"/>
      <c r="O24" s="67"/>
      <c r="P24" s="119"/>
      <c r="Q24" s="119"/>
      <c r="R24" s="119"/>
    </row>
    <row r="25" spans="1:19" s="56" customFormat="1" ht="12.75" customHeight="1" x14ac:dyDescent="0.2">
      <c r="A25" s="4"/>
      <c r="B25" s="69" t="s">
        <v>7</v>
      </c>
      <c r="C25" s="328">
        <f t="shared" si="1"/>
        <v>386</v>
      </c>
      <c r="D25" s="184">
        <f>'data for T3'!F20</f>
        <v>261</v>
      </c>
      <c r="E25" s="184">
        <f>'data for T3'!G20</f>
        <v>107</v>
      </c>
      <c r="F25" s="184">
        <f>'data for T3'!H20</f>
        <v>18</v>
      </c>
      <c r="G25" s="345">
        <f>'data for T3'!I20</f>
        <v>0</v>
      </c>
      <c r="H25" s="342"/>
      <c r="I25" s="86"/>
      <c r="J25" s="331">
        <f t="shared" si="6"/>
        <v>67.616580310880821</v>
      </c>
      <c r="K25" s="331">
        <f t="shared" si="6"/>
        <v>27.720207253886009</v>
      </c>
      <c r="L25" s="331">
        <f t="shared" si="6"/>
        <v>4.6632124352331603</v>
      </c>
      <c r="M25" s="331">
        <f t="shared" si="6"/>
        <v>0</v>
      </c>
      <c r="N25" s="67"/>
      <c r="O25" s="67"/>
      <c r="P25" s="119"/>
      <c r="Q25" s="119"/>
      <c r="R25" s="119"/>
      <c r="S25" s="158">
        <f>C26/C16</f>
        <v>0.73684210526315785</v>
      </c>
    </row>
    <row r="26" spans="1:19" ht="12.75" customHeight="1" x14ac:dyDescent="0.2">
      <c r="A26" s="16"/>
      <c r="B26" s="150" t="s">
        <v>4</v>
      </c>
      <c r="C26" s="332">
        <f t="shared" si="1"/>
        <v>280</v>
      </c>
      <c r="D26" s="329">
        <f>'data for T3'!F21</f>
        <v>212</v>
      </c>
      <c r="E26" s="329">
        <f>'data for T3'!G21</f>
        <v>55</v>
      </c>
      <c r="F26" s="329">
        <f>'data for T3'!H21</f>
        <v>13</v>
      </c>
      <c r="G26" s="347">
        <f>'data for T3'!I21</f>
        <v>0</v>
      </c>
      <c r="H26" s="344"/>
      <c r="I26" s="128"/>
      <c r="J26" s="333">
        <f t="shared" si="6"/>
        <v>75.714285714285708</v>
      </c>
      <c r="K26" s="333">
        <f t="shared" si="6"/>
        <v>19.642857142857142</v>
      </c>
      <c r="L26" s="333">
        <f t="shared" si="6"/>
        <v>4.6428571428571432</v>
      </c>
      <c r="M26" s="333">
        <f t="shared" si="6"/>
        <v>0</v>
      </c>
      <c r="N26" s="65"/>
      <c r="O26" s="65"/>
      <c r="P26" s="119"/>
      <c r="Q26" s="158"/>
      <c r="R26" s="119"/>
    </row>
    <row r="27" spans="1:19" ht="12.75" customHeight="1" x14ac:dyDescent="0.2">
      <c r="A27" s="3"/>
      <c r="B27" s="69"/>
      <c r="C27" s="328"/>
      <c r="D27" s="184"/>
      <c r="E27" s="184"/>
      <c r="F27" s="184"/>
      <c r="G27" s="345"/>
      <c r="H27" s="342"/>
      <c r="I27" s="86"/>
      <c r="J27" s="331"/>
      <c r="K27" s="331"/>
      <c r="L27" s="331"/>
      <c r="M27" s="331"/>
      <c r="N27" s="65"/>
      <c r="O27" s="65"/>
      <c r="P27" s="119"/>
      <c r="Q27" s="119"/>
      <c r="R27" s="157">
        <v>380</v>
      </c>
      <c r="S27" s="52">
        <v>570</v>
      </c>
    </row>
    <row r="28" spans="1:19" s="56" customFormat="1" ht="12.75" customHeight="1" x14ac:dyDescent="0.2">
      <c r="A28" s="38" t="s">
        <v>60</v>
      </c>
      <c r="B28" s="70">
        <v>2014</v>
      </c>
      <c r="C28" s="182">
        <f t="shared" si="1"/>
        <v>578</v>
      </c>
      <c r="D28" s="185">
        <f>D29+D30+D31+D32</f>
        <v>106</v>
      </c>
      <c r="E28" s="185">
        <f t="shared" ref="E28:G28" si="8">E29+E30+E31+E32</f>
        <v>442</v>
      </c>
      <c r="F28" s="185">
        <f t="shared" si="8"/>
        <v>30</v>
      </c>
      <c r="G28" s="346">
        <f t="shared" si="8"/>
        <v>0</v>
      </c>
      <c r="H28" s="346"/>
      <c r="I28" s="68"/>
      <c r="J28" s="334">
        <f t="shared" si="6"/>
        <v>18.339100346020761</v>
      </c>
      <c r="K28" s="334">
        <f t="shared" si="6"/>
        <v>76.470588235294116</v>
      </c>
      <c r="L28" s="334">
        <f t="shared" si="6"/>
        <v>5.1903114186851207</v>
      </c>
      <c r="M28" s="334">
        <f t="shared" si="6"/>
        <v>0</v>
      </c>
      <c r="N28" s="71"/>
      <c r="O28" s="71"/>
      <c r="P28" s="119"/>
      <c r="Q28" s="119"/>
      <c r="R28" s="119"/>
    </row>
    <row r="29" spans="1:19" ht="12.75" customHeight="1" x14ac:dyDescent="0.2">
      <c r="A29" s="87"/>
      <c r="B29" s="72" t="s">
        <v>7</v>
      </c>
      <c r="C29" s="328">
        <f t="shared" si="1"/>
        <v>172</v>
      </c>
      <c r="D29" s="184">
        <f>'data for T3'!F24</f>
        <v>40</v>
      </c>
      <c r="E29" s="184">
        <f>'data for T3'!G24</f>
        <v>129</v>
      </c>
      <c r="F29" s="184">
        <f>'data for T3'!H24</f>
        <v>3</v>
      </c>
      <c r="G29" s="345">
        <f>'data for T3'!I24</f>
        <v>0</v>
      </c>
      <c r="H29" s="345"/>
      <c r="I29" s="86"/>
      <c r="J29" s="331">
        <f t="shared" si="6"/>
        <v>23.255813953488371</v>
      </c>
      <c r="K29" s="331">
        <f t="shared" si="6"/>
        <v>75</v>
      </c>
      <c r="L29" s="331">
        <f t="shared" si="6"/>
        <v>1.7441860465116279</v>
      </c>
      <c r="M29" s="331">
        <f t="shared" si="6"/>
        <v>0</v>
      </c>
      <c r="N29" s="73"/>
      <c r="O29" s="73"/>
      <c r="P29" s="119"/>
      <c r="Q29" s="119"/>
      <c r="R29" s="158">
        <f>D26/C26</f>
        <v>0.75714285714285712</v>
      </c>
    </row>
    <row r="30" spans="1:19" ht="12.75" customHeight="1" x14ac:dyDescent="0.2">
      <c r="A30" s="87"/>
      <c r="B30" s="72" t="s">
        <v>4</v>
      </c>
      <c r="C30" s="328">
        <f t="shared" si="1"/>
        <v>158</v>
      </c>
      <c r="D30" s="184">
        <f>'data for T3'!F25</f>
        <v>28</v>
      </c>
      <c r="E30" s="184">
        <f>'data for T3'!G25</f>
        <v>126</v>
      </c>
      <c r="F30" s="184">
        <f>'data for T3'!H25</f>
        <v>4</v>
      </c>
      <c r="G30" s="345">
        <f>'data for T3'!I25</f>
        <v>0</v>
      </c>
      <c r="H30" s="345"/>
      <c r="I30" s="86"/>
      <c r="J30" s="331">
        <f t="shared" si="6"/>
        <v>17.721518987341771</v>
      </c>
      <c r="K30" s="331">
        <f t="shared" si="6"/>
        <v>79.74683544303798</v>
      </c>
      <c r="L30" s="331">
        <f t="shared" si="6"/>
        <v>2.5316455696202533</v>
      </c>
      <c r="M30" s="331">
        <f t="shared" si="6"/>
        <v>0</v>
      </c>
      <c r="N30" s="73"/>
      <c r="O30" s="73"/>
      <c r="P30" s="119"/>
      <c r="Q30" s="119"/>
      <c r="R30" s="119"/>
      <c r="S30" s="52">
        <v>29</v>
      </c>
    </row>
    <row r="31" spans="1:19" ht="12.75" customHeight="1" x14ac:dyDescent="0.2">
      <c r="A31" s="87"/>
      <c r="B31" s="72" t="s">
        <v>5</v>
      </c>
      <c r="C31" s="328">
        <f t="shared" si="1"/>
        <v>141</v>
      </c>
      <c r="D31" s="184">
        <f>'data for T3'!F26</f>
        <v>18</v>
      </c>
      <c r="E31" s="184">
        <f>'data for T3'!G26</f>
        <v>103</v>
      </c>
      <c r="F31" s="184">
        <f>'data for T3'!H26</f>
        <v>20</v>
      </c>
      <c r="G31" s="345">
        <f>'data for T3'!I26</f>
        <v>0</v>
      </c>
      <c r="H31" s="345"/>
      <c r="I31" s="86"/>
      <c r="J31" s="331">
        <f t="shared" si="6"/>
        <v>12.76595744680851</v>
      </c>
      <c r="K31" s="331">
        <f t="shared" si="6"/>
        <v>73.049645390070921</v>
      </c>
      <c r="L31" s="331">
        <f t="shared" si="6"/>
        <v>14.184397163120568</v>
      </c>
      <c r="M31" s="331">
        <f t="shared" si="6"/>
        <v>0</v>
      </c>
      <c r="N31" s="73"/>
      <c r="O31" s="73"/>
      <c r="P31" s="119"/>
      <c r="Q31" s="119"/>
      <c r="R31" s="119"/>
    </row>
    <row r="32" spans="1:19" ht="12.75" customHeight="1" x14ac:dyDescent="0.2">
      <c r="A32" s="87"/>
      <c r="B32" s="72" t="s">
        <v>6</v>
      </c>
      <c r="C32" s="328">
        <f t="shared" si="1"/>
        <v>107</v>
      </c>
      <c r="D32" s="184">
        <f>'data for T3'!F27</f>
        <v>20</v>
      </c>
      <c r="E32" s="184">
        <f>'data for T3'!G27</f>
        <v>84</v>
      </c>
      <c r="F32" s="184">
        <f>'data for T3'!H27</f>
        <v>3</v>
      </c>
      <c r="G32" s="345">
        <f>'data for T3'!I27</f>
        <v>0</v>
      </c>
      <c r="H32" s="345"/>
      <c r="I32" s="86"/>
      <c r="J32" s="331">
        <f t="shared" si="6"/>
        <v>18.691588785046729</v>
      </c>
      <c r="K32" s="331">
        <f t="shared" si="6"/>
        <v>78.504672897196258</v>
      </c>
      <c r="L32" s="331">
        <f t="shared" si="6"/>
        <v>2.8037383177570092</v>
      </c>
      <c r="M32" s="331">
        <f t="shared" si="6"/>
        <v>0</v>
      </c>
      <c r="N32" s="73"/>
      <c r="O32" s="73"/>
      <c r="P32" s="119"/>
      <c r="Q32" s="119"/>
      <c r="R32" s="119"/>
    </row>
    <row r="33" spans="1:19" ht="12.75" customHeight="1" x14ac:dyDescent="0.2">
      <c r="A33" s="87"/>
      <c r="B33" s="58"/>
      <c r="C33" s="328"/>
      <c r="D33" s="184"/>
      <c r="E33" s="184"/>
      <c r="F33" s="184"/>
      <c r="G33" s="345"/>
      <c r="H33" s="345"/>
      <c r="I33" s="86"/>
      <c r="J33" s="331"/>
      <c r="K33" s="331"/>
      <c r="L33" s="331"/>
      <c r="M33" s="331"/>
      <c r="N33" s="73"/>
      <c r="O33" s="73"/>
      <c r="P33" s="119"/>
      <c r="Q33" s="119"/>
      <c r="R33" s="119"/>
    </row>
    <row r="34" spans="1:19" s="56" customFormat="1" ht="12.75" customHeight="1" x14ac:dyDescent="0.2">
      <c r="A34" s="38"/>
      <c r="B34" s="70">
        <v>2015</v>
      </c>
      <c r="C34" s="182">
        <f t="shared" si="1"/>
        <v>281</v>
      </c>
      <c r="D34" s="185">
        <f>D35+D36</f>
        <v>44</v>
      </c>
      <c r="E34" s="185">
        <f t="shared" ref="E34:G34" si="9">E35+E36</f>
        <v>214</v>
      </c>
      <c r="F34" s="185">
        <f t="shared" si="9"/>
        <v>23</v>
      </c>
      <c r="G34" s="346">
        <f t="shared" si="9"/>
        <v>0</v>
      </c>
      <c r="H34" s="346"/>
      <c r="I34" s="68"/>
      <c r="J34" s="334">
        <f t="shared" si="6"/>
        <v>15.658362989323843</v>
      </c>
      <c r="K34" s="334">
        <f t="shared" si="6"/>
        <v>76.156583629893234</v>
      </c>
      <c r="L34" s="334">
        <f t="shared" si="6"/>
        <v>8.185053380782918</v>
      </c>
      <c r="M34" s="334">
        <f t="shared" si="6"/>
        <v>0</v>
      </c>
      <c r="N34" s="71"/>
      <c r="O34" s="71"/>
      <c r="P34" s="119"/>
      <c r="Q34" s="119"/>
      <c r="R34" s="157">
        <v>38598</v>
      </c>
      <c r="S34" s="56">
        <v>39694</v>
      </c>
    </row>
    <row r="35" spans="1:19" s="56" customFormat="1" ht="12.75" customHeight="1" x14ac:dyDescent="0.2">
      <c r="A35" s="38"/>
      <c r="B35" s="72" t="s">
        <v>7</v>
      </c>
      <c r="C35" s="328">
        <f t="shared" si="1"/>
        <v>182</v>
      </c>
      <c r="D35" s="184">
        <f>'data for T3'!F30</f>
        <v>27</v>
      </c>
      <c r="E35" s="184">
        <f>'data for T3'!G30</f>
        <v>138</v>
      </c>
      <c r="F35" s="184">
        <f>'data for T3'!H30</f>
        <v>17</v>
      </c>
      <c r="G35" s="345">
        <f>'data for T3'!I30</f>
        <v>0</v>
      </c>
      <c r="H35" s="345"/>
      <c r="I35" s="86"/>
      <c r="J35" s="331">
        <f t="shared" si="6"/>
        <v>14.835164835164836</v>
      </c>
      <c r="K35" s="331">
        <f t="shared" si="6"/>
        <v>75.824175824175825</v>
      </c>
      <c r="L35" s="331">
        <f t="shared" si="6"/>
        <v>9.3406593406593412</v>
      </c>
      <c r="M35" s="331">
        <f t="shared" si="6"/>
        <v>0</v>
      </c>
      <c r="N35" s="71"/>
      <c r="O35" s="71"/>
      <c r="P35" s="119"/>
      <c r="Q35" s="119"/>
      <c r="R35" s="119"/>
    </row>
    <row r="36" spans="1:19" ht="12.75" customHeight="1" x14ac:dyDescent="0.2">
      <c r="A36" s="88"/>
      <c r="B36" s="150" t="s">
        <v>4</v>
      </c>
      <c r="C36" s="332">
        <f t="shared" si="1"/>
        <v>99</v>
      </c>
      <c r="D36" s="329">
        <f>'data for T3'!F31</f>
        <v>17</v>
      </c>
      <c r="E36" s="329">
        <f>'data for T3'!G31</f>
        <v>76</v>
      </c>
      <c r="F36" s="329">
        <f>'data for T3'!H31</f>
        <v>6</v>
      </c>
      <c r="G36" s="347">
        <f>'data for T3'!I31</f>
        <v>0</v>
      </c>
      <c r="H36" s="344"/>
      <c r="I36" s="128"/>
      <c r="J36" s="333">
        <f t="shared" si="6"/>
        <v>17.171717171717169</v>
      </c>
      <c r="K36" s="333">
        <f t="shared" si="6"/>
        <v>76.767676767676761</v>
      </c>
      <c r="L36" s="333">
        <f t="shared" si="6"/>
        <v>6.0606060606060606</v>
      </c>
      <c r="M36" s="333">
        <f t="shared" si="6"/>
        <v>0</v>
      </c>
      <c r="N36" s="73"/>
      <c r="O36" s="73"/>
      <c r="P36" s="119"/>
      <c r="Q36" s="119"/>
      <c r="R36" s="160">
        <f>R27+R34</f>
        <v>38978</v>
      </c>
      <c r="S36" s="160">
        <f>S27+S34</f>
        <v>40264</v>
      </c>
    </row>
    <row r="37" spans="1:19" ht="12.75" customHeight="1" x14ac:dyDescent="0.2">
      <c r="A37" s="87"/>
      <c r="B37" s="58"/>
      <c r="C37" s="328"/>
      <c r="D37" s="184"/>
      <c r="E37" s="184"/>
      <c r="F37" s="184"/>
      <c r="G37" s="345"/>
      <c r="H37" s="345"/>
      <c r="I37" s="86"/>
      <c r="J37" s="331"/>
      <c r="K37" s="331"/>
      <c r="L37" s="331"/>
      <c r="M37" s="331"/>
      <c r="N37" s="73"/>
      <c r="O37" s="73"/>
      <c r="P37" s="119"/>
      <c r="Q37" s="119"/>
      <c r="R37" s="119"/>
      <c r="S37" s="164"/>
    </row>
    <row r="38" spans="1:19" s="56" customFormat="1" ht="12.75" customHeight="1" x14ac:dyDescent="0.2">
      <c r="A38" s="38" t="s">
        <v>71</v>
      </c>
      <c r="B38" s="70">
        <v>2014</v>
      </c>
      <c r="C38" s="182">
        <f t="shared" si="1"/>
        <v>13</v>
      </c>
      <c r="D38" s="185">
        <f>D39+D40+D41+D42</f>
        <v>8</v>
      </c>
      <c r="E38" s="185">
        <f t="shared" ref="E38:G38" si="10">E39+E40+E41+E42</f>
        <v>2</v>
      </c>
      <c r="F38" s="185">
        <f t="shared" si="10"/>
        <v>3</v>
      </c>
      <c r="G38" s="346">
        <f t="shared" si="10"/>
        <v>0</v>
      </c>
      <c r="H38" s="346"/>
      <c r="I38" s="68"/>
      <c r="J38" s="335">
        <f t="shared" si="6"/>
        <v>61.53846153846154</v>
      </c>
      <c r="K38" s="335">
        <f t="shared" si="6"/>
        <v>15.384615384615385</v>
      </c>
      <c r="L38" s="335">
        <f t="shared" si="6"/>
        <v>23.076923076923077</v>
      </c>
      <c r="M38" s="334">
        <f t="shared" si="6"/>
        <v>0</v>
      </c>
      <c r="N38" s="71"/>
      <c r="O38" s="71"/>
      <c r="P38" s="119"/>
      <c r="Q38" s="119"/>
      <c r="R38" s="119"/>
    </row>
    <row r="39" spans="1:19" ht="12.75" customHeight="1" x14ac:dyDescent="0.2">
      <c r="A39" s="87"/>
      <c r="B39" s="58" t="s">
        <v>7</v>
      </c>
      <c r="C39" s="328">
        <f t="shared" si="1"/>
        <v>4</v>
      </c>
      <c r="D39" s="184">
        <f>'data for T3'!F34</f>
        <v>3</v>
      </c>
      <c r="E39" s="184">
        <f>'data for T3'!G34</f>
        <v>0</v>
      </c>
      <c r="F39" s="184">
        <f>'data for T3'!H34</f>
        <v>1</v>
      </c>
      <c r="G39" s="345">
        <f>'data for T3'!I34</f>
        <v>0</v>
      </c>
      <c r="H39" s="345"/>
      <c r="I39" s="86"/>
      <c r="J39" s="336">
        <f t="shared" si="6"/>
        <v>75</v>
      </c>
      <c r="K39" s="331">
        <f t="shared" si="6"/>
        <v>0</v>
      </c>
      <c r="L39" s="336">
        <f t="shared" si="6"/>
        <v>25</v>
      </c>
      <c r="M39" s="331">
        <f t="shared" si="6"/>
        <v>0</v>
      </c>
      <c r="N39" s="73"/>
      <c r="O39" s="73"/>
      <c r="P39" s="119"/>
      <c r="Q39" s="119"/>
      <c r="R39" s="162">
        <f>R27/R36</f>
        <v>9.7490892298219504E-3</v>
      </c>
      <c r="S39" s="162">
        <f>S27/S36</f>
        <v>1.4156566660043711E-2</v>
      </c>
    </row>
    <row r="40" spans="1:19" ht="12.75" customHeight="1" x14ac:dyDescent="0.2">
      <c r="A40" s="87"/>
      <c r="B40" s="58" t="s">
        <v>4</v>
      </c>
      <c r="C40" s="328">
        <f t="shared" si="1"/>
        <v>4</v>
      </c>
      <c r="D40" s="184">
        <f>'data for T3'!F35</f>
        <v>3</v>
      </c>
      <c r="E40" s="184">
        <f>'data for T3'!G35</f>
        <v>0</v>
      </c>
      <c r="F40" s="184">
        <f>'data for T3'!H35</f>
        <v>1</v>
      </c>
      <c r="G40" s="345">
        <f>'data for T3'!I35</f>
        <v>0</v>
      </c>
      <c r="H40" s="345"/>
      <c r="I40" s="86"/>
      <c r="J40" s="336">
        <f t="shared" si="6"/>
        <v>75</v>
      </c>
      <c r="K40" s="331">
        <f t="shared" si="6"/>
        <v>0</v>
      </c>
      <c r="L40" s="336">
        <f t="shared" si="6"/>
        <v>25</v>
      </c>
      <c r="M40" s="331">
        <f t="shared" si="6"/>
        <v>0</v>
      </c>
      <c r="N40" s="73"/>
      <c r="O40" s="73"/>
      <c r="P40" s="119"/>
      <c r="Q40" s="119"/>
      <c r="R40" s="119"/>
    </row>
    <row r="41" spans="1:19" ht="12.75" customHeight="1" x14ac:dyDescent="0.2">
      <c r="A41" s="87"/>
      <c r="B41" s="58" t="s">
        <v>5</v>
      </c>
      <c r="C41" s="328">
        <f t="shared" si="1"/>
        <v>1</v>
      </c>
      <c r="D41" s="184">
        <f>'data for T3'!F36</f>
        <v>1</v>
      </c>
      <c r="E41" s="184">
        <f>'data for T3'!G36</f>
        <v>0</v>
      </c>
      <c r="F41" s="184">
        <f>'data for T3'!H36</f>
        <v>0</v>
      </c>
      <c r="G41" s="345">
        <f>'data for T3'!I36</f>
        <v>0</v>
      </c>
      <c r="H41" s="345"/>
      <c r="I41" s="86"/>
      <c r="J41" s="336">
        <f t="shared" si="6"/>
        <v>100</v>
      </c>
      <c r="K41" s="331">
        <f t="shared" si="6"/>
        <v>0</v>
      </c>
      <c r="L41" s="331">
        <f t="shared" si="6"/>
        <v>0</v>
      </c>
      <c r="M41" s="331">
        <f t="shared" si="6"/>
        <v>0</v>
      </c>
      <c r="N41" s="73"/>
      <c r="O41" s="73"/>
      <c r="P41" s="119"/>
      <c r="Q41" s="119"/>
      <c r="R41" s="159">
        <f>R27/R36</f>
        <v>9.7490892298219504E-3</v>
      </c>
      <c r="S41" s="161">
        <f>S30/R36</f>
        <v>7.4400944122325412E-4</v>
      </c>
    </row>
    <row r="42" spans="1:19" ht="12.75" customHeight="1" x14ac:dyDescent="0.2">
      <c r="A42" s="87"/>
      <c r="B42" s="58" t="s">
        <v>6</v>
      </c>
      <c r="C42" s="328">
        <f t="shared" si="1"/>
        <v>4</v>
      </c>
      <c r="D42" s="184">
        <f>'data for T3'!F37</f>
        <v>1</v>
      </c>
      <c r="E42" s="184">
        <f>'data for T3'!G37</f>
        <v>2</v>
      </c>
      <c r="F42" s="184">
        <f>'data for T3'!H37</f>
        <v>1</v>
      </c>
      <c r="G42" s="345">
        <f>'data for T3'!I37</f>
        <v>0</v>
      </c>
      <c r="H42" s="345"/>
      <c r="I42" s="86"/>
      <c r="J42" s="336">
        <f t="shared" si="6"/>
        <v>25</v>
      </c>
      <c r="K42" s="336">
        <f t="shared" si="6"/>
        <v>50</v>
      </c>
      <c r="L42" s="336">
        <f t="shared" si="6"/>
        <v>25</v>
      </c>
      <c r="M42" s="331">
        <f t="shared" si="6"/>
        <v>0</v>
      </c>
      <c r="N42" s="73"/>
      <c r="O42" s="73"/>
      <c r="P42" s="119"/>
      <c r="Q42" s="119"/>
      <c r="R42" s="119"/>
    </row>
    <row r="43" spans="1:19" ht="12.75" customHeight="1" x14ac:dyDescent="0.2">
      <c r="A43" s="87"/>
      <c r="B43" s="58"/>
      <c r="C43" s="328"/>
      <c r="D43" s="184"/>
      <c r="E43" s="184"/>
      <c r="F43" s="184"/>
      <c r="G43" s="345"/>
      <c r="H43" s="345"/>
      <c r="I43" s="86"/>
      <c r="J43" s="331"/>
      <c r="K43" s="331"/>
      <c r="L43" s="331"/>
      <c r="M43" s="331"/>
      <c r="N43" s="73"/>
      <c r="O43" s="73"/>
      <c r="P43" s="119"/>
      <c r="Q43" s="119"/>
      <c r="R43" s="119"/>
    </row>
    <row r="44" spans="1:19" s="56" customFormat="1" ht="12.75" customHeight="1" x14ac:dyDescent="0.2">
      <c r="A44" s="38"/>
      <c r="B44" s="70">
        <v>2015</v>
      </c>
      <c r="C44" s="182">
        <f t="shared" si="1"/>
        <v>3</v>
      </c>
      <c r="D44" s="185">
        <f>D45+D46</f>
        <v>0</v>
      </c>
      <c r="E44" s="185">
        <f t="shared" ref="E44:G44" si="11">E45+E46</f>
        <v>2</v>
      </c>
      <c r="F44" s="185">
        <f t="shared" si="11"/>
        <v>1</v>
      </c>
      <c r="G44" s="346">
        <f t="shared" si="11"/>
        <v>0</v>
      </c>
      <c r="H44" s="346"/>
      <c r="I44" s="68"/>
      <c r="J44" s="334">
        <f t="shared" si="6"/>
        <v>0</v>
      </c>
      <c r="K44" s="335">
        <f t="shared" si="6"/>
        <v>66.666666666666657</v>
      </c>
      <c r="L44" s="335">
        <f t="shared" si="6"/>
        <v>33.333333333333329</v>
      </c>
      <c r="M44" s="334">
        <f t="shared" si="6"/>
        <v>0</v>
      </c>
      <c r="N44" s="71"/>
      <c r="O44" s="71"/>
      <c r="P44" s="119"/>
      <c r="Q44" s="119"/>
      <c r="R44" s="119"/>
    </row>
    <row r="45" spans="1:19" s="58" customFormat="1" ht="12.75" customHeight="1" x14ac:dyDescent="0.2">
      <c r="A45" s="87"/>
      <c r="B45" s="69" t="s">
        <v>7</v>
      </c>
      <c r="C45" s="328">
        <f t="shared" si="1"/>
        <v>2</v>
      </c>
      <c r="D45" s="184">
        <f>'data for T3'!F40</f>
        <v>0</v>
      </c>
      <c r="E45" s="184">
        <f>'data for T3'!G40</f>
        <v>2</v>
      </c>
      <c r="F45" s="184">
        <f>'data for T3'!H40</f>
        <v>0</v>
      </c>
      <c r="G45" s="345">
        <f>'data for T3'!I40</f>
        <v>0</v>
      </c>
      <c r="H45" s="345"/>
      <c r="I45" s="86"/>
      <c r="J45" s="331">
        <f t="shared" si="6"/>
        <v>0</v>
      </c>
      <c r="K45" s="336">
        <f t="shared" si="6"/>
        <v>100</v>
      </c>
      <c r="L45" s="331">
        <f t="shared" si="6"/>
        <v>0</v>
      </c>
      <c r="M45" s="331">
        <f t="shared" si="6"/>
        <v>0</v>
      </c>
      <c r="N45" s="73"/>
      <c r="O45" s="73"/>
      <c r="P45" s="119"/>
      <c r="Q45" s="119"/>
      <c r="R45" s="119"/>
    </row>
    <row r="46" spans="1:19" ht="12.75" customHeight="1" x14ac:dyDescent="0.2">
      <c r="A46" s="150"/>
      <c r="B46" s="150" t="s">
        <v>4</v>
      </c>
      <c r="C46" s="332">
        <f t="shared" si="1"/>
        <v>1</v>
      </c>
      <c r="D46" s="329">
        <f>'data for T3'!F41</f>
        <v>0</v>
      </c>
      <c r="E46" s="329">
        <f>'data for T3'!G41</f>
        <v>0</v>
      </c>
      <c r="F46" s="329">
        <f>'data for T3'!H41</f>
        <v>1</v>
      </c>
      <c r="G46" s="347">
        <f>'data for T3'!I41</f>
        <v>0</v>
      </c>
      <c r="H46" s="344"/>
      <c r="I46" s="330"/>
      <c r="J46" s="333">
        <f t="shared" si="6"/>
        <v>0</v>
      </c>
      <c r="K46" s="333">
        <f t="shared" si="6"/>
        <v>0</v>
      </c>
      <c r="L46" s="337">
        <f t="shared" si="6"/>
        <v>100</v>
      </c>
      <c r="M46" s="333">
        <f t="shared" si="6"/>
        <v>0</v>
      </c>
      <c r="N46" s="73"/>
      <c r="O46" s="73"/>
    </row>
    <row r="47" spans="1:19" x14ac:dyDescent="0.2">
      <c r="A47" s="74"/>
      <c r="B47" s="98"/>
      <c r="C47" s="75"/>
      <c r="D47" s="58"/>
      <c r="E47" s="58"/>
      <c r="F47" s="58"/>
      <c r="G47" s="58"/>
      <c r="H47" s="58"/>
      <c r="J47" s="58"/>
      <c r="K47" s="58"/>
      <c r="L47" s="58"/>
      <c r="M47" s="58"/>
      <c r="O47" s="58"/>
    </row>
    <row r="48" spans="1:19" s="11" customFormat="1" x14ac:dyDescent="0.2">
      <c r="A48" s="82" t="s">
        <v>12</v>
      </c>
      <c r="B48" s="76"/>
      <c r="C48" s="77"/>
      <c r="D48" s="78"/>
      <c r="E48" s="79"/>
      <c r="F48" s="79"/>
      <c r="G48" s="79"/>
      <c r="H48" s="79"/>
      <c r="I48" s="79"/>
      <c r="J48" s="79"/>
      <c r="K48" s="79"/>
      <c r="L48" s="79"/>
      <c r="M48" s="79"/>
      <c r="N48" s="79"/>
      <c r="O48" s="79"/>
      <c r="P48" s="79"/>
      <c r="Q48" s="80"/>
      <c r="R48" s="80"/>
    </row>
    <row r="49" spans="1:18" s="11" customFormat="1" x14ac:dyDescent="0.2">
      <c r="A49" s="482" t="s">
        <v>65</v>
      </c>
      <c r="B49" s="482"/>
      <c r="C49" s="482"/>
      <c r="D49" s="482"/>
      <c r="E49" s="482"/>
      <c r="F49" s="482"/>
      <c r="G49" s="482"/>
      <c r="H49" s="482"/>
      <c r="I49" s="482"/>
      <c r="J49" s="482"/>
      <c r="K49" s="482"/>
      <c r="L49" s="482"/>
      <c r="M49" s="482"/>
      <c r="N49" s="482"/>
      <c r="O49" s="79"/>
      <c r="P49" s="79"/>
      <c r="Q49" s="80"/>
      <c r="R49" s="80"/>
    </row>
    <row r="51" spans="1:18" ht="12.75" customHeight="1" x14ac:dyDescent="0.2">
      <c r="A51" s="482" t="s">
        <v>21</v>
      </c>
      <c r="B51" s="482"/>
      <c r="C51" s="482"/>
      <c r="D51" s="482"/>
      <c r="E51" s="482"/>
      <c r="F51" s="482"/>
      <c r="G51" s="482"/>
      <c r="H51" s="482"/>
      <c r="I51" s="482"/>
      <c r="J51" s="482"/>
      <c r="K51" s="482"/>
      <c r="L51" s="482"/>
      <c r="M51" s="482"/>
      <c r="N51" s="482"/>
      <c r="O51" s="482"/>
      <c r="P51" s="482"/>
      <c r="Q51" s="482"/>
      <c r="R51" s="482"/>
    </row>
    <row r="52" spans="1:18" ht="12.75" customHeight="1" x14ac:dyDescent="0.2">
      <c r="A52" s="482" t="s">
        <v>32</v>
      </c>
      <c r="B52" s="482"/>
      <c r="C52" s="482"/>
      <c r="D52" s="482"/>
      <c r="E52" s="482"/>
      <c r="F52" s="482"/>
      <c r="G52" s="482"/>
      <c r="H52" s="482"/>
      <c r="I52" s="482"/>
      <c r="J52" s="482"/>
      <c r="K52" s="482"/>
      <c r="L52" s="482"/>
      <c r="M52" s="482"/>
      <c r="N52" s="482"/>
      <c r="O52" s="482"/>
      <c r="P52" s="482"/>
      <c r="Q52" s="482"/>
      <c r="R52" s="482"/>
    </row>
    <row r="53" spans="1:18" ht="12.75" customHeight="1" x14ac:dyDescent="0.2">
      <c r="A53" s="148" t="s">
        <v>68</v>
      </c>
      <c r="B53" s="371"/>
      <c r="C53" s="371"/>
      <c r="D53" s="371"/>
      <c r="E53" s="371"/>
      <c r="F53" s="371"/>
      <c r="G53" s="371"/>
      <c r="H53" s="371"/>
      <c r="I53" s="371"/>
      <c r="J53" s="371"/>
      <c r="K53" s="371"/>
      <c r="L53" s="371"/>
      <c r="M53" s="371"/>
      <c r="N53" s="371"/>
      <c r="O53" s="371"/>
      <c r="P53" s="371"/>
      <c r="Q53" s="371"/>
      <c r="R53" s="371"/>
    </row>
    <row r="54" spans="1:18" ht="27" customHeight="1" x14ac:dyDescent="0.2">
      <c r="A54" s="482" t="s">
        <v>46</v>
      </c>
      <c r="B54" s="482"/>
      <c r="C54" s="482"/>
      <c r="D54" s="482"/>
      <c r="E54" s="482"/>
      <c r="F54" s="482"/>
      <c r="G54" s="482"/>
      <c r="H54" s="482"/>
      <c r="I54" s="482"/>
      <c r="J54" s="482"/>
      <c r="K54" s="482"/>
      <c r="L54" s="482"/>
      <c r="M54" s="482"/>
      <c r="N54" s="482"/>
      <c r="O54" s="482"/>
      <c r="P54" s="482"/>
      <c r="Q54" s="482"/>
      <c r="R54" s="482"/>
    </row>
    <row r="55" spans="1:18" ht="12.75" customHeight="1" x14ac:dyDescent="0.2">
      <c r="A55" s="482" t="s">
        <v>38</v>
      </c>
      <c r="B55" s="482"/>
      <c r="C55" s="482"/>
      <c r="D55" s="482"/>
      <c r="E55" s="482"/>
      <c r="F55" s="482"/>
      <c r="G55" s="482"/>
      <c r="H55" s="482"/>
      <c r="I55" s="482"/>
      <c r="J55" s="482"/>
      <c r="K55" s="482"/>
      <c r="L55" s="482"/>
      <c r="M55" s="482"/>
      <c r="N55" s="482"/>
      <c r="O55" s="482"/>
      <c r="P55" s="482"/>
      <c r="Q55" s="482"/>
      <c r="R55" s="482"/>
    </row>
    <row r="56" spans="1:18" ht="25.5" customHeight="1" x14ac:dyDescent="0.2">
      <c r="A56" s="482" t="s">
        <v>39</v>
      </c>
      <c r="B56" s="482"/>
      <c r="C56" s="482"/>
      <c r="D56" s="482"/>
      <c r="E56" s="482"/>
      <c r="F56" s="482"/>
      <c r="G56" s="482"/>
      <c r="H56" s="482"/>
      <c r="I56" s="482"/>
      <c r="J56" s="482"/>
      <c r="K56" s="482"/>
      <c r="L56" s="482"/>
      <c r="M56" s="482"/>
      <c r="N56" s="482"/>
      <c r="O56" s="482"/>
      <c r="P56" s="482"/>
      <c r="Q56" s="482"/>
      <c r="R56" s="482"/>
    </row>
    <row r="57" spans="1:18" ht="12.75" customHeight="1" x14ac:dyDescent="0.2">
      <c r="A57" s="482" t="s">
        <v>40</v>
      </c>
      <c r="B57" s="482"/>
      <c r="C57" s="482"/>
      <c r="D57" s="482"/>
      <c r="E57" s="482"/>
      <c r="F57" s="482"/>
      <c r="G57" s="482"/>
      <c r="H57" s="482"/>
      <c r="I57" s="482"/>
      <c r="J57" s="482"/>
      <c r="K57" s="482"/>
      <c r="L57" s="482"/>
      <c r="M57" s="482"/>
      <c r="N57" s="482"/>
      <c r="O57" s="482"/>
      <c r="P57" s="482"/>
      <c r="Q57" s="482"/>
      <c r="R57" s="482"/>
    </row>
    <row r="58" spans="1:18" ht="12.75" customHeight="1" x14ac:dyDescent="0.2">
      <c r="A58" s="137" t="s">
        <v>61</v>
      </c>
      <c r="B58" s="371"/>
      <c r="C58" s="371"/>
      <c r="D58" s="371"/>
      <c r="E58" s="371"/>
      <c r="F58" s="371"/>
      <c r="G58" s="371"/>
      <c r="H58" s="371"/>
      <c r="I58" s="371"/>
      <c r="J58" s="371"/>
      <c r="K58" s="371"/>
      <c r="L58" s="371"/>
      <c r="M58" s="371"/>
      <c r="N58" s="371"/>
      <c r="O58" s="371"/>
      <c r="P58" s="371"/>
      <c r="Q58" s="371"/>
      <c r="R58" s="371"/>
    </row>
    <row r="59" spans="1:18" ht="12.75" customHeight="1" x14ac:dyDescent="0.2">
      <c r="A59" s="482" t="s">
        <v>47</v>
      </c>
      <c r="B59" s="482"/>
      <c r="C59" s="482"/>
      <c r="D59" s="482"/>
      <c r="E59" s="482"/>
      <c r="F59" s="482"/>
      <c r="G59" s="482"/>
      <c r="H59" s="482"/>
      <c r="I59" s="482"/>
      <c r="J59" s="482"/>
      <c r="K59" s="482"/>
      <c r="L59" s="482"/>
      <c r="M59" s="482"/>
      <c r="N59" s="482"/>
      <c r="O59" s="482"/>
      <c r="P59" s="482"/>
      <c r="Q59" s="482"/>
      <c r="R59" s="482"/>
    </row>
    <row r="60" spans="1:18" ht="12.75" customHeight="1" x14ac:dyDescent="0.2">
      <c r="A60" s="482" t="s">
        <v>34</v>
      </c>
      <c r="B60" s="482"/>
      <c r="C60" s="482"/>
      <c r="D60" s="482"/>
      <c r="E60" s="482"/>
      <c r="F60" s="482"/>
      <c r="G60" s="482"/>
      <c r="H60" s="482"/>
      <c r="I60" s="482"/>
      <c r="J60" s="482"/>
      <c r="K60" s="482"/>
      <c r="L60" s="482"/>
      <c r="M60" s="482"/>
      <c r="N60" s="482"/>
      <c r="O60" s="482"/>
      <c r="P60" s="482"/>
      <c r="Q60" s="482"/>
      <c r="R60" s="482"/>
    </row>
    <row r="61" spans="1:18" ht="12.75" customHeight="1" x14ac:dyDescent="0.2">
      <c r="A61" s="482" t="s">
        <v>59</v>
      </c>
      <c r="B61" s="482"/>
      <c r="C61" s="482"/>
      <c r="D61" s="482"/>
      <c r="E61" s="482"/>
      <c r="F61" s="482"/>
      <c r="G61" s="482"/>
      <c r="H61" s="482"/>
      <c r="I61" s="482"/>
      <c r="J61" s="482"/>
      <c r="K61" s="482"/>
      <c r="L61" s="482"/>
      <c r="M61" s="482"/>
      <c r="N61" s="482"/>
      <c r="O61" s="482"/>
      <c r="P61" s="482"/>
      <c r="Q61" s="482"/>
      <c r="R61" s="482"/>
    </row>
  </sheetData>
  <mergeCells count="22">
    <mergeCell ref="A60:N60"/>
    <mergeCell ref="O60:R60"/>
    <mergeCell ref="A61:N61"/>
    <mergeCell ref="O61:R61"/>
    <mergeCell ref="A56:N56"/>
    <mergeCell ref="O56:R56"/>
    <mergeCell ref="A57:N57"/>
    <mergeCell ref="O57:R57"/>
    <mergeCell ref="A59:N59"/>
    <mergeCell ref="O59:R59"/>
    <mergeCell ref="A52:N52"/>
    <mergeCell ref="O52:R52"/>
    <mergeCell ref="A54:N54"/>
    <mergeCell ref="O54:R54"/>
    <mergeCell ref="A55:N55"/>
    <mergeCell ref="O55:R55"/>
    <mergeCell ref="O51:R51"/>
    <mergeCell ref="C4:C5"/>
    <mergeCell ref="D4:G4"/>
    <mergeCell ref="J4:M4"/>
    <mergeCell ref="A49:N49"/>
    <mergeCell ref="A51:N51"/>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40625" defaultRowHeight="12.75" x14ac:dyDescent="0.2"/>
  <cols>
    <col min="1" max="1" width="20.5703125" style="11" customWidth="1"/>
    <col min="2" max="2" width="23.140625" style="11" customWidth="1"/>
    <col min="3" max="3" width="13.28515625" style="11" customWidth="1"/>
    <col min="4" max="10" width="12.7109375" style="11" customWidth="1"/>
    <col min="11" max="11" width="12.7109375" style="3" customWidth="1"/>
    <col min="12" max="13" width="1.7109375" style="11" customWidth="1"/>
    <col min="14" max="14" width="10.42578125" style="143" customWidth="1"/>
    <col min="15" max="18" width="9.140625" style="11"/>
    <col min="19" max="19" width="16.28515625" style="11" customWidth="1"/>
    <col min="20" max="16384" width="9.140625" style="11"/>
  </cols>
  <sheetData>
    <row r="1" spans="1:19" ht="23.25" customHeight="1" x14ac:dyDescent="0.25">
      <c r="A1" s="479" t="s">
        <v>76</v>
      </c>
      <c r="B1" s="480"/>
      <c r="C1" s="480"/>
      <c r="D1" s="480"/>
      <c r="E1" s="480"/>
      <c r="F1" s="480"/>
      <c r="G1" s="480"/>
      <c r="H1" s="480"/>
      <c r="I1" s="480"/>
      <c r="J1" s="480"/>
      <c r="K1" s="11"/>
      <c r="L1" s="370"/>
      <c r="M1" s="370"/>
    </row>
    <row r="2" spans="1:19" x14ac:dyDescent="0.2">
      <c r="B2" s="9"/>
      <c r="C2" s="100"/>
      <c r="D2" s="100"/>
      <c r="E2" s="100"/>
      <c r="F2" s="100"/>
      <c r="G2" s="100"/>
      <c r="H2" s="100"/>
      <c r="I2" s="100"/>
      <c r="J2" s="100"/>
      <c r="K2" s="23"/>
      <c r="L2" s="100"/>
      <c r="M2" s="100"/>
    </row>
    <row r="3" spans="1:19" ht="14.25" x14ac:dyDescent="0.2">
      <c r="A3" s="10" t="s">
        <v>20</v>
      </c>
      <c r="D3" s="3"/>
      <c r="E3" s="3"/>
      <c r="F3" s="3"/>
      <c r="G3" s="3"/>
      <c r="H3" s="3"/>
      <c r="I3" s="3"/>
      <c r="J3" s="5"/>
      <c r="L3" s="3"/>
      <c r="M3" s="3"/>
      <c r="N3" s="48"/>
    </row>
    <row r="4" spans="1:19" ht="12.75" customHeight="1" x14ac:dyDescent="0.2">
      <c r="B4" s="468" t="s">
        <v>9</v>
      </c>
      <c r="C4" s="468" t="s">
        <v>42</v>
      </c>
      <c r="D4" s="369"/>
      <c r="E4" s="471" t="s">
        <v>15</v>
      </c>
      <c r="F4" s="471"/>
      <c r="G4" s="471"/>
      <c r="H4" s="471"/>
      <c r="I4" s="471"/>
      <c r="J4" s="471"/>
      <c r="K4" s="471"/>
      <c r="L4" s="42"/>
      <c r="M4" s="43"/>
      <c r="N4" s="472" t="s">
        <v>179</v>
      </c>
    </row>
    <row r="5" spans="1:19" ht="38.25" customHeight="1" x14ac:dyDescent="0.2">
      <c r="A5" s="18" t="s">
        <v>33</v>
      </c>
      <c r="B5" s="469"/>
      <c r="C5" s="470"/>
      <c r="D5" s="125" t="s">
        <v>53</v>
      </c>
      <c r="E5" s="44" t="s">
        <v>16</v>
      </c>
      <c r="F5" s="171" t="s">
        <v>17</v>
      </c>
      <c r="G5" s="44" t="s">
        <v>0</v>
      </c>
      <c r="H5" s="44" t="s">
        <v>8</v>
      </c>
      <c r="I5" s="44" t="s">
        <v>19</v>
      </c>
      <c r="J5" s="44" t="s">
        <v>178</v>
      </c>
      <c r="K5" s="44" t="s">
        <v>18</v>
      </c>
      <c r="L5" s="45"/>
      <c r="M5" s="16"/>
      <c r="N5" s="473"/>
    </row>
    <row r="6" spans="1:19" ht="12.75" customHeight="1" x14ac:dyDescent="0.2">
      <c r="B6" s="3"/>
      <c r="C6" s="19"/>
      <c r="D6" s="47"/>
      <c r="E6" s="47"/>
      <c r="F6" s="172"/>
      <c r="G6" s="47"/>
      <c r="H6" s="47"/>
      <c r="I6" s="47"/>
      <c r="J6" s="47"/>
      <c r="K6" s="47"/>
      <c r="L6" s="106"/>
      <c r="M6" s="48"/>
      <c r="N6" s="46"/>
    </row>
    <row r="7" spans="1:19" ht="12.75" customHeight="1" x14ac:dyDescent="0.2">
      <c r="A7" s="105" t="s">
        <v>69</v>
      </c>
      <c r="B7" s="4" t="s">
        <v>35</v>
      </c>
      <c r="C7" s="2">
        <v>2013</v>
      </c>
      <c r="D7" s="323">
        <f t="shared" ref="D7:D70" si="0">SUM(E7:K7)</f>
        <v>6592</v>
      </c>
      <c r="E7" s="176">
        <f>E62+E117+E172</f>
        <v>908</v>
      </c>
      <c r="F7" s="176">
        <f t="shared" ref="F7:K7" si="1">F62+F117+F172</f>
        <v>178</v>
      </c>
      <c r="G7" s="176">
        <f t="shared" si="1"/>
        <v>851</v>
      </c>
      <c r="H7" s="176">
        <f t="shared" si="1"/>
        <v>3562</v>
      </c>
      <c r="I7" s="176">
        <f t="shared" si="1"/>
        <v>85</v>
      </c>
      <c r="J7" s="176">
        <f t="shared" si="1"/>
        <v>546</v>
      </c>
      <c r="K7" s="176">
        <f t="shared" si="1"/>
        <v>462</v>
      </c>
      <c r="L7" s="136"/>
      <c r="M7" s="5"/>
      <c r="N7" s="319">
        <f>D7/'Table 1'!D7*100</f>
        <v>4.0624653346973485</v>
      </c>
      <c r="O7" s="14"/>
      <c r="R7" s="14"/>
    </row>
    <row r="8" spans="1:19" ht="12.75" customHeight="1" x14ac:dyDescent="0.2">
      <c r="A8" s="105"/>
      <c r="B8" s="3"/>
      <c r="C8" s="2">
        <v>2014</v>
      </c>
      <c r="D8" s="323">
        <f t="shared" si="0"/>
        <v>2947</v>
      </c>
      <c r="E8" s="176">
        <f t="shared" ref="E8:K12" si="2">E63+E118+E173</f>
        <v>366</v>
      </c>
      <c r="F8" s="176">
        <f t="shared" si="2"/>
        <v>142</v>
      </c>
      <c r="G8" s="176">
        <f t="shared" si="2"/>
        <v>820</v>
      </c>
      <c r="H8" s="176">
        <f t="shared" si="2"/>
        <v>1347</v>
      </c>
      <c r="I8" s="176">
        <f t="shared" si="2"/>
        <v>72</v>
      </c>
      <c r="J8" s="176">
        <f t="shared" si="2"/>
        <v>78</v>
      </c>
      <c r="K8" s="176">
        <f t="shared" si="2"/>
        <v>122</v>
      </c>
      <c r="L8" s="324"/>
      <c r="M8" s="4"/>
      <c r="N8" s="319">
        <f>D8/'Table 1'!D8*100</f>
        <v>1.8349709219063273</v>
      </c>
      <c r="O8" s="14"/>
      <c r="R8" s="14"/>
    </row>
    <row r="9" spans="1:19" ht="12.75" customHeight="1" x14ac:dyDescent="0.2">
      <c r="A9" s="105"/>
      <c r="B9" s="3"/>
      <c r="C9" s="12" t="s">
        <v>7</v>
      </c>
      <c r="D9" s="179">
        <f t="shared" si="0"/>
        <v>981</v>
      </c>
      <c r="E9" s="177">
        <f t="shared" si="2"/>
        <v>115</v>
      </c>
      <c r="F9" s="177">
        <f t="shared" si="2"/>
        <v>33</v>
      </c>
      <c r="G9" s="177">
        <f t="shared" si="2"/>
        <v>320</v>
      </c>
      <c r="H9" s="177">
        <f t="shared" si="2"/>
        <v>438</v>
      </c>
      <c r="I9" s="177">
        <f t="shared" si="2"/>
        <v>15</v>
      </c>
      <c r="J9" s="177">
        <f t="shared" si="2"/>
        <v>0</v>
      </c>
      <c r="K9" s="177">
        <f t="shared" si="2"/>
        <v>60</v>
      </c>
      <c r="L9" s="107"/>
      <c r="M9" s="3"/>
      <c r="N9" s="320">
        <f>D9/'Table 1'!D9*100</f>
        <v>2.1732869580628722</v>
      </c>
      <c r="O9" s="14"/>
      <c r="R9" s="14"/>
    </row>
    <row r="10" spans="1:19" ht="12.75" customHeight="1" x14ac:dyDescent="0.2">
      <c r="A10" s="105"/>
      <c r="B10" s="3"/>
      <c r="C10" s="12" t="s">
        <v>4</v>
      </c>
      <c r="D10" s="179">
        <f t="shared" si="0"/>
        <v>700</v>
      </c>
      <c r="E10" s="177">
        <f t="shared" si="2"/>
        <v>98</v>
      </c>
      <c r="F10" s="177">
        <f t="shared" si="2"/>
        <v>27</v>
      </c>
      <c r="G10" s="177">
        <f t="shared" si="2"/>
        <v>182</v>
      </c>
      <c r="H10" s="177">
        <f t="shared" si="2"/>
        <v>329</v>
      </c>
      <c r="I10" s="177">
        <f t="shared" si="2"/>
        <v>10</v>
      </c>
      <c r="J10" s="177">
        <f t="shared" si="2"/>
        <v>35</v>
      </c>
      <c r="K10" s="177">
        <f t="shared" si="2"/>
        <v>19</v>
      </c>
      <c r="L10" s="107"/>
      <c r="M10" s="3"/>
      <c r="N10" s="320">
        <f>D10/'Table 1'!D10*100</f>
        <v>1.7659821383520864</v>
      </c>
      <c r="O10" s="14"/>
      <c r="R10" s="163">
        <v>617</v>
      </c>
      <c r="S10" s="11">
        <v>700</v>
      </c>
    </row>
    <row r="11" spans="1:19" ht="12.75" customHeight="1" x14ac:dyDescent="0.2">
      <c r="A11" s="105"/>
      <c r="B11" s="3"/>
      <c r="C11" s="12" t="s">
        <v>5</v>
      </c>
      <c r="D11" s="179">
        <f t="shared" si="0"/>
        <v>662</v>
      </c>
      <c r="E11" s="177">
        <f t="shared" si="2"/>
        <v>88</v>
      </c>
      <c r="F11" s="177">
        <f t="shared" si="2"/>
        <v>48</v>
      </c>
      <c r="G11" s="177">
        <f t="shared" si="2"/>
        <v>158</v>
      </c>
      <c r="H11" s="177">
        <f t="shared" si="2"/>
        <v>309</v>
      </c>
      <c r="I11" s="177">
        <f t="shared" si="2"/>
        <v>24</v>
      </c>
      <c r="J11" s="177">
        <f t="shared" si="2"/>
        <v>10</v>
      </c>
      <c r="K11" s="177">
        <f t="shared" si="2"/>
        <v>25</v>
      </c>
      <c r="L11" s="107"/>
      <c r="M11" s="3"/>
      <c r="N11" s="320">
        <f>D11/'Table 1'!D11*100</f>
        <v>1.7365756407229611</v>
      </c>
      <c r="O11" s="14"/>
      <c r="R11" s="14">
        <v>583</v>
      </c>
      <c r="S11" s="11">
        <v>583</v>
      </c>
    </row>
    <row r="12" spans="1:19" ht="12.75" customHeight="1" x14ac:dyDescent="0.2">
      <c r="A12" s="105"/>
      <c r="B12" s="3"/>
      <c r="C12" s="12" t="s">
        <v>6</v>
      </c>
      <c r="D12" s="179">
        <f t="shared" si="0"/>
        <v>604</v>
      </c>
      <c r="E12" s="177">
        <f t="shared" si="2"/>
        <v>65</v>
      </c>
      <c r="F12" s="177">
        <f t="shared" si="2"/>
        <v>34</v>
      </c>
      <c r="G12" s="177">
        <f t="shared" si="2"/>
        <v>160</v>
      </c>
      <c r="H12" s="177">
        <f t="shared" si="2"/>
        <v>271</v>
      </c>
      <c r="I12" s="177">
        <f t="shared" si="2"/>
        <v>23</v>
      </c>
      <c r="J12" s="177">
        <f t="shared" si="2"/>
        <v>33</v>
      </c>
      <c r="K12" s="177">
        <f t="shared" si="2"/>
        <v>18</v>
      </c>
      <c r="L12" s="107"/>
      <c r="M12" s="3"/>
      <c r="N12" s="320">
        <f>D12/'Table 1'!D12*100</f>
        <v>1.6019520475281137</v>
      </c>
      <c r="O12" s="14"/>
      <c r="R12" s="152">
        <f>R11/R10-1</f>
        <v>-5.5105348460291692E-2</v>
      </c>
      <c r="S12" s="152">
        <f>S11/S10-1</f>
        <v>-0.16714285714285715</v>
      </c>
    </row>
    <row r="13" spans="1:19" ht="12.75" customHeight="1" x14ac:dyDescent="0.2">
      <c r="A13" s="105"/>
      <c r="B13" s="3"/>
      <c r="C13" s="12"/>
      <c r="D13" s="179"/>
      <c r="E13" s="177"/>
      <c r="F13" s="177"/>
      <c r="G13" s="177"/>
      <c r="H13" s="177"/>
      <c r="I13" s="177"/>
      <c r="J13" s="177"/>
      <c r="K13" s="177"/>
      <c r="L13" s="107"/>
      <c r="M13" s="3"/>
      <c r="N13" s="320"/>
      <c r="O13" s="14"/>
      <c r="R13" s="14"/>
    </row>
    <row r="14" spans="1:19" ht="12.75" customHeight="1" x14ac:dyDescent="0.2">
      <c r="A14" s="105"/>
      <c r="B14" s="3"/>
      <c r="C14" s="2">
        <v>2015</v>
      </c>
      <c r="D14" s="323">
        <f t="shared" si="0"/>
        <v>1200</v>
      </c>
      <c r="E14" s="176">
        <f t="shared" ref="E14:K16" si="3">E69+E124+E179</f>
        <v>158</v>
      </c>
      <c r="F14" s="176">
        <f t="shared" si="3"/>
        <v>83</v>
      </c>
      <c r="G14" s="176">
        <f t="shared" si="3"/>
        <v>292</v>
      </c>
      <c r="H14" s="176">
        <f t="shared" si="3"/>
        <v>454</v>
      </c>
      <c r="I14" s="176">
        <f t="shared" si="3"/>
        <v>34</v>
      </c>
      <c r="J14" s="176">
        <f t="shared" si="3"/>
        <v>108</v>
      </c>
      <c r="K14" s="176">
        <f t="shared" si="3"/>
        <v>71</v>
      </c>
      <c r="L14" s="324"/>
      <c r="M14" s="4"/>
      <c r="N14" s="319">
        <f>D14/'Table 1'!D14*100</f>
        <v>0.78190667943780912</v>
      </c>
      <c r="O14" s="14"/>
      <c r="R14" s="14"/>
    </row>
    <row r="15" spans="1:19" ht="12.75" customHeight="1" x14ac:dyDescent="0.2">
      <c r="A15" s="105"/>
      <c r="B15" s="3"/>
      <c r="C15" s="6" t="s">
        <v>25</v>
      </c>
      <c r="D15" s="179">
        <f t="shared" si="0"/>
        <v>617</v>
      </c>
      <c r="E15" s="177">
        <f t="shared" si="3"/>
        <v>83</v>
      </c>
      <c r="F15" s="177">
        <f t="shared" si="3"/>
        <v>54</v>
      </c>
      <c r="G15" s="177">
        <f t="shared" si="3"/>
        <v>123</v>
      </c>
      <c r="H15" s="177">
        <f t="shared" si="3"/>
        <v>273</v>
      </c>
      <c r="I15" s="177">
        <f t="shared" si="3"/>
        <v>18</v>
      </c>
      <c r="J15" s="177">
        <f t="shared" si="3"/>
        <v>34</v>
      </c>
      <c r="K15" s="177">
        <f t="shared" si="3"/>
        <v>32</v>
      </c>
      <c r="L15" s="107"/>
      <c r="M15" s="3"/>
      <c r="N15" s="320">
        <f>D15/'Table 1'!D15*100</f>
        <v>1.5446625275385539</v>
      </c>
      <c r="O15" s="14"/>
      <c r="P15" s="152">
        <f>H15/D15</f>
        <v>0.44246353322528365</v>
      </c>
      <c r="R15" s="163">
        <v>583</v>
      </c>
    </row>
    <row r="16" spans="1:19" ht="12.75" customHeight="1" x14ac:dyDescent="0.2">
      <c r="A16" s="105"/>
      <c r="B16" s="3"/>
      <c r="C16" s="6" t="s">
        <v>78</v>
      </c>
      <c r="D16" s="179">
        <f t="shared" si="0"/>
        <v>583</v>
      </c>
      <c r="E16" s="177">
        <f t="shared" si="3"/>
        <v>75</v>
      </c>
      <c r="F16" s="177">
        <f t="shared" si="3"/>
        <v>29</v>
      </c>
      <c r="G16" s="177">
        <f t="shared" si="3"/>
        <v>169</v>
      </c>
      <c r="H16" s="177">
        <f t="shared" si="3"/>
        <v>181</v>
      </c>
      <c r="I16" s="177">
        <f t="shared" si="3"/>
        <v>16</v>
      </c>
      <c r="J16" s="177">
        <f t="shared" si="3"/>
        <v>74</v>
      </c>
      <c r="K16" s="177">
        <f t="shared" si="3"/>
        <v>39</v>
      </c>
      <c r="L16" s="107"/>
      <c r="M16" s="3"/>
      <c r="N16" s="320">
        <f>D16/'Table 1'!D16*100</f>
        <v>1.5104409554899219</v>
      </c>
      <c r="O16" s="14"/>
      <c r="R16" s="14"/>
    </row>
    <row r="17" spans="1:20" ht="12.75" customHeight="1" x14ac:dyDescent="0.2">
      <c r="A17" s="105"/>
      <c r="B17" s="3"/>
      <c r="C17" s="6"/>
      <c r="D17" s="179"/>
      <c r="E17" s="177"/>
      <c r="F17" s="177"/>
      <c r="G17" s="177"/>
      <c r="H17" s="177"/>
      <c r="I17" s="177"/>
      <c r="J17" s="177"/>
      <c r="K17" s="177"/>
      <c r="L17" s="107"/>
      <c r="M17" s="3"/>
      <c r="N17" s="320"/>
      <c r="O17" s="14"/>
      <c r="R17" s="13"/>
    </row>
    <row r="18" spans="1:20" ht="12.75" customHeight="1" x14ac:dyDescent="0.2">
      <c r="A18" s="105"/>
      <c r="B18" s="4" t="s">
        <v>180</v>
      </c>
      <c r="C18" s="2">
        <v>2013</v>
      </c>
      <c r="D18" s="323">
        <f t="shared" si="0"/>
        <v>1523</v>
      </c>
      <c r="E18" s="176">
        <f t="shared" ref="E18:K23" si="4">E73+E128+E183</f>
        <v>240</v>
      </c>
      <c r="F18" s="176">
        <f t="shared" si="4"/>
        <v>44</v>
      </c>
      <c r="G18" s="176">
        <f t="shared" si="4"/>
        <v>121</v>
      </c>
      <c r="H18" s="176">
        <f t="shared" si="4"/>
        <v>770</v>
      </c>
      <c r="I18" s="176">
        <f t="shared" si="4"/>
        <v>22</v>
      </c>
      <c r="J18" s="176">
        <f t="shared" si="4"/>
        <v>245</v>
      </c>
      <c r="K18" s="176">
        <f t="shared" si="4"/>
        <v>81</v>
      </c>
      <c r="L18" s="324"/>
      <c r="M18" s="4"/>
      <c r="N18" s="319">
        <f>D18/'Table 1'!D24*100</f>
        <v>1.8704099427701226</v>
      </c>
      <c r="O18" s="14"/>
      <c r="P18" s="13">
        <f>D16/'Table 1'!D16</f>
        <v>1.5104409554899218E-2</v>
      </c>
      <c r="R18" s="14"/>
    </row>
    <row r="19" spans="1:20" ht="12.75" customHeight="1" x14ac:dyDescent="0.2">
      <c r="A19" s="105"/>
      <c r="B19" s="3"/>
      <c r="C19" s="2">
        <v>2014</v>
      </c>
      <c r="D19" s="323">
        <f t="shared" si="0"/>
        <v>728</v>
      </c>
      <c r="E19" s="176">
        <f t="shared" si="4"/>
        <v>120</v>
      </c>
      <c r="F19" s="176">
        <f t="shared" si="4"/>
        <v>30</v>
      </c>
      <c r="G19" s="176">
        <f t="shared" si="4"/>
        <v>113</v>
      </c>
      <c r="H19" s="176">
        <f t="shared" si="4"/>
        <v>368</v>
      </c>
      <c r="I19" s="176">
        <f t="shared" si="4"/>
        <v>28</v>
      </c>
      <c r="J19" s="176">
        <f t="shared" si="4"/>
        <v>39</v>
      </c>
      <c r="K19" s="176">
        <f t="shared" si="4"/>
        <v>30</v>
      </c>
      <c r="L19" s="324"/>
      <c r="M19" s="4"/>
      <c r="N19" s="319">
        <f>D19/'Table 1'!D25*100</f>
        <v>0.82146645302520815</v>
      </c>
      <c r="O19" s="14"/>
      <c r="R19" s="14"/>
    </row>
    <row r="20" spans="1:20" ht="12.75" customHeight="1" x14ac:dyDescent="0.2">
      <c r="A20" s="105"/>
      <c r="B20" s="3"/>
      <c r="C20" s="12" t="s">
        <v>7</v>
      </c>
      <c r="D20" s="179">
        <f t="shared" si="0"/>
        <v>186</v>
      </c>
      <c r="E20" s="177">
        <f t="shared" si="4"/>
        <v>25</v>
      </c>
      <c r="F20" s="177">
        <f t="shared" si="4"/>
        <v>5</v>
      </c>
      <c r="G20" s="177">
        <f t="shared" si="4"/>
        <v>41</v>
      </c>
      <c r="H20" s="177">
        <f t="shared" si="4"/>
        <v>105</v>
      </c>
      <c r="I20" s="177">
        <f t="shared" si="4"/>
        <v>3</v>
      </c>
      <c r="J20" s="177">
        <f t="shared" si="4"/>
        <v>0</v>
      </c>
      <c r="K20" s="177">
        <f t="shared" si="4"/>
        <v>7</v>
      </c>
      <c r="L20" s="106"/>
      <c r="M20" s="48"/>
      <c r="N20" s="320">
        <f>D20/'Table 1'!D26*100</f>
        <v>0.81880612783940843</v>
      </c>
      <c r="O20" s="14"/>
      <c r="P20" s="152">
        <f>H16/D16</f>
        <v>0.31046312178387653</v>
      </c>
      <c r="R20" s="14"/>
      <c r="S20" s="166">
        <v>38598</v>
      </c>
    </row>
    <row r="21" spans="1:20" ht="12.75" customHeight="1" x14ac:dyDescent="0.2">
      <c r="A21" s="105"/>
      <c r="B21" s="3"/>
      <c r="C21" s="12" t="s">
        <v>4</v>
      </c>
      <c r="D21" s="179">
        <f t="shared" si="0"/>
        <v>179</v>
      </c>
      <c r="E21" s="177">
        <f t="shared" si="4"/>
        <v>36</v>
      </c>
      <c r="F21" s="177">
        <f t="shared" si="4"/>
        <v>3</v>
      </c>
      <c r="G21" s="177">
        <f t="shared" si="4"/>
        <v>26</v>
      </c>
      <c r="H21" s="177">
        <f t="shared" si="4"/>
        <v>89</v>
      </c>
      <c r="I21" s="177">
        <f t="shared" si="4"/>
        <v>6</v>
      </c>
      <c r="J21" s="177">
        <f t="shared" si="4"/>
        <v>16</v>
      </c>
      <c r="K21" s="177">
        <f t="shared" si="4"/>
        <v>3</v>
      </c>
      <c r="L21" s="106"/>
      <c r="M21" s="48"/>
      <c r="N21" s="320">
        <f>D21/'Table 1'!D27*100</f>
        <v>0.81006471466714935</v>
      </c>
      <c r="O21" s="14"/>
      <c r="R21" s="14"/>
      <c r="S21" s="11">
        <v>583</v>
      </c>
    </row>
    <row r="22" spans="1:20" ht="12.75" customHeight="1" x14ac:dyDescent="0.2">
      <c r="A22" s="105"/>
      <c r="B22" s="3"/>
      <c r="C22" s="12" t="s">
        <v>5</v>
      </c>
      <c r="D22" s="179">
        <f t="shared" si="0"/>
        <v>205</v>
      </c>
      <c r="E22" s="177">
        <f t="shared" si="4"/>
        <v>35</v>
      </c>
      <c r="F22" s="177">
        <f t="shared" si="4"/>
        <v>14</v>
      </c>
      <c r="G22" s="177">
        <f t="shared" si="4"/>
        <v>27</v>
      </c>
      <c r="H22" s="177">
        <f t="shared" si="4"/>
        <v>98</v>
      </c>
      <c r="I22" s="177">
        <f t="shared" si="4"/>
        <v>10</v>
      </c>
      <c r="J22" s="177">
        <f t="shared" si="4"/>
        <v>5</v>
      </c>
      <c r="K22" s="177">
        <f t="shared" si="4"/>
        <v>16</v>
      </c>
      <c r="L22" s="106"/>
      <c r="M22" s="48"/>
      <c r="N22" s="320">
        <f>D22/'Table 1'!D28*100</f>
        <v>0.93071824207754461</v>
      </c>
      <c r="O22" s="14"/>
      <c r="R22" s="14"/>
      <c r="S22" s="13">
        <f>S21/S20</f>
        <v>1.5104409554899218E-2</v>
      </c>
    </row>
    <row r="23" spans="1:20" ht="12.75" customHeight="1" x14ac:dyDescent="0.2">
      <c r="A23" s="105"/>
      <c r="B23" s="3"/>
      <c r="C23" s="12" t="s">
        <v>6</v>
      </c>
      <c r="D23" s="179">
        <f t="shared" si="0"/>
        <v>158</v>
      </c>
      <c r="E23" s="177">
        <f t="shared" si="4"/>
        <v>24</v>
      </c>
      <c r="F23" s="177">
        <f t="shared" si="4"/>
        <v>8</v>
      </c>
      <c r="G23" s="177">
        <f t="shared" si="4"/>
        <v>19</v>
      </c>
      <c r="H23" s="177">
        <f t="shared" si="4"/>
        <v>76</v>
      </c>
      <c r="I23" s="177">
        <f t="shared" si="4"/>
        <v>9</v>
      </c>
      <c r="J23" s="177">
        <f t="shared" si="4"/>
        <v>18</v>
      </c>
      <c r="K23" s="177">
        <f t="shared" si="4"/>
        <v>4</v>
      </c>
      <c r="L23" s="106"/>
      <c r="M23" s="48"/>
      <c r="N23" s="320">
        <f>D23/'Table 1'!D29*100</f>
        <v>0.72533627140430612</v>
      </c>
      <c r="O23" s="14"/>
      <c r="P23" s="349">
        <f>D16+'Table 1'!D16</f>
        <v>39181</v>
      </c>
      <c r="R23" s="14"/>
    </row>
    <row r="24" spans="1:20" ht="12.75" customHeight="1" x14ac:dyDescent="0.2">
      <c r="A24" s="105"/>
      <c r="B24" s="3"/>
      <c r="C24" s="12"/>
      <c r="D24" s="179"/>
      <c r="E24" s="177"/>
      <c r="F24" s="177"/>
      <c r="G24" s="177"/>
      <c r="H24" s="177"/>
      <c r="I24" s="177"/>
      <c r="J24" s="177"/>
      <c r="K24" s="177"/>
      <c r="L24" s="106"/>
      <c r="M24" s="48"/>
      <c r="N24" s="320"/>
      <c r="O24" s="14"/>
      <c r="P24" s="13">
        <f>D16/P23</f>
        <v>1.4879661060207754E-2</v>
      </c>
      <c r="R24" s="14"/>
    </row>
    <row r="25" spans="1:20" ht="15" customHeight="1" x14ac:dyDescent="0.2">
      <c r="A25" s="105"/>
      <c r="B25" s="3"/>
      <c r="C25" s="2">
        <v>2015</v>
      </c>
      <c r="D25" s="323">
        <f t="shared" si="0"/>
        <v>339</v>
      </c>
      <c r="E25" s="176">
        <f t="shared" ref="E25:K27" si="5">E80+E135+E190</f>
        <v>53</v>
      </c>
      <c r="F25" s="176">
        <f t="shared" si="5"/>
        <v>35</v>
      </c>
      <c r="G25" s="176">
        <f t="shared" si="5"/>
        <v>43</v>
      </c>
      <c r="H25" s="176">
        <f t="shared" si="5"/>
        <v>117</v>
      </c>
      <c r="I25" s="176">
        <f t="shared" si="5"/>
        <v>15</v>
      </c>
      <c r="J25" s="176">
        <f t="shared" si="5"/>
        <v>57</v>
      </c>
      <c r="K25" s="176">
        <f t="shared" si="5"/>
        <v>19</v>
      </c>
      <c r="L25" s="136"/>
      <c r="M25" s="5"/>
      <c r="N25" s="319">
        <f>D25/'Table 1'!D31*100</f>
        <v>0.38824944167668785</v>
      </c>
      <c r="O25" s="14"/>
      <c r="R25" s="14"/>
    </row>
    <row r="26" spans="1:20" ht="12.75" customHeight="1" x14ac:dyDescent="0.2">
      <c r="A26" s="105"/>
      <c r="B26" s="3"/>
      <c r="C26" s="12" t="s">
        <v>7</v>
      </c>
      <c r="D26" s="179">
        <f t="shared" si="0"/>
        <v>173</v>
      </c>
      <c r="E26" s="177">
        <f t="shared" si="5"/>
        <v>31</v>
      </c>
      <c r="F26" s="177">
        <f t="shared" si="5"/>
        <v>21</v>
      </c>
      <c r="G26" s="177">
        <f t="shared" si="5"/>
        <v>18</v>
      </c>
      <c r="H26" s="177">
        <f t="shared" si="5"/>
        <v>72</v>
      </c>
      <c r="I26" s="177">
        <f t="shared" si="5"/>
        <v>9</v>
      </c>
      <c r="J26" s="177">
        <f t="shared" si="5"/>
        <v>14</v>
      </c>
      <c r="K26" s="177">
        <f t="shared" si="5"/>
        <v>8</v>
      </c>
      <c r="L26" s="106"/>
      <c r="M26" s="48"/>
      <c r="N26" s="320">
        <f>D26/'Table 1'!D32*100</f>
        <v>0.75887178137474232</v>
      </c>
      <c r="O26" s="14"/>
      <c r="P26" s="349">
        <f>D15+'Table 1'!D15</f>
        <v>40561</v>
      </c>
      <c r="R26" s="14" t="s">
        <v>79</v>
      </c>
      <c r="S26" s="11" t="s">
        <v>80</v>
      </c>
    </row>
    <row r="27" spans="1:20" ht="12.75" customHeight="1" x14ac:dyDescent="0.2">
      <c r="A27" s="105"/>
      <c r="B27" s="3"/>
      <c r="C27" s="12" t="s">
        <v>4</v>
      </c>
      <c r="D27" s="179">
        <f t="shared" si="0"/>
        <v>166</v>
      </c>
      <c r="E27" s="177">
        <f t="shared" si="5"/>
        <v>22</v>
      </c>
      <c r="F27" s="177">
        <f t="shared" si="5"/>
        <v>14</v>
      </c>
      <c r="G27" s="177">
        <f t="shared" si="5"/>
        <v>25</v>
      </c>
      <c r="H27" s="177">
        <f t="shared" si="5"/>
        <v>45</v>
      </c>
      <c r="I27" s="177">
        <f t="shared" si="5"/>
        <v>6</v>
      </c>
      <c r="J27" s="177">
        <f t="shared" si="5"/>
        <v>43</v>
      </c>
      <c r="K27" s="177">
        <f t="shared" si="5"/>
        <v>11</v>
      </c>
      <c r="L27" s="106"/>
      <c r="M27" s="48"/>
      <c r="N27" s="320">
        <f>D27/'Table 1'!D33*100</f>
        <v>0.761118752865658</v>
      </c>
      <c r="O27" s="14"/>
      <c r="P27" s="152">
        <f>D15/P26</f>
        <v>1.5211656517344248E-2</v>
      </c>
      <c r="R27" s="163">
        <v>390</v>
      </c>
      <c r="S27" s="11">
        <v>401</v>
      </c>
      <c r="T27" s="14">
        <f>S27-R27</f>
        <v>11</v>
      </c>
    </row>
    <row r="28" spans="1:20" ht="12.75" customHeight="1" x14ac:dyDescent="0.2">
      <c r="A28" s="105"/>
      <c r="B28" s="3"/>
      <c r="C28" s="12"/>
      <c r="D28" s="179"/>
      <c r="E28" s="177"/>
      <c r="F28" s="177"/>
      <c r="G28" s="177"/>
      <c r="H28" s="177"/>
      <c r="I28" s="177"/>
      <c r="J28" s="177"/>
      <c r="K28" s="177"/>
      <c r="L28" s="106"/>
      <c r="M28" s="48"/>
      <c r="N28" s="320"/>
      <c r="O28" s="14"/>
      <c r="R28" s="163"/>
      <c r="T28" s="14"/>
    </row>
    <row r="29" spans="1:20" ht="12.75" customHeight="1" x14ac:dyDescent="0.2">
      <c r="A29" s="105"/>
      <c r="B29" s="4" t="s">
        <v>181</v>
      </c>
      <c r="C29" s="2">
        <v>2013</v>
      </c>
      <c r="D29" s="323">
        <f t="shared" si="0"/>
        <v>4923</v>
      </c>
      <c r="E29" s="176">
        <f t="shared" ref="E29:K34" si="6">E84+E139+E194</f>
        <v>638</v>
      </c>
      <c r="F29" s="176">
        <f t="shared" si="6"/>
        <v>127</v>
      </c>
      <c r="G29" s="176">
        <f t="shared" si="6"/>
        <v>713</v>
      </c>
      <c r="H29" s="176">
        <f t="shared" si="6"/>
        <v>2726</v>
      </c>
      <c r="I29" s="176">
        <f t="shared" si="6"/>
        <v>62</v>
      </c>
      <c r="J29" s="176">
        <f t="shared" si="6"/>
        <v>277</v>
      </c>
      <c r="K29" s="176">
        <f t="shared" si="6"/>
        <v>380</v>
      </c>
      <c r="L29" s="136"/>
      <c r="M29" s="5"/>
      <c r="N29" s="319">
        <f>D29/'Table 1'!D41*100</f>
        <v>6.9642099306832659</v>
      </c>
      <c r="O29" s="14"/>
      <c r="R29" s="163">
        <v>27</v>
      </c>
      <c r="S29" s="11">
        <v>43</v>
      </c>
      <c r="T29" s="14">
        <f>S29-R29</f>
        <v>16</v>
      </c>
    </row>
    <row r="30" spans="1:20" ht="12.75" customHeight="1" x14ac:dyDescent="0.2">
      <c r="A30" s="105"/>
      <c r="B30" s="3"/>
      <c r="C30" s="2">
        <v>2014</v>
      </c>
      <c r="D30" s="323">
        <f t="shared" si="0"/>
        <v>2122</v>
      </c>
      <c r="E30" s="176">
        <f t="shared" si="6"/>
        <v>220</v>
      </c>
      <c r="F30" s="176">
        <f t="shared" si="6"/>
        <v>100</v>
      </c>
      <c r="G30" s="176">
        <f t="shared" si="6"/>
        <v>694</v>
      </c>
      <c r="H30" s="176">
        <f t="shared" si="6"/>
        <v>950</v>
      </c>
      <c r="I30" s="176">
        <f t="shared" si="6"/>
        <v>38</v>
      </c>
      <c r="J30" s="176">
        <f t="shared" si="6"/>
        <v>32</v>
      </c>
      <c r="K30" s="176">
        <f t="shared" si="6"/>
        <v>88</v>
      </c>
      <c r="L30" s="136"/>
      <c r="M30" s="5"/>
      <c r="N30" s="319">
        <f>D30/'Table 1'!D42*100</f>
        <v>3.6995711147529553</v>
      </c>
      <c r="O30" s="14"/>
      <c r="R30" s="14"/>
    </row>
    <row r="31" spans="1:20" ht="12.75" customHeight="1" x14ac:dyDescent="0.2">
      <c r="A31" s="105"/>
      <c r="B31" s="3"/>
      <c r="C31" s="12" t="s">
        <v>7</v>
      </c>
      <c r="D31" s="179">
        <f t="shared" si="0"/>
        <v>774</v>
      </c>
      <c r="E31" s="177">
        <f t="shared" si="6"/>
        <v>81</v>
      </c>
      <c r="F31" s="177">
        <f t="shared" si="6"/>
        <v>26</v>
      </c>
      <c r="G31" s="177">
        <f t="shared" si="6"/>
        <v>276</v>
      </c>
      <c r="H31" s="177">
        <f t="shared" si="6"/>
        <v>327</v>
      </c>
      <c r="I31" s="177">
        <f t="shared" si="6"/>
        <v>12</v>
      </c>
      <c r="J31" s="177">
        <f t="shared" si="6"/>
        <v>0</v>
      </c>
      <c r="K31" s="177">
        <f t="shared" si="6"/>
        <v>52</v>
      </c>
      <c r="L31" s="106"/>
      <c r="M31" s="48"/>
      <c r="N31" s="320">
        <f>D31/'Table 1'!D43*100</f>
        <v>4.0576671035386633</v>
      </c>
      <c r="O31" s="14"/>
      <c r="R31" s="14"/>
    </row>
    <row r="32" spans="1:20" ht="12.75" customHeight="1" x14ac:dyDescent="0.2">
      <c r="A32" s="105"/>
      <c r="B32" s="3"/>
      <c r="C32" s="12" t="s">
        <v>4</v>
      </c>
      <c r="D32" s="179">
        <f t="shared" si="0"/>
        <v>492</v>
      </c>
      <c r="E32" s="177">
        <f t="shared" si="6"/>
        <v>52</v>
      </c>
      <c r="F32" s="177">
        <f t="shared" si="6"/>
        <v>23</v>
      </c>
      <c r="G32" s="177">
        <f t="shared" si="6"/>
        <v>151</v>
      </c>
      <c r="H32" s="177">
        <f t="shared" si="6"/>
        <v>231</v>
      </c>
      <c r="I32" s="177">
        <f t="shared" si="6"/>
        <v>4</v>
      </c>
      <c r="J32" s="177">
        <f t="shared" si="6"/>
        <v>16</v>
      </c>
      <c r="K32" s="177">
        <f t="shared" si="6"/>
        <v>15</v>
      </c>
      <c r="L32" s="106"/>
      <c r="M32" s="48"/>
      <c r="N32" s="320">
        <f>D32/'Table 1'!D44*100</f>
        <v>3.5233457462045257</v>
      </c>
      <c r="O32" s="14"/>
      <c r="R32" s="14">
        <v>54</v>
      </c>
    </row>
    <row r="33" spans="1:18" ht="12.75" customHeight="1" x14ac:dyDescent="0.2">
      <c r="A33" s="105"/>
      <c r="B33" s="3"/>
      <c r="C33" s="12" t="s">
        <v>5</v>
      </c>
      <c r="D33" s="179">
        <f t="shared" si="0"/>
        <v>431</v>
      </c>
      <c r="E33" s="177">
        <f t="shared" si="6"/>
        <v>47</v>
      </c>
      <c r="F33" s="177">
        <f t="shared" si="6"/>
        <v>28</v>
      </c>
      <c r="G33" s="177">
        <f t="shared" si="6"/>
        <v>128</v>
      </c>
      <c r="H33" s="177">
        <f t="shared" si="6"/>
        <v>205</v>
      </c>
      <c r="I33" s="177">
        <f t="shared" si="6"/>
        <v>11</v>
      </c>
      <c r="J33" s="177">
        <f t="shared" si="6"/>
        <v>4</v>
      </c>
      <c r="K33" s="177">
        <f t="shared" si="6"/>
        <v>8</v>
      </c>
      <c r="L33" s="106"/>
      <c r="M33" s="48"/>
      <c r="N33" s="320">
        <f>D33/'Table 1'!D45*100</f>
        <v>3.5103437041863494</v>
      </c>
      <c r="O33" s="14"/>
      <c r="R33" s="14">
        <v>29</v>
      </c>
    </row>
    <row r="34" spans="1:18" ht="12.75" customHeight="1" x14ac:dyDescent="0.2">
      <c r="A34" s="105"/>
      <c r="B34" s="3"/>
      <c r="C34" s="12" t="s">
        <v>6</v>
      </c>
      <c r="D34" s="179">
        <f t="shared" si="0"/>
        <v>425</v>
      </c>
      <c r="E34" s="177">
        <f t="shared" si="6"/>
        <v>40</v>
      </c>
      <c r="F34" s="177">
        <f t="shared" si="6"/>
        <v>23</v>
      </c>
      <c r="G34" s="177">
        <f t="shared" si="6"/>
        <v>139</v>
      </c>
      <c r="H34" s="177">
        <f t="shared" si="6"/>
        <v>187</v>
      </c>
      <c r="I34" s="177">
        <f t="shared" si="6"/>
        <v>11</v>
      </c>
      <c r="J34" s="177">
        <f t="shared" si="6"/>
        <v>12</v>
      </c>
      <c r="K34" s="177">
        <f t="shared" si="6"/>
        <v>13</v>
      </c>
      <c r="L34" s="106"/>
      <c r="M34" s="48"/>
      <c r="N34" s="320">
        <f>D34/'Table 1'!D46*100</f>
        <v>3.5296071754837635</v>
      </c>
      <c r="O34" s="14"/>
      <c r="R34" s="152">
        <f>R33/R32-1</f>
        <v>-0.46296296296296291</v>
      </c>
    </row>
    <row r="35" spans="1:18" ht="12.75" customHeight="1" x14ac:dyDescent="0.2">
      <c r="A35" s="105"/>
      <c r="B35" s="4"/>
      <c r="C35" s="12"/>
      <c r="D35" s="179"/>
      <c r="E35" s="177"/>
      <c r="F35" s="177"/>
      <c r="G35" s="177"/>
      <c r="H35" s="177"/>
      <c r="I35" s="177"/>
      <c r="J35" s="177"/>
      <c r="K35" s="177"/>
      <c r="L35" s="106"/>
      <c r="M35" s="48"/>
      <c r="N35" s="320"/>
      <c r="O35" s="14"/>
      <c r="P35" s="152">
        <f>D38/D16</f>
        <v>0.66895368782161235</v>
      </c>
      <c r="R35" s="14"/>
    </row>
    <row r="36" spans="1:18" ht="13.5" customHeight="1" x14ac:dyDescent="0.2">
      <c r="A36" s="105"/>
      <c r="B36" s="3"/>
      <c r="C36" s="2">
        <v>2015</v>
      </c>
      <c r="D36" s="323">
        <f t="shared" si="0"/>
        <v>791</v>
      </c>
      <c r="E36" s="176">
        <f t="shared" ref="E36:K38" si="7">E91+E146+E201</f>
        <v>95</v>
      </c>
      <c r="F36" s="176">
        <f t="shared" si="7"/>
        <v>37</v>
      </c>
      <c r="G36" s="176">
        <f t="shared" si="7"/>
        <v>239</v>
      </c>
      <c r="H36" s="176">
        <f t="shared" si="7"/>
        <v>325</v>
      </c>
      <c r="I36" s="176">
        <f t="shared" si="7"/>
        <v>11</v>
      </c>
      <c r="J36" s="176">
        <f t="shared" si="7"/>
        <v>35</v>
      </c>
      <c r="K36" s="176">
        <f t="shared" si="7"/>
        <v>49</v>
      </c>
      <c r="L36" s="136"/>
      <c r="M36" s="5"/>
      <c r="N36" s="319">
        <f>D36/'Table 1'!D48*100</f>
        <v>1.6991021179705288</v>
      </c>
      <c r="O36" s="14"/>
      <c r="R36" s="14"/>
    </row>
    <row r="37" spans="1:18" ht="12.75" customHeight="1" x14ac:dyDescent="0.2">
      <c r="A37" s="105"/>
      <c r="B37" s="3"/>
      <c r="C37" s="12" t="s">
        <v>7</v>
      </c>
      <c r="D37" s="179">
        <f t="shared" si="0"/>
        <v>401</v>
      </c>
      <c r="E37" s="177">
        <f t="shared" si="7"/>
        <v>45</v>
      </c>
      <c r="F37" s="177">
        <f t="shared" si="7"/>
        <v>23</v>
      </c>
      <c r="G37" s="177">
        <f t="shared" si="7"/>
        <v>97</v>
      </c>
      <c r="H37" s="177">
        <f t="shared" si="7"/>
        <v>197</v>
      </c>
      <c r="I37" s="177">
        <f t="shared" si="7"/>
        <v>3</v>
      </c>
      <c r="J37" s="177">
        <f t="shared" si="7"/>
        <v>13</v>
      </c>
      <c r="K37" s="177">
        <f t="shared" si="7"/>
        <v>23</v>
      </c>
      <c r="L37" s="106"/>
      <c r="M37" s="48"/>
      <c r="N37" s="320">
        <f>D37/'Table 1'!D49*100</f>
        <v>3.174226232882134</v>
      </c>
      <c r="O37" s="14"/>
      <c r="R37" s="14"/>
    </row>
    <row r="38" spans="1:18" ht="12.75" customHeight="1" x14ac:dyDescent="0.2">
      <c r="A38" s="105"/>
      <c r="B38" s="3"/>
      <c r="C38" s="12" t="s">
        <v>4</v>
      </c>
      <c r="D38" s="179">
        <f t="shared" si="0"/>
        <v>390</v>
      </c>
      <c r="E38" s="177">
        <f t="shared" si="7"/>
        <v>50</v>
      </c>
      <c r="F38" s="177">
        <f t="shared" si="7"/>
        <v>14</v>
      </c>
      <c r="G38" s="177">
        <f t="shared" si="7"/>
        <v>142</v>
      </c>
      <c r="H38" s="177">
        <f t="shared" si="7"/>
        <v>128</v>
      </c>
      <c r="I38" s="177">
        <f t="shared" si="7"/>
        <v>8</v>
      </c>
      <c r="J38" s="177">
        <f t="shared" si="7"/>
        <v>22</v>
      </c>
      <c r="K38" s="177">
        <f t="shared" si="7"/>
        <v>26</v>
      </c>
      <c r="L38" s="106"/>
      <c r="M38" s="48"/>
      <c r="N38" s="320">
        <f>D38/'Table 1'!D50*100</f>
        <v>3.2349037823490376</v>
      </c>
      <c r="O38" s="14"/>
      <c r="R38" s="14"/>
    </row>
    <row r="39" spans="1:18" ht="12.75" customHeight="1" x14ac:dyDescent="0.2">
      <c r="A39" s="105"/>
      <c r="B39" s="3"/>
      <c r="C39" s="12"/>
      <c r="D39" s="179"/>
      <c r="E39" s="177"/>
      <c r="F39" s="177"/>
      <c r="G39" s="177"/>
      <c r="H39" s="177"/>
      <c r="I39" s="177"/>
      <c r="J39" s="177"/>
      <c r="K39" s="177"/>
      <c r="L39" s="106"/>
      <c r="M39" s="48"/>
      <c r="N39" s="320"/>
      <c r="O39" s="14"/>
      <c r="R39" s="14"/>
    </row>
    <row r="40" spans="1:18" ht="12.75" customHeight="1" x14ac:dyDescent="0.2">
      <c r="A40" s="105"/>
      <c r="B40" s="4" t="s">
        <v>182</v>
      </c>
      <c r="C40" s="2">
        <v>2013</v>
      </c>
      <c r="D40" s="323">
        <f t="shared" si="0"/>
        <v>142</v>
      </c>
      <c r="E40" s="176">
        <f t="shared" ref="E40:K45" si="8">E95+E150+E205</f>
        <v>30</v>
      </c>
      <c r="F40" s="176">
        <f t="shared" si="8"/>
        <v>6</v>
      </c>
      <c r="G40" s="176">
        <f t="shared" si="8"/>
        <v>15</v>
      </c>
      <c r="H40" s="176">
        <f t="shared" si="8"/>
        <v>65</v>
      </c>
      <c r="I40" s="176">
        <f t="shared" si="8"/>
        <v>1</v>
      </c>
      <c r="J40" s="176">
        <f t="shared" si="8"/>
        <v>24</v>
      </c>
      <c r="K40" s="176">
        <f t="shared" si="8"/>
        <v>1</v>
      </c>
      <c r="L40" s="136"/>
      <c r="M40" s="5"/>
      <c r="N40" s="319">
        <f>D40/'Table 1'!D58*100</f>
        <v>1.4037168841439305</v>
      </c>
      <c r="O40" s="14"/>
      <c r="R40" s="14"/>
    </row>
    <row r="41" spans="1:18" ht="12.75" customHeight="1" x14ac:dyDescent="0.2">
      <c r="A41" s="105"/>
      <c r="B41" s="3"/>
      <c r="C41" s="2">
        <v>2014</v>
      </c>
      <c r="D41" s="323">
        <f t="shared" si="0"/>
        <v>92</v>
      </c>
      <c r="E41" s="176">
        <f t="shared" si="8"/>
        <v>25</v>
      </c>
      <c r="F41" s="176">
        <f t="shared" si="8"/>
        <v>12</v>
      </c>
      <c r="G41" s="176">
        <f t="shared" si="8"/>
        <v>13</v>
      </c>
      <c r="H41" s="176">
        <f t="shared" si="8"/>
        <v>26</v>
      </c>
      <c r="I41" s="176">
        <f t="shared" si="8"/>
        <v>5</v>
      </c>
      <c r="J41" s="176">
        <f t="shared" si="8"/>
        <v>7</v>
      </c>
      <c r="K41" s="176">
        <f t="shared" si="8"/>
        <v>4</v>
      </c>
      <c r="L41" s="136"/>
      <c r="M41" s="5"/>
      <c r="N41" s="319">
        <f>D41/'Table 1'!D59*100</f>
        <v>0.63026649311502358</v>
      </c>
      <c r="O41" s="14"/>
      <c r="R41" s="14"/>
    </row>
    <row r="42" spans="1:18" ht="12.75" customHeight="1" x14ac:dyDescent="0.2">
      <c r="A42" s="105"/>
      <c r="B42" s="3"/>
      <c r="C42" s="12" t="s">
        <v>7</v>
      </c>
      <c r="D42" s="179">
        <f t="shared" si="0"/>
        <v>17</v>
      </c>
      <c r="E42" s="177">
        <f t="shared" si="8"/>
        <v>8</v>
      </c>
      <c r="F42" s="177">
        <f t="shared" si="8"/>
        <v>2</v>
      </c>
      <c r="G42" s="177">
        <f t="shared" si="8"/>
        <v>3</v>
      </c>
      <c r="H42" s="177">
        <f t="shared" si="8"/>
        <v>3</v>
      </c>
      <c r="I42" s="177">
        <f t="shared" si="8"/>
        <v>0</v>
      </c>
      <c r="J42" s="177">
        <f t="shared" si="8"/>
        <v>0</v>
      </c>
      <c r="K42" s="177">
        <f t="shared" si="8"/>
        <v>1</v>
      </c>
      <c r="L42" s="106"/>
      <c r="M42" s="48"/>
      <c r="N42" s="320">
        <f>D42/'Table 1'!D60*100</f>
        <v>0.50852527669757708</v>
      </c>
      <c r="O42" s="14"/>
      <c r="R42" s="14"/>
    </row>
    <row r="43" spans="1:18" ht="12.75" customHeight="1" x14ac:dyDescent="0.2">
      <c r="A43" s="105"/>
      <c r="B43" s="3"/>
      <c r="C43" s="12" t="s">
        <v>4</v>
      </c>
      <c r="D43" s="179">
        <f t="shared" si="0"/>
        <v>29</v>
      </c>
      <c r="E43" s="177">
        <f t="shared" si="8"/>
        <v>10</v>
      </c>
      <c r="F43" s="177">
        <f t="shared" si="8"/>
        <v>1</v>
      </c>
      <c r="G43" s="177">
        <f t="shared" si="8"/>
        <v>5</v>
      </c>
      <c r="H43" s="177">
        <f t="shared" si="8"/>
        <v>9</v>
      </c>
      <c r="I43" s="177">
        <f t="shared" si="8"/>
        <v>0</v>
      </c>
      <c r="J43" s="177">
        <f t="shared" si="8"/>
        <v>3</v>
      </c>
      <c r="K43" s="177">
        <f t="shared" si="8"/>
        <v>1</v>
      </c>
      <c r="L43" s="106"/>
      <c r="M43" s="48"/>
      <c r="N43" s="320">
        <f>D43/'Table 1'!D61*100</f>
        <v>0.81141578063794062</v>
      </c>
      <c r="O43" s="14"/>
      <c r="R43" s="14"/>
    </row>
    <row r="44" spans="1:18" ht="12.75" customHeight="1" x14ac:dyDescent="0.2">
      <c r="A44" s="105"/>
      <c r="B44" s="3"/>
      <c r="C44" s="12" t="s">
        <v>5</v>
      </c>
      <c r="D44" s="179">
        <f t="shared" si="0"/>
        <v>25</v>
      </c>
      <c r="E44" s="177">
        <f t="shared" si="8"/>
        <v>6</v>
      </c>
      <c r="F44" s="177">
        <f t="shared" si="8"/>
        <v>6</v>
      </c>
      <c r="G44" s="177">
        <f t="shared" si="8"/>
        <v>3</v>
      </c>
      <c r="H44" s="177">
        <f t="shared" si="8"/>
        <v>6</v>
      </c>
      <c r="I44" s="177">
        <f t="shared" si="8"/>
        <v>2</v>
      </c>
      <c r="J44" s="177">
        <f t="shared" si="8"/>
        <v>1</v>
      </c>
      <c r="K44" s="177">
        <f t="shared" si="8"/>
        <v>1</v>
      </c>
      <c r="L44" s="106"/>
      <c r="M44" s="48"/>
      <c r="N44" s="320">
        <f>D44/'Table 1'!D62*100</f>
        <v>0.65651260504201681</v>
      </c>
      <c r="O44" s="14"/>
      <c r="R44" s="14"/>
    </row>
    <row r="45" spans="1:18" ht="12.75" customHeight="1" x14ac:dyDescent="0.2">
      <c r="A45" s="105"/>
      <c r="B45" s="3"/>
      <c r="C45" s="12" t="s">
        <v>6</v>
      </c>
      <c r="D45" s="179">
        <f t="shared" si="0"/>
        <v>21</v>
      </c>
      <c r="E45" s="177">
        <f t="shared" si="8"/>
        <v>1</v>
      </c>
      <c r="F45" s="177">
        <f t="shared" si="8"/>
        <v>3</v>
      </c>
      <c r="G45" s="177">
        <f t="shared" si="8"/>
        <v>2</v>
      </c>
      <c r="H45" s="177">
        <f t="shared" si="8"/>
        <v>8</v>
      </c>
      <c r="I45" s="177">
        <f t="shared" si="8"/>
        <v>3</v>
      </c>
      <c r="J45" s="177">
        <f t="shared" si="8"/>
        <v>3</v>
      </c>
      <c r="K45" s="177">
        <f t="shared" si="8"/>
        <v>1</v>
      </c>
      <c r="L45" s="106"/>
      <c r="M45" s="48"/>
      <c r="N45" s="320">
        <f>D45/'Table 1'!D63*100</f>
        <v>0.5423553719008265</v>
      </c>
      <c r="O45" s="14"/>
      <c r="R45" s="14"/>
    </row>
    <row r="46" spans="1:18" ht="12.75" customHeight="1" x14ac:dyDescent="0.2">
      <c r="A46" s="105"/>
      <c r="B46" s="3"/>
      <c r="C46" s="12"/>
      <c r="D46" s="179"/>
      <c r="E46" s="177"/>
      <c r="F46" s="177"/>
      <c r="G46" s="177"/>
      <c r="H46" s="177"/>
      <c r="I46" s="177"/>
      <c r="J46" s="177"/>
      <c r="K46" s="177"/>
      <c r="L46" s="106"/>
      <c r="M46" s="48"/>
      <c r="N46" s="320"/>
      <c r="O46" s="14"/>
      <c r="R46" s="14"/>
    </row>
    <row r="47" spans="1:18" ht="12.75" customHeight="1" x14ac:dyDescent="0.2">
      <c r="A47" s="105"/>
      <c r="B47" s="3"/>
      <c r="C47" s="2">
        <v>2015</v>
      </c>
      <c r="D47" s="323">
        <f t="shared" si="0"/>
        <v>70</v>
      </c>
      <c r="E47" s="176">
        <f t="shared" ref="E47:K49" si="9">E102+E157+E212</f>
        <v>10</v>
      </c>
      <c r="F47" s="176">
        <f t="shared" si="9"/>
        <v>11</v>
      </c>
      <c r="G47" s="176">
        <f t="shared" si="9"/>
        <v>10</v>
      </c>
      <c r="H47" s="176">
        <f t="shared" si="9"/>
        <v>12</v>
      </c>
      <c r="I47" s="176">
        <f t="shared" si="9"/>
        <v>8</v>
      </c>
      <c r="J47" s="176">
        <f t="shared" si="9"/>
        <v>16</v>
      </c>
      <c r="K47" s="176">
        <f t="shared" si="9"/>
        <v>3</v>
      </c>
      <c r="L47" s="136"/>
      <c r="M47" s="5"/>
      <c r="N47" s="319">
        <f>D47/'Table 1'!D65*100</f>
        <v>0.35809289952936363</v>
      </c>
      <c r="O47" s="14"/>
      <c r="R47" s="14"/>
    </row>
    <row r="48" spans="1:18" ht="12.75" customHeight="1" x14ac:dyDescent="0.2">
      <c r="A48" s="105"/>
      <c r="B48" s="3"/>
      <c r="C48" s="12" t="s">
        <v>7</v>
      </c>
      <c r="D48" s="179">
        <f t="shared" si="0"/>
        <v>43</v>
      </c>
      <c r="E48" s="177">
        <f t="shared" si="9"/>
        <v>7</v>
      </c>
      <c r="F48" s="177">
        <f t="shared" si="9"/>
        <v>10</v>
      </c>
      <c r="G48" s="177">
        <f t="shared" si="9"/>
        <v>8</v>
      </c>
      <c r="H48" s="177">
        <f t="shared" si="9"/>
        <v>4</v>
      </c>
      <c r="I48" s="177">
        <f t="shared" si="9"/>
        <v>6</v>
      </c>
      <c r="J48" s="177">
        <f t="shared" si="9"/>
        <v>7</v>
      </c>
      <c r="K48" s="177">
        <f t="shared" si="9"/>
        <v>1</v>
      </c>
      <c r="L48" s="106"/>
      <c r="M48" s="48"/>
      <c r="N48" s="320">
        <f>D48/'Table 1'!D66*100</f>
        <v>0.95598043574922176</v>
      </c>
      <c r="O48" s="14"/>
      <c r="R48" s="14"/>
    </row>
    <row r="49" spans="1:18" ht="12.75" customHeight="1" x14ac:dyDescent="0.2">
      <c r="A49" s="105"/>
      <c r="B49" s="3"/>
      <c r="C49" s="12" t="s">
        <v>4</v>
      </c>
      <c r="D49" s="179">
        <f t="shared" si="0"/>
        <v>27</v>
      </c>
      <c r="E49" s="177">
        <f t="shared" si="9"/>
        <v>3</v>
      </c>
      <c r="F49" s="177">
        <f t="shared" si="9"/>
        <v>1</v>
      </c>
      <c r="G49" s="177">
        <f t="shared" si="9"/>
        <v>2</v>
      </c>
      <c r="H49" s="177">
        <f t="shared" si="9"/>
        <v>8</v>
      </c>
      <c r="I49" s="177">
        <f t="shared" si="9"/>
        <v>2</v>
      </c>
      <c r="J49" s="177">
        <f t="shared" si="9"/>
        <v>9</v>
      </c>
      <c r="K49" s="177">
        <f t="shared" si="9"/>
        <v>2</v>
      </c>
      <c r="L49" s="106"/>
      <c r="M49" s="48"/>
      <c r="N49" s="320">
        <f>D49/'Table 1'!D67*100</f>
        <v>0.5725190839694656</v>
      </c>
      <c r="O49" s="14"/>
      <c r="R49" s="14"/>
    </row>
    <row r="50" spans="1:18" ht="12.75" customHeight="1" x14ac:dyDescent="0.2">
      <c r="A50" s="105"/>
      <c r="B50" s="3"/>
      <c r="C50" s="12"/>
      <c r="D50" s="179"/>
      <c r="E50" s="177"/>
      <c r="F50" s="177"/>
      <c r="G50" s="177"/>
      <c r="H50" s="177"/>
      <c r="I50" s="177"/>
      <c r="J50" s="177"/>
      <c r="K50" s="177"/>
      <c r="L50" s="106"/>
      <c r="M50" s="48"/>
      <c r="N50" s="320"/>
      <c r="O50" s="14"/>
      <c r="R50" s="14"/>
    </row>
    <row r="51" spans="1:18" ht="12.75" customHeight="1" x14ac:dyDescent="0.2">
      <c r="A51" s="105"/>
      <c r="B51" s="4" t="s">
        <v>183</v>
      </c>
      <c r="C51" s="2">
        <v>2013</v>
      </c>
      <c r="D51" s="323">
        <f t="shared" si="0"/>
        <v>4</v>
      </c>
      <c r="E51" s="176">
        <f t="shared" ref="E51:K56" si="10">E106+E161+E216</f>
        <v>0</v>
      </c>
      <c r="F51" s="176">
        <f t="shared" si="10"/>
        <v>1</v>
      </c>
      <c r="G51" s="176">
        <f t="shared" si="10"/>
        <v>2</v>
      </c>
      <c r="H51" s="176">
        <f t="shared" si="10"/>
        <v>1</v>
      </c>
      <c r="I51" s="176">
        <f t="shared" si="10"/>
        <v>0</v>
      </c>
      <c r="J51" s="176">
        <f t="shared" si="10"/>
        <v>0</v>
      </c>
      <c r="K51" s="176">
        <f t="shared" si="10"/>
        <v>0</v>
      </c>
      <c r="L51" s="136"/>
      <c r="M51" s="5"/>
      <c r="N51" s="326">
        <f>D51/'Table 1'!D75*100</f>
        <v>11.76470588235294</v>
      </c>
      <c r="O51" s="14"/>
      <c r="R51" s="14"/>
    </row>
    <row r="52" spans="1:18" ht="12.75" customHeight="1" x14ac:dyDescent="0.2">
      <c r="A52" s="105"/>
      <c r="B52" s="3"/>
      <c r="C52" s="2">
        <v>2014</v>
      </c>
      <c r="D52" s="323">
        <f t="shared" si="0"/>
        <v>5</v>
      </c>
      <c r="E52" s="176">
        <f t="shared" si="10"/>
        <v>1</v>
      </c>
      <c r="F52" s="176">
        <f t="shared" si="10"/>
        <v>0</v>
      </c>
      <c r="G52" s="176">
        <f t="shared" si="10"/>
        <v>0</v>
      </c>
      <c r="H52" s="176">
        <f t="shared" si="10"/>
        <v>3</v>
      </c>
      <c r="I52" s="176">
        <f t="shared" si="10"/>
        <v>1</v>
      </c>
      <c r="J52" s="176">
        <f t="shared" si="10"/>
        <v>0</v>
      </c>
      <c r="K52" s="176">
        <f t="shared" si="10"/>
        <v>0</v>
      </c>
      <c r="L52" s="136"/>
      <c r="M52" s="5"/>
      <c r="N52" s="326">
        <f>D52/'Table 1'!D76*100</f>
        <v>20</v>
      </c>
      <c r="O52" s="14"/>
      <c r="R52" s="141"/>
    </row>
    <row r="53" spans="1:18" ht="12.75" customHeight="1" x14ac:dyDescent="0.2">
      <c r="A53" s="105"/>
      <c r="B53" s="3"/>
      <c r="C53" s="12" t="s">
        <v>7</v>
      </c>
      <c r="D53" s="179">
        <f t="shared" si="0"/>
        <v>4</v>
      </c>
      <c r="E53" s="177">
        <f t="shared" si="10"/>
        <v>1</v>
      </c>
      <c r="F53" s="177">
        <f t="shared" si="10"/>
        <v>0</v>
      </c>
      <c r="G53" s="177">
        <f t="shared" si="10"/>
        <v>0</v>
      </c>
      <c r="H53" s="177">
        <f t="shared" si="10"/>
        <v>3</v>
      </c>
      <c r="I53" s="177">
        <f t="shared" si="10"/>
        <v>0</v>
      </c>
      <c r="J53" s="177">
        <f t="shared" si="10"/>
        <v>0</v>
      </c>
      <c r="K53" s="177">
        <f t="shared" si="10"/>
        <v>0</v>
      </c>
      <c r="L53" s="106"/>
      <c r="M53" s="48"/>
      <c r="N53" s="327">
        <f>D53/'Table 1'!D77*100</f>
        <v>80</v>
      </c>
      <c r="O53" s="14"/>
      <c r="R53" s="141"/>
    </row>
    <row r="54" spans="1:18" ht="12.75" customHeight="1" x14ac:dyDescent="0.2">
      <c r="A54" s="105"/>
      <c r="B54" s="3"/>
      <c r="C54" s="12" t="s">
        <v>4</v>
      </c>
      <c r="D54" s="179">
        <f t="shared" si="0"/>
        <v>0</v>
      </c>
      <c r="E54" s="177">
        <f t="shared" si="10"/>
        <v>0</v>
      </c>
      <c r="F54" s="177">
        <f t="shared" si="10"/>
        <v>0</v>
      </c>
      <c r="G54" s="177">
        <f t="shared" si="10"/>
        <v>0</v>
      </c>
      <c r="H54" s="177">
        <f t="shared" si="10"/>
        <v>0</v>
      </c>
      <c r="I54" s="177">
        <f t="shared" si="10"/>
        <v>0</v>
      </c>
      <c r="J54" s="177">
        <f t="shared" si="10"/>
        <v>0</v>
      </c>
      <c r="K54" s="177">
        <f t="shared" si="10"/>
        <v>0</v>
      </c>
      <c r="L54" s="106"/>
      <c r="M54" s="48"/>
      <c r="N54" s="327" t="s">
        <v>112</v>
      </c>
      <c r="O54" s="14"/>
      <c r="R54" s="141"/>
    </row>
    <row r="55" spans="1:18" ht="12.75" customHeight="1" x14ac:dyDescent="0.2">
      <c r="A55" s="105"/>
      <c r="B55" s="3"/>
      <c r="C55" s="12" t="s">
        <v>5</v>
      </c>
      <c r="D55" s="179">
        <f t="shared" si="0"/>
        <v>1</v>
      </c>
      <c r="E55" s="177">
        <f t="shared" si="10"/>
        <v>0</v>
      </c>
      <c r="F55" s="177">
        <f t="shared" si="10"/>
        <v>0</v>
      </c>
      <c r="G55" s="177">
        <f t="shared" si="10"/>
        <v>0</v>
      </c>
      <c r="H55" s="177">
        <f t="shared" si="10"/>
        <v>0</v>
      </c>
      <c r="I55" s="177">
        <f t="shared" si="10"/>
        <v>1</v>
      </c>
      <c r="J55" s="177">
        <f t="shared" si="10"/>
        <v>0</v>
      </c>
      <c r="K55" s="177">
        <f t="shared" si="10"/>
        <v>0</v>
      </c>
      <c r="L55" s="106"/>
      <c r="M55" s="48"/>
      <c r="N55" s="327">
        <f>D55/'Table 1'!D79*100</f>
        <v>11.111111111111111</v>
      </c>
      <c r="O55" s="14"/>
      <c r="R55" s="141"/>
    </row>
    <row r="56" spans="1:18" ht="12.75" customHeight="1" x14ac:dyDescent="0.2">
      <c r="A56" s="105"/>
      <c r="B56" s="3"/>
      <c r="C56" s="12" t="s">
        <v>6</v>
      </c>
      <c r="D56" s="179">
        <f t="shared" si="0"/>
        <v>0</v>
      </c>
      <c r="E56" s="177">
        <f t="shared" si="10"/>
        <v>0</v>
      </c>
      <c r="F56" s="177">
        <f t="shared" si="10"/>
        <v>0</v>
      </c>
      <c r="G56" s="177">
        <f t="shared" si="10"/>
        <v>0</v>
      </c>
      <c r="H56" s="177">
        <f t="shared" si="10"/>
        <v>0</v>
      </c>
      <c r="I56" s="177">
        <f t="shared" si="10"/>
        <v>0</v>
      </c>
      <c r="J56" s="177">
        <f t="shared" si="10"/>
        <v>0</v>
      </c>
      <c r="K56" s="177">
        <f t="shared" si="10"/>
        <v>0</v>
      </c>
      <c r="L56" s="106"/>
      <c r="M56" s="48"/>
      <c r="N56" s="327" t="s">
        <v>112</v>
      </c>
      <c r="O56" s="14"/>
      <c r="R56" s="141"/>
    </row>
    <row r="57" spans="1:18" ht="12.75" customHeight="1" x14ac:dyDescent="0.2">
      <c r="A57" s="105"/>
      <c r="B57" s="4"/>
      <c r="C57" s="12"/>
      <c r="D57" s="179"/>
      <c r="E57" s="177"/>
      <c r="F57" s="177"/>
      <c r="G57" s="177"/>
      <c r="H57" s="177"/>
      <c r="I57" s="177"/>
      <c r="J57" s="177"/>
      <c r="K57" s="177"/>
      <c r="L57" s="106"/>
      <c r="M57" s="48"/>
      <c r="N57" s="327"/>
      <c r="O57" s="14"/>
      <c r="R57" s="141"/>
    </row>
    <row r="58" spans="1:18" ht="12.75" customHeight="1" x14ac:dyDescent="0.2">
      <c r="A58" s="103"/>
      <c r="B58" s="3"/>
      <c r="C58" s="2">
        <v>2015</v>
      </c>
      <c r="D58" s="323">
        <f t="shared" si="0"/>
        <v>0</v>
      </c>
      <c r="E58" s="176">
        <f t="shared" ref="E58:K60" si="11">E113+E168+E223</f>
        <v>0</v>
      </c>
      <c r="F58" s="176">
        <f t="shared" si="11"/>
        <v>0</v>
      </c>
      <c r="G58" s="176">
        <f t="shared" si="11"/>
        <v>0</v>
      </c>
      <c r="H58" s="176">
        <f t="shared" si="11"/>
        <v>0</v>
      </c>
      <c r="I58" s="176">
        <f t="shared" si="11"/>
        <v>0</v>
      </c>
      <c r="J58" s="176">
        <f t="shared" si="11"/>
        <v>0</v>
      </c>
      <c r="K58" s="176">
        <f t="shared" si="11"/>
        <v>0</v>
      </c>
      <c r="L58" s="136"/>
      <c r="M58" s="5"/>
      <c r="N58" s="326" t="s">
        <v>112</v>
      </c>
      <c r="O58" s="14"/>
      <c r="R58" s="141"/>
    </row>
    <row r="59" spans="1:18" ht="12.75" customHeight="1" x14ac:dyDescent="0.2">
      <c r="A59" s="103"/>
      <c r="B59" s="3"/>
      <c r="C59" s="12" t="s">
        <v>7</v>
      </c>
      <c r="D59" s="179">
        <f t="shared" si="0"/>
        <v>0</v>
      </c>
      <c r="E59" s="177">
        <f t="shared" si="11"/>
        <v>0</v>
      </c>
      <c r="F59" s="177">
        <f t="shared" si="11"/>
        <v>0</v>
      </c>
      <c r="G59" s="177">
        <f t="shared" si="11"/>
        <v>0</v>
      </c>
      <c r="H59" s="177">
        <f t="shared" si="11"/>
        <v>0</v>
      </c>
      <c r="I59" s="177">
        <f t="shared" si="11"/>
        <v>0</v>
      </c>
      <c r="J59" s="177">
        <f t="shared" si="11"/>
        <v>0</v>
      </c>
      <c r="K59" s="177">
        <f t="shared" si="11"/>
        <v>0</v>
      </c>
      <c r="L59" s="48"/>
      <c r="M59" s="34"/>
      <c r="N59" s="327" t="s">
        <v>112</v>
      </c>
      <c r="O59" s="14"/>
      <c r="R59" s="141"/>
    </row>
    <row r="60" spans="1:18" ht="12.75" customHeight="1" x14ac:dyDescent="0.2">
      <c r="A60" s="16"/>
      <c r="B60" s="16"/>
      <c r="C60" s="17" t="s">
        <v>4</v>
      </c>
      <c r="D60" s="180">
        <f t="shared" si="0"/>
        <v>0</v>
      </c>
      <c r="E60" s="181">
        <f t="shared" si="11"/>
        <v>0</v>
      </c>
      <c r="F60" s="181">
        <f t="shared" si="11"/>
        <v>0</v>
      </c>
      <c r="G60" s="181">
        <f t="shared" si="11"/>
        <v>0</v>
      </c>
      <c r="H60" s="181">
        <f t="shared" si="11"/>
        <v>0</v>
      </c>
      <c r="I60" s="181">
        <f t="shared" si="11"/>
        <v>0</v>
      </c>
      <c r="J60" s="181">
        <f t="shared" si="11"/>
        <v>0</v>
      </c>
      <c r="K60" s="181">
        <f t="shared" si="11"/>
        <v>0</v>
      </c>
      <c r="L60" s="16"/>
      <c r="M60" s="30"/>
      <c r="N60" s="314" t="s">
        <v>112</v>
      </c>
      <c r="O60" s="14"/>
      <c r="R60" s="141"/>
    </row>
    <row r="61" spans="1:18" ht="12.75" customHeight="1" x14ac:dyDescent="0.2">
      <c r="B61" s="3"/>
      <c r="C61" s="19"/>
      <c r="D61" s="179"/>
      <c r="E61" s="177"/>
      <c r="F61" s="178"/>
      <c r="G61" s="177"/>
      <c r="H61" s="177"/>
      <c r="I61" s="177"/>
      <c r="J61" s="177"/>
      <c r="K61" s="177"/>
      <c r="L61" s="48"/>
      <c r="M61" s="34"/>
      <c r="N61" s="320"/>
      <c r="O61" s="14"/>
      <c r="R61" s="14"/>
    </row>
    <row r="62" spans="1:18" ht="12.75" customHeight="1" x14ac:dyDescent="0.2">
      <c r="A62" s="103" t="s">
        <v>184</v>
      </c>
      <c r="B62" s="4" t="s">
        <v>35</v>
      </c>
      <c r="C62" s="2">
        <v>2013</v>
      </c>
      <c r="D62" s="323">
        <f t="shared" si="0"/>
        <v>5364</v>
      </c>
      <c r="E62" s="176">
        <f>'data for T2'!F49</f>
        <v>758</v>
      </c>
      <c r="F62" s="176">
        <f>'data for T2'!G49</f>
        <v>137</v>
      </c>
      <c r="G62" s="176">
        <f>'data for T2'!H49</f>
        <v>707</v>
      </c>
      <c r="H62" s="176">
        <f>'data for T2'!I49</f>
        <v>2849</v>
      </c>
      <c r="I62" s="176">
        <f>'data for T2'!J49</f>
        <v>68</v>
      </c>
      <c r="J62" s="176">
        <f>'data for T2'!K49</f>
        <v>456</v>
      </c>
      <c r="K62" s="176">
        <f>'data for T2'!L49</f>
        <v>389</v>
      </c>
      <c r="L62" s="136"/>
      <c r="M62" s="5"/>
      <c r="N62" s="319">
        <f>D62/'Table 1'!D92*100</f>
        <v>3.6597846703874026</v>
      </c>
      <c r="O62" s="14"/>
      <c r="R62" s="14"/>
    </row>
    <row r="63" spans="1:18" ht="12.75" customHeight="1" x14ac:dyDescent="0.2">
      <c r="A63" s="103"/>
      <c r="B63" s="3"/>
      <c r="C63" s="2">
        <v>2014</v>
      </c>
      <c r="D63" s="323">
        <f t="shared" si="0"/>
        <v>2332</v>
      </c>
      <c r="E63" s="176">
        <f>'data for T2'!F50</f>
        <v>300</v>
      </c>
      <c r="F63" s="176">
        <f>'data for T2'!G50</f>
        <v>106</v>
      </c>
      <c r="G63" s="176">
        <f>'data for T2'!H50</f>
        <v>648</v>
      </c>
      <c r="H63" s="176">
        <f>'data for T2'!I50</f>
        <v>1053</v>
      </c>
      <c r="I63" s="176">
        <f>'data for T2'!J50</f>
        <v>54</v>
      </c>
      <c r="J63" s="176">
        <f>'data for T2'!K50</f>
        <v>63</v>
      </c>
      <c r="K63" s="176">
        <f>'data for T2'!L50</f>
        <v>108</v>
      </c>
      <c r="L63" s="324"/>
      <c r="M63" s="4"/>
      <c r="N63" s="319">
        <f>D63/'Table 1'!D93*100</f>
        <v>1.6111982423291902</v>
      </c>
      <c r="O63" s="14"/>
      <c r="R63" s="14"/>
    </row>
    <row r="64" spans="1:18" ht="12.75" customHeight="1" x14ac:dyDescent="0.2">
      <c r="A64" s="103"/>
      <c r="B64" s="3"/>
      <c r="C64" s="12" t="s">
        <v>7</v>
      </c>
      <c r="D64" s="179">
        <f t="shared" si="0"/>
        <v>782</v>
      </c>
      <c r="E64" s="177">
        <f>'data for T2'!F51</f>
        <v>87</v>
      </c>
      <c r="F64" s="177">
        <f>'data for T2'!G51</f>
        <v>22</v>
      </c>
      <c r="G64" s="177">
        <f>'data for T2'!H51</f>
        <v>258</v>
      </c>
      <c r="H64" s="177">
        <f>'data for T2'!I51</f>
        <v>348</v>
      </c>
      <c r="I64" s="177">
        <f>'data for T2'!J51</f>
        <v>14</v>
      </c>
      <c r="J64" s="177">
        <f>'data for T2'!K51</f>
        <v>0</v>
      </c>
      <c r="K64" s="177">
        <f>'data for T2'!L51</f>
        <v>53</v>
      </c>
      <c r="L64" s="107"/>
      <c r="M64" s="3"/>
      <c r="N64" s="320">
        <f>D64/'Table 1'!D94*100</f>
        <v>1.9236445931319492</v>
      </c>
      <c r="O64" s="14"/>
      <c r="R64" s="14"/>
    </row>
    <row r="65" spans="1:18" ht="12.75" customHeight="1" x14ac:dyDescent="0.2">
      <c r="A65" s="103"/>
      <c r="B65" s="3"/>
      <c r="C65" s="12" t="s">
        <v>4</v>
      </c>
      <c r="D65" s="179">
        <f t="shared" si="0"/>
        <v>562</v>
      </c>
      <c r="E65" s="177">
        <f>'data for T2'!F52</f>
        <v>83</v>
      </c>
      <c r="F65" s="177">
        <f>'data for T2'!G52</f>
        <v>20</v>
      </c>
      <c r="G65" s="177">
        <f>'data for T2'!H52</f>
        <v>139</v>
      </c>
      <c r="H65" s="177">
        <f>'data for T2'!I52</f>
        <v>271</v>
      </c>
      <c r="I65" s="177">
        <f>'data for T2'!J52</f>
        <v>7</v>
      </c>
      <c r="J65" s="177">
        <f>'data for T2'!K52</f>
        <v>25</v>
      </c>
      <c r="K65" s="177">
        <f>'data for T2'!L52</f>
        <v>17</v>
      </c>
      <c r="L65" s="107"/>
      <c r="M65" s="3"/>
      <c r="N65" s="320">
        <f>D65/'Table 1'!D95*100</f>
        <v>1.5706221004974568</v>
      </c>
      <c r="O65" s="14"/>
      <c r="R65" s="14"/>
    </row>
    <row r="66" spans="1:18" ht="12.75" customHeight="1" x14ac:dyDescent="0.2">
      <c r="A66" s="103"/>
      <c r="B66" s="3"/>
      <c r="C66" s="12" t="s">
        <v>5</v>
      </c>
      <c r="D66" s="179">
        <f t="shared" si="0"/>
        <v>524</v>
      </c>
      <c r="E66" s="177">
        <f>'data for T2'!F53</f>
        <v>77</v>
      </c>
      <c r="F66" s="177">
        <f>'data for T2'!G53</f>
        <v>40</v>
      </c>
      <c r="G66" s="177">
        <f>'data for T2'!H53</f>
        <v>122</v>
      </c>
      <c r="H66" s="177">
        <f>'data for T2'!I53</f>
        <v>239</v>
      </c>
      <c r="I66" s="177">
        <f>'data for T2'!J53</f>
        <v>16</v>
      </c>
      <c r="J66" s="177">
        <f>'data for T2'!K53</f>
        <v>8</v>
      </c>
      <c r="K66" s="177">
        <f>'data for T2'!L53</f>
        <v>22</v>
      </c>
      <c r="L66" s="107"/>
      <c r="M66" s="3"/>
      <c r="N66" s="320">
        <f>D66/'Table 1'!D96*100</f>
        <v>1.5256507307983462</v>
      </c>
      <c r="O66" s="14"/>
      <c r="R66" s="14"/>
    </row>
    <row r="67" spans="1:18" ht="12.75" customHeight="1" x14ac:dyDescent="0.2">
      <c r="A67" s="103"/>
      <c r="B67" s="3"/>
      <c r="C67" s="12" t="s">
        <v>6</v>
      </c>
      <c r="D67" s="179">
        <f t="shared" si="0"/>
        <v>464</v>
      </c>
      <c r="E67" s="177">
        <f>'data for T2'!F54</f>
        <v>53</v>
      </c>
      <c r="F67" s="177">
        <f>'data for T2'!G54</f>
        <v>24</v>
      </c>
      <c r="G67" s="177">
        <f>'data for T2'!H54</f>
        <v>129</v>
      </c>
      <c r="H67" s="177">
        <f>'data for T2'!I54</f>
        <v>195</v>
      </c>
      <c r="I67" s="177">
        <f>'data for T2'!J54</f>
        <v>17</v>
      </c>
      <c r="J67" s="177">
        <f>'data for T2'!K54</f>
        <v>30</v>
      </c>
      <c r="K67" s="177">
        <f>'data for T2'!L54</f>
        <v>16</v>
      </c>
      <c r="L67" s="107"/>
      <c r="M67" s="3"/>
      <c r="N67" s="320">
        <f>D67/'Table 1'!D97*100</f>
        <v>1.366434019495244</v>
      </c>
      <c r="O67" s="14"/>
      <c r="R67" s="14"/>
    </row>
    <row r="68" spans="1:18" ht="12.75" customHeight="1" x14ac:dyDescent="0.2">
      <c r="A68" s="103"/>
      <c r="B68" s="3"/>
      <c r="C68" s="12"/>
      <c r="D68" s="179"/>
      <c r="E68" s="177"/>
      <c r="F68" s="177"/>
      <c r="G68" s="177"/>
      <c r="H68" s="177"/>
      <c r="I68" s="177"/>
      <c r="J68" s="177"/>
      <c r="K68" s="177"/>
      <c r="L68" s="107"/>
      <c r="M68" s="3"/>
      <c r="N68" s="320"/>
      <c r="O68" s="14"/>
      <c r="R68" s="14"/>
    </row>
    <row r="69" spans="1:18" ht="12.75" customHeight="1" x14ac:dyDescent="0.2">
      <c r="A69" s="103"/>
      <c r="B69" s="3"/>
      <c r="C69" s="2">
        <v>2015</v>
      </c>
      <c r="D69" s="323">
        <f t="shared" si="0"/>
        <v>989</v>
      </c>
      <c r="E69" s="176">
        <f>'data for T2'!F56</f>
        <v>142</v>
      </c>
      <c r="F69" s="176">
        <f>'data for T2'!G56</f>
        <v>66</v>
      </c>
      <c r="G69" s="176">
        <f>'data for T2'!H56</f>
        <v>255</v>
      </c>
      <c r="H69" s="176">
        <f>'data for T2'!I56</f>
        <v>335</v>
      </c>
      <c r="I69" s="176">
        <f>'data for T2'!J56</f>
        <v>27</v>
      </c>
      <c r="J69" s="176">
        <f>'data for T2'!K56</f>
        <v>99</v>
      </c>
      <c r="K69" s="176">
        <f>'data for T2'!L56</f>
        <v>65</v>
      </c>
      <c r="L69" s="324"/>
      <c r="M69" s="4"/>
      <c r="N69" s="319">
        <f>D69/'Table 1'!D99*100</f>
        <v>0.71879701433960075</v>
      </c>
      <c r="O69" s="14"/>
      <c r="R69" s="14"/>
    </row>
    <row r="70" spans="1:18" ht="12.75" customHeight="1" x14ac:dyDescent="0.2">
      <c r="A70" s="103"/>
      <c r="B70" s="3"/>
      <c r="C70" s="6" t="s">
        <v>25</v>
      </c>
      <c r="D70" s="179">
        <f t="shared" si="0"/>
        <v>499</v>
      </c>
      <c r="E70" s="177">
        <f>'data for T2'!F57</f>
        <v>74</v>
      </c>
      <c r="F70" s="177">
        <f>'data for T2'!G57</f>
        <v>45</v>
      </c>
      <c r="G70" s="177">
        <f>'data for T2'!H57</f>
        <v>106</v>
      </c>
      <c r="H70" s="177">
        <f>'data for T2'!I57</f>
        <v>199</v>
      </c>
      <c r="I70" s="177">
        <f>'data for T2'!J57</f>
        <v>13</v>
      </c>
      <c r="J70" s="177">
        <f>'data for T2'!K57</f>
        <v>31</v>
      </c>
      <c r="K70" s="177">
        <f>'data for T2'!L57</f>
        <v>31</v>
      </c>
      <c r="L70" s="107"/>
      <c r="M70" s="3"/>
      <c r="N70" s="320">
        <f>D70/'Table 1'!D100*100</f>
        <v>1.387421453595062</v>
      </c>
      <c r="O70" s="14"/>
      <c r="R70" s="14"/>
    </row>
    <row r="71" spans="1:18" ht="12.75" customHeight="1" x14ac:dyDescent="0.2">
      <c r="A71" s="103"/>
      <c r="B71" s="3"/>
      <c r="C71" s="6" t="s">
        <v>78</v>
      </c>
      <c r="D71" s="179">
        <f t="shared" ref="D71:D133" si="12">SUM(E71:K71)</f>
        <v>490</v>
      </c>
      <c r="E71" s="177">
        <f>'data for T2'!F58</f>
        <v>68</v>
      </c>
      <c r="F71" s="177">
        <f>'data for T2'!G58</f>
        <v>21</v>
      </c>
      <c r="G71" s="177">
        <f>'data for T2'!H58</f>
        <v>149</v>
      </c>
      <c r="H71" s="177">
        <f>'data for T2'!I58</f>
        <v>136</v>
      </c>
      <c r="I71" s="177">
        <f>'data for T2'!J58</f>
        <v>14</v>
      </c>
      <c r="J71" s="177">
        <f>'data for T2'!K58</f>
        <v>68</v>
      </c>
      <c r="K71" s="177">
        <f>'data for T2'!L58</f>
        <v>34</v>
      </c>
      <c r="L71" s="107"/>
      <c r="M71" s="3"/>
      <c r="N71" s="320">
        <f>D71/'Table 1'!D101*100</f>
        <v>1.4173729426397847</v>
      </c>
      <c r="O71" s="14"/>
      <c r="R71" s="14"/>
    </row>
    <row r="72" spans="1:18" ht="12.75" customHeight="1" x14ac:dyDescent="0.2">
      <c r="A72" s="103"/>
      <c r="B72" s="3"/>
      <c r="C72" s="6"/>
      <c r="D72" s="179"/>
      <c r="E72" s="177"/>
      <c r="F72" s="177"/>
      <c r="G72" s="177"/>
      <c r="H72" s="177"/>
      <c r="I72" s="177"/>
      <c r="J72" s="177"/>
      <c r="K72" s="177"/>
      <c r="L72" s="107"/>
      <c r="M72" s="3"/>
      <c r="N72" s="320"/>
      <c r="O72" s="14"/>
      <c r="R72" s="14"/>
    </row>
    <row r="73" spans="1:18" ht="12.75" customHeight="1" x14ac:dyDescent="0.2">
      <c r="A73" s="103"/>
      <c r="B73" s="4" t="s">
        <v>180</v>
      </c>
      <c r="C73" s="2">
        <v>2013</v>
      </c>
      <c r="D73" s="323">
        <f t="shared" si="12"/>
        <v>1383</v>
      </c>
      <c r="E73" s="176">
        <f>'data for T2'!F60</f>
        <v>220</v>
      </c>
      <c r="F73" s="176">
        <f>'data for T2'!G60</f>
        <v>43</v>
      </c>
      <c r="G73" s="176">
        <f>'data for T2'!H60</f>
        <v>114</v>
      </c>
      <c r="H73" s="176">
        <f>'data for T2'!I60</f>
        <v>687</v>
      </c>
      <c r="I73" s="176">
        <f>'data for T2'!J60</f>
        <v>19</v>
      </c>
      <c r="J73" s="176">
        <f>'data for T2'!K60</f>
        <v>226</v>
      </c>
      <c r="K73" s="176">
        <f>'data for T2'!L60</f>
        <v>74</v>
      </c>
      <c r="L73" s="324"/>
      <c r="M73" s="4"/>
      <c r="N73" s="319">
        <f>D73/'Table 1'!D109*100</f>
        <v>1.778984062463822</v>
      </c>
      <c r="O73" s="14"/>
      <c r="R73" s="14"/>
    </row>
    <row r="74" spans="1:18" ht="12.75" customHeight="1" x14ac:dyDescent="0.2">
      <c r="A74" s="103"/>
      <c r="B74" s="3"/>
      <c r="C74" s="2">
        <v>2014</v>
      </c>
      <c r="D74" s="323">
        <f t="shared" si="12"/>
        <v>669</v>
      </c>
      <c r="E74" s="176">
        <f>'data for T2'!F61</f>
        <v>115</v>
      </c>
      <c r="F74" s="176">
        <f>'data for T2'!G61</f>
        <v>26</v>
      </c>
      <c r="G74" s="176">
        <f>'data for T2'!H61</f>
        <v>103</v>
      </c>
      <c r="H74" s="176">
        <f>'data for T2'!I61</f>
        <v>334</v>
      </c>
      <c r="I74" s="176">
        <f>'data for T2'!J61</f>
        <v>23</v>
      </c>
      <c r="J74" s="176">
        <f>'data for T2'!K61</f>
        <v>39</v>
      </c>
      <c r="K74" s="176">
        <f>'data for T2'!L61</f>
        <v>29</v>
      </c>
      <c r="L74" s="136"/>
      <c r="M74" s="5"/>
      <c r="N74" s="319">
        <f>D74/'Table 1'!D110*100</f>
        <v>0.79039708888127502</v>
      </c>
      <c r="O74" s="14"/>
      <c r="R74" s="14"/>
    </row>
    <row r="75" spans="1:18" ht="12.75" customHeight="1" x14ac:dyDescent="0.2">
      <c r="A75" s="103"/>
      <c r="B75" s="3"/>
      <c r="C75" s="12" t="s">
        <v>7</v>
      </c>
      <c r="D75" s="179">
        <f t="shared" si="12"/>
        <v>172</v>
      </c>
      <c r="E75" s="177">
        <f>'data for T2'!F62</f>
        <v>23</v>
      </c>
      <c r="F75" s="177">
        <f>'data for T2'!G62</f>
        <v>4</v>
      </c>
      <c r="G75" s="177">
        <f>'data for T2'!H62</f>
        <v>39</v>
      </c>
      <c r="H75" s="177">
        <f>'data for T2'!I62</f>
        <v>96</v>
      </c>
      <c r="I75" s="177">
        <f>'data for T2'!J62</f>
        <v>3</v>
      </c>
      <c r="J75" s="177">
        <f>'data for T2'!K62</f>
        <v>0</v>
      </c>
      <c r="K75" s="177">
        <f>'data for T2'!L62</f>
        <v>7</v>
      </c>
      <c r="L75" s="106"/>
      <c r="M75" s="48"/>
      <c r="N75" s="320">
        <f>D75/'Table 1'!D111*100</f>
        <v>0.7909864336629111</v>
      </c>
      <c r="O75" s="14"/>
      <c r="R75" s="14"/>
    </row>
    <row r="76" spans="1:18" ht="12.75" customHeight="1" x14ac:dyDescent="0.2">
      <c r="A76" s="103"/>
      <c r="B76" s="3"/>
      <c r="C76" s="12" t="s">
        <v>4</v>
      </c>
      <c r="D76" s="179">
        <f t="shared" si="12"/>
        <v>168</v>
      </c>
      <c r="E76" s="177">
        <f>'data for T2'!F63</f>
        <v>35</v>
      </c>
      <c r="F76" s="177">
        <f>'data for T2'!G63</f>
        <v>3</v>
      </c>
      <c r="G76" s="177">
        <f>'data for T2'!H63</f>
        <v>23</v>
      </c>
      <c r="H76" s="177">
        <f>'data for T2'!I63</f>
        <v>83</v>
      </c>
      <c r="I76" s="177">
        <f>'data for T2'!J63</f>
        <v>5</v>
      </c>
      <c r="J76" s="177">
        <f>'data for T2'!K63</f>
        <v>16</v>
      </c>
      <c r="K76" s="177">
        <f>'data for T2'!L63</f>
        <v>3</v>
      </c>
      <c r="L76" s="106"/>
      <c r="M76" s="48"/>
      <c r="N76" s="320">
        <f>D76/'Table 1'!D112*100</f>
        <v>0.7943637997068419</v>
      </c>
      <c r="O76" s="14"/>
      <c r="P76" s="152">
        <f>D71/D16</f>
        <v>0.84048027444253859</v>
      </c>
      <c r="R76" s="14"/>
    </row>
    <row r="77" spans="1:18" ht="12.75" customHeight="1" x14ac:dyDescent="0.2">
      <c r="A77" s="103"/>
      <c r="B77" s="3"/>
      <c r="C77" s="12" t="s">
        <v>5</v>
      </c>
      <c r="D77" s="179">
        <f t="shared" si="12"/>
        <v>185</v>
      </c>
      <c r="E77" s="177">
        <f>'data for T2'!F64</f>
        <v>33</v>
      </c>
      <c r="F77" s="177">
        <f>'data for T2'!G64</f>
        <v>13</v>
      </c>
      <c r="G77" s="177">
        <f>'data for T2'!H64</f>
        <v>23</v>
      </c>
      <c r="H77" s="177">
        <f>'data for T2'!I64</f>
        <v>88</v>
      </c>
      <c r="I77" s="177">
        <f>'data for T2'!J64</f>
        <v>8</v>
      </c>
      <c r="J77" s="177">
        <f>'data for T2'!K64</f>
        <v>5</v>
      </c>
      <c r="K77" s="177">
        <f>'data for T2'!L64</f>
        <v>15</v>
      </c>
      <c r="L77" s="106"/>
      <c r="M77" s="48"/>
      <c r="N77" s="320">
        <f>D77/'Table 1'!D113*100</f>
        <v>0.88242308609587405</v>
      </c>
      <c r="O77" s="14"/>
      <c r="R77" s="14"/>
    </row>
    <row r="78" spans="1:18" ht="12.75" customHeight="1" x14ac:dyDescent="0.2">
      <c r="A78" s="103"/>
      <c r="B78" s="3"/>
      <c r="C78" s="12" t="s">
        <v>6</v>
      </c>
      <c r="D78" s="179">
        <f t="shared" si="12"/>
        <v>144</v>
      </c>
      <c r="E78" s="177">
        <f>'data for T2'!F65</f>
        <v>24</v>
      </c>
      <c r="F78" s="177">
        <f>'data for T2'!G65</f>
        <v>6</v>
      </c>
      <c r="G78" s="177">
        <f>'data for T2'!H65</f>
        <v>18</v>
      </c>
      <c r="H78" s="177">
        <f>'data for T2'!I65</f>
        <v>67</v>
      </c>
      <c r="I78" s="177">
        <f>'data for T2'!J65</f>
        <v>7</v>
      </c>
      <c r="J78" s="177">
        <f>'data for T2'!K65</f>
        <v>18</v>
      </c>
      <c r="K78" s="177">
        <f>'data for T2'!L65</f>
        <v>4</v>
      </c>
      <c r="L78" s="106"/>
      <c r="M78" s="48"/>
      <c r="N78" s="320">
        <f>D78/'Table 1'!D114*100</f>
        <v>0.69290732364546237</v>
      </c>
      <c r="O78" s="14"/>
      <c r="R78" s="14"/>
    </row>
    <row r="79" spans="1:18" ht="12.75" customHeight="1" x14ac:dyDescent="0.2">
      <c r="A79" s="103"/>
      <c r="B79" s="3"/>
      <c r="C79" s="12"/>
      <c r="D79" s="179"/>
      <c r="E79" s="177"/>
      <c r="F79" s="177"/>
      <c r="G79" s="177"/>
      <c r="H79" s="177"/>
      <c r="I79" s="177"/>
      <c r="J79" s="177"/>
      <c r="K79" s="177"/>
      <c r="L79" s="106"/>
      <c r="M79" s="48"/>
      <c r="N79" s="320"/>
      <c r="O79" s="14"/>
      <c r="R79" s="14"/>
    </row>
    <row r="80" spans="1:18" ht="12.75" customHeight="1" x14ac:dyDescent="0.2">
      <c r="A80" s="103"/>
      <c r="B80" s="3"/>
      <c r="C80" s="2">
        <v>2015</v>
      </c>
      <c r="D80" s="323">
        <f t="shared" si="12"/>
        <v>314</v>
      </c>
      <c r="E80" s="176">
        <f>'data for T2'!F67</f>
        <v>51</v>
      </c>
      <c r="F80" s="176">
        <f>'data for T2'!G67</f>
        <v>30</v>
      </c>
      <c r="G80" s="176">
        <f>'data for T2'!H67</f>
        <v>40</v>
      </c>
      <c r="H80" s="176">
        <f>'data for T2'!I67</f>
        <v>110</v>
      </c>
      <c r="I80" s="176">
        <f>'data for T2'!J67</f>
        <v>13</v>
      </c>
      <c r="J80" s="176">
        <f>'data for T2'!K67</f>
        <v>53</v>
      </c>
      <c r="K80" s="176">
        <f>'data for T2'!L67</f>
        <v>17</v>
      </c>
      <c r="L80" s="136"/>
      <c r="M80" s="5"/>
      <c r="N80" s="319">
        <f>D80/'Table 1'!D116*100</f>
        <v>0.3787650329911581</v>
      </c>
      <c r="O80" s="14"/>
      <c r="R80" s="14"/>
    </row>
    <row r="81" spans="1:18" ht="12.75" customHeight="1" x14ac:dyDescent="0.2">
      <c r="A81" s="103"/>
      <c r="B81" s="3"/>
      <c r="C81" s="12" t="s">
        <v>7</v>
      </c>
      <c r="D81" s="179">
        <f t="shared" si="12"/>
        <v>161</v>
      </c>
      <c r="E81" s="177">
        <f>'data for T2'!F68</f>
        <v>31</v>
      </c>
      <c r="F81" s="177">
        <f>'data for T2'!G68</f>
        <v>20</v>
      </c>
      <c r="G81" s="177">
        <f>'data for T2'!H68</f>
        <v>15</v>
      </c>
      <c r="H81" s="177">
        <f>'data for T2'!I68</f>
        <v>65</v>
      </c>
      <c r="I81" s="177">
        <f>'data for T2'!J68</f>
        <v>8</v>
      </c>
      <c r="J81" s="177">
        <f>'data for T2'!K68</f>
        <v>14</v>
      </c>
      <c r="K81" s="177">
        <f>'data for T2'!L68</f>
        <v>8</v>
      </c>
      <c r="L81" s="106"/>
      <c r="M81" s="48"/>
      <c r="N81" s="320">
        <f>D81/'Table 1'!D117*100</f>
        <v>0.7433742727860374</v>
      </c>
      <c r="O81" s="14"/>
      <c r="R81" s="14"/>
    </row>
    <row r="82" spans="1:18" ht="12.75" customHeight="1" x14ac:dyDescent="0.2">
      <c r="A82" s="103"/>
      <c r="B82" s="3"/>
      <c r="C82" s="12" t="s">
        <v>4</v>
      </c>
      <c r="D82" s="179">
        <f t="shared" si="12"/>
        <v>153</v>
      </c>
      <c r="E82" s="177">
        <f>'data for T2'!F69</f>
        <v>20</v>
      </c>
      <c r="F82" s="177">
        <f>'data for T2'!G69</f>
        <v>10</v>
      </c>
      <c r="G82" s="177">
        <f>'data for T2'!H69</f>
        <v>25</v>
      </c>
      <c r="H82" s="177">
        <f>'data for T2'!I69</f>
        <v>45</v>
      </c>
      <c r="I82" s="177">
        <f>'data for T2'!J69</f>
        <v>5</v>
      </c>
      <c r="J82" s="177">
        <f>'data for T2'!K69</f>
        <v>39</v>
      </c>
      <c r="K82" s="177">
        <f>'data for T2'!L69</f>
        <v>9</v>
      </c>
      <c r="L82" s="106"/>
      <c r="M82" s="48"/>
      <c r="N82" s="320">
        <f>D82/'Table 1'!D118*100</f>
        <v>0.73717176583955668</v>
      </c>
      <c r="O82" s="14"/>
      <c r="R82" s="14"/>
    </row>
    <row r="83" spans="1:18" ht="12.75" customHeight="1" x14ac:dyDescent="0.2">
      <c r="A83" s="103"/>
      <c r="B83" s="3"/>
      <c r="C83" s="12"/>
      <c r="D83" s="179"/>
      <c r="E83" s="177"/>
      <c r="F83" s="177"/>
      <c r="G83" s="177"/>
      <c r="H83" s="177"/>
      <c r="I83" s="177"/>
      <c r="J83" s="177"/>
      <c r="K83" s="177"/>
      <c r="L83" s="106"/>
      <c r="M83" s="48"/>
      <c r="N83" s="320"/>
      <c r="O83" s="14"/>
      <c r="P83" s="97"/>
      <c r="R83" s="14"/>
    </row>
    <row r="84" spans="1:18" ht="12.75" customHeight="1" x14ac:dyDescent="0.2">
      <c r="A84" s="103"/>
      <c r="B84" s="4" t="s">
        <v>181</v>
      </c>
      <c r="C84" s="2">
        <v>2013</v>
      </c>
      <c r="D84" s="323">
        <f t="shared" si="12"/>
        <v>3863</v>
      </c>
      <c r="E84" s="176">
        <f>'data for T2'!F71</f>
        <v>514</v>
      </c>
      <c r="F84" s="176">
        <f>'data for T2'!G71</f>
        <v>89</v>
      </c>
      <c r="G84" s="176">
        <f>'data for T2'!H71</f>
        <v>577</v>
      </c>
      <c r="H84" s="176">
        <f>'data for T2'!I71</f>
        <v>2106</v>
      </c>
      <c r="I84" s="176">
        <f>'data for T2'!J71</f>
        <v>48</v>
      </c>
      <c r="J84" s="176">
        <f>'data for T2'!K71</f>
        <v>215</v>
      </c>
      <c r="K84" s="176">
        <f>'data for T2'!L71</f>
        <v>314</v>
      </c>
      <c r="L84" s="136"/>
      <c r="M84" s="5"/>
      <c r="N84" s="319">
        <f>D84/'Table 1'!D126*100</f>
        <v>6.4082147241299223</v>
      </c>
      <c r="O84" s="14"/>
      <c r="P84" s="97"/>
      <c r="R84" s="14"/>
    </row>
    <row r="85" spans="1:18" ht="15.75" customHeight="1" x14ac:dyDescent="0.2">
      <c r="A85" s="103"/>
      <c r="B85" s="3"/>
      <c r="C85" s="2">
        <v>2014</v>
      </c>
      <c r="D85" s="323">
        <f t="shared" si="12"/>
        <v>1585</v>
      </c>
      <c r="E85" s="176">
        <f>'data for T2'!F72</f>
        <v>164</v>
      </c>
      <c r="F85" s="176">
        <f>'data for T2'!G72</f>
        <v>70</v>
      </c>
      <c r="G85" s="176">
        <f>'data for T2'!H72</f>
        <v>535</v>
      </c>
      <c r="H85" s="176">
        <f>'data for T2'!I72</f>
        <v>695</v>
      </c>
      <c r="I85" s="176">
        <f>'data for T2'!J72</f>
        <v>27</v>
      </c>
      <c r="J85" s="176">
        <f>'data for T2'!K72</f>
        <v>18</v>
      </c>
      <c r="K85" s="176">
        <f>'data for T2'!L72</f>
        <v>76</v>
      </c>
      <c r="L85" s="136"/>
      <c r="M85" s="5"/>
      <c r="N85" s="319">
        <f>D85/'Table 1'!D127*100</f>
        <v>3.3224332369094034</v>
      </c>
      <c r="O85" s="14"/>
      <c r="R85" s="14"/>
    </row>
    <row r="86" spans="1:18" ht="12.75" customHeight="1" x14ac:dyDescent="0.2">
      <c r="A86" s="103"/>
      <c r="B86" s="3"/>
      <c r="C86" s="12" t="s">
        <v>7</v>
      </c>
      <c r="D86" s="179">
        <f t="shared" si="12"/>
        <v>594</v>
      </c>
      <c r="E86" s="177">
        <f>'data for T2'!F73</f>
        <v>56</v>
      </c>
      <c r="F86" s="177">
        <f>'data for T2'!G73</f>
        <v>16</v>
      </c>
      <c r="G86" s="177">
        <f>'data for T2'!H73</f>
        <v>217</v>
      </c>
      <c r="H86" s="177">
        <f>'data for T2'!I73</f>
        <v>248</v>
      </c>
      <c r="I86" s="177">
        <f>'data for T2'!J73</f>
        <v>11</v>
      </c>
      <c r="J86" s="177">
        <f>'data for T2'!K73</f>
        <v>0</v>
      </c>
      <c r="K86" s="177">
        <f>'data for T2'!L73</f>
        <v>46</v>
      </c>
      <c r="L86" s="106"/>
      <c r="M86" s="48"/>
      <c r="N86" s="320">
        <f>D86/'Table 1'!D128*100</f>
        <v>3.6960985626283369</v>
      </c>
      <c r="O86" s="14"/>
      <c r="R86" s="14"/>
    </row>
    <row r="87" spans="1:18" ht="12.75" customHeight="1" x14ac:dyDescent="0.2">
      <c r="A87" s="103"/>
      <c r="B87" s="3"/>
      <c r="C87" s="12" t="s">
        <v>4</v>
      </c>
      <c r="D87" s="179">
        <f t="shared" si="12"/>
        <v>369</v>
      </c>
      <c r="E87" s="177">
        <f>'data for T2'!F74</f>
        <v>40</v>
      </c>
      <c r="F87" s="177">
        <f>'data for T2'!G74</f>
        <v>16</v>
      </c>
      <c r="G87" s="177">
        <f>'data for T2'!H74</f>
        <v>112</v>
      </c>
      <c r="H87" s="177">
        <f>'data for T2'!I74</f>
        <v>179</v>
      </c>
      <c r="I87" s="177">
        <f>'data for T2'!J74</f>
        <v>2</v>
      </c>
      <c r="J87" s="177">
        <f>'data for T2'!K74</f>
        <v>7</v>
      </c>
      <c r="K87" s="177">
        <f>'data for T2'!L74</f>
        <v>13</v>
      </c>
      <c r="L87" s="106"/>
      <c r="M87" s="48"/>
      <c r="N87" s="320">
        <f>D87/'Table 1'!D129*100</f>
        <v>3.1837791199309748</v>
      </c>
      <c r="O87" s="14"/>
      <c r="R87" s="14"/>
    </row>
    <row r="88" spans="1:18" ht="12.75" customHeight="1" x14ac:dyDescent="0.2">
      <c r="A88" s="103"/>
      <c r="B88" s="3"/>
      <c r="C88" s="12" t="s">
        <v>5</v>
      </c>
      <c r="D88" s="179">
        <f t="shared" si="12"/>
        <v>319</v>
      </c>
      <c r="E88" s="177">
        <f>'data for T2'!F75</f>
        <v>39</v>
      </c>
      <c r="F88" s="177">
        <f>'data for T2'!G75</f>
        <v>23</v>
      </c>
      <c r="G88" s="177">
        <f>'data for T2'!H75</f>
        <v>96</v>
      </c>
      <c r="H88" s="177">
        <f>'data for T2'!I75</f>
        <v>146</v>
      </c>
      <c r="I88" s="177">
        <f>'data for T2'!J75</f>
        <v>7</v>
      </c>
      <c r="J88" s="177">
        <f>'data for T2'!K75</f>
        <v>2</v>
      </c>
      <c r="K88" s="177">
        <f>'data for T2'!L75</f>
        <v>6</v>
      </c>
      <c r="L88" s="106"/>
      <c r="M88" s="48"/>
      <c r="N88" s="320">
        <f>D88/'Table 1'!D130*100</f>
        <v>3.1416190663777819</v>
      </c>
      <c r="O88" s="14"/>
      <c r="R88" s="14"/>
    </row>
    <row r="89" spans="1:18" ht="12.75" customHeight="1" x14ac:dyDescent="0.2">
      <c r="A89" s="103"/>
      <c r="B89" s="3"/>
      <c r="C89" s="12" t="s">
        <v>6</v>
      </c>
      <c r="D89" s="179">
        <f t="shared" si="12"/>
        <v>303</v>
      </c>
      <c r="E89" s="177">
        <f>'data for T2'!F76</f>
        <v>29</v>
      </c>
      <c r="F89" s="177">
        <f>'data for T2'!G76</f>
        <v>15</v>
      </c>
      <c r="G89" s="177">
        <f>'data for T2'!H76</f>
        <v>110</v>
      </c>
      <c r="H89" s="177">
        <f>'data for T2'!I76</f>
        <v>122</v>
      </c>
      <c r="I89" s="177">
        <f>'data for T2'!J76</f>
        <v>7</v>
      </c>
      <c r="J89" s="177">
        <f>'data for T2'!K76</f>
        <v>9</v>
      </c>
      <c r="K89" s="177">
        <f>'data for T2'!L76</f>
        <v>11</v>
      </c>
      <c r="L89" s="106"/>
      <c r="M89" s="48"/>
      <c r="N89" s="320">
        <f>D89/'Table 1'!D131*100</f>
        <v>3.0633909614801338</v>
      </c>
      <c r="O89" s="14"/>
      <c r="R89" s="14"/>
    </row>
    <row r="90" spans="1:18" ht="12.75" customHeight="1" x14ac:dyDescent="0.2">
      <c r="A90" s="103"/>
      <c r="B90" s="4"/>
      <c r="C90" s="12"/>
      <c r="D90" s="179"/>
      <c r="E90" s="177"/>
      <c r="F90" s="177"/>
      <c r="G90" s="177"/>
      <c r="H90" s="177"/>
      <c r="I90" s="177"/>
      <c r="J90" s="177"/>
      <c r="K90" s="177"/>
      <c r="L90" s="106"/>
      <c r="M90" s="48"/>
      <c r="N90" s="320"/>
      <c r="O90" s="14"/>
      <c r="R90" s="14"/>
    </row>
    <row r="91" spans="1:18" ht="12.75" customHeight="1" x14ac:dyDescent="0.2">
      <c r="A91" s="103"/>
      <c r="B91" s="3"/>
      <c r="C91" s="2">
        <v>2015</v>
      </c>
      <c r="D91" s="323">
        <f t="shared" si="12"/>
        <v>616</v>
      </c>
      <c r="E91" s="176">
        <f>'data for T2'!F78</f>
        <v>83</v>
      </c>
      <c r="F91" s="176">
        <f>'data for T2'!G78</f>
        <v>27</v>
      </c>
      <c r="G91" s="176">
        <f>'data for T2'!H78</f>
        <v>205</v>
      </c>
      <c r="H91" s="176">
        <f>'data for T2'!I78</f>
        <v>214</v>
      </c>
      <c r="I91" s="176">
        <f>'data for T2'!J78</f>
        <v>9</v>
      </c>
      <c r="J91" s="176">
        <f>'data for T2'!K78</f>
        <v>32</v>
      </c>
      <c r="K91" s="176">
        <f>'data for T2'!L78</f>
        <v>46</v>
      </c>
      <c r="L91" s="136"/>
      <c r="M91" s="5"/>
      <c r="N91" s="319">
        <f>D91/'Table 1'!D133*100</f>
        <v>1.6166706033645646</v>
      </c>
      <c r="O91" s="14"/>
      <c r="R91" s="14"/>
    </row>
    <row r="92" spans="1:18" ht="12.75" customHeight="1" x14ac:dyDescent="0.2">
      <c r="A92" s="103"/>
      <c r="B92" s="3"/>
      <c r="C92" s="12" t="s">
        <v>7</v>
      </c>
      <c r="D92" s="179">
        <f t="shared" si="12"/>
        <v>303</v>
      </c>
      <c r="E92" s="177">
        <f>'data for T2'!F79</f>
        <v>36</v>
      </c>
      <c r="F92" s="177">
        <f>'data for T2'!G79</f>
        <v>17</v>
      </c>
      <c r="G92" s="177">
        <f>'data for T2'!H79</f>
        <v>83</v>
      </c>
      <c r="H92" s="177">
        <f>'data for T2'!I79</f>
        <v>131</v>
      </c>
      <c r="I92" s="177">
        <f>'data for T2'!J79</f>
        <v>2</v>
      </c>
      <c r="J92" s="177">
        <f>'data for T2'!K79</f>
        <v>11</v>
      </c>
      <c r="K92" s="177">
        <f>'data for T2'!L79</f>
        <v>23</v>
      </c>
      <c r="L92" s="106"/>
      <c r="M92" s="3"/>
      <c r="N92" s="320">
        <f>D92/'Table 1'!D134*100</f>
        <v>2.8986893714723045</v>
      </c>
      <c r="O92" s="14"/>
      <c r="R92" s="14"/>
    </row>
    <row r="93" spans="1:18" ht="12.75" customHeight="1" x14ac:dyDescent="0.2">
      <c r="A93" s="103"/>
      <c r="B93" s="3"/>
      <c r="C93" s="12" t="s">
        <v>4</v>
      </c>
      <c r="D93" s="179">
        <f t="shared" si="12"/>
        <v>313</v>
      </c>
      <c r="E93" s="177">
        <f>'data for T2'!F80</f>
        <v>47</v>
      </c>
      <c r="F93" s="177">
        <f>'data for T2'!G80</f>
        <v>10</v>
      </c>
      <c r="G93" s="177">
        <f>'data for T2'!H80</f>
        <v>122</v>
      </c>
      <c r="H93" s="177">
        <f>'data for T2'!I80</f>
        <v>83</v>
      </c>
      <c r="I93" s="177">
        <f>'data for T2'!J80</f>
        <v>7</v>
      </c>
      <c r="J93" s="177">
        <f>'data for T2'!K80</f>
        <v>21</v>
      </c>
      <c r="K93" s="177">
        <f>'data for T2'!L80</f>
        <v>23</v>
      </c>
      <c r="L93" s="106"/>
      <c r="M93" s="3"/>
      <c r="N93" s="320">
        <f>D93/'Table 1'!D135*100</f>
        <v>3.1766974525525224</v>
      </c>
      <c r="O93" s="14"/>
      <c r="R93" s="14"/>
    </row>
    <row r="94" spans="1:18" ht="12.75" customHeight="1" x14ac:dyDescent="0.2">
      <c r="A94" s="103"/>
      <c r="B94" s="3"/>
      <c r="C94" s="12"/>
      <c r="D94" s="179"/>
      <c r="E94" s="177"/>
      <c r="F94" s="177"/>
      <c r="G94" s="177"/>
      <c r="H94" s="177"/>
      <c r="I94" s="177"/>
      <c r="J94" s="177"/>
      <c r="K94" s="177"/>
      <c r="L94" s="106"/>
      <c r="M94" s="3"/>
      <c r="N94" s="320"/>
      <c r="O94" s="14"/>
      <c r="R94" s="14"/>
    </row>
    <row r="95" spans="1:18" ht="12.75" customHeight="1" x14ac:dyDescent="0.2">
      <c r="A95" s="103"/>
      <c r="B95" s="4" t="s">
        <v>182</v>
      </c>
      <c r="C95" s="2">
        <v>2013</v>
      </c>
      <c r="D95" s="323">
        <f t="shared" si="12"/>
        <v>114</v>
      </c>
      <c r="E95" s="176">
        <f>'data for T2'!F82</f>
        <v>24</v>
      </c>
      <c r="F95" s="176">
        <f>'data for T2'!G82</f>
        <v>4</v>
      </c>
      <c r="G95" s="176">
        <f>'data for T2'!H82</f>
        <v>14</v>
      </c>
      <c r="H95" s="176">
        <f>'data for T2'!I82</f>
        <v>55</v>
      </c>
      <c r="I95" s="176">
        <f>'data for T2'!J82</f>
        <v>1</v>
      </c>
      <c r="J95" s="176">
        <f>'data for T2'!K82</f>
        <v>15</v>
      </c>
      <c r="K95" s="176">
        <f>'data for T2'!L82</f>
        <v>1</v>
      </c>
      <c r="L95" s="136"/>
      <c r="M95" s="4"/>
      <c r="N95" s="319">
        <f>D95/'Table 1'!D143*100</f>
        <v>1.3345820650901428</v>
      </c>
      <c r="O95" s="14"/>
      <c r="R95" s="14"/>
    </row>
    <row r="96" spans="1:18" ht="12.75" customHeight="1" x14ac:dyDescent="0.2">
      <c r="A96" s="103"/>
      <c r="B96" s="3"/>
      <c r="C96" s="2">
        <v>2014</v>
      </c>
      <c r="D96" s="323">
        <f t="shared" si="12"/>
        <v>74</v>
      </c>
      <c r="E96" s="176">
        <f>'data for T2'!F83</f>
        <v>20</v>
      </c>
      <c r="F96" s="176">
        <f>'data for T2'!G83</f>
        <v>10</v>
      </c>
      <c r="G96" s="176">
        <f>'data for T2'!H83</f>
        <v>10</v>
      </c>
      <c r="H96" s="176">
        <f>'data for T2'!I83</f>
        <v>21</v>
      </c>
      <c r="I96" s="176">
        <f>'data for T2'!J83</f>
        <v>4</v>
      </c>
      <c r="J96" s="176">
        <f>'data for T2'!K83</f>
        <v>6</v>
      </c>
      <c r="K96" s="176">
        <f>'data for T2'!L83</f>
        <v>3</v>
      </c>
      <c r="L96" s="324"/>
      <c r="M96" s="4"/>
      <c r="N96" s="319">
        <f>D96/'Table 1'!D144*100</f>
        <v>0.59754521963824281</v>
      </c>
      <c r="O96" s="14"/>
      <c r="R96" s="14"/>
    </row>
    <row r="97" spans="1:18" ht="12.75" customHeight="1" x14ac:dyDescent="0.2">
      <c r="A97" s="103"/>
      <c r="B97" s="3"/>
      <c r="C97" s="12" t="s">
        <v>7</v>
      </c>
      <c r="D97" s="179">
        <f t="shared" si="12"/>
        <v>12</v>
      </c>
      <c r="E97" s="177">
        <f>'data for T2'!F84</f>
        <v>7</v>
      </c>
      <c r="F97" s="177">
        <f>'data for T2'!G84</f>
        <v>2</v>
      </c>
      <c r="G97" s="177">
        <f>'data for T2'!H84</f>
        <v>2</v>
      </c>
      <c r="H97" s="177">
        <f>'data for T2'!I84</f>
        <v>1</v>
      </c>
      <c r="I97" s="177">
        <f>'data for T2'!J84</f>
        <v>0</v>
      </c>
      <c r="J97" s="177">
        <f>'data for T2'!K84</f>
        <v>0</v>
      </c>
      <c r="K97" s="177">
        <f>'data for T2'!L84</f>
        <v>0</v>
      </c>
      <c r="L97" s="107"/>
      <c r="M97" s="3"/>
      <c r="N97" s="320">
        <f>D97/'Table 1'!D145*100</f>
        <v>0.42313117066290551</v>
      </c>
      <c r="O97" s="14"/>
      <c r="R97" s="14"/>
    </row>
    <row r="98" spans="1:18" ht="12.75" customHeight="1" x14ac:dyDescent="0.2">
      <c r="A98" s="103"/>
      <c r="B98" s="3"/>
      <c r="C98" s="12" t="s">
        <v>4</v>
      </c>
      <c r="D98" s="179">
        <f t="shared" si="12"/>
        <v>25</v>
      </c>
      <c r="E98" s="177">
        <f>'data for T2'!F85</f>
        <v>8</v>
      </c>
      <c r="F98" s="177">
        <f>'data for T2'!G85</f>
        <v>1</v>
      </c>
      <c r="G98" s="177">
        <f>'data for T2'!H85</f>
        <v>4</v>
      </c>
      <c r="H98" s="177">
        <f>'data for T2'!I85</f>
        <v>9</v>
      </c>
      <c r="I98" s="177">
        <f>'data for T2'!J85</f>
        <v>0</v>
      </c>
      <c r="J98" s="177">
        <f>'data for T2'!K85</f>
        <v>2</v>
      </c>
      <c r="K98" s="177">
        <f>'data for T2'!L85</f>
        <v>1</v>
      </c>
      <c r="L98" s="107"/>
      <c r="M98" s="3"/>
      <c r="N98" s="320">
        <f>D98/'Table 1'!D146*100</f>
        <v>0.82182774490466792</v>
      </c>
      <c r="O98" s="14"/>
      <c r="R98" s="14"/>
    </row>
    <row r="99" spans="1:18" ht="12.75" customHeight="1" x14ac:dyDescent="0.2">
      <c r="A99" s="103"/>
      <c r="B99" s="3"/>
      <c r="C99" s="12" t="s">
        <v>5</v>
      </c>
      <c r="D99" s="179">
        <f t="shared" si="12"/>
        <v>20</v>
      </c>
      <c r="E99" s="177">
        <f>'data for T2'!F86</f>
        <v>5</v>
      </c>
      <c r="F99" s="177">
        <f>'data for T2'!G86</f>
        <v>4</v>
      </c>
      <c r="G99" s="177">
        <f>'data for T2'!H86</f>
        <v>3</v>
      </c>
      <c r="H99" s="177">
        <f>'data for T2'!I86</f>
        <v>5</v>
      </c>
      <c r="I99" s="177">
        <f>'data for T2'!J86</f>
        <v>1</v>
      </c>
      <c r="J99" s="177">
        <f>'data for T2'!K86</f>
        <v>1</v>
      </c>
      <c r="K99" s="177">
        <f>'data for T2'!L86</f>
        <v>1</v>
      </c>
      <c r="L99" s="107"/>
      <c r="M99" s="3"/>
      <c r="N99" s="320">
        <f>D99/'Table 1'!D147*100</f>
        <v>0.62034739454094301</v>
      </c>
      <c r="O99" s="14"/>
      <c r="R99" s="14"/>
    </row>
    <row r="100" spans="1:18" ht="12.75" customHeight="1" x14ac:dyDescent="0.2">
      <c r="A100" s="103"/>
      <c r="B100" s="3"/>
      <c r="C100" s="12" t="s">
        <v>6</v>
      </c>
      <c r="D100" s="179">
        <f t="shared" si="12"/>
        <v>17</v>
      </c>
      <c r="E100" s="177">
        <f>'data for T2'!F87</f>
        <v>0</v>
      </c>
      <c r="F100" s="177">
        <f>'data for T2'!G87</f>
        <v>3</v>
      </c>
      <c r="G100" s="177">
        <f>'data for T2'!H87</f>
        <v>1</v>
      </c>
      <c r="H100" s="177">
        <f>'data for T2'!I87</f>
        <v>6</v>
      </c>
      <c r="I100" s="177">
        <f>'data for T2'!J87</f>
        <v>3</v>
      </c>
      <c r="J100" s="177">
        <f>'data for T2'!K87</f>
        <v>3</v>
      </c>
      <c r="K100" s="177">
        <f>'data for T2'!L87</f>
        <v>1</v>
      </c>
      <c r="L100" s="107"/>
      <c r="M100" s="3"/>
      <c r="N100" s="320">
        <f>D100/'Table 1'!D148*100</f>
        <v>0.51797684338817795</v>
      </c>
      <c r="O100" s="14"/>
      <c r="R100" s="14"/>
    </row>
    <row r="101" spans="1:18" ht="12.75" customHeight="1" x14ac:dyDescent="0.2">
      <c r="A101" s="103"/>
      <c r="B101" s="3"/>
      <c r="C101" s="12"/>
      <c r="D101" s="179"/>
      <c r="E101" s="177"/>
      <c r="F101" s="177"/>
      <c r="G101" s="177"/>
      <c r="H101" s="177"/>
      <c r="I101" s="177"/>
      <c r="J101" s="177"/>
      <c r="K101" s="177"/>
      <c r="L101" s="107"/>
      <c r="M101" s="3"/>
      <c r="N101" s="320"/>
      <c r="O101" s="14"/>
      <c r="R101" s="14"/>
    </row>
    <row r="102" spans="1:18" ht="12.75" customHeight="1" x14ac:dyDescent="0.2">
      <c r="A102" s="103"/>
      <c r="B102" s="3"/>
      <c r="C102" s="2">
        <v>2015</v>
      </c>
      <c r="D102" s="323">
        <f t="shared" si="12"/>
        <v>59</v>
      </c>
      <c r="E102" s="176">
        <f>'data for T2'!F89</f>
        <v>8</v>
      </c>
      <c r="F102" s="176">
        <f>'data for T2'!G89</f>
        <v>9</v>
      </c>
      <c r="G102" s="176">
        <f>'data for T2'!H89</f>
        <v>10</v>
      </c>
      <c r="H102" s="176">
        <f>'data for T2'!I89</f>
        <v>11</v>
      </c>
      <c r="I102" s="176">
        <f>'data for T2'!J89</f>
        <v>5</v>
      </c>
      <c r="J102" s="176">
        <f>'data for T2'!K89</f>
        <v>14</v>
      </c>
      <c r="K102" s="176">
        <f>'data for T2'!L89</f>
        <v>2</v>
      </c>
      <c r="L102" s="324"/>
      <c r="M102" s="4"/>
      <c r="N102" s="319">
        <f>D102/'Table 1'!D150*100</f>
        <v>0.35630170904040098</v>
      </c>
      <c r="O102" s="14"/>
      <c r="R102" s="14"/>
    </row>
    <row r="103" spans="1:18" ht="12.75" customHeight="1" x14ac:dyDescent="0.2">
      <c r="A103" s="103"/>
      <c r="B103" s="3"/>
      <c r="C103" s="12" t="s">
        <v>7</v>
      </c>
      <c r="D103" s="179">
        <f t="shared" si="12"/>
        <v>35</v>
      </c>
      <c r="E103" s="177">
        <f>'data for T2'!F90</f>
        <v>7</v>
      </c>
      <c r="F103" s="177">
        <f>'data for T2'!G90</f>
        <v>8</v>
      </c>
      <c r="G103" s="177">
        <f>'data for T2'!H90</f>
        <v>8</v>
      </c>
      <c r="H103" s="177">
        <f>'data for T2'!I90</f>
        <v>3</v>
      </c>
      <c r="I103" s="177">
        <f>'data for T2'!J90</f>
        <v>3</v>
      </c>
      <c r="J103" s="177">
        <f>'data for T2'!K90</f>
        <v>6</v>
      </c>
      <c r="K103" s="177">
        <f>'data for T2'!L90</f>
        <v>0</v>
      </c>
      <c r="L103" s="107"/>
      <c r="M103" s="3"/>
      <c r="N103" s="320">
        <f>D103/'Table 1'!D151*100</f>
        <v>0.91027308192457734</v>
      </c>
      <c r="O103" s="14"/>
      <c r="R103" s="14"/>
    </row>
    <row r="104" spans="1:18" ht="12.75" customHeight="1" x14ac:dyDescent="0.2">
      <c r="A104" s="103"/>
      <c r="B104" s="3"/>
      <c r="C104" s="12" t="s">
        <v>4</v>
      </c>
      <c r="D104" s="179">
        <f t="shared" si="12"/>
        <v>24</v>
      </c>
      <c r="E104" s="177">
        <f>'data for T2'!F91</f>
        <v>1</v>
      </c>
      <c r="F104" s="177">
        <f>'data for T2'!G91</f>
        <v>1</v>
      </c>
      <c r="G104" s="177">
        <f>'data for T2'!H91</f>
        <v>2</v>
      </c>
      <c r="H104" s="177">
        <f>'data for T2'!I91</f>
        <v>8</v>
      </c>
      <c r="I104" s="177">
        <f>'data for T2'!J91</f>
        <v>2</v>
      </c>
      <c r="J104" s="177">
        <f>'data for T2'!K91</f>
        <v>8</v>
      </c>
      <c r="K104" s="177">
        <f>'data for T2'!L91</f>
        <v>2</v>
      </c>
      <c r="L104" s="107"/>
      <c r="M104" s="3"/>
      <c r="N104" s="320">
        <f>D104/'Table 1'!D152*100</f>
        <v>0.60652009097801363</v>
      </c>
      <c r="O104" s="14"/>
      <c r="R104" s="14"/>
    </row>
    <row r="105" spans="1:18" ht="12.75" customHeight="1" x14ac:dyDescent="0.2">
      <c r="A105" s="103"/>
      <c r="B105" s="3"/>
      <c r="C105" s="12"/>
      <c r="D105" s="179"/>
      <c r="E105" s="177"/>
      <c r="F105" s="177"/>
      <c r="G105" s="177"/>
      <c r="H105" s="177"/>
      <c r="I105" s="177"/>
      <c r="J105" s="177"/>
      <c r="K105" s="177"/>
      <c r="L105" s="107"/>
      <c r="M105" s="3"/>
      <c r="N105" s="320"/>
      <c r="O105" s="14"/>
      <c r="R105" s="14"/>
    </row>
    <row r="106" spans="1:18" ht="12.75" customHeight="1" x14ac:dyDescent="0.2">
      <c r="A106" s="103"/>
      <c r="B106" s="4" t="s">
        <v>183</v>
      </c>
      <c r="C106" s="2">
        <v>2013</v>
      </c>
      <c r="D106" s="323">
        <f t="shared" si="12"/>
        <v>4</v>
      </c>
      <c r="E106" s="176">
        <f>'data for T2'!F93</f>
        <v>0</v>
      </c>
      <c r="F106" s="176">
        <f>'data for T2'!G93</f>
        <v>1</v>
      </c>
      <c r="G106" s="176">
        <f>'data for T2'!H93</f>
        <v>2</v>
      </c>
      <c r="H106" s="176">
        <f>'data for T2'!I93</f>
        <v>1</v>
      </c>
      <c r="I106" s="176">
        <f>'data for T2'!J93</f>
        <v>0</v>
      </c>
      <c r="J106" s="176">
        <f>'data for T2'!K93</f>
        <v>0</v>
      </c>
      <c r="K106" s="176">
        <f>'data for T2'!L93</f>
        <v>0</v>
      </c>
      <c r="L106" s="324"/>
      <c r="M106" s="4"/>
      <c r="N106" s="326">
        <f>D106/'Table 1'!D160*100</f>
        <v>400</v>
      </c>
      <c r="O106" s="14"/>
      <c r="R106" s="141"/>
    </row>
    <row r="107" spans="1:18" ht="12.75" customHeight="1" x14ac:dyDescent="0.2">
      <c r="A107" s="103"/>
      <c r="B107" s="3"/>
      <c r="C107" s="2">
        <v>2014</v>
      </c>
      <c r="D107" s="323">
        <f t="shared" si="12"/>
        <v>4</v>
      </c>
      <c r="E107" s="176">
        <f>'data for T2'!F94</f>
        <v>1</v>
      </c>
      <c r="F107" s="176">
        <f>'data for T2'!G94</f>
        <v>0</v>
      </c>
      <c r="G107" s="176">
        <f>'data for T2'!H94</f>
        <v>0</v>
      </c>
      <c r="H107" s="176">
        <f>'data for T2'!I94</f>
        <v>3</v>
      </c>
      <c r="I107" s="176">
        <f>'data for T2'!J94</f>
        <v>0</v>
      </c>
      <c r="J107" s="176">
        <f>'data for T2'!K94</f>
        <v>0</v>
      </c>
      <c r="K107" s="176">
        <f>'data for T2'!L94</f>
        <v>0</v>
      </c>
      <c r="L107" s="324"/>
      <c r="M107" s="4"/>
      <c r="N107" s="326">
        <f>D107/'Table 1'!D161*100</f>
        <v>66.666666666666657</v>
      </c>
      <c r="O107" s="14"/>
      <c r="R107" s="141"/>
    </row>
    <row r="108" spans="1:18" ht="12.75" customHeight="1" x14ac:dyDescent="0.2">
      <c r="A108" s="103"/>
      <c r="B108" s="3"/>
      <c r="C108" s="12" t="s">
        <v>7</v>
      </c>
      <c r="D108" s="179">
        <f t="shared" si="12"/>
        <v>4</v>
      </c>
      <c r="E108" s="177">
        <f>'data for T2'!F95</f>
        <v>1</v>
      </c>
      <c r="F108" s="177">
        <f>'data for T2'!G95</f>
        <v>0</v>
      </c>
      <c r="G108" s="177">
        <f>'data for T2'!H95</f>
        <v>0</v>
      </c>
      <c r="H108" s="177">
        <f>'data for T2'!I95</f>
        <v>3</v>
      </c>
      <c r="I108" s="177">
        <f>'data for T2'!J95</f>
        <v>0</v>
      </c>
      <c r="J108" s="177">
        <f>'data for T2'!K95</f>
        <v>0</v>
      </c>
      <c r="K108" s="177">
        <f>'data for T2'!L95</f>
        <v>0</v>
      </c>
      <c r="L108" s="107"/>
      <c r="M108" s="3"/>
      <c r="N108" s="326" t="e">
        <f>D108/'Table 1'!D162*100</f>
        <v>#VALUE!</v>
      </c>
      <c r="O108" s="14"/>
      <c r="R108" s="141"/>
    </row>
    <row r="109" spans="1:18" ht="12.75" customHeight="1" x14ac:dyDescent="0.2">
      <c r="A109" s="103"/>
      <c r="B109" s="3"/>
      <c r="C109" s="12" t="s">
        <v>4</v>
      </c>
      <c r="D109" s="179">
        <f t="shared" si="12"/>
        <v>0</v>
      </c>
      <c r="E109" s="177">
        <f>'data for T2'!F96</f>
        <v>0</v>
      </c>
      <c r="F109" s="177">
        <f>'data for T2'!G96</f>
        <v>0</v>
      </c>
      <c r="G109" s="177">
        <f>'data for T2'!H96</f>
        <v>0</v>
      </c>
      <c r="H109" s="177">
        <f>'data for T2'!I96</f>
        <v>0</v>
      </c>
      <c r="I109" s="177">
        <f>'data for T2'!J96</f>
        <v>0</v>
      </c>
      <c r="J109" s="177">
        <f>'data for T2'!K96</f>
        <v>0</v>
      </c>
      <c r="K109" s="177">
        <f>'data for T2'!L96</f>
        <v>0</v>
      </c>
      <c r="L109" s="107"/>
      <c r="M109" s="3"/>
      <c r="N109" s="320">
        <f>D109/'Table 1'!D163*100</f>
        <v>0</v>
      </c>
      <c r="O109" s="14"/>
      <c r="R109" s="141"/>
    </row>
    <row r="110" spans="1:18" ht="12.75" customHeight="1" x14ac:dyDescent="0.2">
      <c r="A110" s="103"/>
      <c r="B110" s="3"/>
      <c r="C110" s="12" t="s">
        <v>5</v>
      </c>
      <c r="D110" s="179">
        <f t="shared" si="12"/>
        <v>0</v>
      </c>
      <c r="E110" s="177">
        <f>'data for T2'!F97</f>
        <v>0</v>
      </c>
      <c r="F110" s="177">
        <f>'data for T2'!G97</f>
        <v>0</v>
      </c>
      <c r="G110" s="177">
        <f>'data for T2'!H97</f>
        <v>0</v>
      </c>
      <c r="H110" s="177">
        <f>'data for T2'!I97</f>
        <v>0</v>
      </c>
      <c r="I110" s="177">
        <f>'data for T2'!J97</f>
        <v>0</v>
      </c>
      <c r="J110" s="177">
        <f>'data for T2'!K97</f>
        <v>0</v>
      </c>
      <c r="K110" s="177">
        <f>'data for T2'!L97</f>
        <v>0</v>
      </c>
      <c r="L110" s="107"/>
      <c r="M110" s="3"/>
      <c r="N110" s="320">
        <f>D110/'Table 1'!D164*100</f>
        <v>0</v>
      </c>
      <c r="O110" s="14"/>
      <c r="R110" s="141"/>
    </row>
    <row r="111" spans="1:18" ht="12.75" customHeight="1" x14ac:dyDescent="0.2">
      <c r="A111" s="103"/>
      <c r="B111" s="3"/>
      <c r="C111" s="12" t="s">
        <v>6</v>
      </c>
      <c r="D111" s="179">
        <f t="shared" si="12"/>
        <v>0</v>
      </c>
      <c r="E111" s="177">
        <f>'data for T2'!F98</f>
        <v>0</v>
      </c>
      <c r="F111" s="177">
        <f>'data for T2'!G98</f>
        <v>0</v>
      </c>
      <c r="G111" s="177">
        <f>'data for T2'!H98</f>
        <v>0</v>
      </c>
      <c r="H111" s="177">
        <f>'data for T2'!I98</f>
        <v>0</v>
      </c>
      <c r="I111" s="177">
        <f>'data for T2'!J98</f>
        <v>0</v>
      </c>
      <c r="J111" s="177">
        <f>'data for T2'!K98</f>
        <v>0</v>
      </c>
      <c r="K111" s="177">
        <f>'data for T2'!L98</f>
        <v>0</v>
      </c>
      <c r="L111" s="107"/>
      <c r="M111" s="3"/>
      <c r="N111" s="320">
        <f>D111/'Table 1'!D165*100</f>
        <v>0</v>
      </c>
      <c r="O111" s="14"/>
      <c r="R111" s="141"/>
    </row>
    <row r="112" spans="1:18" ht="12.75" customHeight="1" x14ac:dyDescent="0.2">
      <c r="A112" s="103"/>
      <c r="B112" s="4"/>
      <c r="C112" s="12"/>
      <c r="D112" s="179"/>
      <c r="E112" s="177"/>
      <c r="F112" s="177"/>
      <c r="G112" s="177"/>
      <c r="H112" s="177"/>
      <c r="I112" s="177"/>
      <c r="J112" s="177"/>
      <c r="K112" s="177"/>
      <c r="L112" s="107"/>
      <c r="M112" s="3"/>
      <c r="N112" s="320"/>
      <c r="O112" s="14"/>
      <c r="R112" s="141"/>
    </row>
    <row r="113" spans="1:18" ht="12.75" customHeight="1" x14ac:dyDescent="0.2">
      <c r="A113" s="103"/>
      <c r="B113" s="3"/>
      <c r="C113" s="2">
        <v>2015</v>
      </c>
      <c r="D113" s="323">
        <f t="shared" si="12"/>
        <v>0</v>
      </c>
      <c r="E113" s="176">
        <f>'data for T2'!F100</f>
        <v>0</v>
      </c>
      <c r="F113" s="176">
        <f>'data for T2'!G100</f>
        <v>0</v>
      </c>
      <c r="G113" s="176">
        <f>'data for T2'!H100</f>
        <v>0</v>
      </c>
      <c r="H113" s="176">
        <f>'data for T2'!I100</f>
        <v>0</v>
      </c>
      <c r="I113" s="176">
        <f>'data for T2'!J100</f>
        <v>0</v>
      </c>
      <c r="J113" s="176">
        <f>'data for T2'!K100</f>
        <v>0</v>
      </c>
      <c r="K113" s="176">
        <f>'data for T2'!L100</f>
        <v>0</v>
      </c>
      <c r="L113" s="324"/>
      <c r="M113" s="4"/>
      <c r="N113" s="319">
        <f>D113/'Table 1'!D167*100</f>
        <v>0</v>
      </c>
      <c r="O113" s="14"/>
      <c r="R113" s="141"/>
    </row>
    <row r="114" spans="1:18" ht="12.75" customHeight="1" x14ac:dyDescent="0.2">
      <c r="A114" s="103"/>
      <c r="B114" s="3"/>
      <c r="C114" s="12" t="s">
        <v>7</v>
      </c>
      <c r="D114" s="179">
        <f t="shared" si="12"/>
        <v>0</v>
      </c>
      <c r="E114" s="177">
        <f>'data for T2'!F101</f>
        <v>0</v>
      </c>
      <c r="F114" s="177">
        <f>'data for T2'!G101</f>
        <v>0</v>
      </c>
      <c r="G114" s="177">
        <f>'data for T2'!H101</f>
        <v>0</v>
      </c>
      <c r="H114" s="177">
        <f>'data for T2'!I101</f>
        <v>0</v>
      </c>
      <c r="I114" s="177">
        <f>'data for T2'!J101</f>
        <v>0</v>
      </c>
      <c r="J114" s="177">
        <f>'data for T2'!K101</f>
        <v>0</v>
      </c>
      <c r="K114" s="177">
        <f>'data for T2'!L101</f>
        <v>0</v>
      </c>
      <c r="L114" s="3"/>
      <c r="M114" s="22"/>
      <c r="N114" s="322">
        <f>D114/'Table 1'!D168*100</f>
        <v>0</v>
      </c>
      <c r="O114" s="14"/>
      <c r="R114" s="141"/>
    </row>
    <row r="115" spans="1:18" ht="12.75" customHeight="1" x14ac:dyDescent="0.2">
      <c r="A115" s="16"/>
      <c r="B115" s="16"/>
      <c r="C115" s="17" t="s">
        <v>4</v>
      </c>
      <c r="D115" s="180">
        <f t="shared" si="12"/>
        <v>0</v>
      </c>
      <c r="E115" s="181">
        <f>'data for T2'!F102</f>
        <v>0</v>
      </c>
      <c r="F115" s="181">
        <f>'data for T2'!G102</f>
        <v>0</v>
      </c>
      <c r="G115" s="181">
        <f>'data for T2'!H102</f>
        <v>0</v>
      </c>
      <c r="H115" s="181">
        <f>'data for T2'!I102</f>
        <v>0</v>
      </c>
      <c r="I115" s="181">
        <f>'data for T2'!J102</f>
        <v>0</v>
      </c>
      <c r="J115" s="181">
        <f>'data for T2'!K102</f>
        <v>0</v>
      </c>
      <c r="K115" s="181">
        <f>'data for T2'!L102</f>
        <v>0</v>
      </c>
      <c r="L115" s="16"/>
      <c r="M115" s="30"/>
      <c r="N115" s="321">
        <f>D115/'Table 1'!D169*100</f>
        <v>0</v>
      </c>
      <c r="O115" s="14"/>
      <c r="R115" s="141"/>
    </row>
    <row r="116" spans="1:18" ht="12.75" customHeight="1" x14ac:dyDescent="0.2">
      <c r="B116" s="3"/>
      <c r="C116" s="12"/>
      <c r="D116" s="179"/>
      <c r="E116" s="177"/>
      <c r="F116" s="177"/>
      <c r="G116" s="177"/>
      <c r="H116" s="177"/>
      <c r="I116" s="177"/>
      <c r="J116" s="177"/>
      <c r="K116" s="177"/>
      <c r="L116" s="3"/>
      <c r="M116" s="22"/>
      <c r="N116" s="320"/>
      <c r="O116" s="14"/>
      <c r="R116" s="14"/>
    </row>
    <row r="117" spans="1:18" ht="12.75" customHeight="1" x14ac:dyDescent="0.2">
      <c r="A117" s="1" t="s">
        <v>185</v>
      </c>
      <c r="B117" s="4" t="s">
        <v>35</v>
      </c>
      <c r="C117" s="2">
        <v>2013</v>
      </c>
      <c r="D117" s="323">
        <f t="shared" si="12"/>
        <v>1142</v>
      </c>
      <c r="E117" s="176">
        <f>'data for T2'!F104</f>
        <v>137</v>
      </c>
      <c r="F117" s="176">
        <f>'data for T2'!G104</f>
        <v>41</v>
      </c>
      <c r="G117" s="176">
        <f>'data for T2'!H104</f>
        <v>141</v>
      </c>
      <c r="H117" s="176">
        <f>'data for T2'!I104</f>
        <v>691</v>
      </c>
      <c r="I117" s="176">
        <f>'data for T2'!J104</f>
        <v>15</v>
      </c>
      <c r="J117" s="176">
        <f>'data for T2'!K104</f>
        <v>58</v>
      </c>
      <c r="K117" s="176">
        <f>'data for T2'!L104</f>
        <v>59</v>
      </c>
      <c r="L117" s="324"/>
      <c r="M117" s="4"/>
      <c r="N117" s="319">
        <f>D117/'Table 1'!D177*100</f>
        <v>9.2297745090115573</v>
      </c>
      <c r="O117" s="14"/>
      <c r="R117" s="14"/>
    </row>
    <row r="118" spans="1:18" ht="12.75" customHeight="1" x14ac:dyDescent="0.2">
      <c r="A118" s="1"/>
      <c r="B118" s="3"/>
      <c r="C118" s="2">
        <v>2014</v>
      </c>
      <c r="D118" s="323">
        <f t="shared" si="12"/>
        <v>575</v>
      </c>
      <c r="E118" s="176">
        <f>'data for T2'!F105</f>
        <v>58</v>
      </c>
      <c r="F118" s="176">
        <f>'data for T2'!G105</f>
        <v>35</v>
      </c>
      <c r="G118" s="176">
        <f>'data for T2'!H105</f>
        <v>165</v>
      </c>
      <c r="H118" s="176">
        <f>'data for T2'!I105</f>
        <v>273</v>
      </c>
      <c r="I118" s="176">
        <f>'data for T2'!J105</f>
        <v>17</v>
      </c>
      <c r="J118" s="176">
        <f>'data for T2'!K105</f>
        <v>13</v>
      </c>
      <c r="K118" s="176">
        <f>'data for T2'!L105</f>
        <v>14</v>
      </c>
      <c r="L118" s="324"/>
      <c r="M118" s="4"/>
      <c r="N118" s="319">
        <f>D118/'Table 1'!D178*100</f>
        <v>4.6577561765897126</v>
      </c>
      <c r="O118" s="14"/>
      <c r="R118" s="14"/>
    </row>
    <row r="119" spans="1:18" ht="12.75" customHeight="1" x14ac:dyDescent="0.2">
      <c r="A119" s="1"/>
      <c r="B119" s="3"/>
      <c r="C119" s="12" t="s">
        <v>7</v>
      </c>
      <c r="D119" s="179">
        <f t="shared" si="12"/>
        <v>184</v>
      </c>
      <c r="E119" s="177">
        <f>'data for T2'!F106</f>
        <v>24</v>
      </c>
      <c r="F119" s="177">
        <f>'data for T2'!G106</f>
        <v>11</v>
      </c>
      <c r="G119" s="177">
        <f>'data for T2'!H106</f>
        <v>58</v>
      </c>
      <c r="H119" s="177">
        <f>'data for T2'!I106</f>
        <v>83</v>
      </c>
      <c r="I119" s="177">
        <f>'data for T2'!J106</f>
        <v>1</v>
      </c>
      <c r="J119" s="177">
        <f>'data for T2'!K106</f>
        <v>0</v>
      </c>
      <c r="K119" s="177">
        <f>'data for T2'!L106</f>
        <v>7</v>
      </c>
      <c r="L119" s="107"/>
      <c r="M119" s="3"/>
      <c r="N119" s="320">
        <f>D119/'Table 1'!D179*100</f>
        <v>5.1511758118701003</v>
      </c>
      <c r="O119" s="14"/>
      <c r="R119" s="14"/>
    </row>
    <row r="120" spans="1:18" ht="12.75" customHeight="1" x14ac:dyDescent="0.2">
      <c r="A120" s="1"/>
      <c r="B120" s="3"/>
      <c r="C120" s="12" t="s">
        <v>4</v>
      </c>
      <c r="D120" s="179">
        <f t="shared" si="12"/>
        <v>132</v>
      </c>
      <c r="E120" s="177">
        <f>'data for T2'!F107</f>
        <v>13</v>
      </c>
      <c r="F120" s="177">
        <f>'data for T2'!G107</f>
        <v>7</v>
      </c>
      <c r="G120" s="177">
        <f>'data for T2'!H107</f>
        <v>42</v>
      </c>
      <c r="H120" s="177">
        <f>'data for T2'!I107</f>
        <v>56</v>
      </c>
      <c r="I120" s="177">
        <f>'data for T2'!J107</f>
        <v>3</v>
      </c>
      <c r="J120" s="177">
        <f>'data for T2'!K107</f>
        <v>9</v>
      </c>
      <c r="K120" s="177">
        <f>'data for T2'!L107</f>
        <v>2</v>
      </c>
      <c r="L120" s="107"/>
      <c r="M120" s="3"/>
      <c r="N120" s="320">
        <f>D120/'Table 1'!D180*100</f>
        <v>4.3723087114938721</v>
      </c>
      <c r="O120" s="14"/>
      <c r="R120" s="14"/>
    </row>
    <row r="121" spans="1:18" ht="12.75" customHeight="1" x14ac:dyDescent="0.2">
      <c r="A121" s="1"/>
      <c r="B121" s="3"/>
      <c r="C121" s="12" t="s">
        <v>5</v>
      </c>
      <c r="D121" s="179">
        <f t="shared" si="12"/>
        <v>131</v>
      </c>
      <c r="E121" s="177">
        <f>'data for T2'!F108</f>
        <v>10</v>
      </c>
      <c r="F121" s="177">
        <f>'data for T2'!G108</f>
        <v>7</v>
      </c>
      <c r="G121" s="177">
        <f>'data for T2'!H108</f>
        <v>36</v>
      </c>
      <c r="H121" s="177">
        <f>'data for T2'!I108</f>
        <v>67</v>
      </c>
      <c r="I121" s="177">
        <f>'data for T2'!J108</f>
        <v>7</v>
      </c>
      <c r="J121" s="177">
        <f>'data for T2'!K108</f>
        <v>1</v>
      </c>
      <c r="K121" s="177">
        <f>'data for T2'!L108</f>
        <v>3</v>
      </c>
      <c r="L121" s="107"/>
      <c r="M121" s="3"/>
      <c r="N121" s="320">
        <f>D121/'Table 1'!D181*100</f>
        <v>4.553354188390685</v>
      </c>
      <c r="O121" s="14"/>
      <c r="R121" s="14"/>
    </row>
    <row r="122" spans="1:18" ht="12.75" customHeight="1" x14ac:dyDescent="0.2">
      <c r="A122" s="1"/>
      <c r="B122" s="3"/>
      <c r="C122" s="12" t="s">
        <v>6</v>
      </c>
      <c r="D122" s="179">
        <f t="shared" si="12"/>
        <v>128</v>
      </c>
      <c r="E122" s="177">
        <f>'data for T2'!F109</f>
        <v>11</v>
      </c>
      <c r="F122" s="177">
        <f>'data for T2'!G109</f>
        <v>10</v>
      </c>
      <c r="G122" s="177">
        <f>'data for T2'!H109</f>
        <v>29</v>
      </c>
      <c r="H122" s="177">
        <f>'data for T2'!I109</f>
        <v>67</v>
      </c>
      <c r="I122" s="177">
        <f>'data for T2'!J109</f>
        <v>6</v>
      </c>
      <c r="J122" s="177">
        <f>'data for T2'!K109</f>
        <v>3</v>
      </c>
      <c r="K122" s="177">
        <f>'data for T2'!L109</f>
        <v>2</v>
      </c>
      <c r="L122" s="107"/>
      <c r="M122" s="3"/>
      <c r="N122" s="320">
        <f>D122/'Table 1'!D182*100</f>
        <v>4.4490789016336461</v>
      </c>
      <c r="O122" s="14"/>
      <c r="R122" s="14"/>
    </row>
    <row r="123" spans="1:18" ht="12.75" customHeight="1" x14ac:dyDescent="0.2">
      <c r="A123" s="1"/>
      <c r="B123" s="3"/>
      <c r="C123" s="12"/>
      <c r="D123" s="179"/>
      <c r="E123" s="177"/>
      <c r="F123" s="177"/>
      <c r="G123" s="177"/>
      <c r="H123" s="177"/>
      <c r="I123" s="177"/>
      <c r="J123" s="177"/>
      <c r="K123" s="177"/>
      <c r="L123" s="107"/>
      <c r="M123" s="3"/>
      <c r="N123" s="320"/>
      <c r="O123" s="14"/>
      <c r="R123" s="14"/>
    </row>
    <row r="124" spans="1:18" ht="12.75" customHeight="1" x14ac:dyDescent="0.2">
      <c r="A124" s="4"/>
      <c r="B124" s="3"/>
      <c r="C124" s="2">
        <v>2015</v>
      </c>
      <c r="D124" s="323">
        <f t="shared" si="12"/>
        <v>187</v>
      </c>
      <c r="E124" s="176">
        <f>'data for T2'!F111</f>
        <v>13</v>
      </c>
      <c r="F124" s="176">
        <f>'data for T2'!G111</f>
        <v>17</v>
      </c>
      <c r="G124" s="176">
        <f>'data for T2'!H111</f>
        <v>37</v>
      </c>
      <c r="H124" s="176">
        <f>'data for T2'!I111</f>
        <v>108</v>
      </c>
      <c r="I124" s="176">
        <f>'data for T2'!J111</f>
        <v>5</v>
      </c>
      <c r="J124" s="176">
        <f>'data for T2'!K111</f>
        <v>4</v>
      </c>
      <c r="K124" s="176">
        <f>'data for T2'!L111</f>
        <v>3</v>
      </c>
      <c r="L124" s="324"/>
      <c r="M124" s="4"/>
      <c r="N124" s="319">
        <f>D124/'Table 1'!D184*100</f>
        <v>1.4862501986965506</v>
      </c>
      <c r="O124" s="14"/>
      <c r="P124" s="97"/>
      <c r="R124" s="14"/>
    </row>
    <row r="125" spans="1:18" s="3" customFormat="1" ht="12.75" customHeight="1" x14ac:dyDescent="0.2">
      <c r="A125" s="1"/>
      <c r="C125" s="6" t="s">
        <v>25</v>
      </c>
      <c r="D125" s="179">
        <f t="shared" si="12"/>
        <v>105</v>
      </c>
      <c r="E125" s="177">
        <f>'data for T2'!F112</f>
        <v>7</v>
      </c>
      <c r="F125" s="177">
        <f>'data for T2'!G112</f>
        <v>9</v>
      </c>
      <c r="G125" s="177">
        <f>'data for T2'!H112</f>
        <v>17</v>
      </c>
      <c r="H125" s="177">
        <f>'data for T2'!I112</f>
        <v>67</v>
      </c>
      <c r="I125" s="177">
        <f>'data for T2'!J112</f>
        <v>4</v>
      </c>
      <c r="J125" s="177">
        <f>'data for T2'!K112</f>
        <v>1</v>
      </c>
      <c r="K125" s="177">
        <f>'data for T2'!L112</f>
        <v>0</v>
      </c>
      <c r="L125" s="107"/>
      <c r="N125" s="320">
        <f>D125/'Table 1'!D185*100</f>
        <v>3.3217336285985453</v>
      </c>
      <c r="O125" s="14"/>
      <c r="Q125" s="11"/>
      <c r="R125" s="39"/>
    </row>
    <row r="126" spans="1:18" s="3" customFormat="1" ht="12.75" customHeight="1" x14ac:dyDescent="0.2">
      <c r="A126" s="1"/>
      <c r="C126" s="6" t="s">
        <v>78</v>
      </c>
      <c r="D126" s="179">
        <f t="shared" si="12"/>
        <v>82</v>
      </c>
      <c r="E126" s="177">
        <f>'data for T2'!F113</f>
        <v>6</v>
      </c>
      <c r="F126" s="177">
        <f>'data for T2'!G113</f>
        <v>8</v>
      </c>
      <c r="G126" s="177">
        <f>'data for T2'!H113</f>
        <v>20</v>
      </c>
      <c r="H126" s="177">
        <f>'data for T2'!I113</f>
        <v>41</v>
      </c>
      <c r="I126" s="177">
        <f>'data for T2'!J113</f>
        <v>1</v>
      </c>
      <c r="J126" s="177">
        <f>'data for T2'!K113</f>
        <v>3</v>
      </c>
      <c r="K126" s="177">
        <f>'data for T2'!L113</f>
        <v>3</v>
      </c>
      <c r="L126" s="107"/>
      <c r="N126" s="320">
        <f>D126/'Table 1'!D186*100</f>
        <v>2.5473749611680647</v>
      </c>
      <c r="O126" s="14"/>
      <c r="P126" s="348">
        <f>D126/D16</f>
        <v>0.14065180102915953</v>
      </c>
      <c r="Q126" s="11"/>
      <c r="R126" s="39"/>
    </row>
    <row r="127" spans="1:18" ht="12.75" customHeight="1" x14ac:dyDescent="0.2">
      <c r="A127" s="1"/>
      <c r="B127" s="3"/>
      <c r="C127" s="6"/>
      <c r="D127" s="179"/>
      <c r="E127" s="177"/>
      <c r="F127" s="177"/>
      <c r="G127" s="177"/>
      <c r="H127" s="177"/>
      <c r="I127" s="177"/>
      <c r="J127" s="177"/>
      <c r="K127" s="177"/>
      <c r="L127" s="107"/>
      <c r="M127" s="3"/>
      <c r="N127" s="320"/>
      <c r="O127" s="14"/>
      <c r="R127" s="14"/>
    </row>
    <row r="128" spans="1:18" ht="12.75" customHeight="1" x14ac:dyDescent="0.2">
      <c r="B128" s="4" t="s">
        <v>180</v>
      </c>
      <c r="C128" s="2">
        <v>2013</v>
      </c>
      <c r="D128" s="323">
        <f t="shared" si="12"/>
        <v>122</v>
      </c>
      <c r="E128" s="176">
        <f>'data for T2'!F115</f>
        <v>18</v>
      </c>
      <c r="F128" s="176">
        <f>'data for T2'!G115</f>
        <v>1</v>
      </c>
      <c r="G128" s="176">
        <f>'data for T2'!H115</f>
        <v>7</v>
      </c>
      <c r="H128" s="176">
        <f>'data for T2'!I115</f>
        <v>78</v>
      </c>
      <c r="I128" s="176">
        <f>'data for T2'!J115</f>
        <v>3</v>
      </c>
      <c r="J128" s="176">
        <f>'data for T2'!K115</f>
        <v>12</v>
      </c>
      <c r="K128" s="176">
        <f>'data for T2'!L115</f>
        <v>3</v>
      </c>
      <c r="L128" s="324"/>
      <c r="M128" s="4"/>
      <c r="N128" s="319">
        <f>D128/'Table 1'!D194*100</f>
        <v>5.493021161638902</v>
      </c>
      <c r="O128" s="14"/>
      <c r="R128" s="14"/>
    </row>
    <row r="129" spans="2:18" ht="12" customHeight="1" x14ac:dyDescent="0.2">
      <c r="B129" s="3"/>
      <c r="C129" s="2">
        <v>2014</v>
      </c>
      <c r="D129" s="323">
        <f t="shared" si="12"/>
        <v>51</v>
      </c>
      <c r="E129" s="176">
        <f>'data for T2'!F116</f>
        <v>5</v>
      </c>
      <c r="F129" s="176">
        <f>'data for T2'!G116</f>
        <v>4</v>
      </c>
      <c r="G129" s="176">
        <f>'data for T2'!H116</f>
        <v>8</v>
      </c>
      <c r="H129" s="176">
        <f>'data for T2'!I116</f>
        <v>28</v>
      </c>
      <c r="I129" s="176">
        <f>'data for T2'!J116</f>
        <v>5</v>
      </c>
      <c r="J129" s="176">
        <f>'data for T2'!K116</f>
        <v>0</v>
      </c>
      <c r="K129" s="176">
        <f>'data for T2'!L116</f>
        <v>1</v>
      </c>
      <c r="L129" s="324"/>
      <c r="M129" s="4"/>
      <c r="N129" s="319">
        <f>D129/'Table 1'!D195*100</f>
        <v>2.1446593776282592</v>
      </c>
      <c r="O129" s="14"/>
      <c r="R129" s="14"/>
    </row>
    <row r="130" spans="2:18" ht="12.75" customHeight="1" x14ac:dyDescent="0.2">
      <c r="B130" s="3"/>
      <c r="C130" s="12" t="s">
        <v>7</v>
      </c>
      <c r="D130" s="179">
        <f t="shared" si="12"/>
        <v>14</v>
      </c>
      <c r="E130" s="177">
        <f>'data for T2'!F117</f>
        <v>2</v>
      </c>
      <c r="F130" s="177">
        <f>'data for T2'!G117</f>
        <v>1</v>
      </c>
      <c r="G130" s="177">
        <f>'data for T2'!H117</f>
        <v>2</v>
      </c>
      <c r="H130" s="177">
        <f>'data for T2'!I117</f>
        <v>9</v>
      </c>
      <c r="I130" s="177">
        <f>'data for T2'!J117</f>
        <v>0</v>
      </c>
      <c r="J130" s="177">
        <f>'data for T2'!K117</f>
        <v>0</v>
      </c>
      <c r="K130" s="177">
        <f>'data for T2'!L117</f>
        <v>0</v>
      </c>
      <c r="L130" s="108"/>
      <c r="M130" s="3"/>
      <c r="N130" s="320">
        <f>D130/'Table 1'!D196*100</f>
        <v>2.4778761061946901</v>
      </c>
      <c r="O130" s="14"/>
      <c r="R130" s="14"/>
    </row>
    <row r="131" spans="2:18" ht="12.75" customHeight="1" x14ac:dyDescent="0.2">
      <c r="B131" s="3"/>
      <c r="C131" s="12" t="s">
        <v>4</v>
      </c>
      <c r="D131" s="179">
        <f t="shared" si="12"/>
        <v>9</v>
      </c>
      <c r="E131" s="177">
        <f>'data for T2'!F118</f>
        <v>1</v>
      </c>
      <c r="F131" s="177">
        <f>'data for T2'!G118</f>
        <v>0</v>
      </c>
      <c r="G131" s="177">
        <f>'data for T2'!H118</f>
        <v>2</v>
      </c>
      <c r="H131" s="177">
        <f>'data for T2'!I118</f>
        <v>5</v>
      </c>
      <c r="I131" s="177">
        <f>'data for T2'!J118</f>
        <v>1</v>
      </c>
      <c r="J131" s="177">
        <f>'data for T2'!K118</f>
        <v>0</v>
      </c>
      <c r="K131" s="177">
        <f>'data for T2'!L118</f>
        <v>0</v>
      </c>
      <c r="L131" s="107"/>
      <c r="M131" s="3"/>
      <c r="N131" s="320">
        <f>D131/'Table 1'!D197*100</f>
        <v>1.5873015873015872</v>
      </c>
      <c r="O131" s="14"/>
      <c r="R131" s="14"/>
    </row>
    <row r="132" spans="2:18" ht="12.75" customHeight="1" x14ac:dyDescent="0.2">
      <c r="B132" s="3"/>
      <c r="C132" s="12" t="s">
        <v>5</v>
      </c>
      <c r="D132" s="179">
        <f t="shared" si="12"/>
        <v>18</v>
      </c>
      <c r="E132" s="177">
        <f>'data for T2'!F119</f>
        <v>2</v>
      </c>
      <c r="F132" s="177">
        <f>'data for T2'!G119</f>
        <v>1</v>
      </c>
      <c r="G132" s="177">
        <f>'data for T2'!H119</f>
        <v>4</v>
      </c>
      <c r="H132" s="177">
        <f>'data for T2'!I119</f>
        <v>8</v>
      </c>
      <c r="I132" s="177">
        <f>'data for T2'!J119</f>
        <v>2</v>
      </c>
      <c r="J132" s="177">
        <f>'data for T2'!K119</f>
        <v>0</v>
      </c>
      <c r="K132" s="177">
        <f>'data for T2'!L119</f>
        <v>1</v>
      </c>
      <c r="L132" s="107"/>
      <c r="M132" s="3"/>
      <c r="N132" s="320">
        <f>D132/'Table 1'!D198*100</f>
        <v>2.8892455858747992</v>
      </c>
      <c r="O132" s="14"/>
      <c r="R132" s="14"/>
    </row>
    <row r="133" spans="2:18" x14ac:dyDescent="0.2">
      <c r="B133" s="3"/>
      <c r="C133" s="12" t="s">
        <v>6</v>
      </c>
      <c r="D133" s="179">
        <f t="shared" si="12"/>
        <v>10</v>
      </c>
      <c r="E133" s="177">
        <f>'data for T2'!F120</f>
        <v>0</v>
      </c>
      <c r="F133" s="177">
        <f>'data for T2'!G120</f>
        <v>2</v>
      </c>
      <c r="G133" s="177">
        <f>'data for T2'!H120</f>
        <v>0</v>
      </c>
      <c r="H133" s="177">
        <f>'data for T2'!I120</f>
        <v>6</v>
      </c>
      <c r="I133" s="177">
        <f>'data for T2'!J120</f>
        <v>2</v>
      </c>
      <c r="J133" s="177">
        <f>'data for T2'!K120</f>
        <v>0</v>
      </c>
      <c r="K133" s="177">
        <f>'data for T2'!L120</f>
        <v>0</v>
      </c>
      <c r="L133" s="107"/>
      <c r="M133" s="3"/>
      <c r="N133" s="320">
        <f>D133/'Table 1'!D199*100</f>
        <v>1.6051364365971106</v>
      </c>
      <c r="O133" s="14"/>
      <c r="R133" s="14"/>
    </row>
    <row r="134" spans="2:18" x14ac:dyDescent="0.2">
      <c r="B134" s="3"/>
      <c r="C134" s="12"/>
      <c r="D134" s="179"/>
      <c r="E134" s="177"/>
      <c r="F134" s="177"/>
      <c r="G134" s="177"/>
      <c r="H134" s="177"/>
      <c r="I134" s="177"/>
      <c r="J134" s="177"/>
      <c r="K134" s="177"/>
      <c r="L134" s="107"/>
      <c r="M134" s="3"/>
      <c r="N134" s="320"/>
      <c r="O134" s="14"/>
      <c r="R134" s="14"/>
    </row>
    <row r="135" spans="2:18" x14ac:dyDescent="0.2">
      <c r="B135" s="3"/>
      <c r="C135" s="2">
        <v>2015</v>
      </c>
      <c r="D135" s="323">
        <f t="shared" ref="D135:D198" si="13">SUM(E135:K135)</f>
        <v>19</v>
      </c>
      <c r="E135" s="176">
        <f>'data for T2'!F122</f>
        <v>2</v>
      </c>
      <c r="F135" s="176">
        <f>'data for T2'!G122</f>
        <v>5</v>
      </c>
      <c r="G135" s="176">
        <f>'data for T2'!H122</f>
        <v>3</v>
      </c>
      <c r="H135" s="176">
        <f>'data for T2'!I122</f>
        <v>4</v>
      </c>
      <c r="I135" s="176">
        <f>'data for T2'!J122</f>
        <v>1</v>
      </c>
      <c r="J135" s="176">
        <f>'data for T2'!K122</f>
        <v>2</v>
      </c>
      <c r="K135" s="176">
        <f>'data for T2'!L122</f>
        <v>2</v>
      </c>
      <c r="L135" s="324"/>
      <c r="M135" s="4"/>
      <c r="N135" s="319">
        <f>D135/'Table 1'!D201*100</f>
        <v>0.66666666666666674</v>
      </c>
      <c r="O135" s="14"/>
      <c r="R135" s="14"/>
    </row>
    <row r="136" spans="2:18" x14ac:dyDescent="0.2">
      <c r="B136" s="3"/>
      <c r="C136" s="6" t="s">
        <v>25</v>
      </c>
      <c r="D136" s="179">
        <f t="shared" si="13"/>
        <v>9</v>
      </c>
      <c r="E136" s="177">
        <f>'data for T2'!F123</f>
        <v>0</v>
      </c>
      <c r="F136" s="177">
        <f>'data for T2'!G123</f>
        <v>1</v>
      </c>
      <c r="G136" s="177">
        <f>'data for T2'!H123</f>
        <v>3</v>
      </c>
      <c r="H136" s="177">
        <f>'data for T2'!I123</f>
        <v>4</v>
      </c>
      <c r="I136" s="177">
        <f>'data for T2'!J123</f>
        <v>1</v>
      </c>
      <c r="J136" s="177">
        <f>'data for T2'!K123</f>
        <v>0</v>
      </c>
      <c r="K136" s="177">
        <f>'data for T2'!L123</f>
        <v>0</v>
      </c>
      <c r="L136" s="107"/>
      <c r="M136" s="3"/>
      <c r="N136" s="320">
        <f>D136/'Table 1'!D202*100</f>
        <v>1.25</v>
      </c>
      <c r="O136" s="14"/>
      <c r="R136" s="14"/>
    </row>
    <row r="137" spans="2:18" x14ac:dyDescent="0.2">
      <c r="B137" s="3"/>
      <c r="C137" s="6" t="s">
        <v>78</v>
      </c>
      <c r="D137" s="179">
        <f t="shared" si="13"/>
        <v>10</v>
      </c>
      <c r="E137" s="177">
        <f>'data for T2'!F124</f>
        <v>2</v>
      </c>
      <c r="F137" s="177">
        <f>'data for T2'!G124</f>
        <v>4</v>
      </c>
      <c r="G137" s="177">
        <f>'data for T2'!H124</f>
        <v>0</v>
      </c>
      <c r="H137" s="177">
        <f>'data for T2'!I124</f>
        <v>0</v>
      </c>
      <c r="I137" s="177">
        <f>'data for T2'!J124</f>
        <v>0</v>
      </c>
      <c r="J137" s="177">
        <f>'data for T2'!K124</f>
        <v>2</v>
      </c>
      <c r="K137" s="177">
        <f>'data for T2'!L124</f>
        <v>2</v>
      </c>
      <c r="L137" s="107"/>
      <c r="M137" s="3"/>
      <c r="N137" s="320">
        <f>D137/'Table 1'!D203*100</f>
        <v>1.4471780028943559</v>
      </c>
      <c r="O137" s="39"/>
      <c r="R137" s="14"/>
    </row>
    <row r="138" spans="2:18" ht="12.75" customHeight="1" x14ac:dyDescent="0.2">
      <c r="B138" s="3"/>
      <c r="C138" s="6"/>
      <c r="D138" s="179"/>
      <c r="E138" s="177"/>
      <c r="F138" s="177"/>
      <c r="G138" s="177"/>
      <c r="H138" s="177"/>
      <c r="I138" s="177"/>
      <c r="J138" s="177"/>
      <c r="K138" s="177"/>
      <c r="L138" s="107"/>
      <c r="M138" s="3"/>
      <c r="N138" s="320"/>
      <c r="O138" s="39"/>
      <c r="R138" s="14"/>
    </row>
    <row r="139" spans="2:18" ht="12.75" customHeight="1" x14ac:dyDescent="0.2">
      <c r="B139" s="4" t="s">
        <v>181</v>
      </c>
      <c r="C139" s="2">
        <v>2013</v>
      </c>
      <c r="D139" s="323">
        <f t="shared" si="13"/>
        <v>1000</v>
      </c>
      <c r="E139" s="176">
        <f>'data for T2'!F126</f>
        <v>114</v>
      </c>
      <c r="F139" s="176">
        <f>'data for T2'!G126</f>
        <v>38</v>
      </c>
      <c r="G139" s="176">
        <f>'data for T2'!H126</f>
        <v>133</v>
      </c>
      <c r="H139" s="176">
        <f>'data for T2'!I126</f>
        <v>604</v>
      </c>
      <c r="I139" s="176">
        <f>'data for T2'!J126</f>
        <v>12</v>
      </c>
      <c r="J139" s="176">
        <f>'data for T2'!K126</f>
        <v>43</v>
      </c>
      <c r="K139" s="176">
        <f>'data for T2'!L126</f>
        <v>56</v>
      </c>
      <c r="L139" s="324"/>
      <c r="M139" s="4"/>
      <c r="N139" s="319">
        <f>D139/'Table 1'!D211*100</f>
        <v>10.694043417816276</v>
      </c>
      <c r="O139" s="39"/>
      <c r="R139" s="14"/>
    </row>
    <row r="140" spans="2:18" x14ac:dyDescent="0.2">
      <c r="B140" s="3"/>
      <c r="C140" s="2">
        <v>2014</v>
      </c>
      <c r="D140" s="323">
        <f t="shared" si="13"/>
        <v>508</v>
      </c>
      <c r="E140" s="176">
        <f>'data for T2'!F127</f>
        <v>49</v>
      </c>
      <c r="F140" s="176">
        <f>'data for T2'!G127</f>
        <v>30</v>
      </c>
      <c r="G140" s="176">
        <f>'data for T2'!H127</f>
        <v>154</v>
      </c>
      <c r="H140" s="176">
        <f>'data for T2'!I127</f>
        <v>240</v>
      </c>
      <c r="I140" s="176">
        <f>'data for T2'!J127</f>
        <v>11</v>
      </c>
      <c r="J140" s="176">
        <f>'data for T2'!K127</f>
        <v>12</v>
      </c>
      <c r="K140" s="176">
        <f>'data for T2'!L127</f>
        <v>12</v>
      </c>
      <c r="L140" s="324"/>
      <c r="M140" s="4"/>
      <c r="N140" s="319">
        <f>D140/'Table 1'!D212*100</f>
        <v>5.8960074280408543</v>
      </c>
      <c r="O140" s="39"/>
      <c r="R140" s="14"/>
    </row>
    <row r="141" spans="2:18" x14ac:dyDescent="0.2">
      <c r="B141" s="3"/>
      <c r="C141" s="12" t="s">
        <v>7</v>
      </c>
      <c r="D141" s="179">
        <f t="shared" si="13"/>
        <v>165</v>
      </c>
      <c r="E141" s="177">
        <f>'data for T2'!F128</f>
        <v>21</v>
      </c>
      <c r="F141" s="177">
        <f>'data for T2'!G128</f>
        <v>10</v>
      </c>
      <c r="G141" s="177">
        <f>'data for T2'!H128</f>
        <v>55</v>
      </c>
      <c r="H141" s="177">
        <f>'data for T2'!I128</f>
        <v>72</v>
      </c>
      <c r="I141" s="177">
        <f>'data for T2'!J128</f>
        <v>1</v>
      </c>
      <c r="J141" s="177">
        <f>'data for T2'!K128</f>
        <v>0</v>
      </c>
      <c r="K141" s="177">
        <f>'data for T2'!L128</f>
        <v>6</v>
      </c>
      <c r="L141" s="107"/>
      <c r="M141" s="3"/>
      <c r="N141" s="320">
        <f>D141/'Table 1'!D213*100</f>
        <v>6.1020710059171597</v>
      </c>
      <c r="O141" s="39"/>
      <c r="R141" s="14"/>
    </row>
    <row r="142" spans="2:18" x14ac:dyDescent="0.2">
      <c r="B142" s="3"/>
      <c r="C142" s="12" t="s">
        <v>4</v>
      </c>
      <c r="D142" s="179">
        <f t="shared" si="13"/>
        <v>119</v>
      </c>
      <c r="E142" s="177">
        <f>'data for T2'!F129</f>
        <v>10</v>
      </c>
      <c r="F142" s="177">
        <f>'data for T2'!G129</f>
        <v>7</v>
      </c>
      <c r="G142" s="177">
        <f>'data for T2'!H129</f>
        <v>39</v>
      </c>
      <c r="H142" s="177">
        <f>'data for T2'!I129</f>
        <v>51</v>
      </c>
      <c r="I142" s="177">
        <f>'data for T2'!J129</f>
        <v>2</v>
      </c>
      <c r="J142" s="177">
        <f>'data for T2'!K129</f>
        <v>8</v>
      </c>
      <c r="K142" s="177">
        <f>'data for T2'!L129</f>
        <v>2</v>
      </c>
      <c r="L142" s="3"/>
      <c r="M142" s="22"/>
      <c r="N142" s="320">
        <f>D142/'Table 1'!D214*100</f>
        <v>5.5789967182372244</v>
      </c>
      <c r="O142" s="39"/>
      <c r="R142" s="14"/>
    </row>
    <row r="143" spans="2:18" x14ac:dyDescent="0.2">
      <c r="B143" s="3"/>
      <c r="C143" s="12" t="s">
        <v>5</v>
      </c>
      <c r="D143" s="179">
        <f t="shared" si="13"/>
        <v>110</v>
      </c>
      <c r="E143" s="177">
        <f>'data for T2'!F130</f>
        <v>8</v>
      </c>
      <c r="F143" s="177">
        <f>'data for T2'!G130</f>
        <v>5</v>
      </c>
      <c r="G143" s="177">
        <f>'data for T2'!H130</f>
        <v>32</v>
      </c>
      <c r="H143" s="177">
        <f>'data for T2'!I130</f>
        <v>58</v>
      </c>
      <c r="I143" s="177">
        <f>'data for T2'!J130</f>
        <v>4</v>
      </c>
      <c r="J143" s="177">
        <f>'data for T2'!K130</f>
        <v>1</v>
      </c>
      <c r="K143" s="177">
        <f>'data for T2'!L130</f>
        <v>2</v>
      </c>
      <c r="L143" s="3"/>
      <c r="M143" s="22"/>
      <c r="N143" s="320">
        <f>D143/'Table 1'!D215*100</f>
        <v>5.8139534883720927</v>
      </c>
      <c r="O143" s="39"/>
      <c r="R143" s="14"/>
    </row>
    <row r="144" spans="2:18" x14ac:dyDescent="0.2">
      <c r="B144" s="3"/>
      <c r="C144" s="12" t="s">
        <v>6</v>
      </c>
      <c r="D144" s="179">
        <f t="shared" si="13"/>
        <v>114</v>
      </c>
      <c r="E144" s="177">
        <f>'data for T2'!F131</f>
        <v>10</v>
      </c>
      <c r="F144" s="177">
        <f>'data for T2'!G131</f>
        <v>8</v>
      </c>
      <c r="G144" s="177">
        <f>'data for T2'!H131</f>
        <v>28</v>
      </c>
      <c r="H144" s="177">
        <f>'data for T2'!I131</f>
        <v>59</v>
      </c>
      <c r="I144" s="177">
        <f>'data for T2'!J131</f>
        <v>4</v>
      </c>
      <c r="J144" s="177">
        <f>'data for T2'!K131</f>
        <v>3</v>
      </c>
      <c r="K144" s="177">
        <f>'data for T2'!L131</f>
        <v>2</v>
      </c>
      <c r="L144" s="3"/>
      <c r="M144" s="22"/>
      <c r="N144" s="320">
        <f>D144/'Table 1'!D216*100</f>
        <v>6.0413354531001593</v>
      </c>
      <c r="O144" s="39"/>
      <c r="R144" s="14"/>
    </row>
    <row r="145" spans="2:18" x14ac:dyDescent="0.2">
      <c r="B145" s="4"/>
      <c r="C145" s="12"/>
      <c r="D145" s="179"/>
      <c r="E145" s="177"/>
      <c r="F145" s="177"/>
      <c r="G145" s="177"/>
      <c r="H145" s="177"/>
      <c r="I145" s="177"/>
      <c r="J145" s="177"/>
      <c r="K145" s="177"/>
      <c r="L145" s="3"/>
      <c r="M145" s="22"/>
      <c r="N145" s="320"/>
      <c r="O145" s="39"/>
      <c r="R145" s="14"/>
    </row>
    <row r="146" spans="2:18" x14ac:dyDescent="0.2">
      <c r="B146" s="3"/>
      <c r="C146" s="2">
        <v>2015</v>
      </c>
      <c r="D146" s="323">
        <f t="shared" si="13"/>
        <v>162</v>
      </c>
      <c r="E146" s="176">
        <f>'data for T2'!F133</f>
        <v>10</v>
      </c>
      <c r="F146" s="176">
        <f>'data for T2'!G133</f>
        <v>10</v>
      </c>
      <c r="G146" s="176">
        <f>'data for T2'!H133</f>
        <v>34</v>
      </c>
      <c r="H146" s="176">
        <f>'data for T2'!I133</f>
        <v>104</v>
      </c>
      <c r="I146" s="176">
        <f>'data for T2'!J133</f>
        <v>1</v>
      </c>
      <c r="J146" s="176">
        <f>'data for T2'!K133</f>
        <v>2</v>
      </c>
      <c r="K146" s="176">
        <f>'data for T2'!L133</f>
        <v>1</v>
      </c>
      <c r="L146" s="4"/>
      <c r="M146" s="325"/>
      <c r="N146" s="319">
        <f>D146/'Table 1'!D218*100</f>
        <v>2.1360759493670884</v>
      </c>
      <c r="O146" s="39"/>
      <c r="R146" s="14"/>
    </row>
    <row r="147" spans="2:18" x14ac:dyDescent="0.2">
      <c r="B147" s="3"/>
      <c r="C147" s="6" t="s">
        <v>25</v>
      </c>
      <c r="D147" s="179">
        <f t="shared" si="13"/>
        <v>91</v>
      </c>
      <c r="E147" s="177">
        <f>'data for T2'!F134</f>
        <v>7</v>
      </c>
      <c r="F147" s="177">
        <f>'data for T2'!G134</f>
        <v>6</v>
      </c>
      <c r="G147" s="177">
        <f>'data for T2'!H134</f>
        <v>14</v>
      </c>
      <c r="H147" s="177">
        <f>'data for T2'!I134</f>
        <v>63</v>
      </c>
      <c r="I147" s="177">
        <f>'data for T2'!J134</f>
        <v>0</v>
      </c>
      <c r="J147" s="177">
        <f>'data for T2'!K134</f>
        <v>1</v>
      </c>
      <c r="K147" s="177">
        <f>'data for T2'!L134</f>
        <v>0</v>
      </c>
      <c r="L147" s="3"/>
      <c r="M147" s="22"/>
      <c r="N147" s="320">
        <f>D147/'Table 1'!D219*100</f>
        <v>4.5614035087719298</v>
      </c>
      <c r="O147" s="39"/>
      <c r="R147" s="14"/>
    </row>
    <row r="148" spans="2:18" x14ac:dyDescent="0.2">
      <c r="B148" s="3"/>
      <c r="C148" s="6" t="s">
        <v>78</v>
      </c>
      <c r="D148" s="179">
        <f t="shared" si="13"/>
        <v>71</v>
      </c>
      <c r="E148" s="177">
        <f>'data for T2'!F135</f>
        <v>3</v>
      </c>
      <c r="F148" s="177">
        <f>'data for T2'!G135</f>
        <v>4</v>
      </c>
      <c r="G148" s="177">
        <f>'data for T2'!H135</f>
        <v>20</v>
      </c>
      <c r="H148" s="177">
        <f>'data for T2'!I135</f>
        <v>41</v>
      </c>
      <c r="I148" s="177">
        <f>'data for T2'!J135</f>
        <v>1</v>
      </c>
      <c r="J148" s="177">
        <f>'data for T2'!K135</f>
        <v>1</v>
      </c>
      <c r="K148" s="177">
        <f>'data for T2'!L135</f>
        <v>1</v>
      </c>
      <c r="L148" s="3"/>
      <c r="M148" s="22"/>
      <c r="N148" s="320">
        <f>D148/'Table 1'!D220*100</f>
        <v>3.5876705406771099</v>
      </c>
      <c r="O148" s="39"/>
      <c r="R148" s="14"/>
    </row>
    <row r="149" spans="2:18" x14ac:dyDescent="0.2">
      <c r="B149" s="3"/>
      <c r="C149" s="6"/>
      <c r="D149" s="179"/>
      <c r="E149" s="177"/>
      <c r="F149" s="177"/>
      <c r="G149" s="177"/>
      <c r="H149" s="177"/>
      <c r="I149" s="177"/>
      <c r="J149" s="177"/>
      <c r="K149" s="177"/>
      <c r="L149" s="3"/>
      <c r="M149" s="22"/>
      <c r="N149" s="320"/>
      <c r="O149" s="39"/>
      <c r="R149" s="14"/>
    </row>
    <row r="150" spans="2:18" ht="14.25" x14ac:dyDescent="0.2">
      <c r="B150" s="4" t="s">
        <v>182</v>
      </c>
      <c r="C150" s="2">
        <v>2013</v>
      </c>
      <c r="D150" s="323">
        <f t="shared" si="13"/>
        <v>20</v>
      </c>
      <c r="E150" s="176">
        <f>'data for T2'!F137</f>
        <v>5</v>
      </c>
      <c r="F150" s="176">
        <f>'data for T2'!G137</f>
        <v>2</v>
      </c>
      <c r="G150" s="176">
        <f>'data for T2'!H137</f>
        <v>1</v>
      </c>
      <c r="H150" s="176">
        <f>'data for T2'!I137</f>
        <v>9</v>
      </c>
      <c r="I150" s="176">
        <f>'data for T2'!J137</f>
        <v>0</v>
      </c>
      <c r="J150" s="176">
        <f>'data for T2'!K137</f>
        <v>3</v>
      </c>
      <c r="K150" s="176">
        <f>'data for T2'!L137</f>
        <v>0</v>
      </c>
      <c r="L150" s="4"/>
      <c r="M150" s="325"/>
      <c r="N150" s="319">
        <f>D150/'Table 1'!D228*100</f>
        <v>2.4968789013732833</v>
      </c>
      <c r="O150" s="39"/>
      <c r="R150" s="14"/>
    </row>
    <row r="151" spans="2:18" x14ac:dyDescent="0.2">
      <c r="B151" s="3"/>
      <c r="C151" s="2">
        <v>2014</v>
      </c>
      <c r="D151" s="323">
        <f t="shared" si="13"/>
        <v>16</v>
      </c>
      <c r="E151" s="176">
        <f>'data for T2'!F138</f>
        <v>4</v>
      </c>
      <c r="F151" s="176">
        <f>'data for T2'!G138</f>
        <v>1</v>
      </c>
      <c r="G151" s="176">
        <f>'data for T2'!H138</f>
        <v>3</v>
      </c>
      <c r="H151" s="176">
        <f>'data for T2'!I138</f>
        <v>5</v>
      </c>
      <c r="I151" s="176">
        <f>'data for T2'!J138</f>
        <v>1</v>
      </c>
      <c r="J151" s="176">
        <f>'data for T2'!K138</f>
        <v>1</v>
      </c>
      <c r="K151" s="176">
        <f>'data for T2'!L138</f>
        <v>1</v>
      </c>
      <c r="L151" s="4"/>
      <c r="M151" s="325"/>
      <c r="N151" s="319">
        <f>D151/'Table 1'!D229*100</f>
        <v>1.1843079200592153</v>
      </c>
      <c r="O151" s="39"/>
      <c r="R151" s="14"/>
    </row>
    <row r="152" spans="2:18" x14ac:dyDescent="0.2">
      <c r="B152" s="3"/>
      <c r="C152" s="12" t="s">
        <v>7</v>
      </c>
      <c r="D152" s="179">
        <f t="shared" si="13"/>
        <v>5</v>
      </c>
      <c r="E152" s="177">
        <f>'data for T2'!F139</f>
        <v>1</v>
      </c>
      <c r="F152" s="177">
        <f>'data for T2'!G139</f>
        <v>0</v>
      </c>
      <c r="G152" s="177">
        <f>'data for T2'!H139</f>
        <v>1</v>
      </c>
      <c r="H152" s="177">
        <f>'data for T2'!I139</f>
        <v>2</v>
      </c>
      <c r="I152" s="177">
        <f>'data for T2'!J139</f>
        <v>0</v>
      </c>
      <c r="J152" s="177">
        <f>'data for T2'!K139</f>
        <v>0</v>
      </c>
      <c r="K152" s="177">
        <f>'data for T2'!L139</f>
        <v>1</v>
      </c>
      <c r="L152" s="3"/>
      <c r="M152" s="22"/>
      <c r="N152" s="320">
        <f>D152/'Table 1'!D230*100</f>
        <v>1.6501650165016499</v>
      </c>
      <c r="O152" s="39"/>
      <c r="R152" s="14"/>
    </row>
    <row r="153" spans="2:18" x14ac:dyDescent="0.2">
      <c r="B153" s="3"/>
      <c r="C153" s="12" t="s">
        <v>4</v>
      </c>
      <c r="D153" s="179">
        <f t="shared" si="13"/>
        <v>4</v>
      </c>
      <c r="E153" s="177">
        <f>'data for T2'!F140</f>
        <v>2</v>
      </c>
      <c r="F153" s="177">
        <f>'data for T2'!G140</f>
        <v>0</v>
      </c>
      <c r="G153" s="177">
        <f>'data for T2'!H140</f>
        <v>1</v>
      </c>
      <c r="H153" s="177">
        <f>'data for T2'!I140</f>
        <v>0</v>
      </c>
      <c r="I153" s="177">
        <f>'data for T2'!J140</f>
        <v>0</v>
      </c>
      <c r="J153" s="177">
        <f>'data for T2'!K140</f>
        <v>1</v>
      </c>
      <c r="K153" s="177">
        <f>'data for T2'!L140</f>
        <v>0</v>
      </c>
      <c r="L153" s="3"/>
      <c r="M153" s="22"/>
      <c r="N153" s="320">
        <f>D153/'Table 1'!D231*100</f>
        <v>1.2539184952978055</v>
      </c>
      <c r="O153" s="39"/>
      <c r="R153" s="14"/>
    </row>
    <row r="154" spans="2:18" x14ac:dyDescent="0.2">
      <c r="B154" s="3"/>
      <c r="C154" s="12" t="s">
        <v>5</v>
      </c>
      <c r="D154" s="179">
        <f t="shared" si="13"/>
        <v>3</v>
      </c>
      <c r="E154" s="177">
        <f>'data for T2'!F141</f>
        <v>0</v>
      </c>
      <c r="F154" s="177">
        <f>'data for T2'!G141</f>
        <v>1</v>
      </c>
      <c r="G154" s="177">
        <f>'data for T2'!H141</f>
        <v>0</v>
      </c>
      <c r="H154" s="177">
        <f>'data for T2'!I141</f>
        <v>1</v>
      </c>
      <c r="I154" s="177">
        <f>'data for T2'!J141</f>
        <v>1</v>
      </c>
      <c r="J154" s="177">
        <f>'data for T2'!K141</f>
        <v>0</v>
      </c>
      <c r="K154" s="177">
        <f>'data for T2'!L141</f>
        <v>0</v>
      </c>
      <c r="L154" s="3"/>
      <c r="M154" s="22"/>
      <c r="N154" s="320">
        <f>D154/'Table 1'!D232*100</f>
        <v>0.82872928176795579</v>
      </c>
      <c r="O154" s="39"/>
      <c r="R154" s="14"/>
    </row>
    <row r="155" spans="2:18" x14ac:dyDescent="0.2">
      <c r="B155" s="3"/>
      <c r="C155" s="12" t="s">
        <v>6</v>
      </c>
      <c r="D155" s="179">
        <f t="shared" si="13"/>
        <v>4</v>
      </c>
      <c r="E155" s="177">
        <f>'data for T2'!F142</f>
        <v>1</v>
      </c>
      <c r="F155" s="177">
        <f>'data for T2'!G142</f>
        <v>0</v>
      </c>
      <c r="G155" s="177">
        <f>'data for T2'!H142</f>
        <v>1</v>
      </c>
      <c r="H155" s="177">
        <f>'data for T2'!I142</f>
        <v>2</v>
      </c>
      <c r="I155" s="177">
        <f>'data for T2'!J142</f>
        <v>0</v>
      </c>
      <c r="J155" s="177">
        <f>'data for T2'!K142</f>
        <v>0</v>
      </c>
      <c r="K155" s="177">
        <f>'data for T2'!L142</f>
        <v>0</v>
      </c>
      <c r="L155" s="3"/>
      <c r="M155" s="22"/>
      <c r="N155" s="320">
        <f>D155/'Table 1'!D233*100</f>
        <v>1.0899182561307901</v>
      </c>
      <c r="O155" s="39"/>
      <c r="R155" s="14"/>
    </row>
    <row r="156" spans="2:18" x14ac:dyDescent="0.2">
      <c r="B156" s="3"/>
      <c r="C156" s="12"/>
      <c r="D156" s="179"/>
      <c r="E156" s="177"/>
      <c r="F156" s="177"/>
      <c r="G156" s="177"/>
      <c r="H156" s="177"/>
      <c r="I156" s="177"/>
      <c r="J156" s="177"/>
      <c r="K156" s="177"/>
      <c r="L156" s="3"/>
      <c r="M156" s="22"/>
      <c r="N156" s="320"/>
      <c r="O156" s="39"/>
      <c r="R156" s="14"/>
    </row>
    <row r="157" spans="2:18" x14ac:dyDescent="0.2">
      <c r="B157" s="3"/>
      <c r="C157" s="2">
        <v>2015</v>
      </c>
      <c r="D157" s="323">
        <f t="shared" si="13"/>
        <v>6</v>
      </c>
      <c r="E157" s="176">
        <f>'data for T2'!F144</f>
        <v>1</v>
      </c>
      <c r="F157" s="176">
        <f>'data for T2'!G144</f>
        <v>2</v>
      </c>
      <c r="G157" s="176">
        <f>'data for T2'!H144</f>
        <v>0</v>
      </c>
      <c r="H157" s="176">
        <f>'data for T2'!I144</f>
        <v>0</v>
      </c>
      <c r="I157" s="176">
        <f>'data for T2'!J144</f>
        <v>3</v>
      </c>
      <c r="J157" s="176">
        <f>'data for T2'!K144</f>
        <v>0</v>
      </c>
      <c r="K157" s="176">
        <f>'data for T2'!L144</f>
        <v>0</v>
      </c>
      <c r="L157" s="4"/>
      <c r="M157" s="325"/>
      <c r="N157" s="319">
        <f>D157/'Table 1'!D235*100</f>
        <v>0.27985074626865669</v>
      </c>
      <c r="O157" s="39"/>
      <c r="R157" s="14"/>
    </row>
    <row r="158" spans="2:18" x14ac:dyDescent="0.2">
      <c r="B158" s="3"/>
      <c r="C158" s="6" t="s">
        <v>25</v>
      </c>
      <c r="D158" s="179">
        <f t="shared" si="13"/>
        <v>5</v>
      </c>
      <c r="E158" s="177">
        <f>'data for T2'!F145</f>
        <v>0</v>
      </c>
      <c r="F158" s="177">
        <f>'data for T2'!G145</f>
        <v>2</v>
      </c>
      <c r="G158" s="177">
        <f>'data for T2'!H145</f>
        <v>0</v>
      </c>
      <c r="H158" s="177">
        <f>'data for T2'!I145</f>
        <v>0</v>
      </c>
      <c r="I158" s="177">
        <f>'data for T2'!J145</f>
        <v>3</v>
      </c>
      <c r="J158" s="177">
        <f>'data for T2'!K145</f>
        <v>0</v>
      </c>
      <c r="K158" s="177">
        <f>'data for T2'!L145</f>
        <v>0</v>
      </c>
      <c r="L158" s="3"/>
      <c r="M158" s="22"/>
      <c r="N158" s="320">
        <f>D158/'Table 1'!D236*100</f>
        <v>1.1235955056179776</v>
      </c>
      <c r="O158" s="39"/>
      <c r="R158" s="14"/>
    </row>
    <row r="159" spans="2:18" x14ac:dyDescent="0.2">
      <c r="B159" s="3"/>
      <c r="C159" s="6" t="s">
        <v>78</v>
      </c>
      <c r="D159" s="179">
        <f t="shared" si="13"/>
        <v>1</v>
      </c>
      <c r="E159" s="177">
        <f>'data for T2'!F146</f>
        <v>1</v>
      </c>
      <c r="F159" s="177">
        <f>'data for T2'!G146</f>
        <v>0</v>
      </c>
      <c r="G159" s="177">
        <f>'data for T2'!H146</f>
        <v>0</v>
      </c>
      <c r="H159" s="177">
        <f>'data for T2'!I146</f>
        <v>0</v>
      </c>
      <c r="I159" s="177">
        <f>'data for T2'!J146</f>
        <v>0</v>
      </c>
      <c r="J159" s="177">
        <f>'data for T2'!K146</f>
        <v>0</v>
      </c>
      <c r="K159" s="177">
        <f>'data for T2'!L146</f>
        <v>0</v>
      </c>
      <c r="L159" s="3"/>
      <c r="M159" s="22"/>
      <c r="N159" s="320">
        <f>D159/'Table 1'!D237*100</f>
        <v>0.18281535648994515</v>
      </c>
      <c r="O159" s="39"/>
      <c r="R159" s="14"/>
    </row>
    <row r="160" spans="2:18" ht="12.75" customHeight="1" x14ac:dyDescent="0.2">
      <c r="B160" s="3"/>
      <c r="C160" s="6"/>
      <c r="D160" s="179"/>
      <c r="E160" s="177"/>
      <c r="F160" s="177"/>
      <c r="G160" s="177"/>
      <c r="H160" s="177"/>
      <c r="I160" s="177"/>
      <c r="J160" s="177"/>
      <c r="K160" s="177"/>
      <c r="L160" s="3"/>
      <c r="M160" s="22"/>
      <c r="N160" s="320"/>
      <c r="O160" s="39"/>
      <c r="R160" s="14"/>
    </row>
    <row r="161" spans="1:18" ht="12.75" customHeight="1" x14ac:dyDescent="0.2">
      <c r="B161" s="4" t="s">
        <v>183</v>
      </c>
      <c r="C161" s="2">
        <v>2013</v>
      </c>
      <c r="D161" s="323">
        <f t="shared" si="13"/>
        <v>0</v>
      </c>
      <c r="E161" s="176">
        <f>'data for T2'!F148</f>
        <v>0</v>
      </c>
      <c r="F161" s="176">
        <f>'data for T2'!G148</f>
        <v>0</v>
      </c>
      <c r="G161" s="176">
        <f>'data for T2'!H148</f>
        <v>0</v>
      </c>
      <c r="H161" s="176">
        <f>'data for T2'!I148</f>
        <v>0</v>
      </c>
      <c r="I161" s="176">
        <f>'data for T2'!J148</f>
        <v>0</v>
      </c>
      <c r="J161" s="176">
        <f>'data for T2'!K148</f>
        <v>0</v>
      </c>
      <c r="K161" s="176">
        <f>'data for T2'!L148</f>
        <v>0</v>
      </c>
      <c r="L161" s="4"/>
      <c r="M161" s="325"/>
      <c r="N161" s="319" t="s">
        <v>112</v>
      </c>
      <c r="O161" s="39"/>
      <c r="R161" s="142"/>
    </row>
    <row r="162" spans="1:18" x14ac:dyDescent="0.2">
      <c r="B162" s="4"/>
      <c r="C162" s="2">
        <v>2014</v>
      </c>
      <c r="D162" s="323">
        <f t="shared" si="13"/>
        <v>0</v>
      </c>
      <c r="E162" s="176">
        <f>'data for T2'!F149</f>
        <v>0</v>
      </c>
      <c r="F162" s="176">
        <f>'data for T2'!G149</f>
        <v>0</v>
      </c>
      <c r="G162" s="176">
        <f>'data for T2'!H149</f>
        <v>0</v>
      </c>
      <c r="H162" s="176">
        <f>'data for T2'!I149</f>
        <v>0</v>
      </c>
      <c r="I162" s="176">
        <f>'data for T2'!J149</f>
        <v>0</v>
      </c>
      <c r="J162" s="176">
        <f>'data for T2'!K149</f>
        <v>0</v>
      </c>
      <c r="K162" s="176">
        <f>'data for T2'!L149</f>
        <v>0</v>
      </c>
      <c r="L162" s="4"/>
      <c r="M162" s="325"/>
      <c r="N162" s="319" t="s">
        <v>112</v>
      </c>
      <c r="O162" s="14"/>
      <c r="R162" s="142"/>
    </row>
    <row r="163" spans="1:18" x14ac:dyDescent="0.2">
      <c r="B163" s="4"/>
      <c r="C163" s="12" t="s">
        <v>7</v>
      </c>
      <c r="D163" s="179">
        <f t="shared" si="13"/>
        <v>0</v>
      </c>
      <c r="E163" s="177">
        <f>'data for T2'!F150</f>
        <v>0</v>
      </c>
      <c r="F163" s="177">
        <f>'data for T2'!G150</f>
        <v>0</v>
      </c>
      <c r="G163" s="177">
        <f>'data for T2'!H150</f>
        <v>0</v>
      </c>
      <c r="H163" s="177">
        <f>'data for T2'!I150</f>
        <v>0</v>
      </c>
      <c r="I163" s="177">
        <f>'data for T2'!J150</f>
        <v>0</v>
      </c>
      <c r="J163" s="177">
        <f>'data for T2'!K150</f>
        <v>0</v>
      </c>
      <c r="K163" s="177">
        <f>'data for T2'!L150</f>
        <v>0</v>
      </c>
      <c r="L163" s="3"/>
      <c r="M163" s="22"/>
      <c r="N163" s="320" t="s">
        <v>112</v>
      </c>
      <c r="O163" s="14"/>
      <c r="R163" s="142"/>
    </row>
    <row r="164" spans="1:18" x14ac:dyDescent="0.2">
      <c r="B164" s="4"/>
      <c r="C164" s="12" t="s">
        <v>4</v>
      </c>
      <c r="D164" s="179">
        <f t="shared" si="13"/>
        <v>0</v>
      </c>
      <c r="E164" s="177">
        <f>'data for T2'!F151</f>
        <v>0</v>
      </c>
      <c r="F164" s="177">
        <f>'data for T2'!G151</f>
        <v>0</v>
      </c>
      <c r="G164" s="177">
        <f>'data for T2'!H151</f>
        <v>0</v>
      </c>
      <c r="H164" s="177">
        <f>'data for T2'!I151</f>
        <v>0</v>
      </c>
      <c r="I164" s="177">
        <f>'data for T2'!J151</f>
        <v>0</v>
      </c>
      <c r="J164" s="177">
        <f>'data for T2'!K151</f>
        <v>0</v>
      </c>
      <c r="K164" s="177">
        <f>'data for T2'!L151</f>
        <v>0</v>
      </c>
      <c r="L164" s="3"/>
      <c r="M164" s="22"/>
      <c r="N164" s="320" t="s">
        <v>112</v>
      </c>
      <c r="O164" s="14"/>
      <c r="R164" s="142"/>
    </row>
    <row r="165" spans="1:18" x14ac:dyDescent="0.2">
      <c r="B165" s="4"/>
      <c r="C165" s="12" t="s">
        <v>5</v>
      </c>
      <c r="D165" s="179">
        <f t="shared" si="13"/>
        <v>0</v>
      </c>
      <c r="E165" s="177">
        <f>'data for T2'!F152</f>
        <v>0</v>
      </c>
      <c r="F165" s="177">
        <f>'data for T2'!G152</f>
        <v>0</v>
      </c>
      <c r="G165" s="177">
        <f>'data for T2'!H152</f>
        <v>0</v>
      </c>
      <c r="H165" s="177">
        <f>'data for T2'!I152</f>
        <v>0</v>
      </c>
      <c r="I165" s="177">
        <f>'data for T2'!J152</f>
        <v>0</v>
      </c>
      <c r="J165" s="177">
        <f>'data for T2'!K152</f>
        <v>0</v>
      </c>
      <c r="K165" s="177">
        <f>'data for T2'!L152</f>
        <v>0</v>
      </c>
      <c r="L165" s="3"/>
      <c r="M165" s="22"/>
      <c r="N165" s="320" t="s">
        <v>112</v>
      </c>
      <c r="O165" s="14"/>
      <c r="R165" s="142"/>
    </row>
    <row r="166" spans="1:18" x14ac:dyDescent="0.2">
      <c r="B166" s="4"/>
      <c r="C166" s="12" t="s">
        <v>6</v>
      </c>
      <c r="D166" s="179">
        <f t="shared" si="13"/>
        <v>0</v>
      </c>
      <c r="E166" s="177">
        <f>'data for T2'!F153</f>
        <v>0</v>
      </c>
      <c r="F166" s="177">
        <f>'data for T2'!G153</f>
        <v>0</v>
      </c>
      <c r="G166" s="177">
        <f>'data for T2'!H153</f>
        <v>0</v>
      </c>
      <c r="H166" s="177">
        <f>'data for T2'!I153</f>
        <v>0</v>
      </c>
      <c r="I166" s="177">
        <f>'data for T2'!J153</f>
        <v>0</v>
      </c>
      <c r="J166" s="177">
        <f>'data for T2'!K153</f>
        <v>0</v>
      </c>
      <c r="K166" s="177">
        <f>'data for T2'!L153</f>
        <v>0</v>
      </c>
      <c r="L166" s="3"/>
      <c r="M166" s="22"/>
      <c r="N166" s="320" t="s">
        <v>112</v>
      </c>
      <c r="O166" s="14"/>
      <c r="R166" s="142"/>
    </row>
    <row r="167" spans="1:18" x14ac:dyDescent="0.2">
      <c r="A167" s="3"/>
      <c r="B167" s="4"/>
      <c r="C167" s="12"/>
      <c r="D167" s="179"/>
      <c r="E167" s="177"/>
      <c r="F167" s="177"/>
      <c r="G167" s="177"/>
      <c r="H167" s="177"/>
      <c r="I167" s="177"/>
      <c r="J167" s="177"/>
      <c r="K167" s="177"/>
      <c r="L167" s="3"/>
      <c r="M167" s="22"/>
      <c r="N167" s="320"/>
      <c r="O167" s="14"/>
      <c r="R167" s="14"/>
    </row>
    <row r="168" spans="1:18" x14ac:dyDescent="0.2">
      <c r="A168" s="3"/>
      <c r="B168" s="4"/>
      <c r="C168" s="2">
        <v>2015</v>
      </c>
      <c r="D168" s="323">
        <f t="shared" si="13"/>
        <v>0</v>
      </c>
      <c r="E168" s="176">
        <f>'data for T2'!F155</f>
        <v>0</v>
      </c>
      <c r="F168" s="176">
        <f>'data for T2'!G155</f>
        <v>0</v>
      </c>
      <c r="G168" s="176">
        <f>'data for T2'!H155</f>
        <v>0</v>
      </c>
      <c r="H168" s="176">
        <f>'data for T2'!I155</f>
        <v>0</v>
      </c>
      <c r="I168" s="176">
        <f>'data for T2'!J155</f>
        <v>0</v>
      </c>
      <c r="J168" s="176">
        <f>'data for T2'!K155</f>
        <v>0</v>
      </c>
      <c r="K168" s="176">
        <f>'data for T2'!L155</f>
        <v>0</v>
      </c>
      <c r="L168" s="4"/>
      <c r="M168" s="325"/>
      <c r="N168" s="319">
        <f>D168/'Table 1'!D252*100</f>
        <v>0</v>
      </c>
      <c r="O168" s="14"/>
      <c r="R168" s="141"/>
    </row>
    <row r="169" spans="1:18" x14ac:dyDescent="0.2">
      <c r="A169" s="3"/>
      <c r="B169" s="4"/>
      <c r="C169" s="6" t="s">
        <v>25</v>
      </c>
      <c r="D169" s="179">
        <f t="shared" si="13"/>
        <v>0</v>
      </c>
      <c r="E169" s="177">
        <f>'data for T2'!F156</f>
        <v>0</v>
      </c>
      <c r="F169" s="177">
        <f>'data for T2'!G156</f>
        <v>0</v>
      </c>
      <c r="G169" s="177">
        <f>'data for T2'!H156</f>
        <v>0</v>
      </c>
      <c r="H169" s="177">
        <f>'data for T2'!I156</f>
        <v>0</v>
      </c>
      <c r="I169" s="177">
        <f>'data for T2'!J156</f>
        <v>0</v>
      </c>
      <c r="J169" s="177">
        <f>'data for T2'!K156</f>
        <v>0</v>
      </c>
      <c r="K169" s="177">
        <f>'data for T2'!L156</f>
        <v>0</v>
      </c>
      <c r="L169" s="3"/>
      <c r="M169" s="22"/>
      <c r="N169" s="320">
        <f>D169/'Table 1'!D253*100</f>
        <v>0</v>
      </c>
      <c r="O169" s="39"/>
      <c r="R169" s="141"/>
    </row>
    <row r="170" spans="1:18" x14ac:dyDescent="0.2">
      <c r="A170" s="16"/>
      <c r="B170" s="10"/>
      <c r="C170" s="20" t="s">
        <v>78</v>
      </c>
      <c r="D170" s="180">
        <f t="shared" si="13"/>
        <v>0</v>
      </c>
      <c r="E170" s="181">
        <f>'data for T2'!F157</f>
        <v>0</v>
      </c>
      <c r="F170" s="181">
        <f>'data for T2'!G157</f>
        <v>0</v>
      </c>
      <c r="G170" s="181">
        <f>'data for T2'!H157</f>
        <v>0</v>
      </c>
      <c r="H170" s="181">
        <f>'data for T2'!I157</f>
        <v>0</v>
      </c>
      <c r="I170" s="181">
        <f>'data for T2'!J157</f>
        <v>0</v>
      </c>
      <c r="J170" s="181">
        <f>'data for T2'!K157</f>
        <v>0</v>
      </c>
      <c r="K170" s="181">
        <f>'data for T2'!L157</f>
        <v>0</v>
      </c>
      <c r="L170" s="16"/>
      <c r="M170" s="30"/>
      <c r="N170" s="321">
        <f>D170/'Table 1'!D254*100</f>
        <v>0</v>
      </c>
      <c r="O170" s="14"/>
      <c r="R170" s="141"/>
    </row>
    <row r="171" spans="1:18" x14ac:dyDescent="0.2">
      <c r="B171" s="4"/>
      <c r="C171" s="6"/>
      <c r="D171" s="179"/>
      <c r="E171" s="177"/>
      <c r="F171" s="177"/>
      <c r="G171" s="177"/>
      <c r="H171" s="177"/>
      <c r="I171" s="177"/>
      <c r="J171" s="177"/>
      <c r="K171" s="177"/>
      <c r="L171" s="3"/>
      <c r="M171" s="22"/>
      <c r="N171" s="320"/>
      <c r="O171" s="14"/>
      <c r="R171" s="14"/>
    </row>
    <row r="172" spans="1:18" ht="14.25" x14ac:dyDescent="0.2">
      <c r="A172" s="1" t="s">
        <v>186</v>
      </c>
      <c r="B172" s="4" t="s">
        <v>35</v>
      </c>
      <c r="C172" s="2">
        <v>2013</v>
      </c>
      <c r="D172" s="323">
        <f t="shared" si="13"/>
        <v>86</v>
      </c>
      <c r="E172" s="176">
        <f>'data for T2'!F159</f>
        <v>13</v>
      </c>
      <c r="F172" s="176">
        <f>'data for T2'!G159</f>
        <v>0</v>
      </c>
      <c r="G172" s="176">
        <f>'data for T2'!H159</f>
        <v>3</v>
      </c>
      <c r="H172" s="176">
        <f>'data for T2'!I159</f>
        <v>22</v>
      </c>
      <c r="I172" s="176">
        <f>'data for T2'!J159</f>
        <v>2</v>
      </c>
      <c r="J172" s="176">
        <f>'data for T2'!K159</f>
        <v>32</v>
      </c>
      <c r="K172" s="176">
        <f>'data for T2'!L159</f>
        <v>14</v>
      </c>
      <c r="L172" s="4"/>
      <c r="M172" s="325"/>
      <c r="N172" s="319">
        <f>D172/'Table 1'!D262*100</f>
        <v>2.5849113315299066</v>
      </c>
      <c r="O172" s="14"/>
      <c r="R172" s="14"/>
    </row>
    <row r="173" spans="1:18" x14ac:dyDescent="0.2">
      <c r="B173" s="3"/>
      <c r="C173" s="2">
        <v>2014</v>
      </c>
      <c r="D173" s="323">
        <f t="shared" si="13"/>
        <v>40</v>
      </c>
      <c r="E173" s="176">
        <f>'data for T2'!F160</f>
        <v>8</v>
      </c>
      <c r="F173" s="176">
        <f>'data for T2'!G160</f>
        <v>1</v>
      </c>
      <c r="G173" s="176">
        <f>'data for T2'!H160</f>
        <v>7</v>
      </c>
      <c r="H173" s="176">
        <f>'data for T2'!I160</f>
        <v>21</v>
      </c>
      <c r="I173" s="176">
        <f>'data for T2'!J160</f>
        <v>1</v>
      </c>
      <c r="J173" s="176">
        <f>'data for T2'!K160</f>
        <v>2</v>
      </c>
      <c r="K173" s="176">
        <f>'data for T2'!L160</f>
        <v>0</v>
      </c>
      <c r="L173" s="4"/>
      <c r="M173" s="325"/>
      <c r="N173" s="319">
        <f>D173/'Table 1'!D263*100</f>
        <v>1.1363636363636365</v>
      </c>
      <c r="O173" s="14"/>
      <c r="R173" s="14"/>
    </row>
    <row r="174" spans="1:18" x14ac:dyDescent="0.2">
      <c r="B174" s="3"/>
      <c r="C174" s="12" t="s">
        <v>7</v>
      </c>
      <c r="D174" s="179">
        <f t="shared" si="13"/>
        <v>15</v>
      </c>
      <c r="E174" s="177">
        <f>'data for T2'!F161</f>
        <v>4</v>
      </c>
      <c r="F174" s="177">
        <f>'data for T2'!G161</f>
        <v>0</v>
      </c>
      <c r="G174" s="177">
        <f>'data for T2'!H161</f>
        <v>4</v>
      </c>
      <c r="H174" s="177">
        <f>'data for T2'!I161</f>
        <v>7</v>
      </c>
      <c r="I174" s="177">
        <f>'data for T2'!J161</f>
        <v>0</v>
      </c>
      <c r="J174" s="177">
        <f>'data for T2'!K161</f>
        <v>0</v>
      </c>
      <c r="K174" s="177">
        <f>'data for T2'!L161</f>
        <v>0</v>
      </c>
      <c r="L174" s="3"/>
      <c r="M174" s="22"/>
      <c r="N174" s="320">
        <f>D174/'Table 1'!D264*100</f>
        <v>1.639344262295082</v>
      </c>
      <c r="O174" s="14"/>
      <c r="R174" s="14"/>
    </row>
    <row r="175" spans="1:18" x14ac:dyDescent="0.2">
      <c r="B175" s="3"/>
      <c r="C175" s="12" t="s">
        <v>4</v>
      </c>
      <c r="D175" s="179">
        <f t="shared" si="13"/>
        <v>6</v>
      </c>
      <c r="E175" s="177">
        <f>'data for T2'!F162</f>
        <v>2</v>
      </c>
      <c r="F175" s="177">
        <f>'data for T2'!G162</f>
        <v>0</v>
      </c>
      <c r="G175" s="177">
        <f>'data for T2'!H162</f>
        <v>1</v>
      </c>
      <c r="H175" s="177">
        <f>'data for T2'!I162</f>
        <v>2</v>
      </c>
      <c r="I175" s="177">
        <f>'data for T2'!J162</f>
        <v>0</v>
      </c>
      <c r="J175" s="177">
        <f>'data for T2'!K162</f>
        <v>1</v>
      </c>
      <c r="K175" s="177">
        <f>'data for T2'!L162</f>
        <v>0</v>
      </c>
      <c r="L175" s="3"/>
      <c r="M175" s="22"/>
      <c r="N175" s="320">
        <f>D175/'Table 1'!D265*100</f>
        <v>0.71684587813620071</v>
      </c>
      <c r="O175" s="14"/>
      <c r="R175" s="14"/>
    </row>
    <row r="176" spans="1:18" x14ac:dyDescent="0.2">
      <c r="B176" s="3"/>
      <c r="C176" s="12" t="s">
        <v>5</v>
      </c>
      <c r="D176" s="179">
        <f t="shared" si="13"/>
        <v>7</v>
      </c>
      <c r="E176" s="177">
        <f>'data for T2'!F163</f>
        <v>1</v>
      </c>
      <c r="F176" s="177">
        <f>'data for T2'!G163</f>
        <v>1</v>
      </c>
      <c r="G176" s="177">
        <f>'data for T2'!H163</f>
        <v>0</v>
      </c>
      <c r="H176" s="177">
        <f>'data for T2'!I163</f>
        <v>3</v>
      </c>
      <c r="I176" s="177">
        <f>'data for T2'!J163</f>
        <v>1</v>
      </c>
      <c r="J176" s="177">
        <f>'data for T2'!K163</f>
        <v>1</v>
      </c>
      <c r="K176" s="177">
        <f>'data for T2'!L163</f>
        <v>0</v>
      </c>
      <c r="M176" s="22"/>
      <c r="N176" s="320">
        <f>D176/'Table 1'!D266*100</f>
        <v>0.77951002227171495</v>
      </c>
      <c r="O176" s="14"/>
      <c r="R176" s="14"/>
    </row>
    <row r="177" spans="1:18" x14ac:dyDescent="0.2">
      <c r="B177" s="3"/>
      <c r="C177" s="12" t="s">
        <v>6</v>
      </c>
      <c r="D177" s="179">
        <f t="shared" si="13"/>
        <v>12</v>
      </c>
      <c r="E177" s="177">
        <f>'data for T2'!F164</f>
        <v>1</v>
      </c>
      <c r="F177" s="177">
        <f>'data for T2'!G164</f>
        <v>0</v>
      </c>
      <c r="G177" s="177">
        <f>'data for T2'!H164</f>
        <v>2</v>
      </c>
      <c r="H177" s="177">
        <f>'data for T2'!I164</f>
        <v>9</v>
      </c>
      <c r="I177" s="177">
        <f>'data for T2'!J164</f>
        <v>0</v>
      </c>
      <c r="J177" s="177">
        <f>'data for T2'!K164</f>
        <v>0</v>
      </c>
      <c r="K177" s="177">
        <f>'data for T2'!L164</f>
        <v>0</v>
      </c>
      <c r="M177" s="22"/>
      <c r="N177" s="320">
        <f>D177/'Table 1'!D267*100</f>
        <v>1.3793103448275863</v>
      </c>
      <c r="O177" s="14"/>
      <c r="R177" s="14"/>
    </row>
    <row r="178" spans="1:18" x14ac:dyDescent="0.2">
      <c r="A178" s="1"/>
      <c r="B178" s="3"/>
      <c r="C178" s="12"/>
      <c r="D178" s="179"/>
      <c r="E178" s="177"/>
      <c r="F178" s="177"/>
      <c r="G178" s="177"/>
      <c r="H178" s="177"/>
      <c r="I178" s="177"/>
      <c r="J178" s="177"/>
      <c r="K178" s="177"/>
      <c r="M178" s="22"/>
      <c r="N178" s="320"/>
      <c r="O178" s="14"/>
      <c r="R178" s="14"/>
    </row>
    <row r="179" spans="1:18" x14ac:dyDescent="0.2">
      <c r="A179" s="3"/>
      <c r="B179" s="3"/>
      <c r="C179" s="2">
        <v>2015</v>
      </c>
      <c r="D179" s="323">
        <f t="shared" si="13"/>
        <v>24</v>
      </c>
      <c r="E179" s="176">
        <f>'data for T2'!F166</f>
        <v>3</v>
      </c>
      <c r="F179" s="176">
        <f>'data for T2'!G166</f>
        <v>0</v>
      </c>
      <c r="G179" s="176">
        <f>'data for T2'!H166</f>
        <v>0</v>
      </c>
      <c r="H179" s="176">
        <f>'data for T2'!I166</f>
        <v>11</v>
      </c>
      <c r="I179" s="176">
        <f>'data for T2'!J166</f>
        <v>2</v>
      </c>
      <c r="J179" s="176">
        <f>'data for T2'!K166</f>
        <v>5</v>
      </c>
      <c r="K179" s="176">
        <f>'data for T2'!L166</f>
        <v>3</v>
      </c>
      <c r="L179" s="1"/>
      <c r="M179" s="325"/>
      <c r="N179" s="319">
        <f>D179/'Table 1'!D269*100</f>
        <v>0.7277137659187386</v>
      </c>
      <c r="O179" s="14"/>
      <c r="R179" s="14"/>
    </row>
    <row r="180" spans="1:18" s="3" customFormat="1" x14ac:dyDescent="0.2">
      <c r="A180" s="1"/>
      <c r="C180" s="6" t="s">
        <v>25</v>
      </c>
      <c r="D180" s="179">
        <f t="shared" si="13"/>
        <v>13</v>
      </c>
      <c r="E180" s="177">
        <f>'data for T2'!F167</f>
        <v>2</v>
      </c>
      <c r="F180" s="177">
        <f>'data for T2'!G167</f>
        <v>0</v>
      </c>
      <c r="G180" s="177">
        <f>'data for T2'!H167</f>
        <v>0</v>
      </c>
      <c r="H180" s="177">
        <f>'data for T2'!I167</f>
        <v>7</v>
      </c>
      <c r="I180" s="177">
        <f>'data for T2'!J167</f>
        <v>1</v>
      </c>
      <c r="J180" s="177">
        <f>'data for T2'!K167</f>
        <v>2</v>
      </c>
      <c r="K180" s="177">
        <f>'data for T2'!L167</f>
        <v>1</v>
      </c>
      <c r="L180" s="107"/>
      <c r="N180" s="320">
        <f>D180/'Table 1'!D270*100</f>
        <v>1.5911872705018359</v>
      </c>
      <c r="O180" s="14"/>
      <c r="Q180" s="11"/>
      <c r="R180" s="39"/>
    </row>
    <row r="181" spans="1:18" s="3" customFormat="1" x14ac:dyDescent="0.2">
      <c r="A181" s="1"/>
      <c r="C181" s="6" t="s">
        <v>78</v>
      </c>
      <c r="D181" s="179">
        <f t="shared" si="13"/>
        <v>11</v>
      </c>
      <c r="E181" s="177">
        <f>'data for T2'!F168</f>
        <v>1</v>
      </c>
      <c r="F181" s="177">
        <f>'data for T2'!G168</f>
        <v>0</v>
      </c>
      <c r="G181" s="177">
        <f>'data for T2'!H168</f>
        <v>0</v>
      </c>
      <c r="H181" s="177">
        <f>'data for T2'!I168</f>
        <v>4</v>
      </c>
      <c r="I181" s="177">
        <f>'data for T2'!J168</f>
        <v>1</v>
      </c>
      <c r="J181" s="177">
        <f>'data for T2'!K168</f>
        <v>3</v>
      </c>
      <c r="K181" s="177">
        <f>'data for T2'!L168</f>
        <v>2</v>
      </c>
      <c r="L181" s="107"/>
      <c r="N181" s="320">
        <f>D181/'Table 1'!D271*100</f>
        <v>1.3613861386138615</v>
      </c>
      <c r="O181" s="14"/>
      <c r="Q181" s="11"/>
      <c r="R181" s="39"/>
    </row>
    <row r="182" spans="1:18" x14ac:dyDescent="0.2">
      <c r="A182" s="1"/>
      <c r="B182" s="3"/>
      <c r="C182" s="6"/>
      <c r="D182" s="179"/>
      <c r="E182" s="177"/>
      <c r="F182" s="177"/>
      <c r="G182" s="177"/>
      <c r="H182" s="177"/>
      <c r="I182" s="177"/>
      <c r="J182" s="177"/>
      <c r="K182" s="177"/>
      <c r="L182" s="107"/>
      <c r="M182" s="3"/>
      <c r="N182" s="320"/>
      <c r="O182" s="14"/>
      <c r="R182" s="14"/>
    </row>
    <row r="183" spans="1:18" ht="14.25" x14ac:dyDescent="0.2">
      <c r="B183" s="4" t="s">
        <v>180</v>
      </c>
      <c r="C183" s="2">
        <v>2013</v>
      </c>
      <c r="D183" s="323">
        <f t="shared" si="13"/>
        <v>18</v>
      </c>
      <c r="E183" s="176">
        <f>'data for T2'!F170</f>
        <v>2</v>
      </c>
      <c r="F183" s="176">
        <f>'data for T2'!G170</f>
        <v>0</v>
      </c>
      <c r="G183" s="176">
        <f>'data for T2'!H170</f>
        <v>0</v>
      </c>
      <c r="H183" s="176">
        <f>'data for T2'!I170</f>
        <v>5</v>
      </c>
      <c r="I183" s="176">
        <f>'data for T2'!J170</f>
        <v>0</v>
      </c>
      <c r="J183" s="176">
        <f>'data for T2'!K170</f>
        <v>7</v>
      </c>
      <c r="K183" s="176">
        <f>'data for T2'!L170</f>
        <v>4</v>
      </c>
      <c r="L183" s="324"/>
      <c r="M183" s="4"/>
      <c r="N183" s="319">
        <f>D183/'Table 1'!D279*100</f>
        <v>1.2295081967213115</v>
      </c>
      <c r="O183" s="14"/>
      <c r="R183" s="14"/>
    </row>
    <row r="184" spans="1:18" x14ac:dyDescent="0.2">
      <c r="B184" s="3"/>
      <c r="C184" s="2">
        <v>2014</v>
      </c>
      <c r="D184" s="323">
        <f t="shared" si="13"/>
        <v>8</v>
      </c>
      <c r="E184" s="176">
        <f>'data for T2'!F171</f>
        <v>0</v>
      </c>
      <c r="F184" s="176">
        <f>'data for T2'!G171</f>
        <v>0</v>
      </c>
      <c r="G184" s="176">
        <f>'data for T2'!H171</f>
        <v>2</v>
      </c>
      <c r="H184" s="176">
        <f>'data for T2'!I171</f>
        <v>6</v>
      </c>
      <c r="I184" s="176">
        <f>'data for T2'!J171</f>
        <v>0</v>
      </c>
      <c r="J184" s="176">
        <f>'data for T2'!K171</f>
        <v>0</v>
      </c>
      <c r="K184" s="176">
        <f>'data for T2'!L171</f>
        <v>0</v>
      </c>
      <c r="L184" s="324"/>
      <c r="M184" s="4"/>
      <c r="N184" s="319">
        <f>D184/'Table 1'!D280*100</f>
        <v>0.49906425452276981</v>
      </c>
      <c r="O184" s="14"/>
      <c r="R184" s="14"/>
    </row>
    <row r="185" spans="1:18" x14ac:dyDescent="0.2">
      <c r="B185" s="3"/>
      <c r="C185" s="12" t="s">
        <v>7</v>
      </c>
      <c r="D185" s="179">
        <f t="shared" si="13"/>
        <v>0</v>
      </c>
      <c r="E185" s="177">
        <f>'data for T2'!F172</f>
        <v>0</v>
      </c>
      <c r="F185" s="177">
        <f>'data for T2'!G172</f>
        <v>0</v>
      </c>
      <c r="G185" s="177">
        <f>'data for T2'!H172</f>
        <v>0</v>
      </c>
      <c r="H185" s="177">
        <f>'data for T2'!I172</f>
        <v>0</v>
      </c>
      <c r="I185" s="177">
        <f>'data for T2'!J172</f>
        <v>0</v>
      </c>
      <c r="J185" s="177">
        <f>'data for T2'!K172</f>
        <v>0</v>
      </c>
      <c r="K185" s="177">
        <f>'data for T2'!L172</f>
        <v>0</v>
      </c>
      <c r="L185" s="107"/>
      <c r="M185" s="3"/>
      <c r="N185" s="320">
        <f>D185/'Table 1'!D281*100</f>
        <v>0</v>
      </c>
      <c r="O185" s="14"/>
      <c r="R185" s="14"/>
    </row>
    <row r="186" spans="1:18" x14ac:dyDescent="0.2">
      <c r="B186" s="3"/>
      <c r="C186" s="12" t="s">
        <v>4</v>
      </c>
      <c r="D186" s="179">
        <f t="shared" si="13"/>
        <v>2</v>
      </c>
      <c r="E186" s="177">
        <f>'data for T2'!F173</f>
        <v>0</v>
      </c>
      <c r="F186" s="177">
        <f>'data for T2'!G173</f>
        <v>0</v>
      </c>
      <c r="G186" s="177">
        <f>'data for T2'!H173</f>
        <v>1</v>
      </c>
      <c r="H186" s="177">
        <f>'data for T2'!I173</f>
        <v>1</v>
      </c>
      <c r="I186" s="177">
        <f>'data for T2'!J173</f>
        <v>0</v>
      </c>
      <c r="J186" s="177">
        <f>'data for T2'!K173</f>
        <v>0</v>
      </c>
      <c r="K186" s="177">
        <f>'data for T2'!L173</f>
        <v>0</v>
      </c>
      <c r="L186" s="107"/>
      <c r="M186" s="3"/>
      <c r="N186" s="320">
        <f>D186/'Table 1'!D282*100</f>
        <v>0.52493438320209973</v>
      </c>
      <c r="O186" s="14"/>
      <c r="R186" s="14"/>
    </row>
    <row r="187" spans="1:18" x14ac:dyDescent="0.2">
      <c r="B187" s="3"/>
      <c r="C187" s="12" t="s">
        <v>5</v>
      </c>
      <c r="D187" s="179">
        <f t="shared" si="13"/>
        <v>2</v>
      </c>
      <c r="E187" s="177">
        <f>'data for T2'!F174</f>
        <v>0</v>
      </c>
      <c r="F187" s="177">
        <f>'data for T2'!G174</f>
        <v>0</v>
      </c>
      <c r="G187" s="177">
        <f>'data for T2'!H174</f>
        <v>0</v>
      </c>
      <c r="H187" s="177">
        <f>'data for T2'!I174</f>
        <v>2</v>
      </c>
      <c r="I187" s="177">
        <f>'data for T2'!J174</f>
        <v>0</v>
      </c>
      <c r="J187" s="177">
        <f>'data for T2'!K174</f>
        <v>0</v>
      </c>
      <c r="K187" s="177">
        <f>'data for T2'!L174</f>
        <v>0</v>
      </c>
      <c r="L187" s="107"/>
      <c r="M187" s="3"/>
      <c r="N187" s="320">
        <f>D187/'Table 1'!D283*100</f>
        <v>0.45662100456621002</v>
      </c>
      <c r="O187" s="14"/>
      <c r="R187" s="14"/>
    </row>
    <row r="188" spans="1:18" x14ac:dyDescent="0.2">
      <c r="B188" s="3"/>
      <c r="C188" s="12" t="s">
        <v>6</v>
      </c>
      <c r="D188" s="179">
        <f t="shared" si="13"/>
        <v>4</v>
      </c>
      <c r="E188" s="177">
        <f>'data for T2'!F175</f>
        <v>0</v>
      </c>
      <c r="F188" s="177">
        <f>'data for T2'!G175</f>
        <v>0</v>
      </c>
      <c r="G188" s="177">
        <f>'data for T2'!H175</f>
        <v>1</v>
      </c>
      <c r="H188" s="177">
        <f>'data for T2'!I175</f>
        <v>3</v>
      </c>
      <c r="I188" s="177">
        <f>'data for T2'!J175</f>
        <v>0</v>
      </c>
      <c r="J188" s="177">
        <f>'data for T2'!K175</f>
        <v>0</v>
      </c>
      <c r="K188" s="177">
        <f>'data for T2'!L175</f>
        <v>0</v>
      </c>
      <c r="L188" s="107"/>
      <c r="M188" s="3"/>
      <c r="N188" s="320">
        <f>D188/'Table 1'!D284*100</f>
        <v>1.0582010582010581</v>
      </c>
      <c r="O188" s="14"/>
      <c r="R188" s="14"/>
    </row>
    <row r="189" spans="1:18" x14ac:dyDescent="0.2">
      <c r="B189" s="3"/>
      <c r="C189" s="12"/>
      <c r="D189" s="179"/>
      <c r="E189" s="177"/>
      <c r="F189" s="177"/>
      <c r="G189" s="177"/>
      <c r="H189" s="177"/>
      <c r="I189" s="177"/>
      <c r="J189" s="177"/>
      <c r="K189" s="177"/>
      <c r="L189" s="107"/>
      <c r="M189" s="3"/>
      <c r="N189" s="320"/>
      <c r="O189" s="14"/>
      <c r="R189" s="14"/>
    </row>
    <row r="190" spans="1:18" x14ac:dyDescent="0.2">
      <c r="B190" s="3"/>
      <c r="C190" s="2">
        <v>2015</v>
      </c>
      <c r="D190" s="323">
        <f t="shared" si="13"/>
        <v>6</v>
      </c>
      <c r="E190" s="176">
        <f>'data for T2'!F177</f>
        <v>0</v>
      </c>
      <c r="F190" s="176">
        <f>'data for T2'!G177</f>
        <v>0</v>
      </c>
      <c r="G190" s="176">
        <f>'data for T2'!H177</f>
        <v>0</v>
      </c>
      <c r="H190" s="176">
        <f>'data for T2'!I177</f>
        <v>3</v>
      </c>
      <c r="I190" s="176">
        <f>'data for T2'!J177</f>
        <v>1</v>
      </c>
      <c r="J190" s="176">
        <f>'data for T2'!K177</f>
        <v>2</v>
      </c>
      <c r="K190" s="176">
        <f>'data for T2'!L177</f>
        <v>0</v>
      </c>
      <c r="L190" s="324"/>
      <c r="M190" s="4"/>
      <c r="N190" s="319">
        <f>D190/'Table 1'!D286*100</f>
        <v>0.38363171355498721</v>
      </c>
      <c r="O190" s="14"/>
      <c r="R190" s="14"/>
    </row>
    <row r="191" spans="1:18" x14ac:dyDescent="0.2">
      <c r="B191" s="3"/>
      <c r="C191" s="6" t="s">
        <v>25</v>
      </c>
      <c r="D191" s="179">
        <f t="shared" si="13"/>
        <v>3</v>
      </c>
      <c r="E191" s="177">
        <f>'data for T2'!F178</f>
        <v>0</v>
      </c>
      <c r="F191" s="177">
        <f>'data for T2'!G178</f>
        <v>0</v>
      </c>
      <c r="G191" s="177">
        <f>'data for T2'!H178</f>
        <v>0</v>
      </c>
      <c r="H191" s="177">
        <f>'data for T2'!I178</f>
        <v>3</v>
      </c>
      <c r="I191" s="177">
        <f>'data for T2'!J178</f>
        <v>0</v>
      </c>
      <c r="J191" s="177">
        <f>'data for T2'!K178</f>
        <v>0</v>
      </c>
      <c r="K191" s="177">
        <f>'data for T2'!L178</f>
        <v>0</v>
      </c>
      <c r="L191" s="107"/>
      <c r="M191" s="3"/>
      <c r="N191" s="320">
        <f>D191/'Table 1'!D287*100</f>
        <v>0.71599045346062051</v>
      </c>
      <c r="O191" s="14"/>
      <c r="R191" s="14"/>
    </row>
    <row r="192" spans="1:18" x14ac:dyDescent="0.2">
      <c r="B192" s="3"/>
      <c r="C192" s="6" t="s">
        <v>78</v>
      </c>
      <c r="D192" s="179">
        <f t="shared" si="13"/>
        <v>3</v>
      </c>
      <c r="E192" s="177">
        <f>'data for T2'!F179</f>
        <v>0</v>
      </c>
      <c r="F192" s="177">
        <f>'data for T2'!G179</f>
        <v>0</v>
      </c>
      <c r="G192" s="177">
        <f>'data for T2'!H179</f>
        <v>0</v>
      </c>
      <c r="H192" s="177">
        <f>'data for T2'!I179</f>
        <v>0</v>
      </c>
      <c r="I192" s="177">
        <f>'data for T2'!J179</f>
        <v>1</v>
      </c>
      <c r="J192" s="177">
        <f>'data for T2'!K179</f>
        <v>2</v>
      </c>
      <c r="K192" s="177">
        <f>'data for T2'!L179</f>
        <v>0</v>
      </c>
      <c r="L192" s="107"/>
      <c r="M192" s="3"/>
      <c r="N192" s="320">
        <f>D192/'Table 1'!D288*100</f>
        <v>0.82417582417582425</v>
      </c>
      <c r="O192" s="14"/>
      <c r="R192" s="14"/>
    </row>
    <row r="193" spans="2:18" x14ac:dyDescent="0.2">
      <c r="B193" s="3"/>
      <c r="C193" s="6"/>
      <c r="D193" s="179"/>
      <c r="E193" s="177"/>
      <c r="F193" s="177"/>
      <c r="G193" s="177"/>
      <c r="H193" s="177"/>
      <c r="I193" s="177"/>
      <c r="J193" s="177"/>
      <c r="K193" s="177"/>
      <c r="L193" s="107"/>
      <c r="M193" s="3"/>
      <c r="N193" s="320"/>
      <c r="O193" s="14"/>
      <c r="R193" s="14"/>
    </row>
    <row r="194" spans="2:18" ht="14.25" x14ac:dyDescent="0.2">
      <c r="B194" s="4" t="s">
        <v>181</v>
      </c>
      <c r="C194" s="2">
        <v>2013</v>
      </c>
      <c r="D194" s="323">
        <f t="shared" si="13"/>
        <v>60</v>
      </c>
      <c r="E194" s="176">
        <f>'data for T2'!F181</f>
        <v>10</v>
      </c>
      <c r="F194" s="176">
        <f>'data for T2'!G181</f>
        <v>0</v>
      </c>
      <c r="G194" s="176">
        <f>'data for T2'!H181</f>
        <v>3</v>
      </c>
      <c r="H194" s="176">
        <f>'data for T2'!I181</f>
        <v>16</v>
      </c>
      <c r="I194" s="176">
        <f>'data for T2'!J181</f>
        <v>2</v>
      </c>
      <c r="J194" s="176">
        <f>'data for T2'!K181</f>
        <v>19</v>
      </c>
      <c r="K194" s="176">
        <f>'data for T2'!L181</f>
        <v>10</v>
      </c>
      <c r="L194" s="324"/>
      <c r="M194" s="4"/>
      <c r="N194" s="319">
        <f>D194/'Table 1'!D296*100</f>
        <v>5.6764427625354781</v>
      </c>
      <c r="O194" s="14"/>
      <c r="R194" s="14"/>
    </row>
    <row r="195" spans="2:18" ht="12.75" customHeight="1" x14ac:dyDescent="0.2">
      <c r="B195" s="3"/>
      <c r="C195" s="2">
        <v>2014</v>
      </c>
      <c r="D195" s="323">
        <f t="shared" si="13"/>
        <v>29</v>
      </c>
      <c r="E195" s="176">
        <f>'data for T2'!F182</f>
        <v>7</v>
      </c>
      <c r="F195" s="176">
        <f>'data for T2'!G182</f>
        <v>0</v>
      </c>
      <c r="G195" s="176">
        <f>'data for T2'!H182</f>
        <v>5</v>
      </c>
      <c r="H195" s="176">
        <f>'data for T2'!I182</f>
        <v>15</v>
      </c>
      <c r="I195" s="176">
        <f>'data for T2'!J182</f>
        <v>0</v>
      </c>
      <c r="J195" s="176">
        <f>'data for T2'!K182</f>
        <v>2</v>
      </c>
      <c r="K195" s="176">
        <f>'data for T2'!L182</f>
        <v>0</v>
      </c>
      <c r="L195" s="324"/>
      <c r="M195" s="4"/>
      <c r="N195" s="319">
        <f>D195/'Table 1'!D297*100</f>
        <v>2.7992277992277992</v>
      </c>
      <c r="O195" s="14"/>
      <c r="R195" s="14"/>
    </row>
    <row r="196" spans="2:18" x14ac:dyDescent="0.2">
      <c r="B196" s="3"/>
      <c r="C196" s="12" t="s">
        <v>7</v>
      </c>
      <c r="D196" s="179">
        <f t="shared" si="13"/>
        <v>15</v>
      </c>
      <c r="E196" s="177">
        <f>'data for T2'!F183</f>
        <v>4</v>
      </c>
      <c r="F196" s="177">
        <f>'data for T2'!G183</f>
        <v>0</v>
      </c>
      <c r="G196" s="177">
        <f>'data for T2'!H183</f>
        <v>4</v>
      </c>
      <c r="H196" s="177">
        <f>'data for T2'!I183</f>
        <v>7</v>
      </c>
      <c r="I196" s="177">
        <f>'data for T2'!J183</f>
        <v>0</v>
      </c>
      <c r="J196" s="177">
        <f>'data for T2'!K183</f>
        <v>0</v>
      </c>
      <c r="K196" s="177">
        <f>'data for T2'!L183</f>
        <v>0</v>
      </c>
      <c r="L196" s="107"/>
      <c r="M196" s="3"/>
      <c r="N196" s="320">
        <f>D196/'Table 1'!D298*100</f>
        <v>5</v>
      </c>
      <c r="O196" s="14"/>
      <c r="R196" s="14"/>
    </row>
    <row r="197" spans="2:18" x14ac:dyDescent="0.2">
      <c r="B197" s="3"/>
      <c r="C197" s="12" t="s">
        <v>4</v>
      </c>
      <c r="D197" s="179">
        <f t="shared" si="13"/>
        <v>4</v>
      </c>
      <c r="E197" s="177">
        <f>'data for T2'!F184</f>
        <v>2</v>
      </c>
      <c r="F197" s="177">
        <f>'data for T2'!G184</f>
        <v>0</v>
      </c>
      <c r="G197" s="177">
        <f>'data for T2'!H184</f>
        <v>0</v>
      </c>
      <c r="H197" s="177">
        <f>'data for T2'!I184</f>
        <v>1</v>
      </c>
      <c r="I197" s="177">
        <f>'data for T2'!J184</f>
        <v>0</v>
      </c>
      <c r="J197" s="177">
        <f>'data for T2'!K184</f>
        <v>1</v>
      </c>
      <c r="K197" s="177">
        <f>'data for T2'!L184</f>
        <v>0</v>
      </c>
      <c r="L197" s="107"/>
      <c r="M197" s="3"/>
      <c r="N197" s="320">
        <f>D197/'Table 1'!D299*100</f>
        <v>1.6597510373443984</v>
      </c>
      <c r="O197" s="14"/>
      <c r="R197" s="14"/>
    </row>
    <row r="198" spans="2:18" x14ac:dyDescent="0.2">
      <c r="B198" s="3"/>
      <c r="C198" s="12" t="s">
        <v>5</v>
      </c>
      <c r="D198" s="179">
        <f t="shared" si="13"/>
        <v>2</v>
      </c>
      <c r="E198" s="177">
        <f>'data for T2'!F185</f>
        <v>0</v>
      </c>
      <c r="F198" s="177">
        <f>'data for T2'!G185</f>
        <v>0</v>
      </c>
      <c r="G198" s="177">
        <f>'data for T2'!H185</f>
        <v>0</v>
      </c>
      <c r="H198" s="177">
        <f>'data for T2'!I185</f>
        <v>1</v>
      </c>
      <c r="I198" s="177">
        <f>'data for T2'!J185</f>
        <v>0</v>
      </c>
      <c r="J198" s="177">
        <f>'data for T2'!K185</f>
        <v>1</v>
      </c>
      <c r="K198" s="177">
        <f>'data for T2'!L185</f>
        <v>0</v>
      </c>
      <c r="L198" s="107"/>
      <c r="M198" s="3"/>
      <c r="N198" s="320">
        <f>D198/'Table 1'!D300*100</f>
        <v>0.86206896551724133</v>
      </c>
      <c r="O198" s="14"/>
      <c r="R198" s="14"/>
    </row>
    <row r="199" spans="2:18" x14ac:dyDescent="0.2">
      <c r="B199" s="3"/>
      <c r="C199" s="12" t="s">
        <v>6</v>
      </c>
      <c r="D199" s="179">
        <f t="shared" ref="D199:D225" si="14">SUM(E199:K199)</f>
        <v>8</v>
      </c>
      <c r="E199" s="177">
        <f>'data for T2'!F186</f>
        <v>1</v>
      </c>
      <c r="F199" s="177">
        <f>'data for T2'!G186</f>
        <v>0</v>
      </c>
      <c r="G199" s="177">
        <f>'data for T2'!H186</f>
        <v>1</v>
      </c>
      <c r="H199" s="177">
        <f>'data for T2'!I186</f>
        <v>6</v>
      </c>
      <c r="I199" s="177">
        <f>'data for T2'!J186</f>
        <v>0</v>
      </c>
      <c r="J199" s="177">
        <f>'data for T2'!K186</f>
        <v>0</v>
      </c>
      <c r="K199" s="177">
        <f>'data for T2'!L186</f>
        <v>0</v>
      </c>
      <c r="L199" s="107"/>
      <c r="M199" s="3"/>
      <c r="N199" s="320">
        <f>D199/'Table 1'!D301*100</f>
        <v>3.041825095057034</v>
      </c>
      <c r="O199" s="14"/>
      <c r="R199" s="14"/>
    </row>
    <row r="200" spans="2:18" x14ac:dyDescent="0.2">
      <c r="B200" s="4"/>
      <c r="C200" s="12"/>
      <c r="D200" s="179"/>
      <c r="E200" s="177"/>
      <c r="F200" s="177"/>
      <c r="G200" s="177"/>
      <c r="H200" s="177"/>
      <c r="I200" s="177"/>
      <c r="J200" s="177"/>
      <c r="K200" s="177"/>
      <c r="L200" s="107"/>
      <c r="M200" s="3"/>
      <c r="N200" s="320"/>
      <c r="O200" s="14"/>
      <c r="R200" s="14"/>
    </row>
    <row r="201" spans="2:18" x14ac:dyDescent="0.2">
      <c r="B201" s="3"/>
      <c r="C201" s="2">
        <v>2015</v>
      </c>
      <c r="D201" s="323">
        <f t="shared" si="14"/>
        <v>13</v>
      </c>
      <c r="E201" s="176">
        <f>'data for T2'!F188</f>
        <v>2</v>
      </c>
      <c r="F201" s="176">
        <f>'data for T2'!G188</f>
        <v>0</v>
      </c>
      <c r="G201" s="176">
        <f>'data for T2'!H188</f>
        <v>0</v>
      </c>
      <c r="H201" s="176">
        <f>'data for T2'!I188</f>
        <v>7</v>
      </c>
      <c r="I201" s="176">
        <f>'data for T2'!J188</f>
        <v>1</v>
      </c>
      <c r="J201" s="176">
        <f>'data for T2'!K188</f>
        <v>1</v>
      </c>
      <c r="K201" s="176">
        <f>'data for T2'!L188</f>
        <v>2</v>
      </c>
      <c r="L201" s="324"/>
      <c r="M201" s="4"/>
      <c r="N201" s="319">
        <f>D201/'Table 1'!D303*100</f>
        <v>1.4994232987312572</v>
      </c>
      <c r="O201" s="14"/>
      <c r="R201" s="14"/>
    </row>
    <row r="202" spans="2:18" x14ac:dyDescent="0.2">
      <c r="B202" s="3"/>
      <c r="C202" s="6" t="s">
        <v>25</v>
      </c>
      <c r="D202" s="179">
        <f t="shared" si="14"/>
        <v>7</v>
      </c>
      <c r="E202" s="177">
        <f>'data for T2'!F189</f>
        <v>2</v>
      </c>
      <c r="F202" s="177">
        <f>'data for T2'!G189</f>
        <v>0</v>
      </c>
      <c r="G202" s="177">
        <f>'data for T2'!H189</f>
        <v>0</v>
      </c>
      <c r="H202" s="177">
        <f>'data for T2'!I189</f>
        <v>3</v>
      </c>
      <c r="I202" s="177">
        <f>'data for T2'!J189</f>
        <v>1</v>
      </c>
      <c r="J202" s="177">
        <f>'data for T2'!K189</f>
        <v>1</v>
      </c>
      <c r="K202" s="177">
        <f>'data for T2'!L189</f>
        <v>0</v>
      </c>
      <c r="L202" s="107"/>
      <c r="M202" s="3"/>
      <c r="N202" s="320">
        <f>D202/'Table 1'!D304*100</f>
        <v>3.7837837837837842</v>
      </c>
      <c r="O202" s="14"/>
      <c r="R202" s="14"/>
    </row>
    <row r="203" spans="2:18" x14ac:dyDescent="0.2">
      <c r="B203" s="3"/>
      <c r="C203" s="6" t="s">
        <v>78</v>
      </c>
      <c r="D203" s="179">
        <f t="shared" si="14"/>
        <v>6</v>
      </c>
      <c r="E203" s="177">
        <f>'data for T2'!F190</f>
        <v>0</v>
      </c>
      <c r="F203" s="177">
        <f>'data for T2'!G190</f>
        <v>0</v>
      </c>
      <c r="G203" s="177">
        <f>'data for T2'!H190</f>
        <v>0</v>
      </c>
      <c r="H203" s="177">
        <f>'data for T2'!I190</f>
        <v>4</v>
      </c>
      <c r="I203" s="177">
        <f>'data for T2'!J190</f>
        <v>0</v>
      </c>
      <c r="J203" s="177">
        <f>'data for T2'!K190</f>
        <v>0</v>
      </c>
      <c r="K203" s="177">
        <f>'data for T2'!L190</f>
        <v>2</v>
      </c>
      <c r="L203" s="107"/>
      <c r="M203" s="3"/>
      <c r="N203" s="320">
        <f>D203/'Table 1'!D305*100</f>
        <v>2.6785714285714284</v>
      </c>
      <c r="O203" s="14"/>
      <c r="R203" s="14"/>
    </row>
    <row r="204" spans="2:18" x14ac:dyDescent="0.2">
      <c r="B204" s="3"/>
      <c r="C204" s="6"/>
      <c r="D204" s="179"/>
      <c r="E204" s="177"/>
      <c r="F204" s="177"/>
      <c r="G204" s="177"/>
      <c r="H204" s="177"/>
      <c r="I204" s="177"/>
      <c r="J204" s="177"/>
      <c r="K204" s="177"/>
      <c r="L204" s="107"/>
      <c r="M204" s="3"/>
      <c r="N204" s="320"/>
      <c r="O204" s="14"/>
      <c r="R204" s="14"/>
    </row>
    <row r="205" spans="2:18" ht="14.25" x14ac:dyDescent="0.2">
      <c r="B205" s="4" t="s">
        <v>182</v>
      </c>
      <c r="C205" s="2">
        <v>2013</v>
      </c>
      <c r="D205" s="323">
        <f t="shared" si="14"/>
        <v>8</v>
      </c>
      <c r="E205" s="176">
        <f>'data for T2'!F192</f>
        <v>1</v>
      </c>
      <c r="F205" s="176">
        <f>'data for T2'!G192</f>
        <v>0</v>
      </c>
      <c r="G205" s="176">
        <f>'data for T2'!H192</f>
        <v>0</v>
      </c>
      <c r="H205" s="176">
        <f>'data for T2'!I192</f>
        <v>1</v>
      </c>
      <c r="I205" s="176">
        <f>'data for T2'!J192</f>
        <v>0</v>
      </c>
      <c r="J205" s="176">
        <f>'data for T2'!K192</f>
        <v>6</v>
      </c>
      <c r="K205" s="176">
        <f>'data for T2'!L192</f>
        <v>0</v>
      </c>
      <c r="L205" s="324"/>
      <c r="M205" s="4"/>
      <c r="N205" s="319">
        <f>D205/'Table 1'!D313*100</f>
        <v>1.0349288486416559</v>
      </c>
      <c r="O205" s="14"/>
      <c r="R205" s="14"/>
    </row>
    <row r="206" spans="2:18" x14ac:dyDescent="0.2">
      <c r="B206" s="3"/>
      <c r="C206" s="2">
        <v>2014</v>
      </c>
      <c r="D206" s="323">
        <f t="shared" si="14"/>
        <v>2</v>
      </c>
      <c r="E206" s="176">
        <f>'data for T2'!F193</f>
        <v>1</v>
      </c>
      <c r="F206" s="176">
        <f>'data for T2'!G193</f>
        <v>1</v>
      </c>
      <c r="G206" s="176">
        <f>'data for T2'!H193</f>
        <v>0</v>
      </c>
      <c r="H206" s="176">
        <f>'data for T2'!I193</f>
        <v>0</v>
      </c>
      <c r="I206" s="176">
        <f>'data for T2'!J193</f>
        <v>0</v>
      </c>
      <c r="J206" s="176">
        <f>'data for T2'!K193</f>
        <v>0</v>
      </c>
      <c r="K206" s="176">
        <f>'data for T2'!L193</f>
        <v>0</v>
      </c>
      <c r="L206" s="324"/>
      <c r="M206" s="4"/>
      <c r="N206" s="319">
        <f>D206/'Table 1'!D314*100</f>
        <v>0.23201856148491878</v>
      </c>
      <c r="O206" s="14"/>
      <c r="R206" s="14"/>
    </row>
    <row r="207" spans="2:18" x14ac:dyDescent="0.2">
      <c r="B207" s="3"/>
      <c r="C207" s="12" t="s">
        <v>7</v>
      </c>
      <c r="D207" s="179">
        <f t="shared" si="14"/>
        <v>0</v>
      </c>
      <c r="E207" s="177">
        <f>'data for T2'!F194</f>
        <v>0</v>
      </c>
      <c r="F207" s="177">
        <f>'data for T2'!G194</f>
        <v>0</v>
      </c>
      <c r="G207" s="177">
        <f>'data for T2'!H194</f>
        <v>0</v>
      </c>
      <c r="H207" s="177">
        <f>'data for T2'!I194</f>
        <v>0</v>
      </c>
      <c r="I207" s="177">
        <f>'data for T2'!J194</f>
        <v>0</v>
      </c>
      <c r="J207" s="177">
        <f>'data for T2'!K194</f>
        <v>0</v>
      </c>
      <c r="K207" s="177">
        <f>'data for T2'!L194</f>
        <v>0</v>
      </c>
      <c r="L207" s="107"/>
      <c r="M207" s="3"/>
      <c r="N207" s="320">
        <f>D207/'Table 1'!D315*100</f>
        <v>0</v>
      </c>
      <c r="O207" s="14"/>
      <c r="R207" s="14"/>
    </row>
    <row r="208" spans="2:18" x14ac:dyDescent="0.2">
      <c r="B208" s="3"/>
      <c r="C208" s="12" t="s">
        <v>4</v>
      </c>
      <c r="D208" s="179">
        <f t="shared" si="14"/>
        <v>0</v>
      </c>
      <c r="E208" s="177">
        <f>'data for T2'!F195</f>
        <v>0</v>
      </c>
      <c r="F208" s="177">
        <f>'data for T2'!G195</f>
        <v>0</v>
      </c>
      <c r="G208" s="177">
        <f>'data for T2'!H195</f>
        <v>0</v>
      </c>
      <c r="H208" s="177">
        <f>'data for T2'!I195</f>
        <v>0</v>
      </c>
      <c r="I208" s="177">
        <f>'data for T2'!J195</f>
        <v>0</v>
      </c>
      <c r="J208" s="177">
        <f>'data for T2'!K195</f>
        <v>0</v>
      </c>
      <c r="K208" s="177">
        <f>'data for T2'!L195</f>
        <v>0</v>
      </c>
      <c r="L208" s="107"/>
      <c r="M208" s="3"/>
      <c r="N208" s="320">
        <f>D208/'Table 1'!D316*100</f>
        <v>0</v>
      </c>
      <c r="O208" s="14"/>
      <c r="R208" s="14"/>
    </row>
    <row r="209" spans="1:18" x14ac:dyDescent="0.2">
      <c r="B209" s="3"/>
      <c r="C209" s="12" t="s">
        <v>5</v>
      </c>
      <c r="D209" s="179">
        <f t="shared" si="14"/>
        <v>2</v>
      </c>
      <c r="E209" s="177">
        <f>'data for T2'!F196</f>
        <v>1</v>
      </c>
      <c r="F209" s="177">
        <f>'data for T2'!G196</f>
        <v>1</v>
      </c>
      <c r="G209" s="177">
        <f>'data for T2'!H196</f>
        <v>0</v>
      </c>
      <c r="H209" s="177">
        <f>'data for T2'!I196</f>
        <v>0</v>
      </c>
      <c r="I209" s="177">
        <f>'data for T2'!J196</f>
        <v>0</v>
      </c>
      <c r="J209" s="177">
        <f>'data for T2'!K196</f>
        <v>0</v>
      </c>
      <c r="K209" s="177">
        <f>'data for T2'!L196</f>
        <v>0</v>
      </c>
      <c r="L209" s="107"/>
      <c r="M209" s="3"/>
      <c r="N209" s="320">
        <f>D209/'Table 1'!D317*100</f>
        <v>0.90090090090090091</v>
      </c>
      <c r="O209" s="14"/>
      <c r="R209" s="14"/>
    </row>
    <row r="210" spans="1:18" x14ac:dyDescent="0.2">
      <c r="B210" s="3"/>
      <c r="C210" s="12" t="s">
        <v>6</v>
      </c>
      <c r="D210" s="179">
        <f t="shared" si="14"/>
        <v>0</v>
      </c>
      <c r="E210" s="177">
        <f>'data for T2'!F197</f>
        <v>0</v>
      </c>
      <c r="F210" s="177">
        <f>'data for T2'!G197</f>
        <v>0</v>
      </c>
      <c r="G210" s="177">
        <f>'data for T2'!H197</f>
        <v>0</v>
      </c>
      <c r="H210" s="177">
        <f>'data for T2'!I197</f>
        <v>0</v>
      </c>
      <c r="I210" s="177">
        <f>'data for T2'!J197</f>
        <v>0</v>
      </c>
      <c r="J210" s="177">
        <f>'data for T2'!K197</f>
        <v>0</v>
      </c>
      <c r="K210" s="177">
        <f>'data for T2'!L197</f>
        <v>0</v>
      </c>
      <c r="L210" s="107"/>
      <c r="M210" s="3"/>
      <c r="N210" s="320">
        <f>D210/'Table 1'!D318*100</f>
        <v>0</v>
      </c>
      <c r="O210" s="14"/>
      <c r="R210" s="14"/>
    </row>
    <row r="211" spans="1:18" x14ac:dyDescent="0.2">
      <c r="B211" s="3"/>
      <c r="C211" s="12"/>
      <c r="D211" s="179"/>
      <c r="E211" s="177"/>
      <c r="F211" s="177"/>
      <c r="G211" s="177"/>
      <c r="H211" s="177"/>
      <c r="I211" s="177"/>
      <c r="J211" s="177"/>
      <c r="K211" s="177"/>
      <c r="L211" s="107"/>
      <c r="M211" s="3"/>
      <c r="N211" s="320"/>
      <c r="O211" s="14"/>
      <c r="R211" s="14"/>
    </row>
    <row r="212" spans="1:18" x14ac:dyDescent="0.2">
      <c r="A212" s="3"/>
      <c r="B212" s="3"/>
      <c r="C212" s="2">
        <v>2015</v>
      </c>
      <c r="D212" s="323">
        <f t="shared" si="14"/>
        <v>5</v>
      </c>
      <c r="E212" s="176">
        <f>'data for T2'!F199</f>
        <v>1</v>
      </c>
      <c r="F212" s="176">
        <f>'data for T2'!G199</f>
        <v>0</v>
      </c>
      <c r="G212" s="176">
        <f>'data for T2'!H199</f>
        <v>0</v>
      </c>
      <c r="H212" s="176">
        <f>'data for T2'!I199</f>
        <v>1</v>
      </c>
      <c r="I212" s="176">
        <f>'data for T2'!J199</f>
        <v>0</v>
      </c>
      <c r="J212" s="176">
        <f>'data for T2'!K199</f>
        <v>2</v>
      </c>
      <c r="K212" s="176">
        <f>'data for T2'!L199</f>
        <v>1</v>
      </c>
      <c r="L212" s="324"/>
      <c r="M212" s="4"/>
      <c r="N212" s="319">
        <f>D212/'Table 1'!D320*100</f>
        <v>0.59171597633136097</v>
      </c>
      <c r="O212" s="14"/>
      <c r="R212" s="14"/>
    </row>
    <row r="213" spans="1:18" s="3" customFormat="1" x14ac:dyDescent="0.2">
      <c r="A213" s="11"/>
      <c r="C213" s="6" t="s">
        <v>25</v>
      </c>
      <c r="D213" s="179">
        <f t="shared" si="14"/>
        <v>3</v>
      </c>
      <c r="E213" s="177">
        <f>'data for T2'!F200</f>
        <v>0</v>
      </c>
      <c r="F213" s="177">
        <f>'data for T2'!G200</f>
        <v>0</v>
      </c>
      <c r="G213" s="177">
        <f>'data for T2'!H200</f>
        <v>0</v>
      </c>
      <c r="H213" s="177">
        <f>'data for T2'!I200</f>
        <v>1</v>
      </c>
      <c r="I213" s="177">
        <f>'data for T2'!J200</f>
        <v>0</v>
      </c>
      <c r="J213" s="177">
        <f>'data for T2'!K200</f>
        <v>1</v>
      </c>
      <c r="K213" s="177">
        <f>'data for T2'!L200</f>
        <v>1</v>
      </c>
      <c r="L213" s="108"/>
      <c r="N213" s="320">
        <f>D213/'Table 1'!D321*100</f>
        <v>1.4423076923076923</v>
      </c>
      <c r="O213" s="14"/>
      <c r="Q213" s="11"/>
      <c r="R213" s="39"/>
    </row>
    <row r="214" spans="1:18" s="3" customFormat="1" x14ac:dyDescent="0.2">
      <c r="A214" s="11"/>
      <c r="C214" s="6" t="s">
        <v>78</v>
      </c>
      <c r="D214" s="179">
        <f t="shared" si="14"/>
        <v>2</v>
      </c>
      <c r="E214" s="177">
        <f>'data for T2'!F201</f>
        <v>1</v>
      </c>
      <c r="F214" s="177">
        <f>'data for T2'!G201</f>
        <v>0</v>
      </c>
      <c r="G214" s="177">
        <f>'data for T2'!H201</f>
        <v>0</v>
      </c>
      <c r="H214" s="177">
        <f>'data for T2'!I201</f>
        <v>0</v>
      </c>
      <c r="I214" s="177">
        <f>'data for T2'!J201</f>
        <v>0</v>
      </c>
      <c r="J214" s="177">
        <f>'data for T2'!K201</f>
        <v>1</v>
      </c>
      <c r="K214" s="177">
        <f>'data for T2'!L201</f>
        <v>0</v>
      </c>
      <c r="L214" s="108"/>
      <c r="N214" s="320">
        <f>D214/'Table 1'!D322*100</f>
        <v>0.94339622641509435</v>
      </c>
      <c r="O214" s="14"/>
      <c r="Q214" s="11"/>
      <c r="R214" s="39"/>
    </row>
    <row r="215" spans="1:18" x14ac:dyDescent="0.2">
      <c r="B215" s="3"/>
      <c r="C215" s="6"/>
      <c r="D215" s="179"/>
      <c r="E215" s="177"/>
      <c r="F215" s="177"/>
      <c r="G215" s="177"/>
      <c r="H215" s="177"/>
      <c r="I215" s="177"/>
      <c r="J215" s="177"/>
      <c r="K215" s="177"/>
      <c r="L215" s="107"/>
      <c r="M215" s="3"/>
      <c r="N215" s="320"/>
      <c r="O215" s="14"/>
      <c r="R215" s="14"/>
    </row>
    <row r="216" spans="1:18" ht="14.25" x14ac:dyDescent="0.2">
      <c r="B216" s="4" t="s">
        <v>183</v>
      </c>
      <c r="C216" s="2">
        <v>2013</v>
      </c>
      <c r="D216" s="323">
        <f t="shared" si="14"/>
        <v>0</v>
      </c>
      <c r="E216" s="176">
        <f>'data for T2'!F203</f>
        <v>0</v>
      </c>
      <c r="F216" s="176">
        <f>'data for T2'!G203</f>
        <v>0</v>
      </c>
      <c r="G216" s="176">
        <f>'data for T2'!H203</f>
        <v>0</v>
      </c>
      <c r="H216" s="176">
        <f>'data for T2'!I203</f>
        <v>0</v>
      </c>
      <c r="I216" s="176">
        <f>'data for T2'!J203</f>
        <v>0</v>
      </c>
      <c r="J216" s="176">
        <f>'data for T2'!K203</f>
        <v>0</v>
      </c>
      <c r="K216" s="176">
        <f>'data for T2'!L203</f>
        <v>0</v>
      </c>
      <c r="L216" s="324"/>
      <c r="M216" s="4"/>
      <c r="N216" s="319">
        <f>D216/'Table 1'!D330*100</f>
        <v>0</v>
      </c>
      <c r="O216" s="14"/>
      <c r="R216" s="14"/>
    </row>
    <row r="217" spans="1:18" x14ac:dyDescent="0.2">
      <c r="B217" s="4"/>
      <c r="C217" s="2">
        <v>2014</v>
      </c>
      <c r="D217" s="323">
        <f t="shared" si="14"/>
        <v>1</v>
      </c>
      <c r="E217" s="176">
        <f>'data for T2'!F204</f>
        <v>0</v>
      </c>
      <c r="F217" s="176">
        <f>'data for T2'!G204</f>
        <v>0</v>
      </c>
      <c r="G217" s="176">
        <f>'data for T2'!H204</f>
        <v>0</v>
      </c>
      <c r="H217" s="176">
        <f>'data for T2'!I204</f>
        <v>0</v>
      </c>
      <c r="I217" s="176">
        <f>'data for T2'!J204</f>
        <v>1</v>
      </c>
      <c r="J217" s="176">
        <f>'data for T2'!K204</f>
        <v>0</v>
      </c>
      <c r="K217" s="176">
        <f>'data for T2'!L204</f>
        <v>0</v>
      </c>
      <c r="L217" s="324"/>
      <c r="M217" s="4"/>
      <c r="N217" s="326">
        <f>D217/'Table 1'!D331*100</f>
        <v>5.2631578947368416</v>
      </c>
      <c r="O217" s="14"/>
      <c r="R217" s="141"/>
    </row>
    <row r="218" spans="1:18" x14ac:dyDescent="0.2">
      <c r="B218" s="4"/>
      <c r="C218" s="12" t="s">
        <v>7</v>
      </c>
      <c r="D218" s="179">
        <f t="shared" si="14"/>
        <v>0</v>
      </c>
      <c r="E218" s="177">
        <f>'data for T2'!F205</f>
        <v>0</v>
      </c>
      <c r="F218" s="177">
        <f>'data for T2'!G205</f>
        <v>0</v>
      </c>
      <c r="G218" s="177">
        <f>'data for T2'!H205</f>
        <v>0</v>
      </c>
      <c r="H218" s="177">
        <f>'data for T2'!I205</f>
        <v>0</v>
      </c>
      <c r="I218" s="177">
        <f>'data for T2'!J205</f>
        <v>0</v>
      </c>
      <c r="J218" s="177">
        <f>'data for T2'!K205</f>
        <v>0</v>
      </c>
      <c r="K218" s="177">
        <f>'data for T2'!L205</f>
        <v>0</v>
      </c>
      <c r="L218" s="107"/>
      <c r="M218" s="3"/>
      <c r="N218" s="320">
        <f>D218/'Table 1'!D332*100</f>
        <v>0</v>
      </c>
      <c r="O218" s="14"/>
      <c r="R218" s="141"/>
    </row>
    <row r="219" spans="1:18" x14ac:dyDescent="0.2">
      <c r="B219" s="4"/>
      <c r="C219" s="12" t="s">
        <v>4</v>
      </c>
      <c r="D219" s="179">
        <f t="shared" si="14"/>
        <v>0</v>
      </c>
      <c r="E219" s="177">
        <f>'data for T2'!F206</f>
        <v>0</v>
      </c>
      <c r="F219" s="177">
        <f>'data for T2'!G206</f>
        <v>0</v>
      </c>
      <c r="G219" s="177">
        <f>'data for T2'!H206</f>
        <v>0</v>
      </c>
      <c r="H219" s="177">
        <f>'data for T2'!I206</f>
        <v>0</v>
      </c>
      <c r="I219" s="177">
        <f>'data for T2'!J206</f>
        <v>0</v>
      </c>
      <c r="J219" s="177">
        <f>'data for T2'!K206</f>
        <v>0</v>
      </c>
      <c r="K219" s="177">
        <f>'data for T2'!L206</f>
        <v>0</v>
      </c>
      <c r="M219" s="22"/>
      <c r="N219" s="320">
        <f>D219/'Table 1'!D333*100</f>
        <v>0</v>
      </c>
      <c r="O219" s="14"/>
      <c r="R219" s="141"/>
    </row>
    <row r="220" spans="1:18" x14ac:dyDescent="0.2">
      <c r="B220" s="4"/>
      <c r="C220" s="12" t="s">
        <v>5</v>
      </c>
      <c r="D220" s="179">
        <f t="shared" si="14"/>
        <v>1</v>
      </c>
      <c r="E220" s="177">
        <f>'data for T2'!F207</f>
        <v>0</v>
      </c>
      <c r="F220" s="177">
        <f>'data for T2'!G207</f>
        <v>0</v>
      </c>
      <c r="G220" s="177">
        <f>'data for T2'!H207</f>
        <v>0</v>
      </c>
      <c r="H220" s="177">
        <f>'data for T2'!I207</f>
        <v>0</v>
      </c>
      <c r="I220" s="177">
        <f>'data for T2'!J207</f>
        <v>1</v>
      </c>
      <c r="J220" s="177">
        <f>'data for T2'!K207</f>
        <v>0</v>
      </c>
      <c r="K220" s="177">
        <f>'data for T2'!L207</f>
        <v>0</v>
      </c>
      <c r="M220" s="22"/>
      <c r="N220" s="327">
        <f>D220/'Table 1'!D334*100</f>
        <v>16.666666666666664</v>
      </c>
      <c r="O220" s="14"/>
      <c r="R220" s="141"/>
    </row>
    <row r="221" spans="1:18" x14ac:dyDescent="0.2">
      <c r="B221" s="4"/>
      <c r="C221" s="12" t="s">
        <v>6</v>
      </c>
      <c r="D221" s="179">
        <f t="shared" si="14"/>
        <v>0</v>
      </c>
      <c r="E221" s="177">
        <f>'data for T2'!F208</f>
        <v>0</v>
      </c>
      <c r="F221" s="177">
        <f>'data for T2'!G208</f>
        <v>0</v>
      </c>
      <c r="G221" s="177">
        <f>'data for T2'!H208</f>
        <v>0</v>
      </c>
      <c r="H221" s="177">
        <f>'data for T2'!I208</f>
        <v>0</v>
      </c>
      <c r="I221" s="177">
        <f>'data for T2'!J208</f>
        <v>0</v>
      </c>
      <c r="J221" s="177">
        <f>'data for T2'!K208</f>
        <v>0</v>
      </c>
      <c r="K221" s="177">
        <f>'data for T2'!L208</f>
        <v>0</v>
      </c>
      <c r="M221" s="22"/>
      <c r="N221" s="320">
        <f>D221/'Table 1'!D335*100</f>
        <v>0</v>
      </c>
      <c r="O221" s="14"/>
      <c r="R221" s="141"/>
    </row>
    <row r="222" spans="1:18" x14ac:dyDescent="0.2">
      <c r="B222" s="4"/>
      <c r="C222" s="12"/>
      <c r="D222" s="179"/>
      <c r="E222" s="177"/>
      <c r="F222" s="177"/>
      <c r="G222" s="177"/>
      <c r="H222" s="177"/>
      <c r="I222" s="177"/>
      <c r="J222" s="177"/>
      <c r="K222" s="177"/>
      <c r="M222" s="22"/>
      <c r="N222" s="320"/>
      <c r="O222" s="14"/>
      <c r="R222" s="141"/>
    </row>
    <row r="223" spans="1:18" x14ac:dyDescent="0.2">
      <c r="C223" s="2">
        <v>2015</v>
      </c>
      <c r="D223" s="323">
        <f t="shared" si="14"/>
        <v>0</v>
      </c>
      <c r="E223" s="176">
        <f t="shared" ref="E223:K225" si="15">E279+E334+E389</f>
        <v>0</v>
      </c>
      <c r="F223" s="176">
        <f t="shared" si="15"/>
        <v>0</v>
      </c>
      <c r="G223" s="176">
        <f t="shared" si="15"/>
        <v>0</v>
      </c>
      <c r="H223" s="176">
        <f t="shared" si="15"/>
        <v>0</v>
      </c>
      <c r="I223" s="176">
        <f t="shared" si="15"/>
        <v>0</v>
      </c>
      <c r="J223" s="176">
        <f t="shared" si="15"/>
        <v>0</v>
      </c>
      <c r="K223" s="176">
        <f t="shared" si="15"/>
        <v>0</v>
      </c>
      <c r="L223" s="4"/>
      <c r="M223" s="325"/>
      <c r="N223" s="319">
        <f>D223/'Table 1'!D337*100</f>
        <v>0</v>
      </c>
      <c r="O223" s="14"/>
      <c r="R223" s="141"/>
    </row>
    <row r="224" spans="1:18" x14ac:dyDescent="0.2">
      <c r="A224" s="3"/>
      <c r="B224" s="4"/>
      <c r="C224" s="6" t="s">
        <v>25</v>
      </c>
      <c r="D224" s="179">
        <f t="shared" si="14"/>
        <v>0</v>
      </c>
      <c r="E224" s="177">
        <f t="shared" si="15"/>
        <v>0</v>
      </c>
      <c r="F224" s="177">
        <f t="shared" si="15"/>
        <v>0</v>
      </c>
      <c r="G224" s="177">
        <f t="shared" si="15"/>
        <v>0</v>
      </c>
      <c r="H224" s="177">
        <f t="shared" si="15"/>
        <v>0</v>
      </c>
      <c r="I224" s="177">
        <f t="shared" si="15"/>
        <v>0</v>
      </c>
      <c r="J224" s="177">
        <f t="shared" si="15"/>
        <v>0</v>
      </c>
      <c r="K224" s="177">
        <f t="shared" si="15"/>
        <v>0</v>
      </c>
      <c r="L224" s="3"/>
      <c r="M224" s="22"/>
      <c r="N224" s="320">
        <f>D224/'Table 1'!D338*100</f>
        <v>0</v>
      </c>
      <c r="O224" s="14"/>
      <c r="R224" s="141"/>
    </row>
    <row r="225" spans="1:18" x14ac:dyDescent="0.2">
      <c r="A225" s="3"/>
      <c r="B225" s="4"/>
      <c r="C225" s="6" t="s">
        <v>78</v>
      </c>
      <c r="D225" s="179">
        <f t="shared" si="14"/>
        <v>0</v>
      </c>
      <c r="E225" s="177">
        <f t="shared" si="15"/>
        <v>0</v>
      </c>
      <c r="F225" s="177">
        <f t="shared" si="15"/>
        <v>0</v>
      </c>
      <c r="G225" s="177">
        <f t="shared" si="15"/>
        <v>0</v>
      </c>
      <c r="H225" s="177">
        <f t="shared" si="15"/>
        <v>0</v>
      </c>
      <c r="I225" s="177">
        <f t="shared" si="15"/>
        <v>0</v>
      </c>
      <c r="J225" s="177">
        <f t="shared" si="15"/>
        <v>0</v>
      </c>
      <c r="K225" s="177">
        <f t="shared" si="15"/>
        <v>0</v>
      </c>
      <c r="L225" s="3"/>
      <c r="M225" s="22"/>
      <c r="N225" s="320">
        <f>D225/'Table 1'!D339*100</f>
        <v>0</v>
      </c>
      <c r="O225" s="14"/>
      <c r="R225" s="141"/>
    </row>
    <row r="226" spans="1:18" ht="13.5" thickBot="1" x14ac:dyDescent="0.25">
      <c r="A226" s="113"/>
      <c r="B226" s="114"/>
      <c r="C226" s="113"/>
      <c r="D226" s="113"/>
      <c r="E226" s="113"/>
      <c r="F226" s="173"/>
      <c r="G226" s="113"/>
      <c r="H226" s="113"/>
      <c r="I226" s="113"/>
      <c r="J226" s="113"/>
      <c r="K226" s="113"/>
      <c r="L226" s="113"/>
      <c r="M226" s="118"/>
      <c r="N226" s="140"/>
    </row>
    <row r="227" spans="1:18" x14ac:dyDescent="0.2">
      <c r="C227" s="3"/>
    </row>
    <row r="228" spans="1:18" s="21" customFormat="1" ht="15" customHeight="1" x14ac:dyDescent="0.2">
      <c r="A228" s="94" t="s">
        <v>12</v>
      </c>
      <c r="B228" s="99"/>
      <c r="C228" s="7"/>
      <c r="D228" s="7"/>
      <c r="E228" s="7"/>
      <c r="F228" s="7"/>
      <c r="G228" s="7"/>
      <c r="H228" s="7"/>
      <c r="I228" s="7"/>
      <c r="J228" s="7"/>
      <c r="K228" s="7"/>
      <c r="L228" s="7"/>
      <c r="M228" s="7"/>
      <c r="N228" s="144"/>
    </row>
    <row r="229" spans="1:18" x14ac:dyDescent="0.2">
      <c r="A229" s="15" t="s">
        <v>49</v>
      </c>
      <c r="B229" s="7"/>
      <c r="C229" s="7"/>
      <c r="D229" s="7"/>
      <c r="E229" s="7"/>
      <c r="F229" s="99"/>
      <c r="G229" s="7"/>
      <c r="H229" s="7"/>
      <c r="I229" s="7"/>
      <c r="J229" s="7"/>
      <c r="K229" s="7"/>
      <c r="L229" s="7"/>
      <c r="M229" s="7"/>
      <c r="N229" s="144"/>
    </row>
    <row r="230" spans="1:18" x14ac:dyDescent="0.2">
      <c r="A230" s="8"/>
      <c r="B230" s="8"/>
      <c r="C230" s="8"/>
      <c r="D230" s="8"/>
      <c r="E230" s="8"/>
      <c r="F230" s="8"/>
      <c r="G230" s="8"/>
      <c r="H230" s="8"/>
      <c r="I230" s="8"/>
      <c r="J230" s="7"/>
      <c r="K230" s="8"/>
      <c r="L230" s="8"/>
      <c r="M230" s="8"/>
      <c r="N230" s="145"/>
    </row>
    <row r="231" spans="1:18" x14ac:dyDescent="0.2">
      <c r="A231" s="477" t="s">
        <v>21</v>
      </c>
      <c r="B231" s="478"/>
      <c r="C231" s="478"/>
      <c r="D231" s="478"/>
      <c r="E231" s="478"/>
      <c r="F231" s="478"/>
      <c r="G231" s="478"/>
      <c r="H231" s="478"/>
      <c r="I231" s="478"/>
      <c r="J231" s="478"/>
      <c r="K231" s="478"/>
      <c r="L231" s="478"/>
      <c r="M231" s="478"/>
      <c r="N231" s="48"/>
    </row>
    <row r="232" spans="1:18" x14ac:dyDescent="0.2">
      <c r="A232" s="477" t="s">
        <v>192</v>
      </c>
      <c r="B232" s="478"/>
      <c r="C232" s="478"/>
      <c r="D232" s="478"/>
      <c r="E232" s="478"/>
      <c r="F232" s="478"/>
      <c r="G232" s="478"/>
      <c r="H232" s="478"/>
      <c r="I232" s="478"/>
      <c r="J232" s="478"/>
      <c r="K232" s="478"/>
      <c r="L232" s="478"/>
      <c r="M232" s="478"/>
      <c r="N232" s="48"/>
    </row>
    <row r="233" spans="1:18" ht="12.75" customHeight="1" x14ac:dyDescent="0.2">
      <c r="A233" s="477" t="s">
        <v>187</v>
      </c>
      <c r="B233" s="478"/>
      <c r="C233" s="478"/>
      <c r="D233" s="478"/>
      <c r="E233" s="478"/>
      <c r="F233" s="478"/>
      <c r="G233" s="478"/>
      <c r="H233" s="478"/>
      <c r="I233" s="478"/>
      <c r="J233" s="478"/>
      <c r="K233" s="478"/>
      <c r="L233" s="478"/>
      <c r="M233" s="478"/>
      <c r="N233" s="146"/>
    </row>
    <row r="234" spans="1:18" ht="12.75" customHeight="1" x14ac:dyDescent="0.2">
      <c r="A234" s="477" t="s">
        <v>46</v>
      </c>
      <c r="B234" s="478"/>
      <c r="C234" s="478"/>
      <c r="D234" s="478"/>
      <c r="E234" s="478"/>
      <c r="F234" s="478"/>
      <c r="G234" s="478"/>
      <c r="H234" s="478"/>
      <c r="I234" s="478"/>
      <c r="J234" s="478"/>
      <c r="K234" s="478"/>
      <c r="L234" s="478"/>
      <c r="M234" s="478"/>
      <c r="N234" s="147"/>
    </row>
    <row r="235" spans="1:18" x14ac:dyDescent="0.2">
      <c r="A235" s="477" t="s">
        <v>38</v>
      </c>
      <c r="B235" s="478"/>
      <c r="C235" s="478"/>
      <c r="D235" s="478"/>
      <c r="E235" s="478"/>
      <c r="F235" s="478"/>
      <c r="G235" s="478"/>
      <c r="H235" s="478"/>
      <c r="I235" s="478"/>
      <c r="J235" s="478"/>
      <c r="K235" s="478"/>
      <c r="L235" s="478"/>
      <c r="M235" s="478"/>
    </row>
    <row r="236" spans="1:18" ht="27" customHeight="1" x14ac:dyDescent="0.2">
      <c r="A236" s="477" t="s">
        <v>188</v>
      </c>
      <c r="B236" s="478"/>
      <c r="C236" s="478"/>
      <c r="D236" s="478"/>
      <c r="E236" s="478"/>
      <c r="F236" s="478"/>
      <c r="G236" s="478"/>
      <c r="H236" s="478"/>
      <c r="I236" s="478"/>
      <c r="J236" s="478"/>
      <c r="K236" s="478"/>
      <c r="L236" s="478"/>
      <c r="M236" s="478"/>
      <c r="N236" s="146"/>
    </row>
    <row r="237" spans="1:18" ht="12.75" customHeight="1" x14ac:dyDescent="0.2">
      <c r="A237" s="477" t="s">
        <v>40</v>
      </c>
      <c r="B237" s="478"/>
      <c r="C237" s="478"/>
      <c r="D237" s="478"/>
      <c r="E237" s="478"/>
      <c r="F237" s="478"/>
      <c r="G237" s="478"/>
      <c r="H237" s="478"/>
      <c r="I237" s="478"/>
      <c r="J237" s="478"/>
      <c r="K237" s="478"/>
      <c r="L237" s="478"/>
      <c r="M237" s="478"/>
    </row>
    <row r="238" spans="1:18" ht="12.75" customHeight="1" x14ac:dyDescent="0.2">
      <c r="A238" s="477" t="s">
        <v>189</v>
      </c>
      <c r="B238" s="478"/>
      <c r="C238" s="478"/>
      <c r="D238" s="478"/>
      <c r="E238" s="478"/>
      <c r="F238" s="478"/>
      <c r="G238" s="478"/>
      <c r="H238" s="478"/>
      <c r="I238" s="478"/>
      <c r="J238" s="478"/>
      <c r="K238" s="478"/>
      <c r="L238" s="478"/>
      <c r="M238" s="478"/>
      <c r="N238" s="146"/>
    </row>
    <row r="239" spans="1:18" ht="12.75" customHeight="1" x14ac:dyDescent="0.2">
      <c r="A239" s="477" t="s">
        <v>190</v>
      </c>
      <c r="B239" s="478"/>
      <c r="C239" s="478"/>
      <c r="D239" s="478"/>
      <c r="E239" s="478"/>
      <c r="F239" s="478"/>
      <c r="G239" s="478"/>
      <c r="H239" s="478"/>
      <c r="I239" s="478"/>
      <c r="J239" s="478"/>
      <c r="K239" s="478"/>
      <c r="L239" s="478"/>
      <c r="M239" s="478"/>
      <c r="N239" s="146"/>
    </row>
    <row r="240" spans="1:18" ht="12.75" customHeight="1" x14ac:dyDescent="0.2">
      <c r="A240" s="477" t="s">
        <v>191</v>
      </c>
      <c r="B240" s="478"/>
      <c r="C240" s="478"/>
      <c r="D240" s="478"/>
      <c r="E240" s="478"/>
      <c r="F240" s="478"/>
      <c r="G240" s="478"/>
      <c r="H240" s="478"/>
      <c r="I240" s="478"/>
      <c r="J240" s="478"/>
      <c r="K240" s="478"/>
      <c r="L240" s="478"/>
      <c r="M240" s="478"/>
      <c r="N240" s="146"/>
    </row>
  </sheetData>
  <mergeCells count="15">
    <mergeCell ref="A231:M231"/>
    <mergeCell ref="A238:M238"/>
    <mergeCell ref="A239:M239"/>
    <mergeCell ref="A240:M240"/>
    <mergeCell ref="A232:M232"/>
    <mergeCell ref="A233:M233"/>
    <mergeCell ref="A234:M234"/>
    <mergeCell ref="A235:M235"/>
    <mergeCell ref="A236:M236"/>
    <mergeCell ref="A237:M237"/>
    <mergeCell ref="A1:J1"/>
    <mergeCell ref="B4:B5"/>
    <mergeCell ref="C4:C5"/>
    <mergeCell ref="E4:K4"/>
    <mergeCell ref="N4:N5"/>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40625" defaultRowHeight="12.75" x14ac:dyDescent="0.2"/>
  <cols>
    <col min="1" max="1" width="20.5703125" style="11" customWidth="1"/>
    <col min="2" max="2" width="23.140625" style="11" customWidth="1"/>
    <col min="3" max="3" width="12.7109375" style="11" customWidth="1"/>
    <col min="4" max="4" width="14.5703125" style="11" customWidth="1"/>
    <col min="5" max="5" width="10.85546875" style="11" customWidth="1"/>
    <col min="6" max="6" width="10.85546875" style="373" customWidth="1"/>
    <col min="7" max="7" width="11.140625" style="355" customWidth="1"/>
    <col min="8" max="8" width="10.85546875" style="373" customWidth="1"/>
    <col min="9" max="9" width="10.85546875" style="355" customWidth="1"/>
    <col min="10" max="10" width="1.7109375" style="11" customWidth="1"/>
    <col min="11" max="11" width="1.7109375" style="3" customWidth="1"/>
    <col min="12" max="13" width="10.7109375" style="11" customWidth="1"/>
    <col min="14" max="14" width="11.28515625" style="11" customWidth="1"/>
    <col min="15" max="16" width="10.7109375" style="11" customWidth="1"/>
    <col min="17" max="18" width="1.7109375" style="11" customWidth="1"/>
    <col min="19" max="19" width="8.28515625" style="11" customWidth="1"/>
    <col min="20" max="20" width="1.7109375" style="11" customWidth="1"/>
    <col min="21" max="21" width="10.140625" style="11" customWidth="1"/>
    <col min="22" max="22" width="12.42578125" style="11" customWidth="1"/>
    <col min="23" max="23" width="14" style="11" customWidth="1"/>
    <col min="24" max="29" width="4.7109375" style="11" customWidth="1"/>
    <col min="30" max="16384" width="9.140625" style="11"/>
  </cols>
  <sheetData>
    <row r="1" spans="1:30" ht="23.25" customHeight="1" x14ac:dyDescent="0.25">
      <c r="A1" s="37" t="s">
        <v>75</v>
      </c>
      <c r="B1" s="100"/>
      <c r="C1" s="100"/>
      <c r="D1" s="100"/>
      <c r="E1" s="100"/>
      <c r="F1" s="372"/>
      <c r="G1" s="354"/>
      <c r="H1" s="372"/>
      <c r="I1" s="354"/>
      <c r="J1" s="100"/>
      <c r="K1" s="100"/>
      <c r="L1" s="100"/>
      <c r="N1" s="100"/>
      <c r="O1" s="100"/>
      <c r="P1" s="100"/>
      <c r="Q1" s="100"/>
      <c r="R1" s="100"/>
    </row>
    <row r="2" spans="1:30" x14ac:dyDescent="0.2">
      <c r="A2" s="11" t="s">
        <v>174</v>
      </c>
      <c r="B2" s="9"/>
      <c r="C2" s="100"/>
      <c r="D2" s="100"/>
      <c r="E2" s="100"/>
      <c r="F2" s="372"/>
      <c r="G2" s="354"/>
      <c r="H2" s="372"/>
      <c r="I2" s="366"/>
      <c r="J2" s="23"/>
      <c r="K2" s="100"/>
      <c r="L2" s="100"/>
      <c r="M2" s="100"/>
      <c r="N2" s="100"/>
      <c r="O2" s="100"/>
      <c r="P2" s="100"/>
      <c r="Q2" s="100"/>
      <c r="R2" s="100"/>
    </row>
    <row r="3" spans="1:30" ht="14.25" x14ac:dyDescent="0.2">
      <c r="A3" s="10" t="s">
        <v>20</v>
      </c>
      <c r="H3" s="383"/>
      <c r="I3" s="363"/>
      <c r="J3" s="3"/>
      <c r="K3" s="11"/>
      <c r="R3" s="1"/>
    </row>
    <row r="4" spans="1:30" ht="12.75" customHeight="1" x14ac:dyDescent="0.2">
      <c r="B4" s="468" t="s">
        <v>9</v>
      </c>
      <c r="C4" s="468" t="s">
        <v>41</v>
      </c>
      <c r="D4" s="474" t="s">
        <v>14</v>
      </c>
      <c r="E4" s="471" t="s">
        <v>13</v>
      </c>
      <c r="F4" s="471"/>
      <c r="G4" s="471"/>
      <c r="H4" s="471"/>
      <c r="I4" s="471"/>
      <c r="J4" s="24"/>
      <c r="K4" s="25"/>
      <c r="L4" s="471" t="s">
        <v>36</v>
      </c>
      <c r="M4" s="471"/>
      <c r="N4" s="471"/>
      <c r="O4" s="471"/>
      <c r="P4" s="471"/>
      <c r="Q4" s="24"/>
      <c r="R4" s="26"/>
      <c r="S4" s="472" t="s">
        <v>37</v>
      </c>
    </row>
    <row r="5" spans="1:30" ht="39" customHeight="1" x14ac:dyDescent="0.2">
      <c r="A5" s="18" t="s">
        <v>33</v>
      </c>
      <c r="B5" s="469"/>
      <c r="C5" s="470"/>
      <c r="D5" s="475"/>
      <c r="E5" s="27" t="s">
        <v>1</v>
      </c>
      <c r="F5" s="374" t="s">
        <v>3</v>
      </c>
      <c r="G5" s="356" t="s">
        <v>2</v>
      </c>
      <c r="H5" s="374" t="s">
        <v>10</v>
      </c>
      <c r="I5" s="356" t="s">
        <v>11</v>
      </c>
      <c r="J5" s="29"/>
      <c r="K5" s="30"/>
      <c r="L5" s="27" t="s">
        <v>1</v>
      </c>
      <c r="M5" s="28" t="s">
        <v>3</v>
      </c>
      <c r="N5" s="28" t="s">
        <v>2</v>
      </c>
      <c r="O5" s="28" t="s">
        <v>10</v>
      </c>
      <c r="P5" s="28" t="s">
        <v>11</v>
      </c>
      <c r="Q5" s="31"/>
      <c r="R5" s="32"/>
      <c r="S5" s="469"/>
    </row>
    <row r="6" spans="1:30" ht="12.75" customHeight="1" x14ac:dyDescent="0.2">
      <c r="B6" s="3"/>
      <c r="C6" s="19"/>
      <c r="D6" s="33"/>
      <c r="E6" s="33"/>
      <c r="F6" s="375"/>
      <c r="G6" s="357"/>
      <c r="H6" s="375"/>
      <c r="I6" s="357"/>
      <c r="J6" s="33"/>
      <c r="K6" s="34"/>
      <c r="L6" s="39"/>
      <c r="M6" s="39"/>
      <c r="N6" s="39"/>
      <c r="O6" s="39"/>
      <c r="P6" s="39"/>
      <c r="Q6" s="40"/>
      <c r="R6" s="41"/>
      <c r="S6" s="40"/>
    </row>
    <row r="7" spans="1:30" s="1" customFormat="1" ht="12.75" customHeight="1" x14ac:dyDescent="0.2">
      <c r="A7" s="1" t="s">
        <v>69</v>
      </c>
      <c r="B7" s="4" t="s">
        <v>35</v>
      </c>
      <c r="C7" s="2">
        <v>2013</v>
      </c>
      <c r="D7" s="176">
        <f>SUM(E7:I7)</f>
        <v>162266</v>
      </c>
      <c r="E7" s="176">
        <f t="shared" ref="E7:I12" si="0">E62+E117+E172</f>
        <v>127433</v>
      </c>
      <c r="F7" s="376">
        <f t="shared" si="0"/>
        <v>12458</v>
      </c>
      <c r="G7" s="358">
        <f t="shared" si="0"/>
        <v>19650</v>
      </c>
      <c r="H7" s="376">
        <f t="shared" si="0"/>
        <v>1706</v>
      </c>
      <c r="I7" s="358">
        <f t="shared" si="0"/>
        <v>1019</v>
      </c>
      <c r="J7" s="35"/>
      <c r="K7" s="36"/>
      <c r="L7" s="317">
        <f>E7/$D7*100</f>
        <v>78.533395782234109</v>
      </c>
      <c r="M7" s="317">
        <f t="shared" ref="M7:P12" si="1">F7/$D7*100</f>
        <v>7.6775171631765131</v>
      </c>
      <c r="N7" s="317">
        <f t="shared" si="1"/>
        <v>12.109745726153353</v>
      </c>
      <c r="O7" s="317">
        <f t="shared" si="1"/>
        <v>1.0513601124080214</v>
      </c>
      <c r="P7" s="317">
        <f t="shared" si="1"/>
        <v>0.62798121602800339</v>
      </c>
      <c r="Q7" s="134"/>
      <c r="R7" s="135"/>
      <c r="S7" s="90">
        <f t="shared" ref="S7:S70" si="2">100*(E7+I7)/(E7+F7+H7+I7)</f>
        <v>90.068435519156338</v>
      </c>
    </row>
    <row r="8" spans="1:30" s="1" customFormat="1" ht="12.75" customHeight="1" x14ac:dyDescent="0.2">
      <c r="A8" s="4"/>
      <c r="B8" s="4"/>
      <c r="C8" s="2">
        <v>2014</v>
      </c>
      <c r="D8" s="176">
        <f t="shared" ref="D8:D71" si="3">SUM(E8:I8)</f>
        <v>160602</v>
      </c>
      <c r="E8" s="176">
        <f t="shared" si="0"/>
        <v>128575</v>
      </c>
      <c r="F8" s="376">
        <f t="shared" si="0"/>
        <v>6482</v>
      </c>
      <c r="G8" s="358">
        <f t="shared" si="0"/>
        <v>22973</v>
      </c>
      <c r="H8" s="376">
        <f t="shared" si="0"/>
        <v>926</v>
      </c>
      <c r="I8" s="358">
        <f t="shared" si="0"/>
        <v>1646</v>
      </c>
      <c r="J8" s="35"/>
      <c r="K8" s="36"/>
      <c r="L8" s="317">
        <f t="shared" ref="L8:L12" si="4">E8/$D8*100</f>
        <v>80.058156187345105</v>
      </c>
      <c r="M8" s="317">
        <f t="shared" si="1"/>
        <v>4.0360643080409959</v>
      </c>
      <c r="N8" s="317">
        <f t="shared" si="1"/>
        <v>14.304305052240943</v>
      </c>
      <c r="O8" s="317">
        <f t="shared" si="1"/>
        <v>0.57658061543442796</v>
      </c>
      <c r="P8" s="317">
        <f t="shared" si="1"/>
        <v>1.0248938369385188</v>
      </c>
      <c r="Q8" s="101"/>
      <c r="R8" s="89"/>
      <c r="S8" s="90">
        <f t="shared" si="2"/>
        <v>94.617413481170388</v>
      </c>
      <c r="U8" s="95"/>
      <c r="V8" s="95"/>
      <c r="W8" s="95"/>
      <c r="X8" s="95"/>
      <c r="Y8" s="95"/>
      <c r="Z8" s="95"/>
      <c r="AA8" s="95"/>
      <c r="AB8" s="95"/>
      <c r="AC8" s="95"/>
      <c r="AD8" s="95"/>
    </row>
    <row r="9" spans="1:30" ht="12.75" customHeight="1" x14ac:dyDescent="0.2">
      <c r="A9" s="4"/>
      <c r="B9" s="3"/>
      <c r="C9" s="12" t="s">
        <v>7</v>
      </c>
      <c r="D9" s="177">
        <f t="shared" si="3"/>
        <v>45139</v>
      </c>
      <c r="E9" s="177">
        <f t="shared" si="0"/>
        <v>36297</v>
      </c>
      <c r="F9" s="377">
        <f t="shared" si="0"/>
        <v>1876</v>
      </c>
      <c r="G9" s="359">
        <f t="shared" si="0"/>
        <v>6290</v>
      </c>
      <c r="H9" s="377">
        <f t="shared" si="0"/>
        <v>273</v>
      </c>
      <c r="I9" s="359">
        <f t="shared" si="0"/>
        <v>403</v>
      </c>
      <c r="J9" s="33"/>
      <c r="K9" s="34"/>
      <c r="L9" s="186">
        <f t="shared" si="4"/>
        <v>80.411617448326282</v>
      </c>
      <c r="M9" s="186">
        <f t="shared" si="1"/>
        <v>4.1560513081813948</v>
      </c>
      <c r="N9" s="186">
        <f t="shared" si="1"/>
        <v>13.93473492988325</v>
      </c>
      <c r="O9" s="186">
        <f t="shared" si="1"/>
        <v>0.60479851126520301</v>
      </c>
      <c r="P9" s="186">
        <f t="shared" si="1"/>
        <v>0.89279780234387118</v>
      </c>
      <c r="Q9" s="102"/>
      <c r="R9" s="91"/>
      <c r="S9" s="92">
        <f t="shared" si="2"/>
        <v>94.468326083039457</v>
      </c>
      <c r="U9" s="95"/>
      <c r="V9" s="95"/>
      <c r="W9" s="95"/>
      <c r="X9" s="95"/>
      <c r="Y9" s="95"/>
      <c r="Z9" s="95"/>
      <c r="AA9" s="95"/>
      <c r="AB9" s="95"/>
    </row>
    <row r="10" spans="1:30" ht="12.75" customHeight="1" x14ac:dyDescent="0.2">
      <c r="A10" s="4"/>
      <c r="B10" s="3"/>
      <c r="C10" s="12" t="s">
        <v>4</v>
      </c>
      <c r="D10" s="177">
        <f t="shared" si="3"/>
        <v>39638</v>
      </c>
      <c r="E10" s="177">
        <f t="shared" si="0"/>
        <v>31848</v>
      </c>
      <c r="F10" s="377">
        <f t="shared" si="0"/>
        <v>1780</v>
      </c>
      <c r="G10" s="359">
        <f t="shared" si="0"/>
        <v>5428</v>
      </c>
      <c r="H10" s="377">
        <f t="shared" si="0"/>
        <v>227</v>
      </c>
      <c r="I10" s="359">
        <f t="shared" si="0"/>
        <v>355</v>
      </c>
      <c r="J10" s="33"/>
      <c r="K10" s="34"/>
      <c r="L10" s="186">
        <f t="shared" si="4"/>
        <v>80.347141631767499</v>
      </c>
      <c r="M10" s="186">
        <f t="shared" si="1"/>
        <v>4.4906402946667336</v>
      </c>
      <c r="N10" s="186">
        <f t="shared" si="1"/>
        <v>13.693930067107321</v>
      </c>
      <c r="O10" s="186">
        <f t="shared" si="1"/>
        <v>0.57268277915131949</v>
      </c>
      <c r="P10" s="186">
        <f t="shared" si="1"/>
        <v>0.89560522730712955</v>
      </c>
      <c r="Q10" s="102"/>
      <c r="R10" s="91"/>
      <c r="S10" s="92">
        <f t="shared" si="2"/>
        <v>94.133294358374741</v>
      </c>
      <c r="U10" s="95"/>
      <c r="V10" s="95"/>
      <c r="W10" s="165">
        <v>1652</v>
      </c>
      <c r="X10" s="95" t="s">
        <v>79</v>
      </c>
      <c r="Y10" s="95"/>
      <c r="Z10" s="95"/>
      <c r="AA10" s="95"/>
      <c r="AB10" s="95"/>
    </row>
    <row r="11" spans="1:30" ht="12.75" customHeight="1" x14ac:dyDescent="0.2">
      <c r="A11" s="4"/>
      <c r="B11" s="3"/>
      <c r="C11" s="12" t="s">
        <v>5</v>
      </c>
      <c r="D11" s="177">
        <f t="shared" si="3"/>
        <v>38121</v>
      </c>
      <c r="E11" s="177">
        <f t="shared" si="0"/>
        <v>30263</v>
      </c>
      <c r="F11" s="377">
        <f t="shared" si="0"/>
        <v>1454</v>
      </c>
      <c r="G11" s="359">
        <f t="shared" si="0"/>
        <v>5773</v>
      </c>
      <c r="H11" s="377">
        <f t="shared" si="0"/>
        <v>227</v>
      </c>
      <c r="I11" s="359">
        <f t="shared" si="0"/>
        <v>404</v>
      </c>
      <c r="J11" s="33"/>
      <c r="K11" s="34"/>
      <c r="L11" s="186">
        <f t="shared" si="4"/>
        <v>79.386689751055854</v>
      </c>
      <c r="M11" s="186">
        <f t="shared" si="1"/>
        <v>3.8141706670863829</v>
      </c>
      <c r="N11" s="186">
        <f t="shared" si="1"/>
        <v>15.143883948479841</v>
      </c>
      <c r="O11" s="186">
        <f t="shared" si="1"/>
        <v>0.59547231184911198</v>
      </c>
      <c r="P11" s="186">
        <f t="shared" si="1"/>
        <v>1.0597833215288162</v>
      </c>
      <c r="Q11" s="102"/>
      <c r="R11" s="91"/>
      <c r="S11" s="92">
        <f t="shared" si="2"/>
        <v>94.803388153827129</v>
      </c>
      <c r="U11" s="95"/>
      <c r="V11" s="95"/>
      <c r="W11" s="165">
        <v>1182</v>
      </c>
      <c r="X11" s="95" t="s">
        <v>80</v>
      </c>
      <c r="Y11" s="95"/>
      <c r="Z11" s="95"/>
      <c r="AA11" s="95"/>
      <c r="AB11" s="95"/>
    </row>
    <row r="12" spans="1:30" ht="12.75" customHeight="1" x14ac:dyDescent="0.2">
      <c r="A12" s="4"/>
      <c r="B12" s="3"/>
      <c r="C12" s="12" t="s">
        <v>6</v>
      </c>
      <c r="D12" s="177">
        <f t="shared" si="3"/>
        <v>37704</v>
      </c>
      <c r="E12" s="177">
        <f t="shared" si="0"/>
        <v>30167</v>
      </c>
      <c r="F12" s="377">
        <f t="shared" si="0"/>
        <v>1372</v>
      </c>
      <c r="G12" s="359">
        <f t="shared" si="0"/>
        <v>5482</v>
      </c>
      <c r="H12" s="377">
        <f t="shared" si="0"/>
        <v>199</v>
      </c>
      <c r="I12" s="359">
        <f t="shared" si="0"/>
        <v>484</v>
      </c>
      <c r="J12" s="33"/>
      <c r="K12" s="34"/>
      <c r="L12" s="186">
        <f t="shared" si="4"/>
        <v>80.010078506259291</v>
      </c>
      <c r="M12" s="186">
        <f t="shared" si="1"/>
        <v>3.6388712072989602</v>
      </c>
      <c r="N12" s="186">
        <f t="shared" si="1"/>
        <v>14.539571398260131</v>
      </c>
      <c r="O12" s="186">
        <f t="shared" si="1"/>
        <v>0.52779545936770633</v>
      </c>
      <c r="P12" s="186">
        <f t="shared" si="1"/>
        <v>1.2836834288139189</v>
      </c>
      <c r="Q12" s="102"/>
      <c r="R12" s="91"/>
      <c r="S12" s="92">
        <f t="shared" si="2"/>
        <v>95.124449134131964</v>
      </c>
      <c r="U12" s="95"/>
      <c r="V12" s="95"/>
      <c r="W12" s="95"/>
      <c r="X12" s="95"/>
      <c r="Y12" s="95"/>
      <c r="Z12" s="95"/>
      <c r="AA12" s="95"/>
      <c r="AB12" s="95"/>
    </row>
    <row r="13" spans="1:30" ht="12.75" customHeight="1" x14ac:dyDescent="0.2">
      <c r="A13" s="353"/>
      <c r="B13" s="4"/>
      <c r="C13" s="12"/>
      <c r="D13" s="177"/>
      <c r="E13" s="177"/>
      <c r="F13" s="377"/>
      <c r="G13" s="359"/>
      <c r="H13" s="377"/>
      <c r="I13" s="359"/>
      <c r="J13" s="33"/>
      <c r="K13" s="34"/>
      <c r="L13" s="186"/>
      <c r="M13" s="186"/>
      <c r="N13" s="186"/>
      <c r="O13" s="186"/>
      <c r="P13" s="186"/>
      <c r="Q13" s="102"/>
      <c r="R13" s="91"/>
      <c r="S13" s="92"/>
      <c r="U13" s="95"/>
      <c r="V13" s="95"/>
      <c r="W13" s="153">
        <f>W11/W10-1</f>
        <v>-0.28450363196125905</v>
      </c>
      <c r="X13" s="95"/>
      <c r="Y13" s="95"/>
      <c r="Z13" s="95"/>
      <c r="AA13" s="95"/>
      <c r="AB13" s="95"/>
    </row>
    <row r="14" spans="1:30" s="1" customFormat="1" ht="12.75" customHeight="1" x14ac:dyDescent="0.2">
      <c r="A14" s="353"/>
      <c r="B14" s="4"/>
      <c r="C14" s="2">
        <v>2015</v>
      </c>
      <c r="D14" s="176">
        <f t="shared" si="3"/>
        <v>78542</v>
      </c>
      <c r="E14" s="176">
        <f t="shared" ref="E14:I16" si="5">E69+E124+E179</f>
        <v>63425</v>
      </c>
      <c r="F14" s="376">
        <f t="shared" si="5"/>
        <v>2398</v>
      </c>
      <c r="G14" s="358">
        <f t="shared" si="5"/>
        <v>11313</v>
      </c>
      <c r="H14" s="376">
        <f t="shared" si="5"/>
        <v>436</v>
      </c>
      <c r="I14" s="358">
        <f t="shared" si="5"/>
        <v>970</v>
      </c>
      <c r="J14" s="35"/>
      <c r="K14" s="36"/>
      <c r="L14" s="317">
        <f t="shared" ref="L14:P29" si="6">E14/$D14*100</f>
        <v>80.752972931679864</v>
      </c>
      <c r="M14" s="317">
        <f t="shared" si="6"/>
        <v>3.0531435410353693</v>
      </c>
      <c r="N14" s="317">
        <f t="shared" si="6"/>
        <v>14.403758498637673</v>
      </c>
      <c r="O14" s="317">
        <f t="shared" si="6"/>
        <v>0.55511700746097625</v>
      </c>
      <c r="P14" s="317">
        <f t="shared" si="6"/>
        <v>1.235008021186117</v>
      </c>
      <c r="Q14" s="338"/>
      <c r="R14" s="104"/>
      <c r="S14" s="90">
        <f t="shared" si="2"/>
        <v>95.784557259515978</v>
      </c>
      <c r="U14" s="95"/>
      <c r="V14" s="95"/>
      <c r="W14" s="95"/>
      <c r="X14" s="95"/>
      <c r="Y14" s="95"/>
      <c r="Z14" s="95"/>
      <c r="AA14" s="95"/>
      <c r="AB14" s="95"/>
    </row>
    <row r="15" spans="1:30" s="3" customFormat="1" ht="12.75" customHeight="1" x14ac:dyDescent="0.2">
      <c r="A15" s="353">
        <f>F15+H15</f>
        <v>1652</v>
      </c>
      <c r="B15" s="4"/>
      <c r="C15" s="6" t="s">
        <v>25</v>
      </c>
      <c r="D15" s="177">
        <f t="shared" si="3"/>
        <v>39944</v>
      </c>
      <c r="E15" s="177">
        <f t="shared" si="5"/>
        <v>32019</v>
      </c>
      <c r="F15" s="377">
        <f t="shared" si="5"/>
        <v>1417</v>
      </c>
      <c r="G15" s="359">
        <f t="shared" si="5"/>
        <v>5807</v>
      </c>
      <c r="H15" s="377">
        <f t="shared" si="5"/>
        <v>235</v>
      </c>
      <c r="I15" s="359">
        <f t="shared" si="5"/>
        <v>466</v>
      </c>
      <c r="J15" s="96"/>
      <c r="K15" s="48"/>
      <c r="L15" s="186">
        <f t="shared" si="6"/>
        <v>80.15972361305829</v>
      </c>
      <c r="M15" s="186">
        <f t="shared" si="6"/>
        <v>3.5474664530342483</v>
      </c>
      <c r="N15" s="186">
        <f t="shared" si="6"/>
        <v>14.537852994191869</v>
      </c>
      <c r="O15" s="186">
        <f t="shared" si="6"/>
        <v>0.58832365311436008</v>
      </c>
      <c r="P15" s="186">
        <f t="shared" si="6"/>
        <v>1.1666332866012419</v>
      </c>
      <c r="Q15" s="110"/>
      <c r="R15" s="93"/>
      <c r="S15" s="92">
        <f t="shared" si="2"/>
        <v>95.160676099247155</v>
      </c>
      <c r="U15" s="95"/>
      <c r="V15" s="95">
        <f>G16+I16</f>
        <v>6010</v>
      </c>
      <c r="W15" s="153">
        <f>D23/D16-1</f>
        <v>-0.43567024198144977</v>
      </c>
      <c r="X15" s="95"/>
      <c r="Y15" s="95"/>
      <c r="Z15" s="95"/>
      <c r="AA15" s="95"/>
      <c r="AB15" s="95"/>
    </row>
    <row r="16" spans="1:30" s="3" customFormat="1" ht="12.75" customHeight="1" x14ac:dyDescent="0.2">
      <c r="A16" s="353">
        <f>F16+H16</f>
        <v>1182</v>
      </c>
      <c r="B16" s="4"/>
      <c r="C16" s="6" t="s">
        <v>78</v>
      </c>
      <c r="D16" s="177">
        <f t="shared" si="3"/>
        <v>38598</v>
      </c>
      <c r="E16" s="177">
        <f t="shared" si="5"/>
        <v>31406</v>
      </c>
      <c r="F16" s="377">
        <f t="shared" si="5"/>
        <v>981</v>
      </c>
      <c r="G16" s="359">
        <f t="shared" si="5"/>
        <v>5506</v>
      </c>
      <c r="H16" s="377">
        <f t="shared" si="5"/>
        <v>201</v>
      </c>
      <c r="I16" s="359">
        <f t="shared" si="5"/>
        <v>504</v>
      </c>
      <c r="J16" s="96"/>
      <c r="K16" s="48"/>
      <c r="L16" s="186">
        <f t="shared" si="6"/>
        <v>81.366910202601176</v>
      </c>
      <c r="M16" s="186">
        <f t="shared" si="6"/>
        <v>2.5415824654127155</v>
      </c>
      <c r="N16" s="186">
        <f t="shared" si="6"/>
        <v>14.264987823203274</v>
      </c>
      <c r="O16" s="186">
        <f t="shared" si="6"/>
        <v>0.52075237058914969</v>
      </c>
      <c r="P16" s="186">
        <f t="shared" si="6"/>
        <v>1.3057671381936888</v>
      </c>
      <c r="Q16" s="110"/>
      <c r="R16" s="93"/>
      <c r="S16" s="92">
        <f t="shared" si="2"/>
        <v>96.428139731657197</v>
      </c>
      <c r="U16" s="95"/>
      <c r="V16" s="153">
        <f>V15/D16</f>
        <v>0.15570754961396963</v>
      </c>
      <c r="W16" s="95"/>
      <c r="X16" s="95"/>
      <c r="Y16" s="95"/>
      <c r="Z16" s="95"/>
      <c r="AA16" s="95"/>
      <c r="AB16" s="95"/>
    </row>
    <row r="17" spans="1:28" ht="12.75" customHeight="1" x14ac:dyDescent="0.2">
      <c r="A17" s="365">
        <f>A16/A15-1</f>
        <v>-0.28450363196125905</v>
      </c>
      <c r="B17" s="4"/>
      <c r="C17" s="6"/>
      <c r="D17" s="177"/>
      <c r="E17" s="177"/>
      <c r="F17" s="377"/>
      <c r="G17" s="359"/>
      <c r="H17" s="377"/>
      <c r="I17" s="359"/>
      <c r="J17" s="96"/>
      <c r="K17" s="48"/>
      <c r="L17" s="186"/>
      <c r="M17" s="186"/>
      <c r="N17" s="186"/>
      <c r="O17" s="186"/>
      <c r="P17" s="186"/>
      <c r="Q17" s="110"/>
      <c r="R17" s="93"/>
      <c r="S17" s="92"/>
      <c r="U17" s="95"/>
      <c r="V17" s="95"/>
      <c r="W17" s="95">
        <v>39944</v>
      </c>
      <c r="X17" s="95"/>
      <c r="Y17" s="95"/>
      <c r="Z17" s="95"/>
      <c r="AA17" s="95"/>
      <c r="AB17" s="95"/>
    </row>
    <row r="18" spans="1:28" ht="12.75" customHeight="1" x14ac:dyDescent="0.2">
      <c r="B18" s="4" t="s">
        <v>26</v>
      </c>
      <c r="C18" s="2">
        <v>2013</v>
      </c>
      <c r="D18" s="176">
        <f t="shared" si="3"/>
        <v>81424</v>
      </c>
      <c r="E18" s="176">
        <f t="shared" ref="E18:I23" si="7">E73+E128+E183</f>
        <v>66023</v>
      </c>
      <c r="F18" s="376">
        <f t="shared" si="7"/>
        <v>4918</v>
      </c>
      <c r="G18" s="358">
        <f t="shared" si="7"/>
        <v>9370</v>
      </c>
      <c r="H18" s="376">
        <f t="shared" si="7"/>
        <v>532</v>
      </c>
      <c r="I18" s="358">
        <f t="shared" si="7"/>
        <v>581</v>
      </c>
      <c r="J18" s="35"/>
      <c r="K18" s="36"/>
      <c r="L18" s="317">
        <f t="shared" si="6"/>
        <v>81.085429357437604</v>
      </c>
      <c r="M18" s="317">
        <f t="shared" si="6"/>
        <v>6.039988209864414</v>
      </c>
      <c r="N18" s="317">
        <f t="shared" si="6"/>
        <v>11.507663588131264</v>
      </c>
      <c r="O18" s="317">
        <f t="shared" si="6"/>
        <v>0.65337001375515824</v>
      </c>
      <c r="P18" s="317">
        <f t="shared" si="6"/>
        <v>0.71354883081155429</v>
      </c>
      <c r="Q18" s="134"/>
      <c r="R18" s="135"/>
      <c r="S18" s="90">
        <f t="shared" si="2"/>
        <v>92.436228384267352</v>
      </c>
      <c r="U18" s="95"/>
      <c r="V18" s="95"/>
      <c r="W18" s="95">
        <v>38598</v>
      </c>
      <c r="X18" s="95"/>
      <c r="Y18" s="95"/>
      <c r="Z18" s="95"/>
      <c r="AA18" s="95"/>
      <c r="AB18" s="95"/>
    </row>
    <row r="19" spans="1:28" ht="12.75" customHeight="1" x14ac:dyDescent="0.2">
      <c r="B19" s="3"/>
      <c r="C19" s="2">
        <v>2014</v>
      </c>
      <c r="D19" s="176">
        <f t="shared" si="3"/>
        <v>88618</v>
      </c>
      <c r="E19" s="176">
        <f t="shared" si="7"/>
        <v>71417</v>
      </c>
      <c r="F19" s="376">
        <f t="shared" si="7"/>
        <v>3565</v>
      </c>
      <c r="G19" s="358">
        <f t="shared" si="7"/>
        <v>12215</v>
      </c>
      <c r="H19" s="376">
        <f t="shared" si="7"/>
        <v>402</v>
      </c>
      <c r="I19" s="358">
        <f t="shared" si="7"/>
        <v>1019</v>
      </c>
      <c r="J19" s="109"/>
      <c r="K19" s="5"/>
      <c r="L19" s="317">
        <f t="shared" si="6"/>
        <v>80.589722178338491</v>
      </c>
      <c r="M19" s="317">
        <f t="shared" si="6"/>
        <v>4.0228847412489559</v>
      </c>
      <c r="N19" s="317">
        <f t="shared" si="6"/>
        <v>13.783881378500981</v>
      </c>
      <c r="O19" s="317">
        <f t="shared" si="6"/>
        <v>0.45363244487575888</v>
      </c>
      <c r="P19" s="317">
        <f t="shared" si="6"/>
        <v>1.1498792570358165</v>
      </c>
      <c r="Q19" s="111"/>
      <c r="R19" s="90"/>
      <c r="S19" s="90">
        <f t="shared" si="2"/>
        <v>94.807795505412088</v>
      </c>
      <c r="U19" s="95"/>
      <c r="V19" s="95">
        <f>F16+I16</f>
        <v>1485</v>
      </c>
      <c r="W19" s="154">
        <f>W18/W17-1</f>
        <v>-3.3697176046465049E-2</v>
      </c>
      <c r="X19" s="95"/>
      <c r="Y19" s="95"/>
      <c r="Z19" s="95"/>
      <c r="AA19" s="95"/>
      <c r="AB19" s="95"/>
    </row>
    <row r="20" spans="1:28" ht="12.75" customHeight="1" x14ac:dyDescent="0.2">
      <c r="B20" s="3"/>
      <c r="C20" s="12" t="s">
        <v>7</v>
      </c>
      <c r="D20" s="177">
        <f t="shared" si="3"/>
        <v>22714</v>
      </c>
      <c r="E20" s="177">
        <f t="shared" si="7"/>
        <v>18343</v>
      </c>
      <c r="F20" s="377">
        <f t="shared" si="7"/>
        <v>933</v>
      </c>
      <c r="G20" s="359">
        <f t="shared" si="7"/>
        <v>3117</v>
      </c>
      <c r="H20" s="377">
        <f t="shared" si="7"/>
        <v>94</v>
      </c>
      <c r="I20" s="359">
        <f t="shared" si="7"/>
        <v>227</v>
      </c>
      <c r="J20" s="96"/>
      <c r="K20" s="48"/>
      <c r="L20" s="186">
        <f t="shared" si="6"/>
        <v>80.756361715241695</v>
      </c>
      <c r="M20" s="186">
        <f t="shared" si="6"/>
        <v>4.1075988377212287</v>
      </c>
      <c r="N20" s="186">
        <f t="shared" si="6"/>
        <v>13.722814123448094</v>
      </c>
      <c r="O20" s="186">
        <f t="shared" si="6"/>
        <v>0.41384168354318918</v>
      </c>
      <c r="P20" s="186">
        <f t="shared" si="6"/>
        <v>0.99938364004578673</v>
      </c>
      <c r="Q20" s="112"/>
      <c r="R20" s="92"/>
      <c r="S20" s="92">
        <f t="shared" si="2"/>
        <v>94.759401949277944</v>
      </c>
      <c r="U20" s="95"/>
      <c r="V20" s="153">
        <f>V19/D16</f>
        <v>3.8473496036064044E-2</v>
      </c>
      <c r="W20" s="95"/>
      <c r="X20" s="95"/>
      <c r="Y20" s="95"/>
      <c r="Z20" s="95"/>
      <c r="AA20" s="95"/>
      <c r="AB20" s="95"/>
    </row>
    <row r="21" spans="1:28" ht="12.75" customHeight="1" x14ac:dyDescent="0.2">
      <c r="B21" s="3"/>
      <c r="C21" s="12" t="s">
        <v>4</v>
      </c>
      <c r="D21" s="177">
        <f t="shared" si="3"/>
        <v>22096</v>
      </c>
      <c r="E21" s="177">
        <f t="shared" si="7"/>
        <v>17761</v>
      </c>
      <c r="F21" s="377">
        <f t="shared" si="7"/>
        <v>988</v>
      </c>
      <c r="G21" s="359">
        <f t="shared" si="7"/>
        <v>3024</v>
      </c>
      <c r="H21" s="377">
        <f t="shared" si="7"/>
        <v>99</v>
      </c>
      <c r="I21" s="359">
        <f t="shared" si="7"/>
        <v>224</v>
      </c>
      <c r="J21" s="96"/>
      <c r="K21" s="48"/>
      <c r="L21" s="186">
        <f t="shared" si="6"/>
        <v>80.381064446053585</v>
      </c>
      <c r="M21" s="186">
        <f t="shared" si="6"/>
        <v>4.4713975380159301</v>
      </c>
      <c r="N21" s="186">
        <f t="shared" si="6"/>
        <v>13.685734974656047</v>
      </c>
      <c r="O21" s="186">
        <f t="shared" si="6"/>
        <v>0.44804489500362055</v>
      </c>
      <c r="P21" s="186">
        <f t="shared" si="6"/>
        <v>1.0137581462708183</v>
      </c>
      <c r="Q21" s="112"/>
      <c r="R21" s="92"/>
      <c r="S21" s="92">
        <f t="shared" si="2"/>
        <v>94.300545302013418</v>
      </c>
      <c r="T21" s="13"/>
      <c r="U21" s="95"/>
      <c r="V21" s="95"/>
      <c r="W21" s="95"/>
      <c r="X21" s="95"/>
      <c r="Y21" s="95"/>
      <c r="Z21" s="95"/>
      <c r="AA21" s="95"/>
      <c r="AB21" s="95"/>
    </row>
    <row r="22" spans="1:28" ht="12.75" customHeight="1" x14ac:dyDescent="0.2">
      <c r="B22" s="3"/>
      <c r="C22" s="12" t="s">
        <v>5</v>
      </c>
      <c r="D22" s="177">
        <f t="shared" si="3"/>
        <v>22026</v>
      </c>
      <c r="E22" s="177">
        <f t="shared" si="7"/>
        <v>17630</v>
      </c>
      <c r="F22" s="377">
        <f t="shared" si="7"/>
        <v>817</v>
      </c>
      <c r="G22" s="359">
        <f t="shared" si="7"/>
        <v>3200</v>
      </c>
      <c r="H22" s="377">
        <f t="shared" si="7"/>
        <v>121</v>
      </c>
      <c r="I22" s="359">
        <f t="shared" si="7"/>
        <v>258</v>
      </c>
      <c r="J22" s="96"/>
      <c r="K22" s="48"/>
      <c r="L22" s="186">
        <f t="shared" si="6"/>
        <v>80.041768818668842</v>
      </c>
      <c r="M22" s="186">
        <f t="shared" si="6"/>
        <v>3.7092527013529462</v>
      </c>
      <c r="N22" s="186">
        <f t="shared" si="6"/>
        <v>14.528284754381184</v>
      </c>
      <c r="O22" s="186">
        <f t="shared" si="6"/>
        <v>0.54935076727503862</v>
      </c>
      <c r="P22" s="186">
        <f t="shared" si="6"/>
        <v>1.1713429583219832</v>
      </c>
      <c r="Q22" s="112"/>
      <c r="R22" s="92"/>
      <c r="S22" s="92">
        <f t="shared" si="2"/>
        <v>95.017528949325396</v>
      </c>
      <c r="U22" s="95"/>
      <c r="V22" s="95"/>
      <c r="W22" s="153">
        <f>D10/W18-1</f>
        <v>2.6944401264314299E-2</v>
      </c>
      <c r="X22" s="95"/>
      <c r="Y22" s="95"/>
      <c r="Z22" s="95"/>
      <c r="AA22" s="95"/>
      <c r="AB22" s="95"/>
    </row>
    <row r="23" spans="1:28" ht="12.75" customHeight="1" x14ac:dyDescent="0.2">
      <c r="B23" s="3"/>
      <c r="C23" s="12" t="s">
        <v>6</v>
      </c>
      <c r="D23" s="177">
        <f t="shared" si="3"/>
        <v>21782</v>
      </c>
      <c r="E23" s="177">
        <f t="shared" si="7"/>
        <v>17683</v>
      </c>
      <c r="F23" s="377">
        <f t="shared" si="7"/>
        <v>827</v>
      </c>
      <c r="G23" s="359">
        <f t="shared" si="7"/>
        <v>2874</v>
      </c>
      <c r="H23" s="377">
        <f t="shared" si="7"/>
        <v>88</v>
      </c>
      <c r="I23" s="359">
        <f t="shared" si="7"/>
        <v>310</v>
      </c>
      <c r="J23" s="96"/>
      <c r="K23" s="48"/>
      <c r="L23" s="186">
        <f t="shared" si="6"/>
        <v>81.181709668533657</v>
      </c>
      <c r="M23" s="186">
        <f t="shared" si="6"/>
        <v>3.7967128821963092</v>
      </c>
      <c r="N23" s="186">
        <f t="shared" si="6"/>
        <v>13.194380681296483</v>
      </c>
      <c r="O23" s="186">
        <f t="shared" si="6"/>
        <v>0.4040033054815903</v>
      </c>
      <c r="P23" s="186">
        <f t="shared" si="6"/>
        <v>1.4231934624919658</v>
      </c>
      <c r="Q23" s="112"/>
      <c r="R23" s="92"/>
      <c r="S23" s="92">
        <f t="shared" si="2"/>
        <v>95.160778506452289</v>
      </c>
      <c r="T23" s="13"/>
      <c r="U23" s="95"/>
      <c r="V23" s="95"/>
      <c r="W23" s="95"/>
      <c r="X23" s="95"/>
      <c r="Y23" s="95"/>
      <c r="Z23" s="95"/>
      <c r="AA23" s="95"/>
      <c r="AB23" s="95"/>
    </row>
    <row r="24" spans="1:28" ht="12.75" customHeight="1" x14ac:dyDescent="0.2">
      <c r="B24" s="3"/>
      <c r="C24" s="12"/>
      <c r="D24" s="177"/>
      <c r="E24" s="177"/>
      <c r="F24" s="377"/>
      <c r="G24" s="359"/>
      <c r="H24" s="377"/>
      <c r="I24" s="359"/>
      <c r="J24" s="96"/>
      <c r="K24" s="48"/>
      <c r="L24" s="186"/>
      <c r="M24" s="186"/>
      <c r="N24" s="186"/>
      <c r="O24" s="186"/>
      <c r="P24" s="186"/>
      <c r="Q24" s="112"/>
      <c r="R24" s="92"/>
      <c r="S24" s="92"/>
      <c r="T24" s="13"/>
      <c r="U24" s="95"/>
      <c r="V24" s="95"/>
      <c r="W24" s="153">
        <f>D27/D16</f>
        <v>0.56495155189388047</v>
      </c>
      <c r="X24" s="95"/>
      <c r="Y24" s="95"/>
      <c r="Z24" s="95"/>
      <c r="AA24" s="95"/>
      <c r="AB24" s="95"/>
    </row>
    <row r="25" spans="1:28" ht="15.75" customHeight="1" x14ac:dyDescent="0.2">
      <c r="B25" s="3"/>
      <c r="C25" s="2">
        <v>2015</v>
      </c>
      <c r="D25" s="176">
        <f t="shared" si="3"/>
        <v>44601</v>
      </c>
      <c r="E25" s="176">
        <f t="shared" ref="E25:I27" si="8">E80+E135+E190</f>
        <v>36568</v>
      </c>
      <c r="F25" s="376">
        <f t="shared" si="8"/>
        <v>1391</v>
      </c>
      <c r="G25" s="358">
        <f t="shared" si="8"/>
        <v>5870</v>
      </c>
      <c r="H25" s="376">
        <f t="shared" si="8"/>
        <v>212</v>
      </c>
      <c r="I25" s="358">
        <f t="shared" si="8"/>
        <v>560</v>
      </c>
      <c r="J25" s="109"/>
      <c r="K25" s="5"/>
      <c r="L25" s="317">
        <f t="shared" si="6"/>
        <v>81.989193067420004</v>
      </c>
      <c r="M25" s="317">
        <f t="shared" si="6"/>
        <v>3.118764153270106</v>
      </c>
      <c r="N25" s="317">
        <f t="shared" si="6"/>
        <v>13.161139884755949</v>
      </c>
      <c r="O25" s="317">
        <f t="shared" si="6"/>
        <v>0.47532566534382636</v>
      </c>
      <c r="P25" s="317">
        <f t="shared" si="6"/>
        <v>1.2555772292101075</v>
      </c>
      <c r="Q25" s="111"/>
      <c r="R25" s="90"/>
      <c r="S25" s="90">
        <f t="shared" si="2"/>
        <v>95.861196457617922</v>
      </c>
      <c r="U25" s="95"/>
      <c r="V25" s="95"/>
      <c r="W25" s="95"/>
      <c r="X25" s="95"/>
      <c r="Y25" s="95"/>
      <c r="Z25" s="95"/>
      <c r="AA25" s="95"/>
      <c r="AB25" s="95"/>
    </row>
    <row r="26" spans="1:28" ht="12.75" customHeight="1" x14ac:dyDescent="0.2">
      <c r="B26" s="3"/>
      <c r="C26" s="12" t="s">
        <v>7</v>
      </c>
      <c r="D26" s="177">
        <f t="shared" si="3"/>
        <v>22795</v>
      </c>
      <c r="E26" s="177">
        <f t="shared" si="8"/>
        <v>18635</v>
      </c>
      <c r="F26" s="377">
        <f t="shared" si="8"/>
        <v>812</v>
      </c>
      <c r="G26" s="359">
        <f t="shared" si="8"/>
        <v>2973</v>
      </c>
      <c r="H26" s="377">
        <f t="shared" si="8"/>
        <v>113</v>
      </c>
      <c r="I26" s="359">
        <f t="shared" si="8"/>
        <v>262</v>
      </c>
      <c r="J26" s="96"/>
      <c r="K26" s="48"/>
      <c r="L26" s="186">
        <f t="shared" si="6"/>
        <v>81.750383856108797</v>
      </c>
      <c r="M26" s="186">
        <f t="shared" si="6"/>
        <v>3.5621846896249179</v>
      </c>
      <c r="N26" s="186">
        <f t="shared" si="6"/>
        <v>13.04233384514148</v>
      </c>
      <c r="O26" s="186">
        <f t="shared" si="6"/>
        <v>0.49572274621627549</v>
      </c>
      <c r="P26" s="186">
        <f t="shared" si="6"/>
        <v>1.1493748629085325</v>
      </c>
      <c r="Q26" s="112"/>
      <c r="R26" s="92"/>
      <c r="S26" s="92">
        <f t="shared" si="2"/>
        <v>95.333467863989512</v>
      </c>
      <c r="U26" s="95"/>
      <c r="V26" s="95"/>
      <c r="W26" s="95">
        <v>29</v>
      </c>
      <c r="X26" s="95"/>
      <c r="Y26" s="95"/>
      <c r="Z26" s="95"/>
      <c r="AA26" s="95"/>
      <c r="AB26" s="95"/>
    </row>
    <row r="27" spans="1:28" ht="12.75" customHeight="1" x14ac:dyDescent="0.2">
      <c r="B27" s="3"/>
      <c r="C27" s="12" t="s">
        <v>4</v>
      </c>
      <c r="D27" s="177">
        <f t="shared" si="3"/>
        <v>21806</v>
      </c>
      <c r="E27" s="177">
        <f t="shared" si="8"/>
        <v>17933</v>
      </c>
      <c r="F27" s="377">
        <f t="shared" si="8"/>
        <v>579</v>
      </c>
      <c r="G27" s="359">
        <f t="shared" si="8"/>
        <v>2897</v>
      </c>
      <c r="H27" s="377">
        <f t="shared" si="8"/>
        <v>99</v>
      </c>
      <c r="I27" s="359">
        <f t="shared" si="8"/>
        <v>298</v>
      </c>
      <c r="J27" s="96"/>
      <c r="K27" s="48"/>
      <c r="L27" s="186">
        <f t="shared" si="6"/>
        <v>82.23883334861965</v>
      </c>
      <c r="M27" s="186">
        <f t="shared" si="6"/>
        <v>2.6552325048151881</v>
      </c>
      <c r="N27" s="186">
        <f t="shared" si="6"/>
        <v>13.285334311657342</v>
      </c>
      <c r="O27" s="186">
        <f t="shared" si="6"/>
        <v>0.45400348527928097</v>
      </c>
      <c r="P27" s="186">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
      <c r="B28" s="3"/>
      <c r="C28" s="12"/>
      <c r="D28" s="177"/>
      <c r="E28" s="177"/>
      <c r="F28" s="377"/>
      <c r="G28" s="359"/>
      <c r="H28" s="377"/>
      <c r="I28" s="359"/>
      <c r="J28" s="96"/>
      <c r="K28" s="48"/>
      <c r="L28" s="186"/>
      <c r="M28" s="186"/>
      <c r="N28" s="186"/>
      <c r="O28" s="186"/>
      <c r="P28" s="186"/>
      <c r="Q28" s="112"/>
      <c r="R28" s="92"/>
      <c r="S28" s="92"/>
      <c r="U28" s="95"/>
      <c r="V28" s="95"/>
      <c r="W28" s="155">
        <v>38598</v>
      </c>
      <c r="X28" s="95"/>
      <c r="Y28" s="95"/>
      <c r="Z28" s="95"/>
      <c r="AA28" s="95"/>
      <c r="AB28" s="95"/>
    </row>
    <row r="29" spans="1:28" ht="12.75" customHeight="1" x14ac:dyDescent="0.2">
      <c r="B29" s="4" t="s">
        <v>27</v>
      </c>
      <c r="C29" s="2">
        <v>2013</v>
      </c>
      <c r="D29" s="176">
        <f t="shared" si="3"/>
        <v>70690</v>
      </c>
      <c r="E29" s="176">
        <f t="shared" ref="E29:I34" si="9">E84+E139+E194</f>
        <v>53517</v>
      </c>
      <c r="F29" s="376">
        <f t="shared" si="9"/>
        <v>6742</v>
      </c>
      <c r="G29" s="358">
        <f t="shared" si="9"/>
        <v>9006</v>
      </c>
      <c r="H29" s="376">
        <f t="shared" si="9"/>
        <v>1070</v>
      </c>
      <c r="I29" s="358">
        <f t="shared" si="9"/>
        <v>355</v>
      </c>
      <c r="J29" s="35"/>
      <c r="K29" s="36"/>
      <c r="L29" s="317">
        <f t="shared" si="6"/>
        <v>75.706606309237515</v>
      </c>
      <c r="M29" s="317">
        <f t="shared" si="6"/>
        <v>9.5374168906493146</v>
      </c>
      <c r="N29" s="317">
        <f t="shared" si="6"/>
        <v>12.740132974961096</v>
      </c>
      <c r="O29" s="317">
        <f t="shared" si="6"/>
        <v>1.5136511529212053</v>
      </c>
      <c r="P29" s="317">
        <f t="shared" si="6"/>
        <v>0.50219267223086717</v>
      </c>
      <c r="Q29" s="134"/>
      <c r="R29" s="135"/>
      <c r="S29" s="90">
        <f t="shared" si="2"/>
        <v>87.335451656831594</v>
      </c>
      <c r="U29" s="95"/>
      <c r="V29" s="95"/>
      <c r="W29" s="155">
        <v>29</v>
      </c>
      <c r="X29" s="95"/>
      <c r="Y29" s="95"/>
      <c r="Z29" s="95"/>
      <c r="AA29" s="95"/>
      <c r="AB29" s="95"/>
    </row>
    <row r="30" spans="1:28" ht="17.25" customHeight="1" x14ac:dyDescent="0.2">
      <c r="B30" s="3"/>
      <c r="C30" s="2">
        <v>2014</v>
      </c>
      <c r="D30" s="176">
        <f t="shared" si="3"/>
        <v>57358</v>
      </c>
      <c r="E30" s="176">
        <f t="shared" si="9"/>
        <v>45675</v>
      </c>
      <c r="F30" s="376">
        <f t="shared" si="9"/>
        <v>2298</v>
      </c>
      <c r="G30" s="358">
        <f t="shared" si="9"/>
        <v>8536</v>
      </c>
      <c r="H30" s="376">
        <f t="shared" si="9"/>
        <v>448</v>
      </c>
      <c r="I30" s="358">
        <f t="shared" si="9"/>
        <v>401</v>
      </c>
      <c r="J30" s="109"/>
      <c r="K30" s="5"/>
      <c r="L30" s="317">
        <f t="shared" ref="L30:P91" si="10">E30/$D30*100</f>
        <v>79.631437637295576</v>
      </c>
      <c r="M30" s="317">
        <f t="shared" si="10"/>
        <v>4.0064158443460371</v>
      </c>
      <c r="N30" s="317">
        <f t="shared" si="10"/>
        <v>14.88196938526448</v>
      </c>
      <c r="O30" s="317">
        <f t="shared" si="10"/>
        <v>0.78105931169148157</v>
      </c>
      <c r="P30" s="317">
        <f t="shared" si="10"/>
        <v>0.69911782140241996</v>
      </c>
      <c r="Q30" s="111"/>
      <c r="R30" s="90"/>
      <c r="S30" s="90">
        <f t="shared" si="2"/>
        <v>94.375486461021666</v>
      </c>
      <c r="U30" s="95"/>
      <c r="V30" s="95"/>
      <c r="W30" s="156">
        <f>W29/W28</f>
        <v>7.5133426602414638E-4</v>
      </c>
      <c r="X30" s="95"/>
      <c r="Y30" s="95"/>
      <c r="Z30" s="95"/>
      <c r="AA30" s="95"/>
      <c r="AB30" s="95"/>
    </row>
    <row r="31" spans="1:28" ht="12.75" customHeight="1" x14ac:dyDescent="0.2">
      <c r="B31" s="3"/>
      <c r="C31" s="12" t="s">
        <v>7</v>
      </c>
      <c r="D31" s="177">
        <f t="shared" si="3"/>
        <v>19075</v>
      </c>
      <c r="E31" s="177">
        <f t="shared" si="9"/>
        <v>15328</v>
      </c>
      <c r="F31" s="377">
        <f t="shared" si="9"/>
        <v>782</v>
      </c>
      <c r="G31" s="359">
        <f t="shared" si="9"/>
        <v>2663</v>
      </c>
      <c r="H31" s="377">
        <f t="shared" si="9"/>
        <v>163</v>
      </c>
      <c r="I31" s="359">
        <f t="shared" si="9"/>
        <v>139</v>
      </c>
      <c r="J31" s="96"/>
      <c r="K31" s="48"/>
      <c r="L31" s="186">
        <f t="shared" si="10"/>
        <v>80.356487549148099</v>
      </c>
      <c r="M31" s="186">
        <f t="shared" si="10"/>
        <v>4.0996068152031455</v>
      </c>
      <c r="N31" s="186">
        <f t="shared" si="10"/>
        <v>13.960681520314546</v>
      </c>
      <c r="O31" s="186">
        <f t="shared" si="10"/>
        <v>0.85452162516382701</v>
      </c>
      <c r="P31" s="186">
        <f t="shared" si="10"/>
        <v>0.72870249017038002</v>
      </c>
      <c r="Q31" s="112"/>
      <c r="R31" s="92"/>
      <c r="S31" s="92">
        <f t="shared" si="2"/>
        <v>94.242018035583726</v>
      </c>
      <c r="U31" s="95"/>
      <c r="V31" s="95"/>
      <c r="W31" s="154"/>
      <c r="X31" s="95"/>
      <c r="Y31" s="95"/>
      <c r="Z31" s="95"/>
      <c r="AA31" s="95"/>
      <c r="AB31" s="95"/>
    </row>
    <row r="32" spans="1:28" ht="12.75" customHeight="1" x14ac:dyDescent="0.2">
      <c r="B32" s="3"/>
      <c r="C32" s="12" t="s">
        <v>4</v>
      </c>
      <c r="D32" s="177">
        <f t="shared" si="3"/>
        <v>13964</v>
      </c>
      <c r="E32" s="177">
        <f t="shared" si="9"/>
        <v>11258</v>
      </c>
      <c r="F32" s="377">
        <f t="shared" si="9"/>
        <v>615</v>
      </c>
      <c r="G32" s="359">
        <f t="shared" si="9"/>
        <v>1899</v>
      </c>
      <c r="H32" s="377">
        <f t="shared" si="9"/>
        <v>111</v>
      </c>
      <c r="I32" s="359">
        <f t="shared" si="9"/>
        <v>81</v>
      </c>
      <c r="J32" s="96"/>
      <c r="K32" s="48"/>
      <c r="L32" s="186">
        <f t="shared" si="10"/>
        <v>80.621598395875111</v>
      </c>
      <c r="M32" s="186">
        <f t="shared" si="10"/>
        <v>4.4041821827556573</v>
      </c>
      <c r="N32" s="186">
        <f t="shared" si="10"/>
        <v>13.599255227728444</v>
      </c>
      <c r="O32" s="186">
        <f t="shared" si="10"/>
        <v>0.7949011744485821</v>
      </c>
      <c r="P32" s="186">
        <f t="shared" si="10"/>
        <v>0.58006301919220848</v>
      </c>
      <c r="Q32" s="112"/>
      <c r="R32" s="92"/>
      <c r="S32" s="92">
        <f t="shared" si="2"/>
        <v>93.982594280978034</v>
      </c>
      <c r="T32" s="14"/>
      <c r="U32" s="95"/>
      <c r="V32" s="95"/>
      <c r="W32" s="153">
        <f>D38/D16</f>
        <v>0.31234779004093477</v>
      </c>
      <c r="X32" s="95"/>
      <c r="Y32" s="95"/>
      <c r="Z32" s="95"/>
      <c r="AA32" s="95"/>
      <c r="AB32" s="95"/>
    </row>
    <row r="33" spans="1:28" ht="12.75" customHeight="1" x14ac:dyDescent="0.2">
      <c r="B33" s="3"/>
      <c r="C33" s="12" t="s">
        <v>5</v>
      </c>
      <c r="D33" s="177">
        <f t="shared" si="3"/>
        <v>12278</v>
      </c>
      <c r="E33" s="177">
        <f t="shared" si="9"/>
        <v>9685</v>
      </c>
      <c r="F33" s="377">
        <f t="shared" si="9"/>
        <v>468</v>
      </c>
      <c r="G33" s="359">
        <f t="shared" si="9"/>
        <v>1956</v>
      </c>
      <c r="H33" s="377">
        <f t="shared" si="9"/>
        <v>88</v>
      </c>
      <c r="I33" s="359">
        <f t="shared" si="9"/>
        <v>81</v>
      </c>
      <c r="J33" s="96"/>
      <c r="K33" s="48"/>
      <c r="L33" s="186">
        <f t="shared" si="10"/>
        <v>78.880925232122507</v>
      </c>
      <c r="M33" s="186">
        <f t="shared" si="10"/>
        <v>3.8116957159146438</v>
      </c>
      <c r="N33" s="186">
        <f t="shared" si="10"/>
        <v>15.930933376771462</v>
      </c>
      <c r="O33" s="186">
        <f t="shared" si="10"/>
        <v>0.71672910897540321</v>
      </c>
      <c r="P33" s="186">
        <f t="shared" si="10"/>
        <v>0.65971656621599606</v>
      </c>
      <c r="Q33" s="112"/>
      <c r="R33" s="92"/>
      <c r="S33" s="92">
        <f t="shared" si="2"/>
        <v>94.613447006394111</v>
      </c>
      <c r="U33" s="95"/>
      <c r="V33" s="95"/>
      <c r="W33" s="95"/>
      <c r="X33" s="95"/>
      <c r="Y33" s="95"/>
      <c r="Z33" s="95"/>
      <c r="AA33" s="95"/>
      <c r="AB33" s="95"/>
    </row>
    <row r="34" spans="1:28" ht="12.75" customHeight="1" x14ac:dyDescent="0.2">
      <c r="B34" s="3"/>
      <c r="C34" s="12" t="s">
        <v>6</v>
      </c>
      <c r="D34" s="177">
        <f t="shared" si="3"/>
        <v>12041</v>
      </c>
      <c r="E34" s="177">
        <f t="shared" si="9"/>
        <v>9404</v>
      </c>
      <c r="F34" s="377">
        <f t="shared" si="9"/>
        <v>433</v>
      </c>
      <c r="G34" s="359">
        <f t="shared" si="9"/>
        <v>2018</v>
      </c>
      <c r="H34" s="377">
        <f t="shared" si="9"/>
        <v>86</v>
      </c>
      <c r="I34" s="359">
        <f t="shared" si="9"/>
        <v>100</v>
      </c>
      <c r="J34" s="96"/>
      <c r="K34" s="48"/>
      <c r="L34" s="186">
        <f t="shared" si="10"/>
        <v>78.099825595880745</v>
      </c>
      <c r="M34" s="186">
        <f t="shared" si="10"/>
        <v>3.5960468399634586</v>
      </c>
      <c r="N34" s="186">
        <f t="shared" si="10"/>
        <v>16.759405365002909</v>
      </c>
      <c r="O34" s="186">
        <f t="shared" si="10"/>
        <v>0.71422639315671455</v>
      </c>
      <c r="P34" s="186">
        <f t="shared" si="10"/>
        <v>0.83049580599617967</v>
      </c>
      <c r="Q34" s="112"/>
      <c r="R34" s="92"/>
      <c r="S34" s="92">
        <f t="shared" si="2"/>
        <v>94.82190960790183</v>
      </c>
      <c r="U34" s="95"/>
      <c r="V34" s="95"/>
      <c r="W34" s="153">
        <f>W18/W17-1</f>
        <v>-3.3697176046465049E-2</v>
      </c>
      <c r="X34" s="95"/>
      <c r="Y34" s="95"/>
      <c r="Z34" s="95"/>
      <c r="AA34" s="95"/>
      <c r="AB34" s="95"/>
    </row>
    <row r="35" spans="1:28" ht="12.75" customHeight="1" x14ac:dyDescent="0.2">
      <c r="B35" s="4"/>
      <c r="C35" s="12"/>
      <c r="D35" s="177"/>
      <c r="E35" s="177"/>
      <c r="F35" s="377"/>
      <c r="G35" s="359"/>
      <c r="H35" s="377"/>
      <c r="I35" s="359"/>
      <c r="J35" s="96"/>
      <c r="K35" s="48"/>
      <c r="L35" s="186"/>
      <c r="M35" s="186"/>
      <c r="N35" s="186"/>
      <c r="O35" s="186"/>
      <c r="P35" s="186"/>
      <c r="Q35" s="112"/>
      <c r="R35" s="92"/>
      <c r="S35" s="92"/>
      <c r="U35" s="95"/>
      <c r="V35" s="95"/>
      <c r="W35" s="95"/>
      <c r="X35" s="95"/>
      <c r="Y35" s="95"/>
      <c r="Z35" s="95"/>
      <c r="AA35" s="95"/>
      <c r="AB35" s="95"/>
    </row>
    <row r="36" spans="1:28" ht="16.5" customHeight="1" x14ac:dyDescent="0.2">
      <c r="B36" s="3"/>
      <c r="C36" s="2">
        <v>2015</v>
      </c>
      <c r="D36" s="176">
        <f t="shared" si="3"/>
        <v>24687</v>
      </c>
      <c r="E36" s="176">
        <f t="shared" ref="E36:I38" si="11">E91+E146+E201</f>
        <v>19546</v>
      </c>
      <c r="F36" s="376">
        <f t="shared" si="11"/>
        <v>770</v>
      </c>
      <c r="G36" s="358">
        <f t="shared" si="11"/>
        <v>3972</v>
      </c>
      <c r="H36" s="376">
        <f t="shared" si="11"/>
        <v>176</v>
      </c>
      <c r="I36" s="358">
        <f t="shared" si="11"/>
        <v>223</v>
      </c>
      <c r="J36" s="109"/>
      <c r="K36" s="5"/>
      <c r="L36" s="317">
        <f t="shared" si="10"/>
        <v>79.175274435937951</v>
      </c>
      <c r="M36" s="317">
        <f t="shared" si="10"/>
        <v>3.1190505124154413</v>
      </c>
      <c r="N36" s="317">
        <f t="shared" si="10"/>
        <v>16.089439786122249</v>
      </c>
      <c r="O36" s="317">
        <f t="shared" si="10"/>
        <v>0.7129258314092437</v>
      </c>
      <c r="P36" s="317">
        <f t="shared" si="10"/>
        <v>0.90330943411512132</v>
      </c>
      <c r="Q36" s="111"/>
      <c r="R36" s="90"/>
      <c r="S36" s="90">
        <f t="shared" si="2"/>
        <v>95.433260922037178</v>
      </c>
      <c r="U36" s="95"/>
      <c r="V36" s="95"/>
      <c r="W36" s="153">
        <f>D49/D16</f>
        <v>0.12218249650240945</v>
      </c>
      <c r="X36" s="95"/>
      <c r="Y36" s="95"/>
      <c r="Z36" s="95"/>
      <c r="AA36" s="95"/>
      <c r="AB36" s="95"/>
    </row>
    <row r="37" spans="1:28" ht="12.75" customHeight="1" x14ac:dyDescent="0.2">
      <c r="A37" s="349">
        <f>F37+H37</f>
        <v>566</v>
      </c>
      <c r="B37" s="3"/>
      <c r="C37" s="12" t="s">
        <v>7</v>
      </c>
      <c r="D37" s="177">
        <f t="shared" si="3"/>
        <v>12631</v>
      </c>
      <c r="E37" s="177">
        <f t="shared" si="11"/>
        <v>9853</v>
      </c>
      <c r="F37" s="377">
        <f t="shared" si="11"/>
        <v>468</v>
      </c>
      <c r="G37" s="359">
        <f t="shared" si="11"/>
        <v>2106</v>
      </c>
      <c r="H37" s="377">
        <f t="shared" si="11"/>
        <v>98</v>
      </c>
      <c r="I37" s="359">
        <f t="shared" si="11"/>
        <v>106</v>
      </c>
      <c r="J37" s="96"/>
      <c r="K37" s="48"/>
      <c r="L37" s="186">
        <f t="shared" si="10"/>
        <v>78.00649196421503</v>
      </c>
      <c r="M37" s="186">
        <f t="shared" si="10"/>
        <v>3.7051698202834298</v>
      </c>
      <c r="N37" s="186">
        <f t="shared" si="10"/>
        <v>16.673264191275432</v>
      </c>
      <c r="O37" s="186">
        <f t="shared" si="10"/>
        <v>0.77586889399097458</v>
      </c>
      <c r="P37" s="186">
        <f t="shared" si="10"/>
        <v>0.83920513023513588</v>
      </c>
      <c r="Q37" s="112"/>
      <c r="R37" s="92"/>
      <c r="S37" s="92">
        <f t="shared" si="2"/>
        <v>94.62232779097387</v>
      </c>
      <c r="U37" s="95"/>
      <c r="V37" s="95"/>
      <c r="W37" s="95">
        <f>D26-D27</f>
        <v>989</v>
      </c>
      <c r="X37" s="95" t="s">
        <v>175</v>
      </c>
      <c r="Y37" s="95"/>
      <c r="Z37" s="95"/>
      <c r="AA37" s="95"/>
      <c r="AB37" s="95"/>
    </row>
    <row r="38" spans="1:28" ht="12.75" customHeight="1" x14ac:dyDescent="0.2">
      <c r="A38" s="349">
        <f>F38+H38</f>
        <v>380</v>
      </c>
      <c r="B38" s="3"/>
      <c r="C38" s="12" t="s">
        <v>4</v>
      </c>
      <c r="D38" s="177">
        <f t="shared" si="3"/>
        <v>12056</v>
      </c>
      <c r="E38" s="177">
        <f t="shared" si="11"/>
        <v>9693</v>
      </c>
      <c r="F38" s="377">
        <f t="shared" si="11"/>
        <v>302</v>
      </c>
      <c r="G38" s="359">
        <f t="shared" si="11"/>
        <v>1866</v>
      </c>
      <c r="H38" s="377">
        <f t="shared" si="11"/>
        <v>78</v>
      </c>
      <c r="I38" s="359">
        <f t="shared" si="11"/>
        <v>117</v>
      </c>
      <c r="J38" s="96"/>
      <c r="K38" s="48"/>
      <c r="L38" s="186">
        <f t="shared" si="10"/>
        <v>80.399800928998005</v>
      </c>
      <c r="M38" s="186">
        <f t="shared" si="10"/>
        <v>2.504976775049768</v>
      </c>
      <c r="N38" s="186">
        <f t="shared" si="10"/>
        <v>15.477770404777704</v>
      </c>
      <c r="O38" s="186">
        <f t="shared" si="10"/>
        <v>0.64698075646980757</v>
      </c>
      <c r="P38" s="186">
        <f t="shared" si="10"/>
        <v>0.97047113470471125</v>
      </c>
      <c r="Q38" s="112"/>
      <c r="R38" s="92"/>
      <c r="S38" s="92">
        <f t="shared" si="2"/>
        <v>96.270853778213933</v>
      </c>
      <c r="U38" s="95">
        <f>S38-S37</f>
        <v>1.6485259872400633</v>
      </c>
      <c r="V38" s="95"/>
      <c r="W38" s="95">
        <f>D37-D38</f>
        <v>575</v>
      </c>
      <c r="X38" s="95" t="s">
        <v>176</v>
      </c>
      <c r="Y38" s="95"/>
      <c r="Z38" s="95"/>
      <c r="AA38" s="95"/>
      <c r="AB38" s="95"/>
    </row>
    <row r="39" spans="1:28" ht="12.75" customHeight="1" x14ac:dyDescent="0.2">
      <c r="A39" s="152">
        <f>A38/A37-1</f>
        <v>-0.32862190812720848</v>
      </c>
      <c r="B39" s="3"/>
      <c r="C39" s="12"/>
      <c r="D39" s="177"/>
      <c r="E39" s="177"/>
      <c r="F39" s="377"/>
      <c r="G39" s="359"/>
      <c r="H39" s="377"/>
      <c r="I39" s="359"/>
      <c r="J39" s="96"/>
      <c r="K39" s="48"/>
      <c r="L39" s="186"/>
      <c r="M39" s="186"/>
      <c r="N39" s="186"/>
      <c r="O39" s="186"/>
      <c r="P39" s="186"/>
      <c r="Q39" s="112"/>
      <c r="R39" s="92"/>
      <c r="S39" s="92"/>
      <c r="U39" s="95"/>
      <c r="V39" s="95"/>
      <c r="W39" s="95">
        <f>D48-D49</f>
        <v>-218</v>
      </c>
      <c r="X39" s="95"/>
      <c r="Y39" s="95"/>
      <c r="Z39" s="95"/>
      <c r="AA39" s="95"/>
      <c r="AB39" s="95"/>
    </row>
    <row r="40" spans="1:28" ht="12.75" customHeight="1" x14ac:dyDescent="0.2">
      <c r="B40" s="4" t="s">
        <v>28</v>
      </c>
      <c r="C40" s="2">
        <v>2013</v>
      </c>
      <c r="D40" s="176">
        <f t="shared" si="3"/>
        <v>10116</v>
      </c>
      <c r="E40" s="176">
        <f t="shared" ref="E40:I45" si="12">E95+E150+E205</f>
        <v>7862</v>
      </c>
      <c r="F40" s="376">
        <f t="shared" si="12"/>
        <v>798</v>
      </c>
      <c r="G40" s="358">
        <f t="shared" si="12"/>
        <v>1269</v>
      </c>
      <c r="H40" s="376">
        <f t="shared" si="12"/>
        <v>104</v>
      </c>
      <c r="I40" s="358">
        <f t="shared" si="12"/>
        <v>83</v>
      </c>
      <c r="J40" s="35"/>
      <c r="K40" s="36"/>
      <c r="L40" s="317">
        <f t="shared" si="10"/>
        <v>77.718465796757613</v>
      </c>
      <c r="M40" s="317">
        <f t="shared" si="10"/>
        <v>7.888493475682087</v>
      </c>
      <c r="N40" s="317">
        <f t="shared" si="10"/>
        <v>12.544483985765126</v>
      </c>
      <c r="O40" s="317">
        <f t="shared" si="10"/>
        <v>1.0280743376828785</v>
      </c>
      <c r="P40" s="317">
        <f t="shared" si="10"/>
        <v>0.82048240411229745</v>
      </c>
      <c r="Q40" s="134"/>
      <c r="R40" s="135"/>
      <c r="S40" s="90">
        <f t="shared" si="2"/>
        <v>89.804453487057756</v>
      </c>
      <c r="U40" s="95"/>
      <c r="V40" s="95"/>
      <c r="W40" s="95"/>
      <c r="X40" s="95"/>
      <c r="Y40" s="95"/>
      <c r="Z40" s="95"/>
      <c r="AA40" s="95"/>
      <c r="AB40" s="95"/>
    </row>
    <row r="41" spans="1:28" ht="12.75" customHeight="1" x14ac:dyDescent="0.2">
      <c r="B41" s="3"/>
      <c r="C41" s="2">
        <v>2014</v>
      </c>
      <c r="D41" s="176">
        <f t="shared" si="3"/>
        <v>14597</v>
      </c>
      <c r="E41" s="176">
        <f t="shared" si="12"/>
        <v>11460</v>
      </c>
      <c r="F41" s="376">
        <f t="shared" si="12"/>
        <v>618</v>
      </c>
      <c r="G41" s="358">
        <f t="shared" si="12"/>
        <v>2217</v>
      </c>
      <c r="H41" s="376">
        <f t="shared" si="12"/>
        <v>76</v>
      </c>
      <c r="I41" s="358">
        <f t="shared" si="12"/>
        <v>226</v>
      </c>
      <c r="J41" s="109"/>
      <c r="K41" s="5"/>
      <c r="L41" s="317">
        <f t="shared" si="10"/>
        <v>78.50928272932795</v>
      </c>
      <c r="M41" s="317">
        <f t="shared" si="10"/>
        <v>4.2337466602726588</v>
      </c>
      <c r="N41" s="317">
        <f t="shared" si="10"/>
        <v>15.188052339521821</v>
      </c>
      <c r="O41" s="317">
        <f t="shared" si="10"/>
        <v>0.52065492909501954</v>
      </c>
      <c r="P41" s="317">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
      <c r="B42" s="3"/>
      <c r="C42" s="12" t="s">
        <v>7</v>
      </c>
      <c r="D42" s="177">
        <f t="shared" si="3"/>
        <v>3343</v>
      </c>
      <c r="E42" s="177">
        <f t="shared" si="12"/>
        <v>2620</v>
      </c>
      <c r="F42" s="377">
        <f t="shared" si="12"/>
        <v>160</v>
      </c>
      <c r="G42" s="359">
        <f t="shared" si="12"/>
        <v>510</v>
      </c>
      <c r="H42" s="377">
        <f t="shared" si="12"/>
        <v>16</v>
      </c>
      <c r="I42" s="359">
        <f t="shared" si="12"/>
        <v>37</v>
      </c>
      <c r="J42" s="96"/>
      <c r="K42" s="48"/>
      <c r="L42" s="186">
        <f t="shared" si="10"/>
        <v>78.372719114567758</v>
      </c>
      <c r="M42" s="186">
        <f t="shared" si="10"/>
        <v>4.7861202512713135</v>
      </c>
      <c r="N42" s="186">
        <f t="shared" si="10"/>
        <v>15.25575830092731</v>
      </c>
      <c r="O42" s="186">
        <f t="shared" si="10"/>
        <v>0.4786120251271313</v>
      </c>
      <c r="P42" s="186">
        <f t="shared" si="10"/>
        <v>1.1067903081064911</v>
      </c>
      <c r="Q42" s="112"/>
      <c r="R42" s="92"/>
      <c r="S42" s="92">
        <f t="shared" si="2"/>
        <v>93.787504412283795</v>
      </c>
      <c r="U42" s="95"/>
      <c r="V42" s="95"/>
      <c r="W42" s="95"/>
      <c r="X42" s="95"/>
      <c r="Y42" s="95"/>
      <c r="Z42" s="95"/>
      <c r="AA42" s="95"/>
      <c r="AB42" s="95"/>
    </row>
    <row r="43" spans="1:28" ht="12.75" customHeight="1" x14ac:dyDescent="0.2">
      <c r="B43" s="3"/>
      <c r="C43" s="12" t="s">
        <v>4</v>
      </c>
      <c r="D43" s="177">
        <f t="shared" si="3"/>
        <v>3574</v>
      </c>
      <c r="E43" s="177">
        <f t="shared" si="12"/>
        <v>2825</v>
      </c>
      <c r="F43" s="377">
        <f t="shared" si="12"/>
        <v>177</v>
      </c>
      <c r="G43" s="359">
        <f t="shared" si="12"/>
        <v>505</v>
      </c>
      <c r="H43" s="377">
        <f t="shared" si="12"/>
        <v>17</v>
      </c>
      <c r="I43" s="359">
        <f t="shared" si="12"/>
        <v>50</v>
      </c>
      <c r="J43" s="96"/>
      <c r="K43" s="48"/>
      <c r="L43" s="186">
        <f t="shared" si="10"/>
        <v>79.043088975937323</v>
      </c>
      <c r="M43" s="186">
        <f t="shared" si="10"/>
        <v>4.9524342473419134</v>
      </c>
      <c r="N43" s="186">
        <f t="shared" si="10"/>
        <v>14.12982652490207</v>
      </c>
      <c r="O43" s="186">
        <f t="shared" si="10"/>
        <v>0.4756575265808618</v>
      </c>
      <c r="P43" s="186">
        <f t="shared" si="10"/>
        <v>1.3989927252378287</v>
      </c>
      <c r="Q43" s="112"/>
      <c r="R43" s="92"/>
      <c r="S43" s="92">
        <f t="shared" si="2"/>
        <v>93.678722710980779</v>
      </c>
      <c r="U43" s="95"/>
      <c r="V43" s="95"/>
      <c r="W43" s="154">
        <f>D27/D26-1</f>
        <v>-4.3386707611318243E-2</v>
      </c>
      <c r="X43" s="95"/>
      <c r="Y43" s="95"/>
      <c r="Z43" s="95"/>
      <c r="AA43" s="95"/>
      <c r="AB43" s="95"/>
    </row>
    <row r="44" spans="1:28" ht="12.75" customHeight="1" x14ac:dyDescent="0.2">
      <c r="B44" s="3"/>
      <c r="C44" s="12" t="s">
        <v>5</v>
      </c>
      <c r="D44" s="177">
        <f t="shared" si="3"/>
        <v>3808</v>
      </c>
      <c r="E44" s="177">
        <f t="shared" si="12"/>
        <v>2941</v>
      </c>
      <c r="F44" s="377">
        <f t="shared" si="12"/>
        <v>169</v>
      </c>
      <c r="G44" s="359">
        <f t="shared" si="12"/>
        <v>615</v>
      </c>
      <c r="H44" s="377">
        <f t="shared" si="12"/>
        <v>18</v>
      </c>
      <c r="I44" s="359">
        <f t="shared" si="12"/>
        <v>65</v>
      </c>
      <c r="J44" s="96"/>
      <c r="K44" s="48"/>
      <c r="L44" s="186">
        <f t="shared" si="10"/>
        <v>77.232142857142861</v>
      </c>
      <c r="M44" s="186">
        <f t="shared" si="10"/>
        <v>4.4380252100840334</v>
      </c>
      <c r="N44" s="186">
        <f t="shared" si="10"/>
        <v>16.150210084033613</v>
      </c>
      <c r="O44" s="186">
        <f t="shared" si="10"/>
        <v>0.47268907563025209</v>
      </c>
      <c r="P44" s="186">
        <f t="shared" si="10"/>
        <v>1.7069327731092436</v>
      </c>
      <c r="Q44" s="112"/>
      <c r="R44" s="92"/>
      <c r="S44" s="92">
        <f t="shared" si="2"/>
        <v>94.14343877231444</v>
      </c>
      <c r="U44" s="95"/>
      <c r="V44" s="95"/>
      <c r="W44" s="95"/>
      <c r="X44" s="95"/>
      <c r="Y44" s="95"/>
      <c r="Z44" s="95"/>
      <c r="AA44" s="95"/>
      <c r="AB44" s="95"/>
    </row>
    <row r="45" spans="1:28" ht="12.75" customHeight="1" x14ac:dyDescent="0.2">
      <c r="B45" s="3"/>
      <c r="C45" s="12" t="s">
        <v>6</v>
      </c>
      <c r="D45" s="177">
        <f t="shared" si="3"/>
        <v>3872</v>
      </c>
      <c r="E45" s="177">
        <f t="shared" si="12"/>
        <v>3074</v>
      </c>
      <c r="F45" s="377">
        <f t="shared" si="12"/>
        <v>112</v>
      </c>
      <c r="G45" s="359">
        <f t="shared" si="12"/>
        <v>587</v>
      </c>
      <c r="H45" s="377">
        <f t="shared" si="12"/>
        <v>25</v>
      </c>
      <c r="I45" s="359">
        <f t="shared" si="12"/>
        <v>74</v>
      </c>
      <c r="J45" s="96"/>
      <c r="K45" s="48"/>
      <c r="L45" s="186">
        <f t="shared" si="10"/>
        <v>79.390495867768593</v>
      </c>
      <c r="M45" s="186">
        <f t="shared" si="10"/>
        <v>2.8925619834710745</v>
      </c>
      <c r="N45" s="186">
        <f t="shared" si="10"/>
        <v>15.160123966942148</v>
      </c>
      <c r="O45" s="186">
        <f t="shared" si="10"/>
        <v>0.64566115702479343</v>
      </c>
      <c r="P45" s="186">
        <f t="shared" si="10"/>
        <v>1.9111570247933882</v>
      </c>
      <c r="Q45" s="112"/>
      <c r="R45" s="92"/>
      <c r="S45" s="92">
        <f t="shared" si="2"/>
        <v>95.829528158295275</v>
      </c>
      <c r="U45" s="95"/>
      <c r="V45" s="95"/>
      <c r="W45" s="153">
        <f>D38/D37-1</f>
        <v>-4.5522919800490835E-2</v>
      </c>
      <c r="X45" s="95"/>
      <c r="Y45" s="95"/>
      <c r="Z45" s="95"/>
      <c r="AA45" s="95"/>
      <c r="AB45" s="95"/>
    </row>
    <row r="46" spans="1:28" ht="12.75" customHeight="1" x14ac:dyDescent="0.2">
      <c r="B46" s="3"/>
      <c r="C46" s="12"/>
      <c r="D46" s="177"/>
      <c r="E46" s="177"/>
      <c r="F46" s="377"/>
      <c r="G46" s="359"/>
      <c r="H46" s="377"/>
      <c r="I46" s="359"/>
      <c r="J46" s="96"/>
      <c r="K46" s="48"/>
      <c r="L46" s="186"/>
      <c r="M46" s="186"/>
      <c r="N46" s="186"/>
      <c r="O46" s="186"/>
      <c r="P46" s="186"/>
      <c r="Q46" s="112"/>
      <c r="R46" s="92"/>
      <c r="S46" s="92"/>
      <c r="U46" s="95"/>
      <c r="V46" s="95"/>
      <c r="W46" s="95"/>
      <c r="X46" s="95"/>
      <c r="Y46" s="95"/>
      <c r="Z46" s="95"/>
      <c r="AA46" s="95"/>
      <c r="AB46" s="95"/>
    </row>
    <row r="47" spans="1:28" ht="12.75" customHeight="1" x14ac:dyDescent="0.2">
      <c r="B47" s="3"/>
      <c r="C47" s="2">
        <v>2015</v>
      </c>
      <c r="D47" s="176">
        <f t="shared" si="3"/>
        <v>9214</v>
      </c>
      <c r="E47" s="176">
        <f t="shared" ref="E47:I49" si="13">E102+E157+E212</f>
        <v>7283</v>
      </c>
      <c r="F47" s="376">
        <f t="shared" si="13"/>
        <v>233</v>
      </c>
      <c r="G47" s="358">
        <f t="shared" si="13"/>
        <v>1463</v>
      </c>
      <c r="H47" s="376">
        <f t="shared" si="13"/>
        <v>48</v>
      </c>
      <c r="I47" s="358">
        <f t="shared" si="13"/>
        <v>187</v>
      </c>
      <c r="J47" s="109"/>
      <c r="K47" s="5"/>
      <c r="L47" s="317">
        <f t="shared" si="10"/>
        <v>79.042761015845457</v>
      </c>
      <c r="M47" s="317">
        <f t="shared" si="10"/>
        <v>2.5287605817234642</v>
      </c>
      <c r="N47" s="317">
        <f t="shared" si="10"/>
        <v>15.878011721293683</v>
      </c>
      <c r="O47" s="317">
        <f t="shared" si="10"/>
        <v>0.52094638593444764</v>
      </c>
      <c r="P47" s="317">
        <f t="shared" si="10"/>
        <v>2.0295202952029521</v>
      </c>
      <c r="Q47" s="111"/>
      <c r="R47" s="90"/>
      <c r="S47" s="90">
        <f t="shared" si="2"/>
        <v>96.374661334021411</v>
      </c>
      <c r="U47" s="95"/>
      <c r="V47" s="95"/>
      <c r="W47" s="95"/>
      <c r="X47" s="95"/>
      <c r="Y47" s="95"/>
      <c r="Z47" s="95"/>
      <c r="AA47" s="95"/>
      <c r="AB47" s="95"/>
    </row>
    <row r="48" spans="1:28" ht="12.75" customHeight="1" x14ac:dyDescent="0.2">
      <c r="B48" s="3"/>
      <c r="C48" s="12" t="s">
        <v>7</v>
      </c>
      <c r="D48" s="177">
        <f t="shared" si="3"/>
        <v>4498</v>
      </c>
      <c r="E48" s="177">
        <f t="shared" si="13"/>
        <v>3516</v>
      </c>
      <c r="F48" s="377">
        <f t="shared" si="13"/>
        <v>134</v>
      </c>
      <c r="G48" s="359">
        <f t="shared" si="13"/>
        <v>726</v>
      </c>
      <c r="H48" s="377">
        <f t="shared" si="13"/>
        <v>24</v>
      </c>
      <c r="I48" s="359">
        <f t="shared" si="13"/>
        <v>98</v>
      </c>
      <c r="J48" s="96"/>
      <c r="K48" s="48"/>
      <c r="L48" s="186">
        <f t="shared" si="10"/>
        <v>78.168074699866608</v>
      </c>
      <c r="M48" s="186">
        <f t="shared" si="10"/>
        <v>2.9791018230324586</v>
      </c>
      <c r="N48" s="186">
        <f t="shared" si="10"/>
        <v>16.140506891951979</v>
      </c>
      <c r="O48" s="186">
        <f t="shared" si="10"/>
        <v>0.53357047576700756</v>
      </c>
      <c r="P48" s="186">
        <f t="shared" si="10"/>
        <v>2.1787461093819473</v>
      </c>
      <c r="Q48" s="112"/>
      <c r="R48" s="92"/>
      <c r="S48" s="92">
        <f t="shared" si="2"/>
        <v>95.811240721102862</v>
      </c>
      <c r="U48" s="95"/>
      <c r="V48" s="95"/>
      <c r="W48" s="95"/>
      <c r="X48" s="95"/>
      <c r="Y48" s="95"/>
      <c r="Z48" s="95"/>
      <c r="AA48" s="95"/>
      <c r="AB48" s="95"/>
    </row>
    <row r="49" spans="1:28" ht="12.75" customHeight="1" x14ac:dyDescent="0.2">
      <c r="B49" s="3"/>
      <c r="C49" s="12" t="s">
        <v>4</v>
      </c>
      <c r="D49" s="177">
        <f t="shared" si="3"/>
        <v>4716</v>
      </c>
      <c r="E49" s="177">
        <f t="shared" si="13"/>
        <v>3767</v>
      </c>
      <c r="F49" s="377">
        <f t="shared" si="13"/>
        <v>99</v>
      </c>
      <c r="G49" s="359">
        <f t="shared" si="13"/>
        <v>737</v>
      </c>
      <c r="H49" s="377">
        <f t="shared" si="13"/>
        <v>24</v>
      </c>
      <c r="I49" s="359">
        <f t="shared" si="13"/>
        <v>89</v>
      </c>
      <c r="J49" s="96"/>
      <c r="K49" s="48"/>
      <c r="L49" s="186">
        <f t="shared" si="10"/>
        <v>79.877014418999153</v>
      </c>
      <c r="M49" s="186">
        <f t="shared" si="10"/>
        <v>2.0992366412213741</v>
      </c>
      <c r="N49" s="186">
        <f t="shared" si="10"/>
        <v>15.627650551314673</v>
      </c>
      <c r="O49" s="186">
        <f t="shared" si="10"/>
        <v>0.5089058524173028</v>
      </c>
      <c r="P49" s="186">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
      <c r="B50" s="3"/>
      <c r="C50" s="12"/>
      <c r="D50" s="177"/>
      <c r="E50" s="177"/>
      <c r="F50" s="377"/>
      <c r="G50" s="359"/>
      <c r="H50" s="377"/>
      <c r="I50" s="359"/>
      <c r="J50" s="96"/>
      <c r="K50" s="48"/>
      <c r="L50" s="186"/>
      <c r="M50" s="186"/>
      <c r="N50" s="186"/>
      <c r="O50" s="186"/>
      <c r="P50" s="186"/>
      <c r="Q50" s="112"/>
      <c r="R50" s="92"/>
      <c r="S50" s="92"/>
      <c r="T50" s="14"/>
      <c r="U50" s="95"/>
      <c r="V50" s="95"/>
      <c r="W50" s="95"/>
      <c r="X50" s="95"/>
      <c r="Y50" s="95"/>
      <c r="Z50" s="95"/>
      <c r="AA50" s="95"/>
      <c r="AB50" s="95"/>
    </row>
    <row r="51" spans="1:28" ht="12.75" customHeight="1" x14ac:dyDescent="0.2">
      <c r="B51" s="4" t="s">
        <v>29</v>
      </c>
      <c r="C51" s="2">
        <v>2013</v>
      </c>
      <c r="D51" s="176">
        <f t="shared" si="3"/>
        <v>36</v>
      </c>
      <c r="E51" s="176">
        <f t="shared" ref="E51:I56" si="14">E106+E161+E216</f>
        <v>31</v>
      </c>
      <c r="F51" s="376">
        <f t="shared" si="14"/>
        <v>0</v>
      </c>
      <c r="G51" s="358">
        <f t="shared" si="14"/>
        <v>5</v>
      </c>
      <c r="H51" s="376">
        <f t="shared" si="14"/>
        <v>0</v>
      </c>
      <c r="I51" s="358">
        <f t="shared" si="14"/>
        <v>0</v>
      </c>
      <c r="J51" s="35"/>
      <c r="K51" s="36"/>
      <c r="L51" s="317">
        <f t="shared" si="10"/>
        <v>86.111111111111114</v>
      </c>
      <c r="M51" s="317">
        <f t="shared" si="10"/>
        <v>0</v>
      </c>
      <c r="N51" s="317">
        <f t="shared" si="10"/>
        <v>13.888888888888889</v>
      </c>
      <c r="O51" s="317">
        <f t="shared" si="10"/>
        <v>0</v>
      </c>
      <c r="P51" s="317">
        <f t="shared" si="10"/>
        <v>0</v>
      </c>
      <c r="Q51" s="134"/>
      <c r="R51" s="135"/>
      <c r="S51" s="104">
        <f t="shared" si="2"/>
        <v>100</v>
      </c>
      <c r="T51" s="14"/>
      <c r="U51" s="95"/>
      <c r="V51" s="95"/>
      <c r="W51" s="95"/>
      <c r="X51" s="95"/>
      <c r="Y51" s="95"/>
      <c r="Z51" s="95"/>
      <c r="AA51" s="95"/>
      <c r="AB51" s="95"/>
    </row>
    <row r="52" spans="1:28" ht="12.75" customHeight="1" x14ac:dyDescent="0.2">
      <c r="B52" s="3"/>
      <c r="C52" s="2">
        <v>2014</v>
      </c>
      <c r="D52" s="176">
        <f t="shared" si="3"/>
        <v>29</v>
      </c>
      <c r="E52" s="176">
        <f t="shared" si="14"/>
        <v>23</v>
      </c>
      <c r="F52" s="376">
        <f t="shared" si="14"/>
        <v>1</v>
      </c>
      <c r="G52" s="358">
        <f t="shared" si="14"/>
        <v>5</v>
      </c>
      <c r="H52" s="376">
        <f t="shared" si="14"/>
        <v>0</v>
      </c>
      <c r="I52" s="358">
        <f t="shared" si="14"/>
        <v>0</v>
      </c>
      <c r="J52" s="109"/>
      <c r="K52" s="5"/>
      <c r="L52" s="317">
        <f t="shared" si="10"/>
        <v>79.310344827586206</v>
      </c>
      <c r="M52" s="317">
        <f t="shared" si="10"/>
        <v>3.4482758620689653</v>
      </c>
      <c r="N52" s="317">
        <f t="shared" si="10"/>
        <v>17.241379310344829</v>
      </c>
      <c r="O52" s="317">
        <f t="shared" si="10"/>
        <v>0</v>
      </c>
      <c r="P52" s="317">
        <f t="shared" si="10"/>
        <v>0</v>
      </c>
      <c r="Q52" s="111"/>
      <c r="R52" s="90"/>
      <c r="S52" s="104">
        <f t="shared" si="2"/>
        <v>95.833333333333329</v>
      </c>
      <c r="T52" s="13"/>
      <c r="U52" s="95"/>
      <c r="V52" s="95"/>
      <c r="W52" s="95"/>
      <c r="X52" s="95"/>
      <c r="Y52" s="95"/>
      <c r="Z52" s="95"/>
      <c r="AA52" s="95"/>
      <c r="AB52" s="95"/>
    </row>
    <row r="53" spans="1:28" ht="12.75" customHeight="1" x14ac:dyDescent="0.2">
      <c r="B53" s="3"/>
      <c r="C53" s="12" t="s">
        <v>7</v>
      </c>
      <c r="D53" s="177">
        <f t="shared" si="3"/>
        <v>7</v>
      </c>
      <c r="E53" s="177">
        <f t="shared" si="14"/>
        <v>6</v>
      </c>
      <c r="F53" s="377">
        <f t="shared" si="14"/>
        <v>1</v>
      </c>
      <c r="G53" s="359">
        <f t="shared" si="14"/>
        <v>0</v>
      </c>
      <c r="H53" s="377">
        <f t="shared" si="14"/>
        <v>0</v>
      </c>
      <c r="I53" s="359">
        <f t="shared" si="14"/>
        <v>0</v>
      </c>
      <c r="J53" s="96"/>
      <c r="K53" s="48"/>
      <c r="L53" s="186">
        <f t="shared" si="10"/>
        <v>85.714285714285708</v>
      </c>
      <c r="M53" s="186">
        <f t="shared" si="10"/>
        <v>14.285714285714285</v>
      </c>
      <c r="N53" s="186">
        <f t="shared" si="10"/>
        <v>0</v>
      </c>
      <c r="O53" s="186">
        <f t="shared" si="10"/>
        <v>0</v>
      </c>
      <c r="P53" s="186">
        <f t="shared" si="10"/>
        <v>0</v>
      </c>
      <c r="Q53" s="112"/>
      <c r="R53" s="92"/>
      <c r="S53" s="93">
        <f t="shared" si="2"/>
        <v>85.714285714285708</v>
      </c>
      <c r="U53" s="95"/>
      <c r="V53" s="95"/>
      <c r="W53" s="95"/>
      <c r="X53" s="95"/>
      <c r="Y53" s="95"/>
      <c r="Z53" s="95"/>
      <c r="AA53" s="95"/>
      <c r="AB53" s="95"/>
    </row>
    <row r="54" spans="1:28" ht="12.75" customHeight="1" x14ac:dyDescent="0.2">
      <c r="B54" s="3"/>
      <c r="C54" s="12" t="s">
        <v>4</v>
      </c>
      <c r="D54" s="177">
        <f t="shared" si="3"/>
        <v>4</v>
      </c>
      <c r="E54" s="177">
        <f t="shared" si="14"/>
        <v>4</v>
      </c>
      <c r="F54" s="377">
        <f t="shared" si="14"/>
        <v>0</v>
      </c>
      <c r="G54" s="359">
        <f t="shared" si="14"/>
        <v>0</v>
      </c>
      <c r="H54" s="377">
        <f t="shared" si="14"/>
        <v>0</v>
      </c>
      <c r="I54" s="359">
        <f t="shared" si="14"/>
        <v>0</v>
      </c>
      <c r="J54" s="96"/>
      <c r="K54" s="48"/>
      <c r="L54" s="186">
        <f t="shared" si="10"/>
        <v>100</v>
      </c>
      <c r="M54" s="186">
        <f t="shared" si="10"/>
        <v>0</v>
      </c>
      <c r="N54" s="186">
        <f t="shared" si="10"/>
        <v>0</v>
      </c>
      <c r="O54" s="186">
        <f t="shared" si="10"/>
        <v>0</v>
      </c>
      <c r="P54" s="186">
        <f t="shared" si="10"/>
        <v>0</v>
      </c>
      <c r="Q54" s="112"/>
      <c r="R54" s="92"/>
      <c r="S54" s="93">
        <f t="shared" si="2"/>
        <v>100</v>
      </c>
      <c r="U54" s="95"/>
      <c r="V54" s="95"/>
      <c r="W54" s="95"/>
      <c r="X54" s="95"/>
      <c r="Y54" s="95"/>
      <c r="Z54" s="95"/>
      <c r="AA54" s="95"/>
      <c r="AB54" s="95"/>
    </row>
    <row r="55" spans="1:28" ht="12.75" customHeight="1" x14ac:dyDescent="0.2">
      <c r="B55" s="3"/>
      <c r="C55" s="12" t="s">
        <v>5</v>
      </c>
      <c r="D55" s="177">
        <f t="shared" si="3"/>
        <v>9</v>
      </c>
      <c r="E55" s="177">
        <f t="shared" si="14"/>
        <v>7</v>
      </c>
      <c r="F55" s="377">
        <f t="shared" si="14"/>
        <v>0</v>
      </c>
      <c r="G55" s="359">
        <f t="shared" si="14"/>
        <v>2</v>
      </c>
      <c r="H55" s="377">
        <f t="shared" si="14"/>
        <v>0</v>
      </c>
      <c r="I55" s="359">
        <f t="shared" si="14"/>
        <v>0</v>
      </c>
      <c r="J55" s="96"/>
      <c r="K55" s="48"/>
      <c r="L55" s="186">
        <f t="shared" si="10"/>
        <v>77.777777777777786</v>
      </c>
      <c r="M55" s="186">
        <f t="shared" si="10"/>
        <v>0</v>
      </c>
      <c r="N55" s="186">
        <f t="shared" si="10"/>
        <v>22.222222222222221</v>
      </c>
      <c r="O55" s="186">
        <f t="shared" si="10"/>
        <v>0</v>
      </c>
      <c r="P55" s="186">
        <f t="shared" si="10"/>
        <v>0</v>
      </c>
      <c r="Q55" s="112"/>
      <c r="R55" s="92"/>
      <c r="S55" s="93">
        <f t="shared" si="2"/>
        <v>100</v>
      </c>
      <c r="U55" s="95"/>
      <c r="V55" s="95"/>
      <c r="W55" s="95"/>
      <c r="X55" s="95"/>
      <c r="Y55" s="95"/>
      <c r="Z55" s="95"/>
      <c r="AA55" s="95"/>
      <c r="AB55" s="95"/>
    </row>
    <row r="56" spans="1:28" ht="12.75" customHeight="1" x14ac:dyDescent="0.2">
      <c r="B56" s="3"/>
      <c r="C56" s="12" t="s">
        <v>6</v>
      </c>
      <c r="D56" s="177">
        <f t="shared" si="3"/>
        <v>9</v>
      </c>
      <c r="E56" s="177">
        <f t="shared" si="14"/>
        <v>6</v>
      </c>
      <c r="F56" s="377">
        <f t="shared" si="14"/>
        <v>0</v>
      </c>
      <c r="G56" s="359">
        <f t="shared" si="14"/>
        <v>3</v>
      </c>
      <c r="H56" s="377">
        <f t="shared" si="14"/>
        <v>0</v>
      </c>
      <c r="I56" s="359">
        <f t="shared" si="14"/>
        <v>0</v>
      </c>
      <c r="J56" s="96"/>
      <c r="K56" s="48"/>
      <c r="L56" s="186">
        <f t="shared" si="10"/>
        <v>66.666666666666657</v>
      </c>
      <c r="M56" s="186">
        <f t="shared" si="10"/>
        <v>0</v>
      </c>
      <c r="N56" s="186">
        <f t="shared" si="10"/>
        <v>33.333333333333329</v>
      </c>
      <c r="O56" s="186">
        <f t="shared" si="10"/>
        <v>0</v>
      </c>
      <c r="P56" s="186">
        <f t="shared" si="10"/>
        <v>0</v>
      </c>
      <c r="Q56" s="112"/>
      <c r="R56" s="92"/>
      <c r="S56" s="93">
        <f t="shared" si="2"/>
        <v>100</v>
      </c>
      <c r="U56" s="95"/>
      <c r="V56" s="95"/>
      <c r="W56" s="95"/>
      <c r="X56" s="95"/>
      <c r="Y56" s="95"/>
      <c r="Z56" s="95"/>
      <c r="AA56" s="95"/>
      <c r="AB56" s="95"/>
    </row>
    <row r="57" spans="1:28" ht="12.75" customHeight="1" x14ac:dyDescent="0.2">
      <c r="B57" s="4"/>
      <c r="C57" s="12"/>
      <c r="D57" s="177"/>
      <c r="E57" s="177"/>
      <c r="F57" s="377"/>
      <c r="G57" s="359"/>
      <c r="H57" s="377"/>
      <c r="I57" s="359"/>
      <c r="J57" s="96"/>
      <c r="K57" s="48"/>
      <c r="L57" s="186"/>
      <c r="M57" s="186"/>
      <c r="N57" s="186"/>
      <c r="O57" s="186"/>
      <c r="P57" s="186"/>
      <c r="Q57" s="112"/>
      <c r="R57" s="92"/>
      <c r="S57" s="104"/>
      <c r="U57" s="95"/>
      <c r="V57" s="95"/>
      <c r="W57" s="95"/>
      <c r="X57" s="95"/>
      <c r="Y57" s="95"/>
      <c r="Z57" s="95"/>
      <c r="AA57" s="95"/>
      <c r="AB57" s="95"/>
    </row>
    <row r="58" spans="1:28" ht="12.75" customHeight="1" x14ac:dyDescent="0.2">
      <c r="A58" s="3"/>
      <c r="B58" s="3"/>
      <c r="C58" s="2">
        <v>2015</v>
      </c>
      <c r="D58" s="176">
        <f t="shared" si="3"/>
        <v>40</v>
      </c>
      <c r="E58" s="176">
        <f t="shared" ref="E58:I60" si="15">E113+E168+E223</f>
        <v>28</v>
      </c>
      <c r="F58" s="376">
        <f t="shared" si="15"/>
        <v>4</v>
      </c>
      <c r="G58" s="358">
        <f t="shared" si="15"/>
        <v>8</v>
      </c>
      <c r="H58" s="376">
        <f t="shared" si="15"/>
        <v>0</v>
      </c>
      <c r="I58" s="358">
        <f t="shared" si="15"/>
        <v>0</v>
      </c>
      <c r="J58" s="35"/>
      <c r="K58" s="36"/>
      <c r="L58" s="317">
        <f t="shared" si="10"/>
        <v>70</v>
      </c>
      <c r="M58" s="317">
        <f t="shared" si="10"/>
        <v>10</v>
      </c>
      <c r="N58" s="317">
        <f t="shared" si="10"/>
        <v>20</v>
      </c>
      <c r="O58" s="317">
        <f t="shared" si="10"/>
        <v>0</v>
      </c>
      <c r="P58" s="317">
        <f t="shared" si="10"/>
        <v>0</v>
      </c>
      <c r="Q58" s="111"/>
      <c r="R58" s="90"/>
      <c r="S58" s="104">
        <f t="shared" si="2"/>
        <v>87.5</v>
      </c>
      <c r="U58" s="95"/>
      <c r="V58" s="95"/>
      <c r="W58" s="95"/>
      <c r="X58" s="95"/>
      <c r="Y58" s="95"/>
      <c r="Z58" s="95"/>
      <c r="AA58" s="95"/>
      <c r="AB58" s="95"/>
    </row>
    <row r="59" spans="1:28" ht="12.75" customHeight="1" x14ac:dyDescent="0.2">
      <c r="A59" s="3"/>
      <c r="B59" s="3"/>
      <c r="C59" s="12" t="s">
        <v>7</v>
      </c>
      <c r="D59" s="177">
        <f t="shared" si="3"/>
        <v>20</v>
      </c>
      <c r="E59" s="177">
        <f t="shared" si="15"/>
        <v>15</v>
      </c>
      <c r="F59" s="377">
        <f t="shared" si="15"/>
        <v>3</v>
      </c>
      <c r="G59" s="359">
        <f t="shared" si="15"/>
        <v>2</v>
      </c>
      <c r="H59" s="377">
        <f t="shared" si="15"/>
        <v>0</v>
      </c>
      <c r="I59" s="359">
        <f t="shared" si="15"/>
        <v>0</v>
      </c>
      <c r="J59" s="33"/>
      <c r="K59" s="34"/>
      <c r="L59" s="186">
        <f t="shared" si="10"/>
        <v>75</v>
      </c>
      <c r="M59" s="186">
        <f t="shared" si="10"/>
        <v>15</v>
      </c>
      <c r="N59" s="186">
        <f t="shared" si="10"/>
        <v>10</v>
      </c>
      <c r="O59" s="186">
        <f t="shared" si="10"/>
        <v>0</v>
      </c>
      <c r="P59" s="186">
        <f t="shared" si="10"/>
        <v>0</v>
      </c>
      <c r="Q59" s="92"/>
      <c r="R59" s="151"/>
      <c r="S59" s="93">
        <f t="shared" si="2"/>
        <v>83.333333333333329</v>
      </c>
      <c r="U59" s="95"/>
      <c r="V59" s="95"/>
      <c r="W59" s="95"/>
      <c r="X59" s="95"/>
      <c r="Y59" s="95"/>
      <c r="Z59" s="95"/>
      <c r="AA59" s="95"/>
      <c r="AB59" s="95"/>
    </row>
    <row r="60" spans="1:28" ht="12.75" customHeight="1" x14ac:dyDescent="0.2">
      <c r="A60" s="16"/>
      <c r="B60" s="16"/>
      <c r="C60" s="17" t="s">
        <v>4</v>
      </c>
      <c r="D60" s="181">
        <f t="shared" si="3"/>
        <v>20</v>
      </c>
      <c r="E60" s="181">
        <f t="shared" si="15"/>
        <v>13</v>
      </c>
      <c r="F60" s="378">
        <f t="shared" si="15"/>
        <v>1</v>
      </c>
      <c r="G60" s="360">
        <f t="shared" si="15"/>
        <v>6</v>
      </c>
      <c r="H60" s="378">
        <f t="shared" si="15"/>
        <v>0</v>
      </c>
      <c r="I60" s="360">
        <f t="shared" si="15"/>
        <v>0</v>
      </c>
      <c r="J60" s="16"/>
      <c r="K60" s="30"/>
      <c r="L60" s="187">
        <f t="shared" si="10"/>
        <v>65</v>
      </c>
      <c r="M60" s="187">
        <f t="shared" si="10"/>
        <v>5</v>
      </c>
      <c r="N60" s="187">
        <f t="shared" si="10"/>
        <v>30</v>
      </c>
      <c r="O60" s="187">
        <f t="shared" si="10"/>
        <v>0</v>
      </c>
      <c r="P60" s="187">
        <f t="shared" si="10"/>
        <v>0</v>
      </c>
      <c r="Q60" s="16"/>
      <c r="R60" s="30"/>
      <c r="S60" s="314">
        <f t="shared" si="2"/>
        <v>92.857142857142861</v>
      </c>
      <c r="U60" s="95"/>
      <c r="V60" s="95"/>
      <c r="W60" s="95"/>
      <c r="X60" s="95"/>
      <c r="Y60" s="95"/>
      <c r="Z60" s="95"/>
      <c r="AA60" s="95"/>
      <c r="AB60" s="95"/>
    </row>
    <row r="61" spans="1:28" ht="12.75" customHeight="1" x14ac:dyDescent="0.2">
      <c r="B61" s="3"/>
      <c r="C61" s="19"/>
      <c r="D61" s="177"/>
      <c r="E61" s="177"/>
      <c r="F61" s="377"/>
      <c r="G61" s="359"/>
      <c r="H61" s="377"/>
      <c r="I61" s="359"/>
      <c r="J61" s="33"/>
      <c r="K61" s="34"/>
      <c r="L61" s="186"/>
      <c r="M61" s="186"/>
      <c r="N61" s="186"/>
      <c r="O61" s="186"/>
      <c r="P61" s="186"/>
      <c r="Q61" s="92"/>
      <c r="R61" s="151"/>
      <c r="S61" s="92"/>
      <c r="U61" s="95"/>
      <c r="V61" s="95"/>
      <c r="W61" s="95"/>
      <c r="X61" s="95"/>
      <c r="Y61" s="95"/>
      <c r="Z61" s="95"/>
      <c r="AA61" s="95"/>
      <c r="AB61" s="95"/>
    </row>
    <row r="62" spans="1:28" ht="12.75" customHeight="1" x14ac:dyDescent="0.2">
      <c r="A62" s="4" t="s">
        <v>44</v>
      </c>
      <c r="B62" s="4" t="s">
        <v>35</v>
      </c>
      <c r="C62" s="2">
        <v>2013</v>
      </c>
      <c r="D62" s="176">
        <f t="shared" si="3"/>
        <v>146156</v>
      </c>
      <c r="E62" s="176">
        <f t="shared" ref="E62:I67" si="16">E73+E84+E95+E106</f>
        <v>116410</v>
      </c>
      <c r="F62" s="376">
        <f t="shared" si="16"/>
        <v>9985</v>
      </c>
      <c r="G62" s="358">
        <f t="shared" si="16"/>
        <v>17384</v>
      </c>
      <c r="H62" s="376">
        <f t="shared" si="16"/>
        <v>1466</v>
      </c>
      <c r="I62" s="358">
        <f t="shared" si="16"/>
        <v>911</v>
      </c>
      <c r="J62" s="35"/>
      <c r="K62" s="36"/>
      <c r="L62" s="317">
        <f t="shared" si="10"/>
        <v>79.647773611757302</v>
      </c>
      <c r="M62" s="317">
        <f t="shared" si="10"/>
        <v>6.8317414269684447</v>
      </c>
      <c r="N62" s="317">
        <f t="shared" si="10"/>
        <v>11.89414050740305</v>
      </c>
      <c r="O62" s="317">
        <f t="shared" si="10"/>
        <v>1.0030378499685269</v>
      </c>
      <c r="P62" s="317">
        <f t="shared" si="10"/>
        <v>0.62330660390267933</v>
      </c>
      <c r="Q62" s="134"/>
      <c r="R62" s="135"/>
      <c r="S62" s="90">
        <f t="shared" si="2"/>
        <v>91.107538905973342</v>
      </c>
      <c r="U62" s="95"/>
      <c r="V62" s="95"/>
      <c r="W62" s="95"/>
      <c r="X62" s="95"/>
      <c r="Y62" s="95"/>
      <c r="Z62" s="95"/>
      <c r="AA62" s="95"/>
      <c r="AB62" s="95"/>
    </row>
    <row r="63" spans="1:28" ht="12.75" customHeight="1" x14ac:dyDescent="0.2">
      <c r="A63" s="4"/>
      <c r="B63" s="3"/>
      <c r="C63" s="2">
        <v>2014</v>
      </c>
      <c r="D63" s="176">
        <f t="shared" si="3"/>
        <v>144324</v>
      </c>
      <c r="E63" s="176">
        <f t="shared" si="16"/>
        <v>116904</v>
      </c>
      <c r="F63" s="376">
        <f t="shared" si="16"/>
        <v>5030</v>
      </c>
      <c r="G63" s="358">
        <f t="shared" si="16"/>
        <v>20100</v>
      </c>
      <c r="H63" s="376">
        <f t="shared" si="16"/>
        <v>795</v>
      </c>
      <c r="I63" s="358">
        <f t="shared" si="16"/>
        <v>1495</v>
      </c>
      <c r="J63" s="35"/>
      <c r="K63" s="36"/>
      <c r="L63" s="317">
        <f t="shared" si="10"/>
        <v>81.0010809013054</v>
      </c>
      <c r="M63" s="317">
        <f t="shared" si="10"/>
        <v>3.485213824450542</v>
      </c>
      <c r="N63" s="317">
        <f t="shared" si="10"/>
        <v>13.926997588758628</v>
      </c>
      <c r="O63" s="317">
        <f t="shared" si="10"/>
        <v>0.55084393448075164</v>
      </c>
      <c r="P63" s="317">
        <f t="shared" si="10"/>
        <v>1.0358637510046838</v>
      </c>
      <c r="Q63" s="101"/>
      <c r="R63" s="89"/>
      <c r="S63" s="90">
        <f t="shared" si="2"/>
        <v>95.31089000515199</v>
      </c>
      <c r="U63" s="95"/>
      <c r="V63" s="95"/>
      <c r="W63" s="95"/>
      <c r="X63" s="95"/>
      <c r="Y63" s="95"/>
      <c r="Z63" s="95"/>
      <c r="AA63" s="95"/>
      <c r="AB63" s="95"/>
    </row>
    <row r="64" spans="1:28" ht="12.75" customHeight="1" x14ac:dyDescent="0.2">
      <c r="A64" s="4"/>
      <c r="B64" s="3"/>
      <c r="C64" s="12" t="s">
        <v>7</v>
      </c>
      <c r="D64" s="177">
        <f t="shared" si="3"/>
        <v>40542</v>
      </c>
      <c r="E64" s="177">
        <f t="shared" si="16"/>
        <v>32911</v>
      </c>
      <c r="F64" s="377">
        <f t="shared" si="16"/>
        <v>1484</v>
      </c>
      <c r="G64" s="359">
        <f t="shared" si="16"/>
        <v>5548</v>
      </c>
      <c r="H64" s="377">
        <f t="shared" si="16"/>
        <v>236</v>
      </c>
      <c r="I64" s="359">
        <f t="shared" si="16"/>
        <v>363</v>
      </c>
      <c r="J64" s="33"/>
      <c r="K64" s="34"/>
      <c r="L64" s="186">
        <f t="shared" si="10"/>
        <v>81.177544275072762</v>
      </c>
      <c r="M64" s="186">
        <f t="shared" si="10"/>
        <v>3.6604015588772141</v>
      </c>
      <c r="N64" s="186">
        <f t="shared" si="10"/>
        <v>13.684574022001875</v>
      </c>
      <c r="O64" s="186">
        <f t="shared" si="10"/>
        <v>0.582112377287751</v>
      </c>
      <c r="P64" s="186">
        <f t="shared" si="10"/>
        <v>0.89536776676039675</v>
      </c>
      <c r="Q64" s="102"/>
      <c r="R64" s="91"/>
      <c r="S64" s="92">
        <f t="shared" si="2"/>
        <v>95.084871692290108</v>
      </c>
      <c r="U64" s="95"/>
      <c r="V64" s="95"/>
      <c r="W64" s="95"/>
      <c r="X64" s="95"/>
      <c r="Y64" s="95"/>
      <c r="Z64" s="95"/>
      <c r="AA64" s="95"/>
      <c r="AB64" s="95"/>
    </row>
    <row r="65" spans="1:28" ht="12.75" customHeight="1" x14ac:dyDescent="0.2">
      <c r="A65" s="4"/>
      <c r="B65" s="3"/>
      <c r="C65" s="12" t="s">
        <v>4</v>
      </c>
      <c r="D65" s="177">
        <f t="shared" si="3"/>
        <v>35680</v>
      </c>
      <c r="E65" s="177">
        <f t="shared" si="16"/>
        <v>28973</v>
      </c>
      <c r="F65" s="377">
        <f t="shared" si="16"/>
        <v>1404</v>
      </c>
      <c r="G65" s="359">
        <f t="shared" si="16"/>
        <v>4779</v>
      </c>
      <c r="H65" s="377">
        <f t="shared" si="16"/>
        <v>200</v>
      </c>
      <c r="I65" s="359">
        <f t="shared" si="16"/>
        <v>324</v>
      </c>
      <c r="J65" s="33"/>
      <c r="K65" s="34"/>
      <c r="L65" s="186">
        <f t="shared" si="10"/>
        <v>81.202354260089677</v>
      </c>
      <c r="M65" s="186">
        <f t="shared" si="10"/>
        <v>3.9349775784753365</v>
      </c>
      <c r="N65" s="186">
        <f t="shared" si="10"/>
        <v>13.394058295964125</v>
      </c>
      <c r="O65" s="186">
        <f t="shared" si="10"/>
        <v>0.5605381165919282</v>
      </c>
      <c r="P65" s="186">
        <f t="shared" si="10"/>
        <v>0.90807174887892372</v>
      </c>
      <c r="Q65" s="102"/>
      <c r="R65" s="91"/>
      <c r="S65" s="92">
        <f t="shared" si="2"/>
        <v>94.809229474774284</v>
      </c>
      <c r="U65" s="95"/>
      <c r="V65" s="95"/>
      <c r="W65" s="95"/>
      <c r="X65" s="95"/>
      <c r="Y65" s="95"/>
      <c r="Z65" s="95"/>
      <c r="AA65" s="95"/>
      <c r="AB65" s="95"/>
    </row>
    <row r="66" spans="1:28" ht="12.75" customHeight="1" x14ac:dyDescent="0.2">
      <c r="A66" s="4"/>
      <c r="B66" s="3"/>
      <c r="C66" s="12" t="s">
        <v>5</v>
      </c>
      <c r="D66" s="177">
        <f t="shared" si="3"/>
        <v>34244</v>
      </c>
      <c r="E66" s="177">
        <f t="shared" si="16"/>
        <v>27541</v>
      </c>
      <c r="F66" s="377">
        <f t="shared" si="16"/>
        <v>1110</v>
      </c>
      <c r="G66" s="359">
        <f t="shared" si="16"/>
        <v>5035</v>
      </c>
      <c r="H66" s="377">
        <f t="shared" si="16"/>
        <v>195</v>
      </c>
      <c r="I66" s="359">
        <f t="shared" si="16"/>
        <v>363</v>
      </c>
      <c r="J66" s="33"/>
      <c r="K66" s="34"/>
      <c r="L66" s="186">
        <f t="shared" si="10"/>
        <v>80.425768017754933</v>
      </c>
      <c r="M66" s="186">
        <f t="shared" si="10"/>
        <v>3.2414437565704937</v>
      </c>
      <c r="N66" s="186">
        <f t="shared" si="10"/>
        <v>14.703305688587781</v>
      </c>
      <c r="O66" s="186">
        <f t="shared" si="10"/>
        <v>0.56944282210022201</v>
      </c>
      <c r="P66" s="186">
        <f t="shared" si="10"/>
        <v>1.060039714986567</v>
      </c>
      <c r="Q66" s="102"/>
      <c r="R66" s="91"/>
      <c r="S66" s="92">
        <f t="shared" si="2"/>
        <v>95.532198979766505</v>
      </c>
      <c r="U66" s="95"/>
      <c r="V66" s="95"/>
      <c r="W66" s="95"/>
      <c r="X66" s="95"/>
      <c r="Y66" s="95"/>
      <c r="Z66" s="95"/>
      <c r="AA66" s="95"/>
      <c r="AB66" s="95"/>
    </row>
    <row r="67" spans="1:28" ht="12.75" customHeight="1" x14ac:dyDescent="0.2">
      <c r="A67" s="4"/>
      <c r="B67" s="367">
        <f>G66+I66</f>
        <v>5398</v>
      </c>
      <c r="C67" s="12" t="s">
        <v>6</v>
      </c>
      <c r="D67" s="177">
        <f t="shared" si="3"/>
        <v>33858</v>
      </c>
      <c r="E67" s="177">
        <f t="shared" si="16"/>
        <v>27479</v>
      </c>
      <c r="F67" s="377">
        <f t="shared" si="16"/>
        <v>1032</v>
      </c>
      <c r="G67" s="359">
        <f t="shared" si="16"/>
        <v>4738</v>
      </c>
      <c r="H67" s="377">
        <f t="shared" si="16"/>
        <v>164</v>
      </c>
      <c r="I67" s="359">
        <f t="shared" si="16"/>
        <v>445</v>
      </c>
      <c r="J67" s="33"/>
      <c r="K67" s="34"/>
      <c r="L67" s="186">
        <f t="shared" si="10"/>
        <v>81.159548703408362</v>
      </c>
      <c r="M67" s="186">
        <f t="shared" si="10"/>
        <v>3.0480241006556796</v>
      </c>
      <c r="N67" s="186">
        <f t="shared" si="10"/>
        <v>13.993738555142063</v>
      </c>
      <c r="O67" s="186">
        <f t="shared" si="10"/>
        <v>0.48437592297241422</v>
      </c>
      <c r="P67" s="186">
        <f t="shared" si="10"/>
        <v>1.3143127178214897</v>
      </c>
      <c r="Q67" s="102"/>
      <c r="R67" s="91"/>
      <c r="S67" s="92">
        <f t="shared" si="2"/>
        <v>95.892857142857139</v>
      </c>
      <c r="U67" s="95"/>
      <c r="V67" s="95"/>
      <c r="W67" s="95"/>
      <c r="X67" s="95"/>
      <c r="Y67" s="95"/>
      <c r="Z67" s="95"/>
      <c r="AA67" s="95"/>
      <c r="AB67" s="95"/>
    </row>
    <row r="68" spans="1:28" ht="12.75" customHeight="1" x14ac:dyDescent="0.2">
      <c r="A68" s="4"/>
      <c r="B68" s="365">
        <f>B67/D70</f>
        <v>0.15052144331046791</v>
      </c>
      <c r="C68" s="12"/>
      <c r="D68" s="177"/>
      <c r="E68" s="177"/>
      <c r="F68" s="377"/>
      <c r="G68" s="359"/>
      <c r="H68" s="377"/>
      <c r="I68" s="359"/>
      <c r="J68" s="33"/>
      <c r="K68" s="34"/>
      <c r="L68" s="186"/>
      <c r="M68" s="186"/>
      <c r="N68" s="186"/>
      <c r="O68" s="186"/>
      <c r="P68" s="186"/>
      <c r="Q68" s="102"/>
      <c r="R68" s="91"/>
      <c r="S68" s="92"/>
      <c r="U68" s="95"/>
      <c r="V68" s="95"/>
      <c r="W68" s="95"/>
      <c r="X68" s="95"/>
      <c r="Y68" s="95"/>
      <c r="Z68" s="95"/>
      <c r="AA68" s="95"/>
      <c r="AB68" s="95"/>
    </row>
    <row r="69" spans="1:28" ht="12.75" customHeight="1" x14ac:dyDescent="0.2">
      <c r="A69" s="4"/>
      <c r="B69" s="3"/>
      <c r="C69" s="2">
        <v>2015</v>
      </c>
      <c r="D69" s="176">
        <f t="shared" si="3"/>
        <v>70343</v>
      </c>
      <c r="E69" s="176">
        <f t="shared" ref="E69:I71" si="17">E80+E91+E102+E113</f>
        <v>57559</v>
      </c>
      <c r="F69" s="376">
        <f t="shared" si="17"/>
        <v>1715</v>
      </c>
      <c r="G69" s="358">
        <f t="shared" si="17"/>
        <v>9838</v>
      </c>
      <c r="H69" s="376">
        <f t="shared" si="17"/>
        <v>380</v>
      </c>
      <c r="I69" s="358">
        <f t="shared" si="17"/>
        <v>851</v>
      </c>
      <c r="J69" s="35"/>
      <c r="K69" s="36"/>
      <c r="L69" s="317">
        <f t="shared" si="10"/>
        <v>81.826194504072902</v>
      </c>
      <c r="M69" s="317">
        <f t="shared" si="10"/>
        <v>2.4380535376654393</v>
      </c>
      <c r="N69" s="317">
        <f t="shared" si="10"/>
        <v>13.985755512275563</v>
      </c>
      <c r="O69" s="317">
        <f t="shared" si="10"/>
        <v>0.54021011330196322</v>
      </c>
      <c r="P69" s="317">
        <f t="shared" si="10"/>
        <v>1.2097863326841334</v>
      </c>
      <c r="Q69" s="101"/>
      <c r="R69" s="89"/>
      <c r="S69" s="90">
        <f t="shared" si="2"/>
        <v>96.537476241632916</v>
      </c>
      <c r="U69" s="95"/>
      <c r="V69" s="95"/>
      <c r="W69" s="95"/>
      <c r="X69" s="95"/>
      <c r="Y69" s="95"/>
      <c r="Z69" s="95"/>
      <c r="AA69" s="95"/>
      <c r="AB69" s="95"/>
    </row>
    <row r="70" spans="1:28" s="3" customFormat="1" ht="12.75" customHeight="1" x14ac:dyDescent="0.2">
      <c r="A70" s="4"/>
      <c r="B70" s="353">
        <f>G71+I71</f>
        <v>5223</v>
      </c>
      <c r="C70" s="6" t="s">
        <v>25</v>
      </c>
      <c r="D70" s="177">
        <f t="shared" si="3"/>
        <v>35862</v>
      </c>
      <c r="E70" s="177">
        <f t="shared" si="17"/>
        <v>29184</v>
      </c>
      <c r="F70" s="377">
        <f t="shared" si="17"/>
        <v>1007</v>
      </c>
      <c r="G70" s="359">
        <f t="shared" si="17"/>
        <v>5067</v>
      </c>
      <c r="H70" s="377">
        <f t="shared" si="17"/>
        <v>205</v>
      </c>
      <c r="I70" s="359">
        <f t="shared" si="17"/>
        <v>399</v>
      </c>
      <c r="J70" s="33"/>
      <c r="K70" s="34"/>
      <c r="L70" s="186">
        <f t="shared" si="10"/>
        <v>81.378618035803925</v>
      </c>
      <c r="M70" s="186">
        <f t="shared" si="10"/>
        <v>2.8079861692041717</v>
      </c>
      <c r="N70" s="186">
        <f t="shared" si="10"/>
        <v>14.12916178684959</v>
      </c>
      <c r="O70" s="186">
        <f t="shared" si="10"/>
        <v>0.57163571468406671</v>
      </c>
      <c r="P70" s="186">
        <f t="shared" si="10"/>
        <v>1.1125982934582568</v>
      </c>
      <c r="Q70" s="102"/>
      <c r="R70" s="91"/>
      <c r="S70" s="92">
        <f t="shared" si="2"/>
        <v>96.064296151972727</v>
      </c>
      <c r="U70" s="95"/>
      <c r="V70" s="95"/>
      <c r="W70" s="95"/>
      <c r="X70" s="95"/>
      <c r="Y70" s="95"/>
      <c r="Z70" s="95"/>
      <c r="AA70" s="95"/>
      <c r="AB70" s="95"/>
    </row>
    <row r="71" spans="1:28" s="3" customFormat="1" ht="12.75" customHeight="1" x14ac:dyDescent="0.2">
      <c r="A71" s="4"/>
      <c r="B71" s="365">
        <f>B70/D71</f>
        <v>0.15147472521098576</v>
      </c>
      <c r="C71" s="6" t="s">
        <v>78</v>
      </c>
      <c r="D71" s="177">
        <f t="shared" si="3"/>
        <v>34481</v>
      </c>
      <c r="E71" s="177">
        <f t="shared" si="17"/>
        <v>28375</v>
      </c>
      <c r="F71" s="377">
        <f t="shared" si="17"/>
        <v>708</v>
      </c>
      <c r="G71" s="359">
        <f t="shared" si="17"/>
        <v>4771</v>
      </c>
      <c r="H71" s="377">
        <f t="shared" si="17"/>
        <v>175</v>
      </c>
      <c r="I71" s="359">
        <f t="shared" si="17"/>
        <v>452</v>
      </c>
      <c r="J71" s="33"/>
      <c r="K71" s="34"/>
      <c r="L71" s="186">
        <f t="shared" si="10"/>
        <v>82.291696876540698</v>
      </c>
      <c r="M71" s="186">
        <f t="shared" si="10"/>
        <v>2.0533047185406454</v>
      </c>
      <c r="N71" s="186">
        <f t="shared" si="10"/>
        <v>13.836605666889012</v>
      </c>
      <c r="O71" s="186">
        <f t="shared" si="10"/>
        <v>0.5075258838200748</v>
      </c>
      <c r="P71" s="186">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
      <c r="A72" s="4"/>
      <c r="B72" s="4"/>
      <c r="C72" s="6"/>
      <c r="D72" s="177"/>
      <c r="E72" s="177"/>
      <c r="F72" s="377"/>
      <c r="G72" s="359"/>
      <c r="H72" s="377"/>
      <c r="I72" s="359"/>
      <c r="J72" s="33"/>
      <c r="K72" s="34"/>
      <c r="L72" s="186"/>
      <c r="M72" s="186"/>
      <c r="N72" s="186"/>
      <c r="O72" s="186"/>
      <c r="P72" s="186"/>
      <c r="Q72" s="102"/>
      <c r="R72" s="91"/>
      <c r="S72" s="92"/>
      <c r="U72" s="95"/>
      <c r="V72" s="95">
        <f>G71+I71</f>
        <v>5223</v>
      </c>
      <c r="W72" s="95"/>
      <c r="X72" s="95"/>
      <c r="Y72" s="95"/>
      <c r="Z72" s="95"/>
      <c r="AA72" s="95"/>
      <c r="AB72" s="95"/>
    </row>
    <row r="73" spans="1:28" ht="12.75" customHeight="1" x14ac:dyDescent="0.2">
      <c r="B73" s="4" t="s">
        <v>26</v>
      </c>
      <c r="C73" s="2">
        <v>2013</v>
      </c>
      <c r="D73" s="176">
        <f t="shared" ref="D73:D136" si="19">SUM(E73:I73)</f>
        <v>77590</v>
      </c>
      <c r="E73" s="176">
        <f>'Data for T1'!F49</f>
        <v>63359</v>
      </c>
      <c r="F73" s="376">
        <f>'Data for T1'!G49</f>
        <v>4409</v>
      </c>
      <c r="G73" s="358">
        <f>'Data for T1'!H49</f>
        <v>8783</v>
      </c>
      <c r="H73" s="376">
        <f>'Data for T1'!I49</f>
        <v>487</v>
      </c>
      <c r="I73" s="358">
        <f>'Data for T1'!J49</f>
        <v>552</v>
      </c>
      <c r="J73" s="35"/>
      <c r="K73" s="36"/>
      <c r="L73" s="317">
        <f t="shared" si="10"/>
        <v>81.658718907075652</v>
      </c>
      <c r="M73" s="317">
        <f t="shared" si="10"/>
        <v>5.6824333032607299</v>
      </c>
      <c r="N73" s="317">
        <f t="shared" si="10"/>
        <v>11.31975770073463</v>
      </c>
      <c r="O73" s="317">
        <f t="shared" si="10"/>
        <v>0.62765820337672384</v>
      </c>
      <c r="P73" s="317">
        <f t="shared" si="10"/>
        <v>0.71143188555226189</v>
      </c>
      <c r="Q73" s="134"/>
      <c r="R73" s="135"/>
      <c r="S73" s="90">
        <f t="shared" si="18"/>
        <v>92.884444896594829</v>
      </c>
      <c r="U73" s="95"/>
      <c r="V73" s="154">
        <f>V72/D71</f>
        <v>0.15147472521098576</v>
      </c>
      <c r="W73" s="95"/>
      <c r="X73" s="95"/>
      <c r="Y73" s="95"/>
      <c r="Z73" s="95"/>
      <c r="AA73" s="95"/>
      <c r="AB73" s="95"/>
    </row>
    <row r="74" spans="1:28" ht="12.75" customHeight="1" x14ac:dyDescent="0.2">
      <c r="B74" s="3"/>
      <c r="C74" s="2">
        <v>2014</v>
      </c>
      <c r="D74" s="176">
        <f t="shared" si="19"/>
        <v>84488</v>
      </c>
      <c r="E74" s="176">
        <f>'Data for T1'!F50</f>
        <v>68528</v>
      </c>
      <c r="F74" s="376">
        <f>'Data for T1'!G50</f>
        <v>3199</v>
      </c>
      <c r="G74" s="358">
        <f>'Data for T1'!H50</f>
        <v>11409</v>
      </c>
      <c r="H74" s="376">
        <f>'Data for T1'!I50</f>
        <v>378</v>
      </c>
      <c r="I74" s="358">
        <f>'Data for T1'!J50</f>
        <v>974</v>
      </c>
      <c r="J74" s="35"/>
      <c r="K74" s="36"/>
      <c r="L74" s="317">
        <f t="shared" si="10"/>
        <v>81.109743395511785</v>
      </c>
      <c r="M74" s="317">
        <f t="shared" si="10"/>
        <v>3.7863365211627684</v>
      </c>
      <c r="N74" s="317">
        <f t="shared" si="10"/>
        <v>13.503692832118169</v>
      </c>
      <c r="O74" s="317">
        <f t="shared" si="10"/>
        <v>0.4474008143168261</v>
      </c>
      <c r="P74" s="317">
        <f t="shared" si="10"/>
        <v>1.1528264368904462</v>
      </c>
      <c r="Q74" s="90"/>
      <c r="R74" s="318"/>
      <c r="S74" s="90">
        <f t="shared" si="18"/>
        <v>95.105297007348213</v>
      </c>
      <c r="U74" s="95"/>
      <c r="V74" s="95"/>
      <c r="W74" s="95"/>
      <c r="X74" s="95"/>
      <c r="Y74" s="95"/>
      <c r="Z74" s="95"/>
      <c r="AA74" s="95"/>
      <c r="AB74" s="95"/>
    </row>
    <row r="75" spans="1:28" ht="12.75" customHeight="1" x14ac:dyDescent="0.2">
      <c r="B75" s="3"/>
      <c r="C75" s="12" t="s">
        <v>7</v>
      </c>
      <c r="D75" s="177">
        <f t="shared" si="19"/>
        <v>21707</v>
      </c>
      <c r="E75" s="177">
        <f>'Data for T1'!F51</f>
        <v>17611</v>
      </c>
      <c r="F75" s="377">
        <f>'Data for T1'!G51</f>
        <v>854</v>
      </c>
      <c r="G75" s="359">
        <f>'Data for T1'!H51</f>
        <v>2934</v>
      </c>
      <c r="H75" s="377">
        <f>'Data for T1'!I51</f>
        <v>91</v>
      </c>
      <c r="I75" s="359">
        <f>'Data for T1'!J51</f>
        <v>217</v>
      </c>
      <c r="J75" s="33"/>
      <c r="K75" s="34"/>
      <c r="L75" s="186">
        <f t="shared" si="10"/>
        <v>81.130510895102958</v>
      </c>
      <c r="M75" s="186">
        <f t="shared" si="10"/>
        <v>3.9342147694292167</v>
      </c>
      <c r="N75" s="186">
        <f t="shared" si="10"/>
        <v>13.516377205509745</v>
      </c>
      <c r="O75" s="186">
        <f t="shared" si="10"/>
        <v>0.41921960657852303</v>
      </c>
      <c r="P75" s="186">
        <f t="shared" si="10"/>
        <v>0.99967752337955496</v>
      </c>
      <c r="Q75" s="92"/>
      <c r="R75" s="151"/>
      <c r="S75" s="92">
        <f t="shared" si="18"/>
        <v>94.966174825547327</v>
      </c>
      <c r="U75" s="95"/>
      <c r="V75" s="95"/>
      <c r="W75" s="95"/>
      <c r="X75" s="95"/>
      <c r="Y75" s="95"/>
      <c r="Z75" s="95"/>
      <c r="AA75" s="95"/>
      <c r="AB75" s="95"/>
    </row>
    <row r="76" spans="1:28" ht="12.75" customHeight="1" x14ac:dyDescent="0.2">
      <c r="B76" s="3"/>
      <c r="C76" s="12" t="s">
        <v>4</v>
      </c>
      <c r="D76" s="177">
        <f t="shared" si="19"/>
        <v>21117</v>
      </c>
      <c r="E76" s="177">
        <f>'Data for T1'!F52</f>
        <v>17083</v>
      </c>
      <c r="F76" s="377">
        <f>'Data for T1'!G52</f>
        <v>895</v>
      </c>
      <c r="G76" s="359">
        <f>'Data for T1'!H52</f>
        <v>2828</v>
      </c>
      <c r="H76" s="377">
        <f>'Data for T1'!I52</f>
        <v>94</v>
      </c>
      <c r="I76" s="359">
        <f>'Data for T1'!J52</f>
        <v>217</v>
      </c>
      <c r="J76" s="33"/>
      <c r="K76" s="34"/>
      <c r="L76" s="186">
        <f t="shared" si="10"/>
        <v>80.896907704692893</v>
      </c>
      <c r="M76" s="186">
        <f t="shared" si="10"/>
        <v>4.2382914239712077</v>
      </c>
      <c r="N76" s="186">
        <f t="shared" si="10"/>
        <v>13.392053795520198</v>
      </c>
      <c r="O76" s="186">
        <f t="shared" si="10"/>
        <v>0.4451389875455794</v>
      </c>
      <c r="P76" s="186">
        <f t="shared" si="10"/>
        <v>1.0276080882701142</v>
      </c>
      <c r="Q76" s="92"/>
      <c r="R76" s="151"/>
      <c r="S76" s="92">
        <f t="shared" si="18"/>
        <v>94.592377932090329</v>
      </c>
      <c r="T76" s="13"/>
      <c r="U76" s="95"/>
      <c r="V76" s="95"/>
      <c r="W76" s="95"/>
      <c r="X76" s="95"/>
      <c r="Y76" s="95"/>
      <c r="Z76" s="95"/>
      <c r="AA76" s="95"/>
      <c r="AB76" s="95"/>
    </row>
    <row r="77" spans="1:28" ht="12.75" customHeight="1" x14ac:dyDescent="0.2">
      <c r="B77" s="3"/>
      <c r="C77" s="12" t="s">
        <v>5</v>
      </c>
      <c r="D77" s="177">
        <f t="shared" si="19"/>
        <v>20919</v>
      </c>
      <c r="E77" s="177">
        <f>'Data for T1'!F53</f>
        <v>16881</v>
      </c>
      <c r="F77" s="377">
        <f>'Data for T1'!G53</f>
        <v>718</v>
      </c>
      <c r="G77" s="359">
        <f>'Data for T1'!H53</f>
        <v>2964</v>
      </c>
      <c r="H77" s="377">
        <f>'Data for T1'!I53</f>
        <v>112</v>
      </c>
      <c r="I77" s="359">
        <f>'Data for T1'!J53</f>
        <v>244</v>
      </c>
      <c r="J77" s="33"/>
      <c r="K77" s="34"/>
      <c r="L77" s="186">
        <f t="shared" si="10"/>
        <v>80.696974042736272</v>
      </c>
      <c r="M77" s="186">
        <f t="shared" si="10"/>
        <v>3.4322864381662606</v>
      </c>
      <c r="N77" s="186">
        <f t="shared" si="10"/>
        <v>14.168937329700274</v>
      </c>
      <c r="O77" s="186">
        <f t="shared" si="10"/>
        <v>0.53539844160810746</v>
      </c>
      <c r="P77" s="186">
        <f t="shared" si="10"/>
        <v>1.1664037477890914</v>
      </c>
      <c r="Q77" s="92"/>
      <c r="R77" s="151"/>
      <c r="S77" s="92">
        <f t="shared" si="18"/>
        <v>95.377332219437477</v>
      </c>
      <c r="U77" s="95"/>
      <c r="V77" s="95"/>
      <c r="W77" s="95"/>
      <c r="X77" s="95"/>
      <c r="Y77" s="95"/>
      <c r="Z77" s="95"/>
      <c r="AA77" s="95"/>
      <c r="AB77" s="95"/>
    </row>
    <row r="78" spans="1:28" ht="12.75" customHeight="1" x14ac:dyDescent="0.2">
      <c r="B78" s="3"/>
      <c r="C78" s="12" t="s">
        <v>6</v>
      </c>
      <c r="D78" s="177">
        <f t="shared" si="19"/>
        <v>20745</v>
      </c>
      <c r="E78" s="177">
        <f>'Data for T1'!F54</f>
        <v>16953</v>
      </c>
      <c r="F78" s="377">
        <f>'Data for T1'!G54</f>
        <v>732</v>
      </c>
      <c r="G78" s="359">
        <f>'Data for T1'!H54</f>
        <v>2683</v>
      </c>
      <c r="H78" s="377">
        <f>'Data for T1'!I54</f>
        <v>81</v>
      </c>
      <c r="I78" s="359">
        <f>'Data for T1'!J54</f>
        <v>296</v>
      </c>
      <c r="J78" s="33"/>
      <c r="K78" s="34"/>
      <c r="L78" s="186">
        <f t="shared" si="10"/>
        <v>81.720896601590738</v>
      </c>
      <c r="M78" s="186">
        <f t="shared" si="10"/>
        <v>3.5285610990600147</v>
      </c>
      <c r="N78" s="186">
        <f t="shared" si="10"/>
        <v>12.933236924560134</v>
      </c>
      <c r="O78" s="186">
        <f t="shared" si="10"/>
        <v>0.39045553145336226</v>
      </c>
      <c r="P78" s="186">
        <f t="shared" si="10"/>
        <v>1.4268498433357435</v>
      </c>
      <c r="Q78" s="92"/>
      <c r="R78" s="151"/>
      <c r="S78" s="92">
        <f t="shared" si="18"/>
        <v>95.498837338057797</v>
      </c>
      <c r="T78" s="13"/>
      <c r="U78" s="95"/>
      <c r="V78" s="95"/>
      <c r="W78" s="95"/>
      <c r="X78" s="95"/>
      <c r="Y78" s="95"/>
      <c r="Z78" s="95"/>
      <c r="AA78" s="95"/>
      <c r="AB78" s="95"/>
    </row>
    <row r="79" spans="1:28" ht="12.75" customHeight="1" x14ac:dyDescent="0.2">
      <c r="B79" s="3"/>
      <c r="C79" s="12"/>
      <c r="D79" s="177"/>
      <c r="E79" s="177"/>
      <c r="F79" s="377"/>
      <c r="G79" s="359"/>
      <c r="H79" s="377"/>
      <c r="I79" s="359"/>
      <c r="J79" s="33"/>
      <c r="K79" s="34"/>
      <c r="L79" s="186"/>
      <c r="M79" s="186"/>
      <c r="N79" s="186"/>
      <c r="O79" s="186"/>
      <c r="P79" s="186"/>
      <c r="Q79" s="92"/>
      <c r="R79" s="151"/>
      <c r="S79" s="92"/>
      <c r="T79" s="13"/>
      <c r="U79" s="95"/>
      <c r="V79" s="95"/>
      <c r="W79" s="95"/>
      <c r="X79" s="95"/>
      <c r="Y79" s="95"/>
      <c r="Z79" s="95"/>
      <c r="AA79" s="95"/>
      <c r="AB79" s="95"/>
    </row>
    <row r="80" spans="1:28" ht="14.25" customHeight="1" x14ac:dyDescent="0.2">
      <c r="B80" s="3"/>
      <c r="C80" s="2">
        <v>2015</v>
      </c>
      <c r="D80" s="176">
        <f t="shared" si="19"/>
        <v>42334</v>
      </c>
      <c r="E80" s="176">
        <f>'Data for T1'!F56</f>
        <v>34978</v>
      </c>
      <c r="F80" s="376">
        <f>'Data for T1'!G56</f>
        <v>1205</v>
      </c>
      <c r="G80" s="358">
        <f>'Data for T1'!H56</f>
        <v>5422</v>
      </c>
      <c r="H80" s="376">
        <f>'Data for T1'!I56</f>
        <v>203</v>
      </c>
      <c r="I80" s="358">
        <f>'Data for T1'!J56</f>
        <v>526</v>
      </c>
      <c r="J80" s="35"/>
      <c r="K80" s="36"/>
      <c r="L80" s="317">
        <f t="shared" si="10"/>
        <v>82.623895686682104</v>
      </c>
      <c r="M80" s="317">
        <f t="shared" si="10"/>
        <v>2.8464118675296453</v>
      </c>
      <c r="N80" s="317">
        <f t="shared" si="10"/>
        <v>12.807672320120943</v>
      </c>
      <c r="O80" s="317">
        <f t="shared" si="10"/>
        <v>0.47952000755893609</v>
      </c>
      <c r="P80" s="317">
        <f t="shared" si="10"/>
        <v>1.2425001181083761</v>
      </c>
      <c r="Q80" s="90"/>
      <c r="R80" s="318"/>
      <c r="S80" s="90">
        <f t="shared" si="18"/>
        <v>96.185522323363671</v>
      </c>
      <c r="U80" s="95"/>
      <c r="V80" s="95"/>
      <c r="W80" s="95"/>
      <c r="X80" s="95"/>
      <c r="Y80" s="95"/>
      <c r="Z80" s="95"/>
      <c r="AA80" s="95"/>
      <c r="AB80" s="95"/>
    </row>
    <row r="81" spans="2:28" ht="12.75" customHeight="1" x14ac:dyDescent="0.2">
      <c r="B81" s="3"/>
      <c r="C81" s="12" t="s">
        <v>7</v>
      </c>
      <c r="D81" s="177">
        <f t="shared" si="19"/>
        <v>21610</v>
      </c>
      <c r="E81" s="177">
        <f>'Data for T1'!F57</f>
        <v>17830</v>
      </c>
      <c r="F81" s="377">
        <f>'Data for T1'!G57</f>
        <v>697</v>
      </c>
      <c r="G81" s="359">
        <f>'Data for T1'!H57</f>
        <v>2731</v>
      </c>
      <c r="H81" s="377">
        <f>'Data for T1'!I57</f>
        <v>108</v>
      </c>
      <c r="I81" s="359">
        <f>'Data for T1'!J57</f>
        <v>244</v>
      </c>
      <c r="J81" s="33"/>
      <c r="K81" s="34"/>
      <c r="L81" s="186">
        <f t="shared" si="10"/>
        <v>82.508098102730216</v>
      </c>
      <c r="M81" s="186">
        <f t="shared" si="10"/>
        <v>3.2253586302637665</v>
      </c>
      <c r="N81" s="186">
        <f t="shared" si="10"/>
        <v>12.637667746413698</v>
      </c>
      <c r="O81" s="186">
        <f t="shared" si="10"/>
        <v>0.4997686256362795</v>
      </c>
      <c r="P81" s="186">
        <f t="shared" si="10"/>
        <v>1.1291068949560388</v>
      </c>
      <c r="Q81" s="92"/>
      <c r="R81" s="151"/>
      <c r="S81" s="92">
        <f t="shared" si="18"/>
        <v>95.736002966258809</v>
      </c>
      <c r="U81" s="95"/>
      <c r="V81" s="95"/>
      <c r="W81" s="95"/>
      <c r="X81" s="95"/>
      <c r="Y81" s="95"/>
      <c r="Z81" s="95"/>
      <c r="AA81" s="95"/>
      <c r="AB81" s="95"/>
    </row>
    <row r="82" spans="2:28" ht="12.75" customHeight="1" x14ac:dyDescent="0.2">
      <c r="B82" s="3"/>
      <c r="C82" s="12" t="s">
        <v>4</v>
      </c>
      <c r="D82" s="177">
        <f t="shared" si="19"/>
        <v>20724</v>
      </c>
      <c r="E82" s="177">
        <f>'Data for T1'!F58</f>
        <v>17148</v>
      </c>
      <c r="F82" s="377">
        <f>'Data for T1'!G58</f>
        <v>508</v>
      </c>
      <c r="G82" s="359">
        <f>'Data for T1'!H58</f>
        <v>2691</v>
      </c>
      <c r="H82" s="377">
        <f>'Data for T1'!I58</f>
        <v>95</v>
      </c>
      <c r="I82" s="359">
        <f>'Data for T1'!J58</f>
        <v>282</v>
      </c>
      <c r="J82" s="33"/>
      <c r="K82" s="34"/>
      <c r="L82" s="186">
        <f t="shared" si="10"/>
        <v>82.744643891140697</v>
      </c>
      <c r="M82" s="186">
        <f t="shared" si="10"/>
        <v>2.451264234703725</v>
      </c>
      <c r="N82" s="186">
        <f t="shared" si="10"/>
        <v>12.984944991314418</v>
      </c>
      <c r="O82" s="186">
        <f t="shared" si="10"/>
        <v>0.45840571318278323</v>
      </c>
      <c r="P82" s="186">
        <f t="shared" si="10"/>
        <v>1.3607411696583671</v>
      </c>
      <c r="Q82" s="92"/>
      <c r="R82" s="151"/>
      <c r="S82" s="92">
        <f t="shared" si="18"/>
        <v>96.656130427549499</v>
      </c>
      <c r="U82" s="95"/>
      <c r="V82" s="95"/>
      <c r="W82" s="95"/>
      <c r="X82" s="95"/>
      <c r="Y82" s="95"/>
      <c r="Z82" s="95"/>
      <c r="AA82" s="95"/>
      <c r="AB82" s="95"/>
    </row>
    <row r="83" spans="2:28" ht="12.75" customHeight="1" x14ac:dyDescent="0.2">
      <c r="B83" s="3"/>
      <c r="C83" s="12"/>
      <c r="D83" s="177"/>
      <c r="E83" s="177"/>
      <c r="F83" s="377"/>
      <c r="G83" s="359"/>
      <c r="H83" s="377"/>
      <c r="I83" s="359"/>
      <c r="J83" s="33"/>
      <c r="K83" s="34"/>
      <c r="L83" s="186"/>
      <c r="M83" s="186"/>
      <c r="N83" s="186"/>
      <c r="O83" s="186"/>
      <c r="P83" s="186"/>
      <c r="Q83" s="92"/>
      <c r="R83" s="151"/>
      <c r="S83" s="92"/>
      <c r="U83" s="95"/>
      <c r="V83" s="95"/>
      <c r="W83" s="154">
        <f>D71/D16</f>
        <v>0.89333644230271003</v>
      </c>
      <c r="X83" s="95"/>
      <c r="Y83" s="95"/>
      <c r="Z83" s="95"/>
      <c r="AA83" s="95"/>
      <c r="AB83" s="95"/>
    </row>
    <row r="84" spans="2:28" ht="12.75" customHeight="1" x14ac:dyDescent="0.2">
      <c r="B84" s="4" t="s">
        <v>27</v>
      </c>
      <c r="C84" s="2">
        <v>2013</v>
      </c>
      <c r="D84" s="176">
        <f t="shared" si="19"/>
        <v>60041</v>
      </c>
      <c r="E84" s="176">
        <f>'Data for T1'!F60</f>
        <v>46369</v>
      </c>
      <c r="F84" s="376">
        <f>'Data for T1'!G60</f>
        <v>4928</v>
      </c>
      <c r="G84" s="358">
        <f>'Data for T1'!H60</f>
        <v>7558</v>
      </c>
      <c r="H84" s="376">
        <f>'Data for T1'!I60</f>
        <v>896</v>
      </c>
      <c r="I84" s="358">
        <f>'Data for T1'!J60</f>
        <v>290</v>
      </c>
      <c r="J84" s="35"/>
      <c r="K84" s="36"/>
      <c r="L84" s="317">
        <f t="shared" si="10"/>
        <v>77.22889358938059</v>
      </c>
      <c r="M84" s="317">
        <f t="shared" si="10"/>
        <v>8.2077247214403481</v>
      </c>
      <c r="N84" s="317">
        <f t="shared" si="10"/>
        <v>12.588064822371381</v>
      </c>
      <c r="O84" s="317">
        <f t="shared" si="10"/>
        <v>1.4923135857164271</v>
      </c>
      <c r="P84" s="317">
        <f t="shared" si="10"/>
        <v>0.48300328109125434</v>
      </c>
      <c r="Q84" s="134"/>
      <c r="R84" s="135"/>
      <c r="S84" s="90">
        <f t="shared" si="18"/>
        <v>88.903073376140853</v>
      </c>
      <c r="U84" s="95"/>
      <c r="V84" s="95"/>
      <c r="W84" s="153">
        <f>D126/D16</f>
        <v>8.5781646717446494E-2</v>
      </c>
      <c r="X84" s="95"/>
      <c r="Y84" s="95"/>
      <c r="Z84" s="95"/>
      <c r="AA84" s="95"/>
      <c r="AB84" s="95"/>
    </row>
    <row r="85" spans="2:28" ht="17.25" customHeight="1" x14ac:dyDescent="0.2">
      <c r="B85" s="3"/>
      <c r="C85" s="2">
        <v>2014</v>
      </c>
      <c r="D85" s="176">
        <f t="shared" si="19"/>
        <v>47488</v>
      </c>
      <c r="E85" s="176">
        <f>'Data for T1'!F61</f>
        <v>38568</v>
      </c>
      <c r="F85" s="376">
        <f>'Data for T1'!G61</f>
        <v>1370</v>
      </c>
      <c r="G85" s="358">
        <f>'Data for T1'!H61</f>
        <v>6861</v>
      </c>
      <c r="H85" s="376">
        <f>'Data for T1'!I61</f>
        <v>350</v>
      </c>
      <c r="I85" s="358">
        <f>'Data for T1'!J61</f>
        <v>339</v>
      </c>
      <c r="J85" s="35"/>
      <c r="K85" s="36"/>
      <c r="L85" s="317">
        <f t="shared" si="10"/>
        <v>81.216307277628033</v>
      </c>
      <c r="M85" s="317">
        <f t="shared" si="10"/>
        <v>2.8849393530997305</v>
      </c>
      <c r="N85" s="317">
        <f t="shared" si="10"/>
        <v>14.447860512129379</v>
      </c>
      <c r="O85" s="317">
        <f t="shared" si="10"/>
        <v>0.73702830188679247</v>
      </c>
      <c r="P85" s="317">
        <f t="shared" si="10"/>
        <v>0.71386455525606474</v>
      </c>
      <c r="Q85" s="90"/>
      <c r="R85" s="318"/>
      <c r="S85" s="90">
        <f t="shared" si="18"/>
        <v>95.766362271395863</v>
      </c>
      <c r="U85" s="95"/>
      <c r="V85" s="95"/>
      <c r="W85" s="153">
        <f>D181/D16</f>
        <v>2.0881910979843515E-2</v>
      </c>
      <c r="X85" s="95"/>
      <c r="Y85" s="95"/>
      <c r="Z85" s="95"/>
      <c r="AA85" s="95"/>
      <c r="AB85" s="95"/>
    </row>
    <row r="86" spans="2:28" ht="12.75" customHeight="1" x14ac:dyDescent="0.2">
      <c r="B86" s="3"/>
      <c r="C86" s="12" t="s">
        <v>7</v>
      </c>
      <c r="D86" s="177">
        <f t="shared" si="19"/>
        <v>16002</v>
      </c>
      <c r="E86" s="177">
        <f>'Data for T1'!F62</f>
        <v>13059</v>
      </c>
      <c r="F86" s="377">
        <f>'Data for T1'!G62</f>
        <v>513</v>
      </c>
      <c r="G86" s="359">
        <f>'Data for T1'!H62</f>
        <v>2184</v>
      </c>
      <c r="H86" s="377">
        <f>'Data for T1'!I62</f>
        <v>130</v>
      </c>
      <c r="I86" s="359">
        <f>'Data for T1'!J62</f>
        <v>116</v>
      </c>
      <c r="J86" s="33"/>
      <c r="K86" s="34"/>
      <c r="L86" s="186">
        <f t="shared" si="10"/>
        <v>81.608548931383567</v>
      </c>
      <c r="M86" s="186">
        <f t="shared" si="10"/>
        <v>3.2058492688413947</v>
      </c>
      <c r="N86" s="186">
        <f t="shared" si="10"/>
        <v>13.648293963254593</v>
      </c>
      <c r="O86" s="186">
        <f t="shared" si="10"/>
        <v>0.81239845019372581</v>
      </c>
      <c r="P86" s="186">
        <f t="shared" si="10"/>
        <v>0.72490938632670909</v>
      </c>
      <c r="Q86" s="92"/>
      <c r="R86" s="151"/>
      <c r="S86" s="92">
        <f t="shared" si="18"/>
        <v>95.346649298017084</v>
      </c>
      <c r="U86" s="95"/>
      <c r="V86" s="95"/>
      <c r="W86" s="95"/>
      <c r="X86" s="95"/>
      <c r="Y86" s="95"/>
      <c r="Z86" s="95"/>
      <c r="AA86" s="95"/>
      <c r="AB86" s="95"/>
    </row>
    <row r="87" spans="2:28" ht="12.75" customHeight="1" x14ac:dyDescent="0.2">
      <c r="B87" s="3"/>
      <c r="C87" s="12" t="s">
        <v>4</v>
      </c>
      <c r="D87" s="177">
        <f t="shared" si="19"/>
        <v>11543</v>
      </c>
      <c r="E87" s="177">
        <f>'Data for T1'!F63</f>
        <v>9491</v>
      </c>
      <c r="F87" s="377">
        <f>'Data for T1'!G63</f>
        <v>373</v>
      </c>
      <c r="G87" s="359">
        <f>'Data for T1'!H63</f>
        <v>1525</v>
      </c>
      <c r="H87" s="377">
        <f>'Data for T1'!I63</f>
        <v>90</v>
      </c>
      <c r="I87" s="359">
        <f>'Data for T1'!J63</f>
        <v>64</v>
      </c>
      <c r="J87" s="33"/>
      <c r="K87" s="34"/>
      <c r="L87" s="186">
        <f t="shared" si="10"/>
        <v>82.222992289699377</v>
      </c>
      <c r="M87" s="186">
        <f t="shared" si="10"/>
        <v>3.2313956510439232</v>
      </c>
      <c r="N87" s="186">
        <f t="shared" si="10"/>
        <v>13.211470155072339</v>
      </c>
      <c r="O87" s="186">
        <f t="shared" si="10"/>
        <v>0.77969332062721997</v>
      </c>
      <c r="P87" s="186">
        <f t="shared" si="10"/>
        <v>0.55444858355713422</v>
      </c>
      <c r="Q87" s="92"/>
      <c r="R87" s="151"/>
      <c r="S87" s="92">
        <f t="shared" si="18"/>
        <v>95.37831902575364</v>
      </c>
      <c r="T87" s="14"/>
      <c r="U87" s="95"/>
      <c r="V87" s="95"/>
      <c r="W87" s="95"/>
      <c r="X87" s="95"/>
      <c r="Y87" s="95"/>
      <c r="Z87" s="95"/>
      <c r="AA87" s="95"/>
      <c r="AB87" s="95"/>
    </row>
    <row r="88" spans="2:28" ht="12.75" customHeight="1" x14ac:dyDescent="0.2">
      <c r="B88" s="3"/>
      <c r="C88" s="12" t="s">
        <v>5</v>
      </c>
      <c r="D88" s="177">
        <f t="shared" si="19"/>
        <v>10109</v>
      </c>
      <c r="E88" s="177">
        <f>'Data for T1'!F64</f>
        <v>8138</v>
      </c>
      <c r="F88" s="377">
        <f>'Data for T1'!G64</f>
        <v>260</v>
      </c>
      <c r="G88" s="359">
        <f>'Data for T1'!H64</f>
        <v>1573</v>
      </c>
      <c r="H88" s="377">
        <f>'Data for T1'!I64</f>
        <v>66</v>
      </c>
      <c r="I88" s="359">
        <f>'Data for T1'!J64</f>
        <v>72</v>
      </c>
      <c r="J88" s="33"/>
      <c r="K88" s="34"/>
      <c r="L88" s="186">
        <f t="shared" si="10"/>
        <v>80.502522504698788</v>
      </c>
      <c r="M88" s="186">
        <f t="shared" si="10"/>
        <v>2.571965575229993</v>
      </c>
      <c r="N88" s="186">
        <f t="shared" si="10"/>
        <v>15.560391730141458</v>
      </c>
      <c r="O88" s="186">
        <f t="shared" si="10"/>
        <v>0.65288356909684442</v>
      </c>
      <c r="P88" s="186">
        <f t="shared" si="10"/>
        <v>0.71223662083292116</v>
      </c>
      <c r="Q88" s="92"/>
      <c r="R88" s="151"/>
      <c r="S88" s="92">
        <f t="shared" si="18"/>
        <v>96.180880974695413</v>
      </c>
      <c r="U88" s="95"/>
      <c r="V88" s="95"/>
      <c r="W88" s="95"/>
      <c r="X88" s="95"/>
      <c r="Y88" s="95"/>
      <c r="Z88" s="95"/>
      <c r="AA88" s="95"/>
      <c r="AB88" s="95"/>
    </row>
    <row r="89" spans="2:28" ht="12.75" customHeight="1" x14ac:dyDescent="0.2">
      <c r="B89" s="3"/>
      <c r="C89" s="12" t="s">
        <v>6</v>
      </c>
      <c r="D89" s="177">
        <f t="shared" si="19"/>
        <v>9834</v>
      </c>
      <c r="E89" s="177">
        <f>'Data for T1'!F65</f>
        <v>7880</v>
      </c>
      <c r="F89" s="377">
        <f>'Data for T1'!G65</f>
        <v>224</v>
      </c>
      <c r="G89" s="359">
        <f>'Data for T1'!H65</f>
        <v>1579</v>
      </c>
      <c r="H89" s="377">
        <f>'Data for T1'!I65</f>
        <v>64</v>
      </c>
      <c r="I89" s="359">
        <f>'Data for T1'!J65</f>
        <v>87</v>
      </c>
      <c r="J89" s="33"/>
      <c r="K89" s="34"/>
      <c r="L89" s="186">
        <f t="shared" si="10"/>
        <v>80.130160667073412</v>
      </c>
      <c r="M89" s="186">
        <f t="shared" si="10"/>
        <v>2.2778116737848282</v>
      </c>
      <c r="N89" s="186">
        <f t="shared" si="10"/>
        <v>16.056538539760016</v>
      </c>
      <c r="O89" s="186">
        <f t="shared" si="10"/>
        <v>0.65080333536709378</v>
      </c>
      <c r="P89" s="186">
        <f t="shared" si="10"/>
        <v>0.88468578401464315</v>
      </c>
      <c r="Q89" s="92"/>
      <c r="R89" s="151"/>
      <c r="S89" s="92">
        <f t="shared" si="18"/>
        <v>96.511205330102968</v>
      </c>
      <c r="U89" s="95"/>
      <c r="V89" s="95"/>
      <c r="W89" s="95"/>
      <c r="X89" s="95"/>
      <c r="Y89" s="95"/>
      <c r="Z89" s="95"/>
      <c r="AA89" s="95"/>
      <c r="AB89" s="95"/>
    </row>
    <row r="90" spans="2:28" ht="12.75" customHeight="1" x14ac:dyDescent="0.2">
      <c r="B90" s="4"/>
      <c r="C90" s="12"/>
      <c r="D90" s="177"/>
      <c r="E90" s="177"/>
      <c r="F90" s="377"/>
      <c r="G90" s="359"/>
      <c r="H90" s="377"/>
      <c r="I90" s="359"/>
      <c r="J90" s="33"/>
      <c r="K90" s="34"/>
      <c r="L90" s="186"/>
      <c r="M90" s="186"/>
      <c r="N90" s="186"/>
      <c r="O90" s="186"/>
      <c r="P90" s="186"/>
      <c r="Q90" s="92"/>
      <c r="R90" s="151"/>
      <c r="S90" s="92"/>
      <c r="U90" s="95"/>
      <c r="V90" s="95"/>
      <c r="W90" s="95"/>
      <c r="X90" s="95"/>
      <c r="Y90" s="95"/>
      <c r="Z90" s="95"/>
      <c r="AA90" s="95"/>
      <c r="AB90" s="95"/>
    </row>
    <row r="91" spans="2:28" ht="13.5" customHeight="1" x14ac:dyDescent="0.2">
      <c r="B91" s="3"/>
      <c r="C91" s="2">
        <v>2015</v>
      </c>
      <c r="D91" s="176">
        <f t="shared" si="19"/>
        <v>20210</v>
      </c>
      <c r="E91" s="176">
        <f>'Data for T1'!F67</f>
        <v>16348</v>
      </c>
      <c r="F91" s="376">
        <f>'Data for T1'!G67</f>
        <v>364</v>
      </c>
      <c r="G91" s="358">
        <f>'Data for T1'!H67</f>
        <v>3190</v>
      </c>
      <c r="H91" s="376">
        <f>'Data for T1'!I67</f>
        <v>139</v>
      </c>
      <c r="I91" s="358">
        <f>'Data for T1'!J67</f>
        <v>169</v>
      </c>
      <c r="J91" s="35"/>
      <c r="K91" s="36"/>
      <c r="L91" s="317">
        <f t="shared" si="10"/>
        <v>80.890648193963386</v>
      </c>
      <c r="M91" s="317">
        <f t="shared" si="10"/>
        <v>1.801088570014844</v>
      </c>
      <c r="N91" s="317">
        <f t="shared" si="10"/>
        <v>15.784265215239982</v>
      </c>
      <c r="O91" s="317">
        <f t="shared" si="10"/>
        <v>0.68777832756061352</v>
      </c>
      <c r="P91" s="317">
        <f t="shared" si="10"/>
        <v>0.83621969322117773</v>
      </c>
      <c r="Q91" s="90"/>
      <c r="R91" s="318"/>
      <c r="S91" s="90">
        <f t="shared" si="18"/>
        <v>97.04465334900118</v>
      </c>
      <c r="U91" s="95"/>
      <c r="V91" s="95"/>
      <c r="W91" s="95"/>
      <c r="X91" s="95"/>
      <c r="Y91" s="95"/>
      <c r="Z91" s="95"/>
      <c r="AA91" s="95"/>
      <c r="AB91" s="95"/>
    </row>
    <row r="92" spans="2:28" ht="12.75" customHeight="1" x14ac:dyDescent="0.2">
      <c r="B92" s="3"/>
      <c r="C92" s="12" t="s">
        <v>7</v>
      </c>
      <c r="D92" s="177">
        <f t="shared" si="19"/>
        <v>10410</v>
      </c>
      <c r="E92" s="177">
        <f>'Data for T1'!F68</f>
        <v>8317</v>
      </c>
      <c r="F92" s="377">
        <f>'Data for T1'!G68</f>
        <v>227</v>
      </c>
      <c r="G92" s="359">
        <f>'Data for T1'!H68</f>
        <v>1716</v>
      </c>
      <c r="H92" s="377">
        <f>'Data for T1'!I68</f>
        <v>76</v>
      </c>
      <c r="I92" s="359">
        <f>'Data for T1'!J68</f>
        <v>74</v>
      </c>
      <c r="J92" s="33"/>
      <c r="K92" s="34"/>
      <c r="L92" s="186">
        <f t="shared" ref="L92:P153" si="20">E92/$D92*100</f>
        <v>79.894332372718537</v>
      </c>
      <c r="M92" s="186">
        <f t="shared" si="20"/>
        <v>2.18059558117195</v>
      </c>
      <c r="N92" s="186">
        <f t="shared" si="20"/>
        <v>16.484149855907781</v>
      </c>
      <c r="O92" s="186">
        <f t="shared" si="20"/>
        <v>0.73006724303554282</v>
      </c>
      <c r="P92" s="186">
        <f t="shared" si="20"/>
        <v>0.71085494716618636</v>
      </c>
      <c r="Q92" s="92"/>
      <c r="R92" s="151"/>
      <c r="S92" s="92">
        <f t="shared" si="18"/>
        <v>96.514837819185644</v>
      </c>
      <c r="U92" s="95"/>
      <c r="V92" s="95"/>
      <c r="W92" s="95"/>
      <c r="X92" s="95"/>
      <c r="Y92" s="95"/>
      <c r="Z92" s="95"/>
      <c r="AA92" s="95"/>
      <c r="AB92" s="95"/>
    </row>
    <row r="93" spans="2:28" ht="12.75" customHeight="1" x14ac:dyDescent="0.2">
      <c r="B93" s="3"/>
      <c r="C93" s="12" t="s">
        <v>4</v>
      </c>
      <c r="D93" s="177">
        <f t="shared" si="19"/>
        <v>9800</v>
      </c>
      <c r="E93" s="177">
        <f>'Data for T1'!F69</f>
        <v>8031</v>
      </c>
      <c r="F93" s="377">
        <f>'Data for T1'!G69</f>
        <v>137</v>
      </c>
      <c r="G93" s="359">
        <f>'Data for T1'!H69</f>
        <v>1474</v>
      </c>
      <c r="H93" s="377">
        <f>'Data for T1'!I69</f>
        <v>63</v>
      </c>
      <c r="I93" s="359">
        <f>'Data for T1'!J69</f>
        <v>95</v>
      </c>
      <c r="J93" s="33"/>
      <c r="K93" s="34"/>
      <c r="L93" s="186">
        <f t="shared" si="20"/>
        <v>81.948979591836732</v>
      </c>
      <c r="M93" s="186">
        <f t="shared" si="20"/>
        <v>1.3979591836734693</v>
      </c>
      <c r="N93" s="186">
        <f t="shared" si="20"/>
        <v>15.040816326530612</v>
      </c>
      <c r="O93" s="186">
        <f t="shared" si="20"/>
        <v>0.64285714285714279</v>
      </c>
      <c r="P93" s="186">
        <f t="shared" si="20"/>
        <v>0.96938775510204078</v>
      </c>
      <c r="Q93" s="92"/>
      <c r="R93" s="151"/>
      <c r="S93" s="92">
        <f t="shared" si="18"/>
        <v>97.597886139803023</v>
      </c>
      <c r="U93" s="95"/>
      <c r="V93" s="95"/>
      <c r="W93" s="95"/>
      <c r="X93" s="95"/>
      <c r="Y93" s="95"/>
      <c r="Z93" s="95"/>
      <c r="AA93" s="95"/>
      <c r="AB93" s="95"/>
    </row>
    <row r="94" spans="2:28" ht="12.75" customHeight="1" x14ac:dyDescent="0.2">
      <c r="B94" s="3"/>
      <c r="C94" s="12"/>
      <c r="D94" s="177"/>
      <c r="E94" s="177"/>
      <c r="F94" s="377"/>
      <c r="G94" s="359"/>
      <c r="H94" s="377"/>
      <c r="I94" s="359"/>
      <c r="J94" s="33"/>
      <c r="K94" s="34"/>
      <c r="L94" s="186"/>
      <c r="M94" s="186"/>
      <c r="N94" s="186"/>
      <c r="O94" s="186"/>
      <c r="P94" s="186"/>
      <c r="Q94" s="92"/>
      <c r="R94" s="151"/>
      <c r="S94" s="92"/>
      <c r="U94" s="95"/>
      <c r="V94" s="95"/>
      <c r="W94" s="95"/>
      <c r="X94" s="95"/>
      <c r="Y94" s="95"/>
      <c r="Z94" s="95"/>
      <c r="AA94" s="95"/>
      <c r="AB94" s="95"/>
    </row>
    <row r="95" spans="2:28" ht="12.75" customHeight="1" x14ac:dyDescent="0.2">
      <c r="B95" s="4" t="s">
        <v>28</v>
      </c>
      <c r="C95" s="2">
        <v>2013</v>
      </c>
      <c r="D95" s="176">
        <f t="shared" si="19"/>
        <v>8524</v>
      </c>
      <c r="E95" s="176">
        <f>'Data for T1'!F71</f>
        <v>6681</v>
      </c>
      <c r="F95" s="376">
        <f>'Data for T1'!G71</f>
        <v>648</v>
      </c>
      <c r="G95" s="358">
        <f>'Data for T1'!H71</f>
        <v>1043</v>
      </c>
      <c r="H95" s="376">
        <f>'Data for T1'!I71</f>
        <v>83</v>
      </c>
      <c r="I95" s="358">
        <f>'Data for T1'!J71</f>
        <v>69</v>
      </c>
      <c r="J95" s="35"/>
      <c r="K95" s="36"/>
      <c r="L95" s="317">
        <f t="shared" si="20"/>
        <v>78.378695448146402</v>
      </c>
      <c r="M95" s="317">
        <f t="shared" si="20"/>
        <v>7.6020647583294227</v>
      </c>
      <c r="N95" s="317">
        <f t="shared" si="20"/>
        <v>12.236039418113561</v>
      </c>
      <c r="O95" s="317">
        <f t="shared" si="20"/>
        <v>0.97372125762552797</v>
      </c>
      <c r="P95" s="317">
        <f t="shared" si="20"/>
        <v>0.80947911778507742</v>
      </c>
      <c r="Q95" s="134"/>
      <c r="R95" s="135"/>
      <c r="S95" s="90">
        <f t="shared" si="18"/>
        <v>90.228579066969658</v>
      </c>
      <c r="U95" s="95"/>
      <c r="V95" s="95"/>
      <c r="W95" s="95"/>
      <c r="X95" s="95"/>
      <c r="Y95" s="95"/>
      <c r="Z95" s="95"/>
      <c r="AA95" s="95"/>
      <c r="AB95" s="95"/>
    </row>
    <row r="96" spans="2:28" ht="12.75" customHeight="1" x14ac:dyDescent="0.2">
      <c r="B96" s="3"/>
      <c r="C96" s="2">
        <v>2014</v>
      </c>
      <c r="D96" s="176">
        <f t="shared" si="19"/>
        <v>12339</v>
      </c>
      <c r="E96" s="176">
        <f>'Data for T1'!F72</f>
        <v>9800</v>
      </c>
      <c r="F96" s="376">
        <f>'Data for T1'!G72</f>
        <v>461</v>
      </c>
      <c r="G96" s="358">
        <f>'Data for T1'!H72</f>
        <v>1829</v>
      </c>
      <c r="H96" s="376">
        <f>'Data for T1'!I72</f>
        <v>67</v>
      </c>
      <c r="I96" s="358">
        <f>'Data for T1'!J72</f>
        <v>182</v>
      </c>
      <c r="J96" s="35"/>
      <c r="K96" s="36"/>
      <c r="L96" s="317">
        <f t="shared" si="20"/>
        <v>79.422967825593645</v>
      </c>
      <c r="M96" s="317">
        <f t="shared" si="20"/>
        <v>3.7361212415917016</v>
      </c>
      <c r="N96" s="317">
        <f t="shared" si="20"/>
        <v>14.822919199286813</v>
      </c>
      <c r="O96" s="317">
        <f t="shared" si="20"/>
        <v>0.54299375962395657</v>
      </c>
      <c r="P96" s="317">
        <f t="shared" si="20"/>
        <v>1.4749979739038819</v>
      </c>
      <c r="Q96" s="90"/>
      <c r="R96" s="318"/>
      <c r="S96" s="90">
        <f t="shared" si="18"/>
        <v>94.97621313035205</v>
      </c>
      <c r="T96" s="13"/>
      <c r="U96" s="95"/>
      <c r="V96" s="95"/>
      <c r="W96" s="95"/>
      <c r="X96" s="95"/>
      <c r="Y96" s="95"/>
      <c r="Z96" s="95"/>
      <c r="AA96" s="95"/>
      <c r="AB96" s="95"/>
    </row>
    <row r="97" spans="2:28" ht="12.75" customHeight="1" x14ac:dyDescent="0.2">
      <c r="B97" s="3"/>
      <c r="C97" s="12" t="s">
        <v>7</v>
      </c>
      <c r="D97" s="177">
        <f t="shared" si="19"/>
        <v>2832</v>
      </c>
      <c r="E97" s="177">
        <f>'Data for T1'!F73</f>
        <v>2240</v>
      </c>
      <c r="F97" s="377">
        <f>'Data for T1'!G73</f>
        <v>117</v>
      </c>
      <c r="G97" s="359">
        <f>'Data for T1'!H73</f>
        <v>430</v>
      </c>
      <c r="H97" s="377">
        <f>'Data for T1'!I73</f>
        <v>15</v>
      </c>
      <c r="I97" s="359">
        <f>'Data for T1'!J73</f>
        <v>30</v>
      </c>
      <c r="J97" s="33"/>
      <c r="K97" s="34"/>
      <c r="L97" s="186">
        <f t="shared" si="20"/>
        <v>79.096045197740111</v>
      </c>
      <c r="M97" s="186">
        <f t="shared" si="20"/>
        <v>4.1313559322033901</v>
      </c>
      <c r="N97" s="186">
        <f t="shared" si="20"/>
        <v>15.18361581920904</v>
      </c>
      <c r="O97" s="186">
        <f t="shared" si="20"/>
        <v>0.52966101694915246</v>
      </c>
      <c r="P97" s="186">
        <f t="shared" si="20"/>
        <v>1.0593220338983049</v>
      </c>
      <c r="Q97" s="92"/>
      <c r="R97" s="151"/>
      <c r="S97" s="92">
        <f t="shared" si="18"/>
        <v>94.504579517069104</v>
      </c>
      <c r="U97" s="95"/>
      <c r="V97" s="95"/>
      <c r="W97" s="95"/>
      <c r="X97" s="95"/>
      <c r="Y97" s="95"/>
      <c r="Z97" s="95"/>
      <c r="AA97" s="95"/>
      <c r="AB97" s="95"/>
    </row>
    <row r="98" spans="2:28" ht="12.75" customHeight="1" x14ac:dyDescent="0.2">
      <c r="B98" s="3"/>
      <c r="C98" s="12" t="s">
        <v>4</v>
      </c>
      <c r="D98" s="177">
        <f t="shared" si="19"/>
        <v>3018</v>
      </c>
      <c r="E98" s="177">
        <f>'Data for T1'!F74</f>
        <v>2397</v>
      </c>
      <c r="F98" s="377">
        <f>'Data for T1'!G74</f>
        <v>136</v>
      </c>
      <c r="G98" s="359">
        <f>'Data for T1'!H74</f>
        <v>426</v>
      </c>
      <c r="H98" s="377">
        <f>'Data for T1'!I74</f>
        <v>16</v>
      </c>
      <c r="I98" s="359">
        <f>'Data for T1'!J74</f>
        <v>43</v>
      </c>
      <c r="J98" s="33"/>
      <c r="K98" s="34"/>
      <c r="L98" s="186">
        <f t="shared" si="20"/>
        <v>79.423459244532808</v>
      </c>
      <c r="M98" s="186">
        <f t="shared" si="20"/>
        <v>4.5062955599734922</v>
      </c>
      <c r="N98" s="186">
        <f t="shared" si="20"/>
        <v>14.115308151093439</v>
      </c>
      <c r="O98" s="186">
        <f t="shared" si="20"/>
        <v>0.53015241882041086</v>
      </c>
      <c r="P98" s="186">
        <f t="shared" si="20"/>
        <v>1.4247846255798542</v>
      </c>
      <c r="Q98" s="92"/>
      <c r="R98" s="151"/>
      <c r="S98" s="92">
        <f t="shared" si="18"/>
        <v>94.135802469135797</v>
      </c>
      <c r="U98" s="95"/>
      <c r="V98" s="95"/>
      <c r="W98" s="95"/>
      <c r="X98" s="95"/>
      <c r="Y98" s="95"/>
      <c r="Z98" s="95"/>
      <c r="AA98" s="95"/>
      <c r="AB98" s="95"/>
    </row>
    <row r="99" spans="2:28" ht="12.75" customHeight="1" x14ac:dyDescent="0.2">
      <c r="B99" s="3"/>
      <c r="C99" s="12" t="s">
        <v>5</v>
      </c>
      <c r="D99" s="177">
        <f t="shared" si="19"/>
        <v>3213</v>
      </c>
      <c r="E99" s="177">
        <f>'Data for T1'!F75</f>
        <v>2520</v>
      </c>
      <c r="F99" s="377">
        <f>'Data for T1'!G75</f>
        <v>132</v>
      </c>
      <c r="G99" s="359">
        <f>'Data for T1'!H75</f>
        <v>497</v>
      </c>
      <c r="H99" s="377">
        <f>'Data for T1'!I75</f>
        <v>17</v>
      </c>
      <c r="I99" s="359">
        <f>'Data for T1'!J75</f>
        <v>47</v>
      </c>
      <c r="J99" s="33"/>
      <c r="K99" s="34"/>
      <c r="L99" s="186">
        <f t="shared" si="20"/>
        <v>78.431372549019613</v>
      </c>
      <c r="M99" s="186">
        <f t="shared" si="20"/>
        <v>4.1083099906629315</v>
      </c>
      <c r="N99" s="186">
        <f t="shared" si="20"/>
        <v>15.468409586056644</v>
      </c>
      <c r="O99" s="186">
        <f t="shared" si="20"/>
        <v>0.52910052910052907</v>
      </c>
      <c r="P99" s="186">
        <f t="shared" si="20"/>
        <v>1.4628073451602863</v>
      </c>
      <c r="Q99" s="92"/>
      <c r="R99" s="151"/>
      <c r="S99" s="92">
        <f t="shared" si="18"/>
        <v>94.513991163475694</v>
      </c>
      <c r="U99" s="95"/>
      <c r="V99" s="95"/>
      <c r="W99" s="95"/>
      <c r="X99" s="95"/>
      <c r="Y99" s="95"/>
      <c r="Z99" s="95"/>
      <c r="AA99" s="95"/>
      <c r="AB99" s="95"/>
    </row>
    <row r="100" spans="2:28" ht="12.75" customHeight="1" x14ac:dyDescent="0.2">
      <c r="B100" s="3"/>
      <c r="C100" s="12" t="s">
        <v>6</v>
      </c>
      <c r="D100" s="177">
        <f t="shared" si="19"/>
        <v>3276</v>
      </c>
      <c r="E100" s="177">
        <f>'Data for T1'!F76</f>
        <v>2643</v>
      </c>
      <c r="F100" s="377">
        <f>'Data for T1'!G76</f>
        <v>76</v>
      </c>
      <c r="G100" s="359">
        <f>'Data for T1'!H76</f>
        <v>476</v>
      </c>
      <c r="H100" s="377">
        <f>'Data for T1'!I76</f>
        <v>19</v>
      </c>
      <c r="I100" s="359">
        <f>'Data for T1'!J76</f>
        <v>62</v>
      </c>
      <c r="J100" s="33"/>
      <c r="K100" s="34"/>
      <c r="L100" s="186">
        <f t="shared" si="20"/>
        <v>80.677655677655679</v>
      </c>
      <c r="M100" s="186">
        <f t="shared" si="20"/>
        <v>2.3199023199023201</v>
      </c>
      <c r="N100" s="186">
        <f t="shared" si="20"/>
        <v>14.529914529914532</v>
      </c>
      <c r="O100" s="186">
        <f t="shared" si="20"/>
        <v>0.57997557997558002</v>
      </c>
      <c r="P100" s="186">
        <f t="shared" si="20"/>
        <v>1.8925518925518925</v>
      </c>
      <c r="Q100" s="92"/>
      <c r="R100" s="151"/>
      <c r="S100" s="92">
        <f t="shared" si="18"/>
        <v>96.607142857142861</v>
      </c>
      <c r="U100" s="95"/>
      <c r="V100" s="95"/>
      <c r="W100" s="95"/>
      <c r="X100" s="95"/>
      <c r="Y100" s="95"/>
      <c r="Z100" s="95"/>
      <c r="AA100" s="95"/>
      <c r="AB100" s="95"/>
    </row>
    <row r="101" spans="2:28" ht="12.75" customHeight="1" x14ac:dyDescent="0.2">
      <c r="B101" s="3"/>
      <c r="C101" s="12"/>
      <c r="D101" s="177"/>
      <c r="E101" s="177"/>
      <c r="F101" s="377"/>
      <c r="G101" s="359"/>
      <c r="H101" s="377"/>
      <c r="I101" s="359"/>
      <c r="J101" s="33"/>
      <c r="K101" s="34"/>
      <c r="L101" s="186"/>
      <c r="M101" s="186"/>
      <c r="N101" s="186"/>
      <c r="O101" s="186"/>
      <c r="P101" s="186"/>
      <c r="Q101" s="92"/>
      <c r="R101" s="151"/>
      <c r="S101" s="92"/>
      <c r="U101" s="95"/>
      <c r="V101" s="95"/>
      <c r="W101" s="95"/>
      <c r="X101" s="95"/>
      <c r="Y101" s="95"/>
      <c r="Z101" s="95"/>
      <c r="AA101" s="95"/>
      <c r="AB101" s="95"/>
    </row>
    <row r="102" spans="2:28" ht="12.75" customHeight="1" x14ac:dyDescent="0.2">
      <c r="B102" s="3"/>
      <c r="C102" s="2">
        <v>2015</v>
      </c>
      <c r="D102" s="176">
        <f t="shared" si="19"/>
        <v>7780</v>
      </c>
      <c r="E102" s="176">
        <f>'Data for T1'!F78</f>
        <v>6216</v>
      </c>
      <c r="F102" s="376">
        <f>'Data for T1'!G78</f>
        <v>145</v>
      </c>
      <c r="G102" s="358">
        <f>'Data for T1'!H78</f>
        <v>1225</v>
      </c>
      <c r="H102" s="376">
        <f>'Data for T1'!I78</f>
        <v>38</v>
      </c>
      <c r="I102" s="358">
        <f>'Data for T1'!J78</f>
        <v>156</v>
      </c>
      <c r="J102" s="35"/>
      <c r="K102" s="36"/>
      <c r="L102" s="317">
        <f t="shared" si="20"/>
        <v>79.897172236503849</v>
      </c>
      <c r="M102" s="317">
        <f t="shared" si="20"/>
        <v>1.8637532133676094</v>
      </c>
      <c r="N102" s="317">
        <f t="shared" si="20"/>
        <v>15.745501285347045</v>
      </c>
      <c r="O102" s="317">
        <f t="shared" si="20"/>
        <v>0.4884318766066838</v>
      </c>
      <c r="P102" s="317">
        <f t="shared" si="20"/>
        <v>2.005141388174807</v>
      </c>
      <c r="Q102" s="90"/>
      <c r="R102" s="318"/>
      <c r="S102" s="90">
        <f t="shared" si="18"/>
        <v>97.208237986270021</v>
      </c>
      <c r="U102" s="95"/>
      <c r="V102" s="95"/>
      <c r="W102" s="95"/>
      <c r="X102" s="95"/>
      <c r="Y102" s="95"/>
      <c r="Z102" s="95"/>
      <c r="AA102" s="95"/>
      <c r="AB102" s="95"/>
    </row>
    <row r="103" spans="2:28" ht="12.75" customHeight="1" x14ac:dyDescent="0.2">
      <c r="B103" s="3"/>
      <c r="C103" s="12" t="s">
        <v>7</v>
      </c>
      <c r="D103" s="177">
        <f t="shared" si="19"/>
        <v>3831</v>
      </c>
      <c r="E103" s="177">
        <f>'Data for T1'!F79</f>
        <v>3027</v>
      </c>
      <c r="F103" s="377">
        <f>'Data for T1'!G79</f>
        <v>83</v>
      </c>
      <c r="G103" s="359">
        <f>'Data for T1'!H79</f>
        <v>619</v>
      </c>
      <c r="H103" s="377">
        <f>'Data for T1'!I79</f>
        <v>21</v>
      </c>
      <c r="I103" s="359">
        <f>'Data for T1'!J79</f>
        <v>81</v>
      </c>
      <c r="J103" s="33"/>
      <c r="K103" s="34"/>
      <c r="L103" s="186">
        <f t="shared" si="20"/>
        <v>79.013312451057161</v>
      </c>
      <c r="M103" s="186">
        <f t="shared" si="20"/>
        <v>2.1665361524406164</v>
      </c>
      <c r="N103" s="186">
        <f t="shared" si="20"/>
        <v>16.157661185069173</v>
      </c>
      <c r="O103" s="186">
        <f t="shared" si="20"/>
        <v>0.54815974941268597</v>
      </c>
      <c r="P103" s="186">
        <f t="shared" si="20"/>
        <v>2.11433046202036</v>
      </c>
      <c r="Q103" s="92"/>
      <c r="R103" s="151"/>
      <c r="S103" s="92">
        <f t="shared" si="18"/>
        <v>96.762141967621417</v>
      </c>
      <c r="U103" s="95"/>
      <c r="V103" s="95"/>
      <c r="W103" s="95"/>
      <c r="X103" s="95"/>
      <c r="Y103" s="95"/>
      <c r="Z103" s="95"/>
      <c r="AA103" s="95"/>
      <c r="AB103" s="95"/>
    </row>
    <row r="104" spans="2:28" ht="12.75" customHeight="1" x14ac:dyDescent="0.2">
      <c r="B104" s="3"/>
      <c r="C104" s="12" t="s">
        <v>4</v>
      </c>
      <c r="D104" s="177">
        <f t="shared" si="19"/>
        <v>3949</v>
      </c>
      <c r="E104" s="177">
        <f>'Data for T1'!F80</f>
        <v>3189</v>
      </c>
      <c r="F104" s="377">
        <f>'Data for T1'!G80</f>
        <v>62</v>
      </c>
      <c r="G104" s="359">
        <f>'Data for T1'!H80</f>
        <v>606</v>
      </c>
      <c r="H104" s="377">
        <f>'Data for T1'!I80</f>
        <v>17</v>
      </c>
      <c r="I104" s="359">
        <f>'Data for T1'!J80</f>
        <v>75</v>
      </c>
      <c r="J104" s="33"/>
      <c r="K104" s="34"/>
      <c r="L104" s="186">
        <f t="shared" si="20"/>
        <v>80.754621423145096</v>
      </c>
      <c r="M104" s="186">
        <f t="shared" si="20"/>
        <v>1.570017726006584</v>
      </c>
      <c r="N104" s="186">
        <f t="shared" si="20"/>
        <v>15.345657128386932</v>
      </c>
      <c r="O104" s="186">
        <f t="shared" si="20"/>
        <v>0.43048873132438592</v>
      </c>
      <c r="P104" s="186">
        <f t="shared" si="20"/>
        <v>1.8992149911369967</v>
      </c>
      <c r="Q104" s="92"/>
      <c r="R104" s="151"/>
      <c r="S104" s="92">
        <f t="shared" si="18"/>
        <v>97.636853125934792</v>
      </c>
      <c r="U104" s="95"/>
      <c r="V104" s="95"/>
      <c r="W104" s="95"/>
      <c r="X104" s="95"/>
      <c r="Y104" s="95"/>
      <c r="Z104" s="95"/>
      <c r="AA104" s="95"/>
      <c r="AB104" s="95"/>
    </row>
    <row r="105" spans="2:28" ht="12.75" customHeight="1" x14ac:dyDescent="0.2">
      <c r="B105" s="3"/>
      <c r="C105" s="12"/>
      <c r="D105" s="177"/>
      <c r="E105" s="177"/>
      <c r="F105" s="377"/>
      <c r="G105" s="359"/>
      <c r="H105" s="377"/>
      <c r="I105" s="359"/>
      <c r="J105" s="33"/>
      <c r="K105" s="34"/>
      <c r="L105" s="186"/>
      <c r="M105" s="186"/>
      <c r="N105" s="186"/>
      <c r="O105" s="186"/>
      <c r="P105" s="186"/>
      <c r="Q105" s="92"/>
      <c r="R105" s="151"/>
      <c r="S105" s="92"/>
      <c r="T105" s="14"/>
      <c r="U105" s="95"/>
      <c r="V105" s="95"/>
      <c r="W105" s="95"/>
      <c r="X105" s="95"/>
      <c r="Y105" s="95"/>
      <c r="Z105" s="95"/>
      <c r="AA105" s="95"/>
      <c r="AB105" s="95"/>
    </row>
    <row r="106" spans="2:28" ht="12.75" customHeight="1" x14ac:dyDescent="0.2">
      <c r="B106" s="4" t="s">
        <v>29</v>
      </c>
      <c r="C106" s="2">
        <v>2013</v>
      </c>
      <c r="D106" s="176">
        <f t="shared" si="19"/>
        <v>1</v>
      </c>
      <c r="E106" s="176">
        <f>'Data for T1'!F82</f>
        <v>1</v>
      </c>
      <c r="F106" s="376">
        <f>'Data for T1'!G82</f>
        <v>0</v>
      </c>
      <c r="G106" s="358">
        <f>'Data for T1'!H82</f>
        <v>0</v>
      </c>
      <c r="H106" s="376">
        <f>'Data for T1'!I82</f>
        <v>0</v>
      </c>
      <c r="I106" s="358">
        <f>'Data for T1'!J82</f>
        <v>0</v>
      </c>
      <c r="J106" s="35"/>
      <c r="K106" s="36"/>
      <c r="L106" s="317">
        <f t="shared" si="20"/>
        <v>100</v>
      </c>
      <c r="M106" s="317">
        <f t="shared" si="20"/>
        <v>0</v>
      </c>
      <c r="N106" s="317">
        <f t="shared" si="20"/>
        <v>0</v>
      </c>
      <c r="O106" s="317">
        <f t="shared" si="20"/>
        <v>0</v>
      </c>
      <c r="P106" s="317">
        <f t="shared" si="20"/>
        <v>0</v>
      </c>
      <c r="Q106" s="134"/>
      <c r="R106" s="135"/>
      <c r="S106" s="104">
        <f t="shared" si="18"/>
        <v>100</v>
      </c>
      <c r="T106" s="14"/>
      <c r="U106" s="95"/>
      <c r="V106" s="95"/>
      <c r="W106" s="95"/>
      <c r="X106" s="95"/>
      <c r="Y106" s="95"/>
      <c r="Z106" s="95"/>
      <c r="AA106" s="95"/>
      <c r="AB106" s="95"/>
    </row>
    <row r="107" spans="2:28" ht="12.75" customHeight="1" x14ac:dyDescent="0.2">
      <c r="B107" s="3"/>
      <c r="C107" s="2">
        <v>2014</v>
      </c>
      <c r="D107" s="176">
        <f t="shared" si="19"/>
        <v>9</v>
      </c>
      <c r="E107" s="176">
        <f>'Data for T1'!F83</f>
        <v>8</v>
      </c>
      <c r="F107" s="376">
        <f>'Data for T1'!G83</f>
        <v>0</v>
      </c>
      <c r="G107" s="358">
        <f>'Data for T1'!H83</f>
        <v>1</v>
      </c>
      <c r="H107" s="376">
        <f>'Data for T1'!I83</f>
        <v>0</v>
      </c>
      <c r="I107" s="358">
        <f>'Data for T1'!J83</f>
        <v>0</v>
      </c>
      <c r="J107" s="35"/>
      <c r="K107" s="36"/>
      <c r="L107" s="317">
        <f t="shared" si="20"/>
        <v>88.888888888888886</v>
      </c>
      <c r="M107" s="317">
        <f t="shared" si="20"/>
        <v>0</v>
      </c>
      <c r="N107" s="317">
        <f t="shared" si="20"/>
        <v>11.111111111111111</v>
      </c>
      <c r="O107" s="317">
        <f t="shared" si="20"/>
        <v>0</v>
      </c>
      <c r="P107" s="317">
        <f t="shared" si="20"/>
        <v>0</v>
      </c>
      <c r="Q107" s="90"/>
      <c r="R107" s="318"/>
      <c r="S107" s="104">
        <f t="shared" si="18"/>
        <v>100</v>
      </c>
      <c r="T107" s="13"/>
      <c r="U107" s="95"/>
      <c r="V107" s="95"/>
      <c r="W107" s="95"/>
      <c r="X107" s="95"/>
      <c r="Y107" s="95"/>
      <c r="Z107" s="95"/>
      <c r="AA107" s="95"/>
      <c r="AB107" s="95"/>
    </row>
    <row r="108" spans="2:28" ht="12.75" customHeight="1" x14ac:dyDescent="0.2">
      <c r="B108" s="3"/>
      <c r="C108" s="12" t="s">
        <v>7</v>
      </c>
      <c r="D108" s="177">
        <f t="shared" si="19"/>
        <v>1</v>
      </c>
      <c r="E108" s="177">
        <f>'Data for T1'!F84</f>
        <v>1</v>
      </c>
      <c r="F108" s="377">
        <f>'Data for T1'!G84</f>
        <v>0</v>
      </c>
      <c r="G108" s="359">
        <f>'Data for T1'!H84</f>
        <v>0</v>
      </c>
      <c r="H108" s="377">
        <f>'Data for T1'!I84</f>
        <v>0</v>
      </c>
      <c r="I108" s="359">
        <f>'Data for T1'!J84</f>
        <v>0</v>
      </c>
      <c r="J108" s="33"/>
      <c r="K108" s="34"/>
      <c r="L108" s="186">
        <f t="shared" si="20"/>
        <v>100</v>
      </c>
      <c r="M108" s="186">
        <f t="shared" si="20"/>
        <v>0</v>
      </c>
      <c r="N108" s="186">
        <f t="shared" si="20"/>
        <v>0</v>
      </c>
      <c r="O108" s="186">
        <f t="shared" si="20"/>
        <v>0</v>
      </c>
      <c r="P108" s="186">
        <f t="shared" si="20"/>
        <v>0</v>
      </c>
      <c r="Q108" s="92"/>
      <c r="R108" s="151"/>
      <c r="S108" s="93">
        <f t="shared" si="18"/>
        <v>100</v>
      </c>
      <c r="U108" s="95"/>
      <c r="V108" s="95"/>
      <c r="W108" s="95"/>
      <c r="X108" s="95"/>
      <c r="Y108" s="95"/>
      <c r="Z108" s="95"/>
      <c r="AA108" s="95"/>
      <c r="AB108" s="95"/>
    </row>
    <row r="109" spans="2:28" ht="12.75" customHeight="1" x14ac:dyDescent="0.2">
      <c r="B109" s="3"/>
      <c r="C109" s="12" t="s">
        <v>4</v>
      </c>
      <c r="D109" s="177">
        <f t="shared" si="19"/>
        <v>2</v>
      </c>
      <c r="E109" s="177">
        <f>'Data for T1'!F85</f>
        <v>2</v>
      </c>
      <c r="F109" s="377">
        <f>'Data for T1'!G85</f>
        <v>0</v>
      </c>
      <c r="G109" s="359">
        <f>'Data for T1'!H85</f>
        <v>0</v>
      </c>
      <c r="H109" s="377">
        <f>'Data for T1'!I85</f>
        <v>0</v>
      </c>
      <c r="I109" s="359">
        <f>'Data for T1'!J85</f>
        <v>0</v>
      </c>
      <c r="J109" s="33"/>
      <c r="K109" s="34"/>
      <c r="L109" s="186">
        <f t="shared" si="20"/>
        <v>100</v>
      </c>
      <c r="M109" s="186">
        <f t="shared" si="20"/>
        <v>0</v>
      </c>
      <c r="N109" s="186">
        <f t="shared" si="20"/>
        <v>0</v>
      </c>
      <c r="O109" s="186">
        <f t="shared" si="20"/>
        <v>0</v>
      </c>
      <c r="P109" s="186">
        <f t="shared" si="20"/>
        <v>0</v>
      </c>
      <c r="Q109" s="92"/>
      <c r="R109" s="151"/>
      <c r="S109" s="93">
        <f t="shared" si="18"/>
        <v>100</v>
      </c>
      <c r="U109" s="95"/>
      <c r="V109" s="95"/>
      <c r="W109" s="95"/>
      <c r="X109" s="95"/>
      <c r="Y109" s="95"/>
      <c r="Z109" s="95"/>
      <c r="AA109" s="95"/>
      <c r="AB109" s="95"/>
    </row>
    <row r="110" spans="2:28" ht="12.75" customHeight="1" x14ac:dyDescent="0.2">
      <c r="B110" s="3"/>
      <c r="C110" s="12" t="s">
        <v>5</v>
      </c>
      <c r="D110" s="177">
        <f t="shared" si="19"/>
        <v>3</v>
      </c>
      <c r="E110" s="177">
        <f>'Data for T1'!F86</f>
        <v>2</v>
      </c>
      <c r="F110" s="377">
        <f>'Data for T1'!G86</f>
        <v>0</v>
      </c>
      <c r="G110" s="359">
        <f>'Data for T1'!H86</f>
        <v>1</v>
      </c>
      <c r="H110" s="377">
        <f>'Data for T1'!I86</f>
        <v>0</v>
      </c>
      <c r="I110" s="359">
        <f>'Data for T1'!J86</f>
        <v>0</v>
      </c>
      <c r="J110" s="33"/>
      <c r="K110" s="34"/>
      <c r="L110" s="186">
        <f t="shared" si="20"/>
        <v>66.666666666666657</v>
      </c>
      <c r="M110" s="186">
        <f t="shared" si="20"/>
        <v>0</v>
      </c>
      <c r="N110" s="186">
        <f t="shared" si="20"/>
        <v>33.333333333333329</v>
      </c>
      <c r="O110" s="186">
        <f t="shared" si="20"/>
        <v>0</v>
      </c>
      <c r="P110" s="186">
        <f t="shared" si="20"/>
        <v>0</v>
      </c>
      <c r="Q110" s="92"/>
      <c r="R110" s="151"/>
      <c r="S110" s="93">
        <f t="shared" si="18"/>
        <v>100</v>
      </c>
      <c r="U110" s="95"/>
      <c r="V110" s="95" t="s">
        <v>177</v>
      </c>
      <c r="W110" s="95"/>
      <c r="X110" s="95"/>
      <c r="Y110" s="95"/>
      <c r="Z110" s="95"/>
      <c r="AA110" s="95"/>
      <c r="AB110" s="95"/>
    </row>
    <row r="111" spans="2:28" ht="12.75" customHeight="1" x14ac:dyDescent="0.2">
      <c r="B111" s="3"/>
      <c r="C111" s="12" t="s">
        <v>6</v>
      </c>
      <c r="D111" s="177">
        <f t="shared" si="19"/>
        <v>3</v>
      </c>
      <c r="E111" s="177">
        <f>'Data for T1'!F87</f>
        <v>3</v>
      </c>
      <c r="F111" s="377">
        <f>'Data for T1'!G87</f>
        <v>0</v>
      </c>
      <c r="G111" s="359">
        <f>'Data for T1'!H87</f>
        <v>0</v>
      </c>
      <c r="H111" s="377">
        <f>'Data for T1'!I87</f>
        <v>0</v>
      </c>
      <c r="I111" s="359">
        <f>'Data for T1'!J87</f>
        <v>0</v>
      </c>
      <c r="J111" s="33"/>
      <c r="K111" s="34"/>
      <c r="L111" s="186">
        <f t="shared" si="20"/>
        <v>100</v>
      </c>
      <c r="M111" s="186">
        <f t="shared" si="20"/>
        <v>0</v>
      </c>
      <c r="N111" s="186">
        <f t="shared" si="20"/>
        <v>0</v>
      </c>
      <c r="O111" s="186">
        <f t="shared" si="20"/>
        <v>0</v>
      </c>
      <c r="P111" s="186">
        <f t="shared" si="20"/>
        <v>0</v>
      </c>
      <c r="Q111" s="92"/>
      <c r="R111" s="151"/>
      <c r="S111" s="93">
        <f t="shared" si="18"/>
        <v>100</v>
      </c>
      <c r="U111" s="95"/>
      <c r="V111" s="95"/>
      <c r="W111" s="95"/>
      <c r="X111" s="95"/>
      <c r="Y111" s="95"/>
      <c r="Z111" s="95"/>
      <c r="AA111" s="95"/>
      <c r="AB111" s="95"/>
    </row>
    <row r="112" spans="2:28" ht="12.75" customHeight="1" x14ac:dyDescent="0.2">
      <c r="B112" s="4"/>
      <c r="C112" s="12"/>
      <c r="D112" s="177"/>
      <c r="E112" s="177"/>
      <c r="F112" s="377"/>
      <c r="G112" s="359"/>
      <c r="H112" s="377"/>
      <c r="I112" s="359"/>
      <c r="J112" s="33"/>
      <c r="K112" s="34"/>
      <c r="L112" s="186"/>
      <c r="M112" s="186"/>
      <c r="N112" s="186"/>
      <c r="O112" s="186"/>
      <c r="P112" s="186"/>
      <c r="Q112" s="92"/>
      <c r="R112" s="151"/>
      <c r="S112" s="93"/>
      <c r="U112" s="95"/>
      <c r="V112" s="95">
        <f>91-86</f>
        <v>5</v>
      </c>
      <c r="W112" s="95"/>
      <c r="X112" s="95"/>
      <c r="Y112" s="95"/>
      <c r="Z112" s="95"/>
      <c r="AA112" s="95"/>
      <c r="AB112" s="95"/>
    </row>
    <row r="113" spans="1:28" ht="12.75" customHeight="1" x14ac:dyDescent="0.2">
      <c r="A113" s="3"/>
      <c r="B113" s="3"/>
      <c r="C113" s="2">
        <v>2015</v>
      </c>
      <c r="D113" s="176">
        <f t="shared" si="19"/>
        <v>19</v>
      </c>
      <c r="E113" s="176">
        <f>'Data for T1'!F89</f>
        <v>17</v>
      </c>
      <c r="F113" s="376">
        <f>'Data for T1'!G89</f>
        <v>1</v>
      </c>
      <c r="G113" s="358">
        <f>'Data for T1'!H89</f>
        <v>1</v>
      </c>
      <c r="H113" s="376">
        <f>'Data for T1'!I89</f>
        <v>0</v>
      </c>
      <c r="I113" s="358">
        <f>'Data for T1'!J89</f>
        <v>0</v>
      </c>
      <c r="J113" s="35"/>
      <c r="K113" s="36"/>
      <c r="L113" s="317">
        <f t="shared" si="20"/>
        <v>89.473684210526315</v>
      </c>
      <c r="M113" s="317">
        <f t="shared" si="20"/>
        <v>5.2631578947368416</v>
      </c>
      <c r="N113" s="317">
        <f t="shared" si="20"/>
        <v>5.2631578947368416</v>
      </c>
      <c r="O113" s="317">
        <f t="shared" si="20"/>
        <v>0</v>
      </c>
      <c r="P113" s="317">
        <f t="shared" si="20"/>
        <v>0</v>
      </c>
      <c r="Q113" s="90"/>
      <c r="R113" s="318"/>
      <c r="S113" s="104">
        <f t="shared" si="18"/>
        <v>94.444444444444443</v>
      </c>
      <c r="U113" s="95"/>
      <c r="V113" s="95"/>
      <c r="W113" s="95"/>
      <c r="X113" s="95"/>
      <c r="Y113" s="95"/>
      <c r="Z113" s="95"/>
      <c r="AA113" s="95"/>
      <c r="AB113" s="95"/>
    </row>
    <row r="114" spans="1:28" ht="12.75" customHeight="1" x14ac:dyDescent="0.2">
      <c r="A114" s="3"/>
      <c r="B114" s="3"/>
      <c r="C114" s="12" t="s">
        <v>7</v>
      </c>
      <c r="D114" s="177">
        <f t="shared" si="19"/>
        <v>11</v>
      </c>
      <c r="E114" s="177">
        <f>'Data for T1'!F90</f>
        <v>10</v>
      </c>
      <c r="F114" s="377">
        <f>'Data for T1'!G90</f>
        <v>0</v>
      </c>
      <c r="G114" s="359">
        <f>'Data for T1'!H90</f>
        <v>1</v>
      </c>
      <c r="H114" s="377">
        <f>'Data for T1'!I90</f>
        <v>0</v>
      </c>
      <c r="I114" s="359">
        <f>'Data for T1'!J90</f>
        <v>0</v>
      </c>
      <c r="J114" s="33"/>
      <c r="K114" s="34"/>
      <c r="L114" s="186">
        <f t="shared" si="20"/>
        <v>90.909090909090907</v>
      </c>
      <c r="M114" s="186">
        <f t="shared" si="20"/>
        <v>0</v>
      </c>
      <c r="N114" s="186">
        <f t="shared" si="20"/>
        <v>9.0909090909090917</v>
      </c>
      <c r="O114" s="186">
        <f t="shared" si="20"/>
        <v>0</v>
      </c>
      <c r="P114" s="186">
        <f t="shared" si="20"/>
        <v>0</v>
      </c>
      <c r="Q114" s="92"/>
      <c r="R114" s="151"/>
      <c r="S114" s="93">
        <f t="shared" si="18"/>
        <v>100</v>
      </c>
      <c r="U114" s="95"/>
      <c r="V114" s="95"/>
      <c r="W114" s="95"/>
      <c r="X114" s="95"/>
      <c r="Y114" s="95"/>
      <c r="Z114" s="95"/>
      <c r="AA114" s="95"/>
      <c r="AB114" s="95"/>
    </row>
    <row r="115" spans="1:28" ht="12.75" customHeight="1" x14ac:dyDescent="0.2">
      <c r="A115" s="16"/>
      <c r="B115" s="16"/>
      <c r="C115" s="17" t="s">
        <v>4</v>
      </c>
      <c r="D115" s="181">
        <f t="shared" si="19"/>
        <v>8</v>
      </c>
      <c r="E115" s="181">
        <f>'Data for T1'!F91</f>
        <v>7</v>
      </c>
      <c r="F115" s="378">
        <f>'Data for T1'!G91</f>
        <v>1</v>
      </c>
      <c r="G115" s="360">
        <f>'Data for T1'!H91</f>
        <v>0</v>
      </c>
      <c r="H115" s="378">
        <f>'Data for T1'!I91</f>
        <v>0</v>
      </c>
      <c r="I115" s="360">
        <f>'Data for T1'!J91</f>
        <v>0</v>
      </c>
      <c r="J115" s="16"/>
      <c r="K115" s="30"/>
      <c r="L115" s="187">
        <f t="shared" si="20"/>
        <v>87.5</v>
      </c>
      <c r="M115" s="187">
        <f t="shared" si="20"/>
        <v>12.5</v>
      </c>
      <c r="N115" s="187">
        <f t="shared" si="20"/>
        <v>0</v>
      </c>
      <c r="O115" s="187">
        <f t="shared" si="20"/>
        <v>0</v>
      </c>
      <c r="P115" s="187">
        <f t="shared" si="20"/>
        <v>0</v>
      </c>
      <c r="Q115" s="16"/>
      <c r="R115" s="30"/>
      <c r="S115" s="314">
        <f t="shared" si="18"/>
        <v>87.5</v>
      </c>
      <c r="U115" s="95"/>
      <c r="V115" s="95"/>
      <c r="W115" s="95"/>
      <c r="X115" s="95"/>
      <c r="Y115" s="95"/>
      <c r="Z115" s="95"/>
      <c r="AA115" s="95"/>
      <c r="AB115" s="95"/>
    </row>
    <row r="116" spans="1:28" ht="12.75" customHeight="1" x14ac:dyDescent="0.2">
      <c r="A116" s="3"/>
      <c r="B116" s="3"/>
      <c r="C116" s="12"/>
      <c r="D116" s="177"/>
      <c r="E116" s="177"/>
      <c r="F116" s="377"/>
      <c r="G116" s="359"/>
      <c r="H116" s="377"/>
      <c r="I116" s="359"/>
      <c r="J116" s="33"/>
      <c r="K116" s="34"/>
      <c r="L116" s="186"/>
      <c r="M116" s="186"/>
      <c r="N116" s="186"/>
      <c r="O116" s="186"/>
      <c r="P116" s="186"/>
      <c r="Q116" s="92"/>
      <c r="R116" s="151"/>
      <c r="S116" s="92"/>
      <c r="U116" s="95"/>
      <c r="V116" s="95"/>
      <c r="W116" s="95"/>
      <c r="X116" s="95"/>
      <c r="Y116" s="95"/>
      <c r="Z116" s="95"/>
      <c r="AA116" s="95"/>
      <c r="AB116" s="95"/>
    </row>
    <row r="117" spans="1:28" ht="12.75" customHeight="1" x14ac:dyDescent="0.2">
      <c r="A117" s="4" t="s">
        <v>72</v>
      </c>
      <c r="B117" s="4" t="s">
        <v>35</v>
      </c>
      <c r="C117" s="2">
        <v>2013</v>
      </c>
      <c r="D117" s="176">
        <f t="shared" si="19"/>
        <v>12784</v>
      </c>
      <c r="E117" s="176">
        <f t="shared" ref="E117:I122" si="21">E128+E139+E150+E161</f>
        <v>8466</v>
      </c>
      <c r="F117" s="376">
        <f t="shared" si="21"/>
        <v>2343</v>
      </c>
      <c r="G117" s="358">
        <f t="shared" si="21"/>
        <v>1696</v>
      </c>
      <c r="H117" s="376">
        <f t="shared" si="21"/>
        <v>200</v>
      </c>
      <c r="I117" s="358">
        <f t="shared" si="21"/>
        <v>79</v>
      </c>
      <c r="J117" s="35"/>
      <c r="K117" s="36"/>
      <c r="L117" s="317">
        <f t="shared" si="20"/>
        <v>66.223404255319153</v>
      </c>
      <c r="M117" s="317">
        <f t="shared" si="20"/>
        <v>18.327596996245308</v>
      </c>
      <c r="N117" s="317">
        <f t="shared" si="20"/>
        <v>13.266583229036296</v>
      </c>
      <c r="O117" s="317">
        <f t="shared" si="20"/>
        <v>1.5644555694618274</v>
      </c>
      <c r="P117" s="317">
        <f t="shared" si="20"/>
        <v>0.61795994993742176</v>
      </c>
      <c r="Q117" s="134"/>
      <c r="R117" s="135"/>
      <c r="S117" s="90">
        <f t="shared" si="18"/>
        <v>77.065295815295812</v>
      </c>
      <c r="U117" s="95"/>
      <c r="V117" s="95"/>
      <c r="W117" s="95"/>
      <c r="X117" s="95"/>
      <c r="Y117" s="95"/>
      <c r="Z117" s="95"/>
      <c r="AA117" s="95"/>
      <c r="AB117" s="95"/>
    </row>
    <row r="118" spans="1:28" ht="12.75" customHeight="1" x14ac:dyDescent="0.2">
      <c r="A118" s="3"/>
      <c r="B118" s="3"/>
      <c r="C118" s="2">
        <v>2014</v>
      </c>
      <c r="D118" s="176">
        <f t="shared" si="19"/>
        <v>12758</v>
      </c>
      <c r="E118" s="176">
        <f t="shared" si="21"/>
        <v>9234</v>
      </c>
      <c r="F118" s="376">
        <f t="shared" si="21"/>
        <v>1255</v>
      </c>
      <c r="G118" s="358">
        <f t="shared" si="21"/>
        <v>2050</v>
      </c>
      <c r="H118" s="376">
        <f t="shared" si="21"/>
        <v>109</v>
      </c>
      <c r="I118" s="358">
        <f t="shared" si="21"/>
        <v>110</v>
      </c>
      <c r="J118" s="35"/>
      <c r="K118" s="36"/>
      <c r="L118" s="317">
        <f t="shared" si="20"/>
        <v>72.378115692114747</v>
      </c>
      <c r="M118" s="317">
        <f t="shared" si="20"/>
        <v>9.8369650415425607</v>
      </c>
      <c r="N118" s="317">
        <f t="shared" si="20"/>
        <v>16.068349271045619</v>
      </c>
      <c r="O118" s="317">
        <f t="shared" si="20"/>
        <v>0.85436588807023039</v>
      </c>
      <c r="P118" s="317">
        <f t="shared" si="20"/>
        <v>0.86220410722683805</v>
      </c>
      <c r="Q118" s="101"/>
      <c r="R118" s="89"/>
      <c r="S118" s="90">
        <f t="shared" si="18"/>
        <v>87.261860291370937</v>
      </c>
      <c r="U118" s="95"/>
      <c r="V118" s="95"/>
      <c r="W118" s="95"/>
      <c r="X118" s="95"/>
      <c r="Y118" s="95"/>
      <c r="Z118" s="95"/>
      <c r="AA118" s="95"/>
      <c r="AB118" s="95"/>
    </row>
    <row r="119" spans="1:28" ht="12.75" customHeight="1" x14ac:dyDescent="0.2">
      <c r="A119" s="4"/>
      <c r="B119" s="3"/>
      <c r="C119" s="12" t="s">
        <v>7</v>
      </c>
      <c r="D119" s="177">
        <f t="shared" si="19"/>
        <v>3682</v>
      </c>
      <c r="E119" s="177">
        <f t="shared" si="21"/>
        <v>2732</v>
      </c>
      <c r="F119" s="377">
        <f t="shared" si="21"/>
        <v>344</v>
      </c>
      <c r="G119" s="359">
        <f t="shared" si="21"/>
        <v>545</v>
      </c>
      <c r="H119" s="377">
        <f t="shared" si="21"/>
        <v>31</v>
      </c>
      <c r="I119" s="359">
        <f t="shared" si="21"/>
        <v>30</v>
      </c>
      <c r="J119" s="33"/>
      <c r="K119" s="34"/>
      <c r="L119" s="186">
        <f t="shared" si="20"/>
        <v>74.198804997284086</v>
      </c>
      <c r="M119" s="186">
        <f t="shared" si="20"/>
        <v>9.3427485062466058</v>
      </c>
      <c r="N119" s="186">
        <f t="shared" si="20"/>
        <v>14.801738185768604</v>
      </c>
      <c r="O119" s="186">
        <f t="shared" si="20"/>
        <v>0.84193373166757191</v>
      </c>
      <c r="P119" s="186">
        <f t="shared" si="20"/>
        <v>0.81477457903313422</v>
      </c>
      <c r="Q119" s="102"/>
      <c r="R119" s="91"/>
      <c r="S119" s="92">
        <f t="shared" si="18"/>
        <v>88.045903729678031</v>
      </c>
      <c r="U119" s="95"/>
      <c r="V119" s="95"/>
      <c r="W119" s="95"/>
      <c r="X119" s="95"/>
      <c r="Y119" s="95"/>
      <c r="Z119" s="95"/>
      <c r="AA119" s="95"/>
      <c r="AB119" s="95"/>
    </row>
    <row r="120" spans="1:28" ht="12.75" customHeight="1" x14ac:dyDescent="0.2">
      <c r="A120" s="4"/>
      <c r="B120" s="3"/>
      <c r="C120" s="12" t="s">
        <v>4</v>
      </c>
      <c r="D120" s="177">
        <f t="shared" si="19"/>
        <v>3121</v>
      </c>
      <c r="E120" s="177">
        <f t="shared" si="21"/>
        <v>2275</v>
      </c>
      <c r="F120" s="377">
        <f t="shared" si="21"/>
        <v>346</v>
      </c>
      <c r="G120" s="359">
        <f t="shared" si="21"/>
        <v>460</v>
      </c>
      <c r="H120" s="377">
        <f t="shared" si="21"/>
        <v>23</v>
      </c>
      <c r="I120" s="359">
        <f t="shared" si="21"/>
        <v>17</v>
      </c>
      <c r="J120" s="33"/>
      <c r="K120" s="34"/>
      <c r="L120" s="186">
        <f t="shared" si="20"/>
        <v>72.893303428388336</v>
      </c>
      <c r="M120" s="186">
        <f t="shared" si="20"/>
        <v>11.086190323614225</v>
      </c>
      <c r="N120" s="186">
        <f t="shared" si="20"/>
        <v>14.738865748157643</v>
      </c>
      <c r="O120" s="186">
        <f t="shared" si="20"/>
        <v>0.73694328740788206</v>
      </c>
      <c r="P120" s="186">
        <f t="shared" si="20"/>
        <v>0.54469721243191283</v>
      </c>
      <c r="Q120" s="102"/>
      <c r="R120" s="91"/>
      <c r="S120" s="92">
        <f t="shared" si="18"/>
        <v>86.133032694475759</v>
      </c>
      <c r="U120" s="95"/>
      <c r="V120" s="95"/>
      <c r="W120" s="95"/>
      <c r="X120" s="95"/>
      <c r="Y120" s="95"/>
      <c r="Z120" s="95"/>
      <c r="AA120" s="95"/>
      <c r="AB120" s="95"/>
    </row>
    <row r="121" spans="1:28" ht="12.75" customHeight="1" x14ac:dyDescent="0.2">
      <c r="A121" s="4"/>
      <c r="B121" s="3"/>
      <c r="C121" s="12" t="s">
        <v>5</v>
      </c>
      <c r="D121" s="177">
        <f t="shared" si="19"/>
        <v>2979</v>
      </c>
      <c r="E121" s="177">
        <f t="shared" si="21"/>
        <v>2137</v>
      </c>
      <c r="F121" s="377">
        <f t="shared" si="21"/>
        <v>288</v>
      </c>
      <c r="G121" s="359">
        <f t="shared" si="21"/>
        <v>494</v>
      </c>
      <c r="H121" s="377">
        <f t="shared" si="21"/>
        <v>26</v>
      </c>
      <c r="I121" s="359">
        <f t="shared" si="21"/>
        <v>34</v>
      </c>
      <c r="J121" s="33"/>
      <c r="K121" s="34"/>
      <c r="L121" s="186">
        <f t="shared" si="20"/>
        <v>71.735481705270217</v>
      </c>
      <c r="M121" s="186">
        <f t="shared" si="20"/>
        <v>9.667673716012084</v>
      </c>
      <c r="N121" s="186">
        <f t="shared" si="20"/>
        <v>16.582745887881838</v>
      </c>
      <c r="O121" s="186">
        <f t="shared" si="20"/>
        <v>0.87277609936220213</v>
      </c>
      <c r="P121" s="186">
        <f t="shared" si="20"/>
        <v>1.1413225914736489</v>
      </c>
      <c r="Q121" s="102"/>
      <c r="R121" s="91"/>
      <c r="S121" s="92">
        <f t="shared" si="18"/>
        <v>87.364185110663982</v>
      </c>
      <c r="U121" s="95"/>
      <c r="V121" s="95"/>
      <c r="W121" s="95"/>
      <c r="X121" s="95"/>
      <c r="Y121" s="95"/>
      <c r="Z121" s="95"/>
      <c r="AA121" s="95"/>
      <c r="AB121" s="95"/>
    </row>
    <row r="122" spans="1:28" ht="12.75" customHeight="1" x14ac:dyDescent="0.2">
      <c r="A122" s="4"/>
      <c r="B122" s="3"/>
      <c r="C122" s="12" t="s">
        <v>6</v>
      </c>
      <c r="D122" s="177">
        <f t="shared" si="19"/>
        <v>2976</v>
      </c>
      <c r="E122" s="177">
        <f t="shared" si="21"/>
        <v>2090</v>
      </c>
      <c r="F122" s="377">
        <f t="shared" si="21"/>
        <v>277</v>
      </c>
      <c r="G122" s="359">
        <f t="shared" si="21"/>
        <v>551</v>
      </c>
      <c r="H122" s="377">
        <f t="shared" si="21"/>
        <v>29</v>
      </c>
      <c r="I122" s="359">
        <f t="shared" si="21"/>
        <v>29</v>
      </c>
      <c r="J122" s="33"/>
      <c r="K122" s="34"/>
      <c r="L122" s="186">
        <f t="shared" si="20"/>
        <v>70.228494623655919</v>
      </c>
      <c r="M122" s="186">
        <f t="shared" si="20"/>
        <v>9.3077956989247319</v>
      </c>
      <c r="N122" s="186">
        <f t="shared" si="20"/>
        <v>18.51478494623656</v>
      </c>
      <c r="O122" s="186">
        <f t="shared" si="20"/>
        <v>0.97446236559139787</v>
      </c>
      <c r="P122" s="186">
        <f t="shared" si="20"/>
        <v>0.97446236559139787</v>
      </c>
      <c r="Q122" s="102"/>
      <c r="R122" s="91"/>
      <c r="S122" s="92">
        <f t="shared" si="18"/>
        <v>87.381443298969074</v>
      </c>
      <c r="U122" s="95"/>
      <c r="V122" s="95"/>
      <c r="W122" s="95"/>
      <c r="X122" s="95"/>
      <c r="Y122" s="95"/>
      <c r="Z122" s="95"/>
      <c r="AA122" s="95"/>
      <c r="AB122" s="95"/>
    </row>
    <row r="123" spans="1:28" ht="12.75" customHeight="1" x14ac:dyDescent="0.2">
      <c r="A123" s="4"/>
      <c r="B123" s="4"/>
      <c r="C123" s="12"/>
      <c r="D123" s="177"/>
      <c r="E123" s="177"/>
      <c r="F123" s="377"/>
      <c r="G123" s="359"/>
      <c r="H123" s="377"/>
      <c r="I123" s="359"/>
      <c r="J123" s="33"/>
      <c r="K123" s="34"/>
      <c r="L123" s="186"/>
      <c r="M123" s="186"/>
      <c r="N123" s="186"/>
      <c r="O123" s="186"/>
      <c r="P123" s="186"/>
      <c r="Q123" s="102"/>
      <c r="R123" s="91"/>
      <c r="S123" s="92"/>
      <c r="U123" s="95"/>
      <c r="V123" s="95"/>
      <c r="W123" s="95"/>
      <c r="X123" s="95"/>
      <c r="Y123" s="95"/>
      <c r="Z123" s="95"/>
      <c r="AA123" s="95"/>
      <c r="AB123" s="95"/>
    </row>
    <row r="124" spans="1:28" ht="12.75" customHeight="1" x14ac:dyDescent="0.2">
      <c r="A124" s="4"/>
      <c r="B124" s="3"/>
      <c r="C124" s="2">
        <v>2015</v>
      </c>
      <c r="D124" s="176">
        <f t="shared" si="19"/>
        <v>6576</v>
      </c>
      <c r="E124" s="176">
        <f t="shared" ref="E124:I126" si="22">E135+E146+E157+E168</f>
        <v>4791</v>
      </c>
      <c r="F124" s="376">
        <f t="shared" si="22"/>
        <v>574</v>
      </c>
      <c r="G124" s="358">
        <f t="shared" si="22"/>
        <v>1072</v>
      </c>
      <c r="H124" s="376">
        <f t="shared" si="22"/>
        <v>50</v>
      </c>
      <c r="I124" s="358">
        <f t="shared" si="22"/>
        <v>89</v>
      </c>
      <c r="J124" s="35"/>
      <c r="K124" s="36"/>
      <c r="L124" s="317">
        <f t="shared" si="20"/>
        <v>72.855839416058402</v>
      </c>
      <c r="M124" s="317">
        <f t="shared" si="20"/>
        <v>8.7287104622871059</v>
      </c>
      <c r="N124" s="317">
        <f t="shared" si="20"/>
        <v>16.301703163017031</v>
      </c>
      <c r="O124" s="317">
        <f t="shared" si="20"/>
        <v>0.76034063260340634</v>
      </c>
      <c r="P124" s="317">
        <f t="shared" si="20"/>
        <v>1.3534063260340634</v>
      </c>
      <c r="Q124" s="101"/>
      <c r="R124" s="89"/>
      <c r="S124" s="90">
        <f t="shared" si="18"/>
        <v>88.662790697674424</v>
      </c>
      <c r="U124" s="95"/>
      <c r="V124" s="95"/>
      <c r="W124" s="95"/>
      <c r="X124" s="95"/>
      <c r="Y124" s="95"/>
      <c r="Z124" s="95"/>
      <c r="AA124" s="95"/>
      <c r="AB124" s="95"/>
    </row>
    <row r="125" spans="1:28" ht="12.75" customHeight="1" x14ac:dyDescent="0.2">
      <c r="A125" s="4"/>
      <c r="B125" s="353">
        <f>G126+I126</f>
        <v>571</v>
      </c>
      <c r="C125" s="6" t="s">
        <v>25</v>
      </c>
      <c r="D125" s="177">
        <f t="shared" si="19"/>
        <v>3265</v>
      </c>
      <c r="E125" s="177">
        <f t="shared" si="22"/>
        <v>2295</v>
      </c>
      <c r="F125" s="377">
        <f t="shared" si="22"/>
        <v>354</v>
      </c>
      <c r="G125" s="359">
        <f t="shared" si="22"/>
        <v>540</v>
      </c>
      <c r="H125" s="377">
        <f t="shared" si="22"/>
        <v>26</v>
      </c>
      <c r="I125" s="359">
        <f t="shared" si="22"/>
        <v>50</v>
      </c>
      <c r="J125" s="33"/>
      <c r="K125" s="34"/>
      <c r="L125" s="186">
        <f t="shared" si="20"/>
        <v>70.290964777947934</v>
      </c>
      <c r="M125" s="186">
        <f t="shared" si="20"/>
        <v>10.842266462480858</v>
      </c>
      <c r="N125" s="186">
        <f t="shared" si="20"/>
        <v>16.539050535987748</v>
      </c>
      <c r="O125" s="186">
        <f t="shared" si="20"/>
        <v>0.79632465543644715</v>
      </c>
      <c r="P125" s="186">
        <f t="shared" si="20"/>
        <v>1.5313935681470139</v>
      </c>
      <c r="Q125" s="102"/>
      <c r="R125" s="91"/>
      <c r="S125" s="92">
        <f t="shared" si="18"/>
        <v>86.055045871559628</v>
      </c>
      <c r="U125" s="95"/>
      <c r="V125" s="95"/>
      <c r="W125" s="95"/>
      <c r="X125" s="95"/>
      <c r="Y125" s="95"/>
      <c r="Z125" s="95"/>
      <c r="AA125" s="95"/>
      <c r="AB125" s="95"/>
    </row>
    <row r="126" spans="1:28" ht="12.75" customHeight="1" x14ac:dyDescent="0.2">
      <c r="A126" s="4"/>
      <c r="B126" s="4">
        <f>B125/D126</f>
        <v>0.17245545152521896</v>
      </c>
      <c r="C126" s="6" t="s">
        <v>78</v>
      </c>
      <c r="D126" s="177">
        <f t="shared" si="19"/>
        <v>3311</v>
      </c>
      <c r="E126" s="177">
        <f t="shared" si="22"/>
        <v>2496</v>
      </c>
      <c r="F126" s="377">
        <f t="shared" si="22"/>
        <v>220</v>
      </c>
      <c r="G126" s="359">
        <f t="shared" si="22"/>
        <v>532</v>
      </c>
      <c r="H126" s="377">
        <f t="shared" si="22"/>
        <v>24</v>
      </c>
      <c r="I126" s="359">
        <f t="shared" si="22"/>
        <v>39</v>
      </c>
      <c r="J126" s="33"/>
      <c r="K126" s="34"/>
      <c r="L126" s="186">
        <f t="shared" si="20"/>
        <v>75.385080036242826</v>
      </c>
      <c r="M126" s="186">
        <f t="shared" si="20"/>
        <v>6.6445182724252501</v>
      </c>
      <c r="N126" s="186">
        <f t="shared" si="20"/>
        <v>16.0676532769556</v>
      </c>
      <c r="O126" s="186">
        <f t="shared" si="20"/>
        <v>0.72485653881002721</v>
      </c>
      <c r="P126" s="186">
        <f t="shared" si="20"/>
        <v>1.1778918755662942</v>
      </c>
      <c r="Q126" s="102"/>
      <c r="R126" s="91"/>
      <c r="S126" s="92">
        <f t="shared" si="18"/>
        <v>91.219863260165525</v>
      </c>
      <c r="U126" s="95"/>
      <c r="V126" s="95"/>
      <c r="W126" s="95"/>
      <c r="X126" s="95"/>
      <c r="Y126" s="95"/>
      <c r="Z126" s="95"/>
      <c r="AA126" s="95"/>
      <c r="AB126" s="95"/>
    </row>
    <row r="127" spans="1:28" ht="12.75" customHeight="1" x14ac:dyDescent="0.2">
      <c r="A127" s="1"/>
      <c r="B127" s="4"/>
      <c r="C127" s="6"/>
      <c r="D127" s="177"/>
      <c r="E127" s="177"/>
      <c r="F127" s="377"/>
      <c r="G127" s="359"/>
      <c r="H127" s="377"/>
      <c r="I127" s="359"/>
      <c r="J127" s="33"/>
      <c r="K127" s="34"/>
      <c r="L127" s="186"/>
      <c r="M127" s="186"/>
      <c r="N127" s="186"/>
      <c r="O127" s="186"/>
      <c r="P127" s="186"/>
      <c r="Q127" s="102"/>
      <c r="R127" s="91"/>
      <c r="S127" s="92"/>
      <c r="U127" s="95"/>
      <c r="V127" s="95">
        <f>G126+I126</f>
        <v>571</v>
      </c>
      <c r="W127" s="95"/>
      <c r="X127" s="95"/>
      <c r="Y127" s="95"/>
      <c r="Z127" s="95"/>
      <c r="AA127" s="95"/>
      <c r="AB127" s="95"/>
    </row>
    <row r="128" spans="1:28" ht="12.75" customHeight="1" x14ac:dyDescent="0.2">
      <c r="B128" s="4" t="s">
        <v>26</v>
      </c>
      <c r="C128" s="2">
        <v>2013</v>
      </c>
      <c r="D128" s="176">
        <f t="shared" si="19"/>
        <v>2372</v>
      </c>
      <c r="E128" s="176">
        <f>'Data for T1'!F93</f>
        <v>1492</v>
      </c>
      <c r="F128" s="376">
        <f>'Data for T1'!G93</f>
        <v>450</v>
      </c>
      <c r="G128" s="358">
        <f>'Data for T1'!H93</f>
        <v>386</v>
      </c>
      <c r="H128" s="376">
        <f>'Data for T1'!I93</f>
        <v>26</v>
      </c>
      <c r="I128" s="358">
        <f>'Data for T1'!J93</f>
        <v>18</v>
      </c>
      <c r="J128" s="35"/>
      <c r="K128" s="36"/>
      <c r="L128" s="317">
        <f t="shared" si="20"/>
        <v>62.900505902192236</v>
      </c>
      <c r="M128" s="317">
        <f t="shared" si="20"/>
        <v>18.97133220910624</v>
      </c>
      <c r="N128" s="317">
        <f t="shared" si="20"/>
        <v>16.273187183811132</v>
      </c>
      <c r="O128" s="317">
        <f t="shared" si="20"/>
        <v>1.0961214165261384</v>
      </c>
      <c r="P128" s="317">
        <f t="shared" si="20"/>
        <v>0.75885328836424959</v>
      </c>
      <c r="Q128" s="134"/>
      <c r="R128" s="135"/>
      <c r="S128" s="90">
        <f t="shared" si="18"/>
        <v>76.032225579053375</v>
      </c>
      <c r="U128" s="95"/>
      <c r="V128" s="153">
        <f>V127/D126</f>
        <v>0.17245545152521896</v>
      </c>
      <c r="W128" s="95"/>
      <c r="X128" s="95"/>
      <c r="Y128" s="95"/>
      <c r="Z128" s="95"/>
      <c r="AA128" s="95"/>
      <c r="AB128" s="95"/>
    </row>
    <row r="129" spans="2:28" ht="12" customHeight="1" x14ac:dyDescent="0.2">
      <c r="B129" s="4"/>
      <c r="C129" s="2">
        <v>2014</v>
      </c>
      <c r="D129" s="176">
        <f t="shared" si="19"/>
        <v>2528</v>
      </c>
      <c r="E129" s="176">
        <f>'Data for T1'!F94</f>
        <v>1711</v>
      </c>
      <c r="F129" s="376">
        <f>'Data for T1'!G94</f>
        <v>276</v>
      </c>
      <c r="G129" s="358">
        <f>'Data for T1'!H94</f>
        <v>492</v>
      </c>
      <c r="H129" s="376">
        <f>'Data for T1'!I94</f>
        <v>15</v>
      </c>
      <c r="I129" s="358">
        <f>'Data for T1'!J94</f>
        <v>34</v>
      </c>
      <c r="J129" s="35"/>
      <c r="K129" s="36"/>
      <c r="L129" s="317">
        <f t="shared" si="20"/>
        <v>67.681962025316452</v>
      </c>
      <c r="M129" s="317">
        <f t="shared" si="20"/>
        <v>10.917721518987342</v>
      </c>
      <c r="N129" s="317">
        <f t="shared" si="20"/>
        <v>19.462025316455698</v>
      </c>
      <c r="O129" s="317">
        <f t="shared" si="20"/>
        <v>0.59335443037974689</v>
      </c>
      <c r="P129" s="317">
        <f t="shared" si="20"/>
        <v>1.3449367088607596</v>
      </c>
      <c r="Q129" s="104"/>
      <c r="R129" s="89"/>
      <c r="S129" s="90">
        <f t="shared" si="18"/>
        <v>85.707269155206291</v>
      </c>
      <c r="U129" s="95"/>
      <c r="V129" s="95"/>
      <c r="W129" s="95"/>
      <c r="X129" s="95"/>
      <c r="Y129" s="95"/>
      <c r="Z129" s="95"/>
      <c r="AA129" s="95"/>
      <c r="AB129" s="95"/>
    </row>
    <row r="130" spans="2:28" ht="12.75" customHeight="1" x14ac:dyDescent="0.2">
      <c r="B130" s="3"/>
      <c r="C130" s="12" t="s">
        <v>7</v>
      </c>
      <c r="D130" s="177">
        <f t="shared" si="19"/>
        <v>602</v>
      </c>
      <c r="E130" s="177">
        <f>'Data for T1'!F95</f>
        <v>423</v>
      </c>
      <c r="F130" s="377">
        <f>'Data for T1'!G95</f>
        <v>61</v>
      </c>
      <c r="G130" s="359">
        <f>'Data for T1'!H95</f>
        <v>108</v>
      </c>
      <c r="H130" s="377">
        <f>'Data for T1'!I95</f>
        <v>3</v>
      </c>
      <c r="I130" s="359">
        <f>'Data for T1'!J95</f>
        <v>7</v>
      </c>
      <c r="J130" s="33"/>
      <c r="K130" s="34"/>
      <c r="L130" s="186">
        <f t="shared" si="20"/>
        <v>70.265780730897006</v>
      </c>
      <c r="M130" s="186">
        <f t="shared" si="20"/>
        <v>10.132890365448505</v>
      </c>
      <c r="N130" s="186">
        <f t="shared" si="20"/>
        <v>17.940199335548172</v>
      </c>
      <c r="O130" s="186">
        <f t="shared" si="20"/>
        <v>0.49833887043189368</v>
      </c>
      <c r="P130" s="186">
        <f t="shared" si="20"/>
        <v>1.1627906976744187</v>
      </c>
      <c r="Q130" s="93"/>
      <c r="R130" s="91"/>
      <c r="S130" s="92">
        <f t="shared" si="18"/>
        <v>87.044534412955471</v>
      </c>
      <c r="U130" s="95"/>
      <c r="V130" s="95"/>
      <c r="W130" s="95"/>
      <c r="X130" s="95"/>
      <c r="Y130" s="95"/>
      <c r="Z130" s="95"/>
      <c r="AA130" s="95"/>
      <c r="AB130" s="95"/>
    </row>
    <row r="131" spans="2:28" ht="12.75" customHeight="1" x14ac:dyDescent="0.2">
      <c r="B131" s="3"/>
      <c r="C131" s="12" t="s">
        <v>4</v>
      </c>
      <c r="D131" s="177">
        <f t="shared" si="19"/>
        <v>598</v>
      </c>
      <c r="E131" s="177">
        <f>'Data for T1'!F96</f>
        <v>403</v>
      </c>
      <c r="F131" s="377">
        <f>'Data for T1'!G96</f>
        <v>78</v>
      </c>
      <c r="G131" s="359">
        <f>'Data for T1'!H96</f>
        <v>108</v>
      </c>
      <c r="H131" s="377">
        <f>'Data for T1'!I96</f>
        <v>4</v>
      </c>
      <c r="I131" s="359">
        <f>'Data for T1'!J96</f>
        <v>5</v>
      </c>
      <c r="J131" s="33"/>
      <c r="K131" s="34"/>
      <c r="L131" s="186">
        <f t="shared" si="20"/>
        <v>67.391304347826093</v>
      </c>
      <c r="M131" s="186">
        <f t="shared" si="20"/>
        <v>13.043478260869565</v>
      </c>
      <c r="N131" s="186">
        <f t="shared" si="20"/>
        <v>18.060200668896321</v>
      </c>
      <c r="O131" s="186">
        <f t="shared" si="20"/>
        <v>0.66889632107023411</v>
      </c>
      <c r="P131" s="186">
        <f t="shared" si="20"/>
        <v>0.83612040133779264</v>
      </c>
      <c r="Q131" s="93"/>
      <c r="R131" s="91"/>
      <c r="S131" s="92">
        <f t="shared" si="18"/>
        <v>83.265306122448976</v>
      </c>
      <c r="U131" s="95"/>
      <c r="V131" s="95"/>
      <c r="W131" s="95"/>
      <c r="X131" s="95"/>
      <c r="Y131" s="95"/>
      <c r="Z131" s="95"/>
      <c r="AA131" s="95"/>
      <c r="AB131" s="95"/>
    </row>
    <row r="132" spans="2:28" ht="12.75" customHeight="1" x14ac:dyDescent="0.2">
      <c r="B132" s="3"/>
      <c r="C132" s="12" t="s">
        <v>5</v>
      </c>
      <c r="D132" s="177">
        <f t="shared" si="19"/>
        <v>669</v>
      </c>
      <c r="E132" s="177">
        <f>'Data for T1'!F97</f>
        <v>448</v>
      </c>
      <c r="F132" s="377">
        <f>'Data for T1'!G97</f>
        <v>71</v>
      </c>
      <c r="G132" s="359">
        <f>'Data for T1'!H97</f>
        <v>132</v>
      </c>
      <c r="H132" s="377">
        <f>'Data for T1'!I97</f>
        <v>4</v>
      </c>
      <c r="I132" s="359">
        <f>'Data for T1'!J97</f>
        <v>14</v>
      </c>
      <c r="J132" s="33"/>
      <c r="K132" s="34"/>
      <c r="L132" s="186">
        <f t="shared" si="20"/>
        <v>66.965620328849027</v>
      </c>
      <c r="M132" s="186">
        <f t="shared" si="20"/>
        <v>10.612855007473842</v>
      </c>
      <c r="N132" s="186">
        <f t="shared" si="20"/>
        <v>19.730941704035875</v>
      </c>
      <c r="O132" s="186">
        <f t="shared" si="20"/>
        <v>0.59790732436472349</v>
      </c>
      <c r="P132" s="186">
        <f t="shared" si="20"/>
        <v>2.0926756352765321</v>
      </c>
      <c r="Q132" s="93"/>
      <c r="R132" s="91"/>
      <c r="S132" s="92">
        <f t="shared" si="18"/>
        <v>86.033519553072622</v>
      </c>
      <c r="U132" s="95"/>
      <c r="V132" s="95"/>
      <c r="W132" s="95"/>
      <c r="X132" s="95"/>
      <c r="Y132" s="95"/>
      <c r="Z132" s="95"/>
      <c r="AA132" s="95"/>
      <c r="AB132" s="95"/>
    </row>
    <row r="133" spans="2:28" x14ac:dyDescent="0.2">
      <c r="B133" s="3"/>
      <c r="C133" s="12" t="s">
        <v>6</v>
      </c>
      <c r="D133" s="177">
        <f t="shared" si="19"/>
        <v>659</v>
      </c>
      <c r="E133" s="177">
        <f>'Data for T1'!F98</f>
        <v>437</v>
      </c>
      <c r="F133" s="377">
        <f>'Data for T1'!G98</f>
        <v>66</v>
      </c>
      <c r="G133" s="359">
        <f>'Data for T1'!H98</f>
        <v>144</v>
      </c>
      <c r="H133" s="377">
        <f>'Data for T1'!I98</f>
        <v>4</v>
      </c>
      <c r="I133" s="359">
        <f>'Data for T1'!J98</f>
        <v>8</v>
      </c>
      <c r="J133" s="33"/>
      <c r="K133" s="34"/>
      <c r="L133" s="186">
        <f t="shared" si="20"/>
        <v>66.312594840667686</v>
      </c>
      <c r="M133" s="186">
        <f t="shared" si="20"/>
        <v>10.015174506828528</v>
      </c>
      <c r="N133" s="186">
        <f t="shared" si="20"/>
        <v>21.851289833080425</v>
      </c>
      <c r="O133" s="186">
        <f t="shared" si="20"/>
        <v>0.60698027314112291</v>
      </c>
      <c r="P133" s="186">
        <f t="shared" si="20"/>
        <v>1.2139605462822458</v>
      </c>
      <c r="Q133" s="93"/>
      <c r="R133" s="91"/>
      <c r="S133" s="92">
        <f t="shared" si="18"/>
        <v>86.407766990291265</v>
      </c>
      <c r="U133" s="95"/>
      <c r="V133" s="95"/>
      <c r="W133" s="95"/>
      <c r="X133" s="95"/>
      <c r="Y133" s="95"/>
      <c r="Z133" s="95"/>
      <c r="AA133" s="95"/>
      <c r="AB133" s="95"/>
    </row>
    <row r="134" spans="2:28" x14ac:dyDescent="0.2">
      <c r="B134" s="4"/>
      <c r="C134" s="12"/>
      <c r="D134" s="177"/>
      <c r="E134" s="177"/>
      <c r="F134" s="377"/>
      <c r="G134" s="359"/>
      <c r="H134" s="377"/>
      <c r="I134" s="359"/>
      <c r="J134" s="33"/>
      <c r="K134" s="34"/>
      <c r="L134" s="186"/>
      <c r="M134" s="186"/>
      <c r="N134" s="186"/>
      <c r="O134" s="186"/>
      <c r="P134" s="186"/>
      <c r="Q134" s="93"/>
      <c r="R134" s="91"/>
      <c r="S134" s="92"/>
      <c r="U134" s="95"/>
      <c r="V134" s="95"/>
      <c r="W134" s="95"/>
      <c r="X134" s="95"/>
      <c r="Y134" s="95"/>
      <c r="Z134" s="95"/>
      <c r="AA134" s="95"/>
      <c r="AB134" s="95"/>
    </row>
    <row r="135" spans="2:28" x14ac:dyDescent="0.2">
      <c r="B135" s="4"/>
      <c r="C135" s="2">
        <v>2015</v>
      </c>
      <c r="D135" s="176">
        <f t="shared" si="19"/>
        <v>1484</v>
      </c>
      <c r="E135" s="176">
        <f>'Data for T1'!F100</f>
        <v>1064</v>
      </c>
      <c r="F135" s="376">
        <f>'Data for T1'!G100</f>
        <v>147</v>
      </c>
      <c r="G135" s="358">
        <f>'Data for T1'!H100</f>
        <v>238</v>
      </c>
      <c r="H135" s="376">
        <f>'Data for T1'!I100</f>
        <v>8</v>
      </c>
      <c r="I135" s="358">
        <f>'Data for T1'!J100</f>
        <v>27</v>
      </c>
      <c r="J135" s="35"/>
      <c r="K135" s="36"/>
      <c r="L135" s="317">
        <f t="shared" si="20"/>
        <v>71.698113207547166</v>
      </c>
      <c r="M135" s="317">
        <f t="shared" si="20"/>
        <v>9.9056603773584904</v>
      </c>
      <c r="N135" s="317">
        <f t="shared" si="20"/>
        <v>16.037735849056602</v>
      </c>
      <c r="O135" s="317">
        <f t="shared" si="20"/>
        <v>0.53908355795148255</v>
      </c>
      <c r="P135" s="317">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
      <c r="B136" s="4"/>
      <c r="C136" s="6" t="s">
        <v>25</v>
      </c>
      <c r="D136" s="177">
        <f t="shared" si="19"/>
        <v>766</v>
      </c>
      <c r="E136" s="177">
        <f>'Data for T1'!F101</f>
        <v>530</v>
      </c>
      <c r="F136" s="377">
        <f>'Data for T1'!G101</f>
        <v>93</v>
      </c>
      <c r="G136" s="359">
        <f>'Data for T1'!H101</f>
        <v>124</v>
      </c>
      <c r="H136" s="377">
        <f>'Data for T1'!I101</f>
        <v>4</v>
      </c>
      <c r="I136" s="359">
        <f>'Data for T1'!J101</f>
        <v>15</v>
      </c>
      <c r="J136" s="33"/>
      <c r="K136" s="34"/>
      <c r="L136" s="186">
        <f t="shared" si="20"/>
        <v>69.190600522193208</v>
      </c>
      <c r="M136" s="186">
        <f t="shared" si="20"/>
        <v>12.140992167101828</v>
      </c>
      <c r="N136" s="186">
        <f t="shared" si="20"/>
        <v>16.187989556135772</v>
      </c>
      <c r="O136" s="186">
        <f t="shared" si="20"/>
        <v>0.52219321148825071</v>
      </c>
      <c r="P136" s="186">
        <f t="shared" si="20"/>
        <v>1.95822454308094</v>
      </c>
      <c r="Q136" s="93"/>
      <c r="R136" s="91"/>
      <c r="S136" s="92">
        <f t="shared" si="23"/>
        <v>84.890965732087224</v>
      </c>
      <c r="U136" s="95"/>
      <c r="V136" s="95"/>
      <c r="W136" s="95"/>
      <c r="X136" s="95"/>
      <c r="Y136" s="95"/>
      <c r="Z136" s="95"/>
      <c r="AA136" s="95"/>
      <c r="AB136" s="95"/>
    </row>
    <row r="137" spans="2:28" x14ac:dyDescent="0.2">
      <c r="B137" s="4"/>
      <c r="C137" s="6" t="s">
        <v>78</v>
      </c>
      <c r="D137" s="177">
        <f t="shared" ref="D137:D199" si="24">SUM(E137:I137)</f>
        <v>718</v>
      </c>
      <c r="E137" s="177">
        <f>'Data for T1'!F102</f>
        <v>534</v>
      </c>
      <c r="F137" s="377">
        <f>'Data for T1'!G102</f>
        <v>54</v>
      </c>
      <c r="G137" s="359">
        <f>'Data for T1'!H102</f>
        <v>114</v>
      </c>
      <c r="H137" s="377">
        <f>'Data for T1'!I102</f>
        <v>4</v>
      </c>
      <c r="I137" s="359">
        <f>'Data for T1'!J102</f>
        <v>12</v>
      </c>
      <c r="J137" s="33"/>
      <c r="K137" s="34"/>
      <c r="L137" s="186">
        <f t="shared" si="20"/>
        <v>74.373259052924794</v>
      </c>
      <c r="M137" s="186">
        <f t="shared" si="20"/>
        <v>7.5208913649025071</v>
      </c>
      <c r="N137" s="186">
        <f t="shared" si="20"/>
        <v>15.877437325905291</v>
      </c>
      <c r="O137" s="186">
        <f t="shared" si="20"/>
        <v>0.55710306406685239</v>
      </c>
      <c r="P137" s="186">
        <f t="shared" si="20"/>
        <v>1.6713091922005572</v>
      </c>
      <c r="Q137" s="93"/>
      <c r="R137" s="91"/>
      <c r="S137" s="92">
        <f t="shared" si="23"/>
        <v>90.397350993377486</v>
      </c>
      <c r="U137" s="95"/>
      <c r="V137" s="95"/>
      <c r="W137" s="95"/>
      <c r="X137" s="95"/>
      <c r="Y137" s="95"/>
      <c r="Z137" s="95"/>
      <c r="AA137" s="95"/>
      <c r="AB137" s="95"/>
    </row>
    <row r="138" spans="2:28" ht="12.75" customHeight="1" x14ac:dyDescent="0.2">
      <c r="B138" s="4"/>
      <c r="C138" s="6"/>
      <c r="D138" s="177"/>
      <c r="E138" s="177"/>
      <c r="F138" s="377"/>
      <c r="G138" s="359"/>
      <c r="H138" s="377"/>
      <c r="I138" s="359"/>
      <c r="J138" s="33"/>
      <c r="K138" s="34"/>
      <c r="L138" s="186"/>
      <c r="M138" s="186"/>
      <c r="N138" s="186"/>
      <c r="O138" s="186"/>
      <c r="P138" s="186"/>
      <c r="Q138" s="93"/>
      <c r="R138" s="91"/>
      <c r="S138" s="92"/>
      <c r="U138" s="95"/>
      <c r="V138" s="95"/>
      <c r="W138" s="95"/>
      <c r="X138" s="95"/>
      <c r="Y138" s="95"/>
      <c r="Z138" s="95"/>
      <c r="AA138" s="95"/>
      <c r="AB138" s="95"/>
    </row>
    <row r="139" spans="2:28" ht="12.75" customHeight="1" x14ac:dyDescent="0.2">
      <c r="B139" s="4" t="s">
        <v>27</v>
      </c>
      <c r="C139" s="2">
        <v>2013</v>
      </c>
      <c r="D139" s="176">
        <f t="shared" si="24"/>
        <v>9593</v>
      </c>
      <c r="E139" s="176">
        <f>'Data for T1'!F104</f>
        <v>6393</v>
      </c>
      <c r="F139" s="376">
        <f>'Data for T1'!G104</f>
        <v>1784</v>
      </c>
      <c r="G139" s="358">
        <f>'Data for T1'!H104</f>
        <v>1203</v>
      </c>
      <c r="H139" s="376">
        <f>'Data for T1'!I104</f>
        <v>160</v>
      </c>
      <c r="I139" s="358">
        <f>'Data for T1'!J104</f>
        <v>53</v>
      </c>
      <c r="J139" s="35"/>
      <c r="K139" s="36"/>
      <c r="L139" s="317">
        <f t="shared" si="20"/>
        <v>66.642343375377877</v>
      </c>
      <c r="M139" s="317">
        <f t="shared" si="20"/>
        <v>18.596893568226832</v>
      </c>
      <c r="N139" s="317">
        <f t="shared" si="20"/>
        <v>12.540394037318878</v>
      </c>
      <c r="O139" s="317">
        <f t="shared" si="20"/>
        <v>1.6678828312311058</v>
      </c>
      <c r="P139" s="317">
        <f t="shared" si="20"/>
        <v>0.55248618784530379</v>
      </c>
      <c r="Q139" s="134"/>
      <c r="R139" s="135"/>
      <c r="S139" s="90">
        <f t="shared" si="23"/>
        <v>76.82955899880811</v>
      </c>
      <c r="U139" s="95"/>
      <c r="V139" s="95"/>
      <c r="W139" s="95"/>
      <c r="X139" s="95"/>
      <c r="Y139" s="95"/>
      <c r="Z139" s="95"/>
      <c r="AA139" s="95"/>
      <c r="AB139" s="95"/>
    </row>
    <row r="140" spans="2:28" x14ac:dyDescent="0.2">
      <c r="B140" s="4"/>
      <c r="C140" s="2">
        <v>2014</v>
      </c>
      <c r="D140" s="176">
        <f t="shared" si="24"/>
        <v>8834</v>
      </c>
      <c r="E140" s="176">
        <f>'Data for T1'!F105</f>
        <v>6479</v>
      </c>
      <c r="F140" s="376">
        <f>'Data for T1'!G105</f>
        <v>869</v>
      </c>
      <c r="G140" s="358">
        <f>'Data for T1'!H105</f>
        <v>1352</v>
      </c>
      <c r="H140" s="376">
        <f>'Data for T1'!I105</f>
        <v>88</v>
      </c>
      <c r="I140" s="358">
        <f>'Data for T1'!J105</f>
        <v>46</v>
      </c>
      <c r="J140" s="35"/>
      <c r="K140" s="36"/>
      <c r="L140" s="317">
        <f t="shared" si="20"/>
        <v>73.341634593615581</v>
      </c>
      <c r="M140" s="317">
        <f t="shared" si="20"/>
        <v>9.8369934344577761</v>
      </c>
      <c r="N140" s="317">
        <f t="shared" si="20"/>
        <v>15.304505320353181</v>
      </c>
      <c r="O140" s="317">
        <f t="shared" si="20"/>
        <v>0.99615123386914195</v>
      </c>
      <c r="P140" s="317">
        <f t="shared" si="20"/>
        <v>0.52071541770432428</v>
      </c>
      <c r="Q140" s="101"/>
      <c r="R140" s="89"/>
      <c r="S140" s="90">
        <f t="shared" si="23"/>
        <v>87.20930232558139</v>
      </c>
      <c r="T140" s="1"/>
      <c r="U140" s="95"/>
      <c r="V140" s="95"/>
      <c r="W140" s="95"/>
      <c r="X140" s="95"/>
      <c r="Y140" s="95"/>
      <c r="Z140" s="95"/>
      <c r="AA140" s="95"/>
      <c r="AB140" s="95"/>
    </row>
    <row r="141" spans="2:28" x14ac:dyDescent="0.2">
      <c r="B141" s="4"/>
      <c r="C141" s="12" t="s">
        <v>7</v>
      </c>
      <c r="D141" s="177">
        <f t="shared" si="24"/>
        <v>2773</v>
      </c>
      <c r="E141" s="177">
        <f>'Data for T1'!F106</f>
        <v>2073</v>
      </c>
      <c r="F141" s="377">
        <f>'Data for T1'!G106</f>
        <v>254</v>
      </c>
      <c r="G141" s="359">
        <f>'Data for T1'!H106</f>
        <v>399</v>
      </c>
      <c r="H141" s="377">
        <f>'Data for T1'!I106</f>
        <v>28</v>
      </c>
      <c r="I141" s="359">
        <f>'Data for T1'!J106</f>
        <v>19</v>
      </c>
      <c r="J141" s="33"/>
      <c r="K141" s="34"/>
      <c r="L141" s="186">
        <f t="shared" si="20"/>
        <v>74.756581319870179</v>
      </c>
      <c r="M141" s="186">
        <f t="shared" si="20"/>
        <v>9.1597547782185362</v>
      </c>
      <c r="N141" s="186">
        <f t="shared" si="20"/>
        <v>14.388748647673999</v>
      </c>
      <c r="O141" s="186">
        <f t="shared" si="20"/>
        <v>1.009736747205193</v>
      </c>
      <c r="P141" s="186">
        <f t="shared" si="20"/>
        <v>0.68517850703209526</v>
      </c>
      <c r="Q141" s="102"/>
      <c r="R141" s="91"/>
      <c r="S141" s="92">
        <f t="shared" si="23"/>
        <v>88.121314237573714</v>
      </c>
      <c r="U141" s="95"/>
      <c r="V141" s="95"/>
      <c r="W141" s="95"/>
      <c r="X141" s="95"/>
      <c r="Y141" s="95"/>
      <c r="Z141" s="95"/>
      <c r="AA141" s="95"/>
      <c r="AB141" s="95"/>
    </row>
    <row r="142" spans="2:28" x14ac:dyDescent="0.2">
      <c r="B142" s="4"/>
      <c r="C142" s="12" t="s">
        <v>4</v>
      </c>
      <c r="D142" s="177">
        <f t="shared" si="24"/>
        <v>2180</v>
      </c>
      <c r="E142" s="177">
        <f>'Data for T1'!F107</f>
        <v>1614</v>
      </c>
      <c r="F142" s="377">
        <f>'Data for T1'!G107</f>
        <v>234</v>
      </c>
      <c r="G142" s="359">
        <f>'Data for T1'!H107</f>
        <v>306</v>
      </c>
      <c r="H142" s="377">
        <f>'Data for T1'!I107</f>
        <v>18</v>
      </c>
      <c r="I142" s="359">
        <f>'Data for T1'!J107</f>
        <v>8</v>
      </c>
      <c r="J142" s="33"/>
      <c r="K142" s="34"/>
      <c r="L142" s="186">
        <f t="shared" si="20"/>
        <v>74.036697247706414</v>
      </c>
      <c r="M142" s="186">
        <f t="shared" si="20"/>
        <v>10.733944954128441</v>
      </c>
      <c r="N142" s="186">
        <f t="shared" si="20"/>
        <v>14.036697247706423</v>
      </c>
      <c r="O142" s="186">
        <f t="shared" si="20"/>
        <v>0.82568807339449546</v>
      </c>
      <c r="P142" s="186">
        <f t="shared" si="20"/>
        <v>0.3669724770642202</v>
      </c>
      <c r="Q142" s="102"/>
      <c r="R142" s="91"/>
      <c r="S142" s="92">
        <f t="shared" si="23"/>
        <v>86.552828175026676</v>
      </c>
      <c r="U142" s="95"/>
      <c r="V142" s="95"/>
      <c r="W142" s="95"/>
      <c r="X142" s="95"/>
      <c r="Y142" s="95"/>
      <c r="Z142" s="95"/>
      <c r="AA142" s="95"/>
      <c r="AB142" s="95"/>
    </row>
    <row r="143" spans="2:28" x14ac:dyDescent="0.2">
      <c r="B143" s="4"/>
      <c r="C143" s="12" t="s">
        <v>5</v>
      </c>
      <c r="D143" s="177">
        <f t="shared" si="24"/>
        <v>1937</v>
      </c>
      <c r="E143" s="177">
        <f>'Data for T1'!F108</f>
        <v>1411</v>
      </c>
      <c r="F143" s="377">
        <f>'Data for T1'!G108</f>
        <v>196</v>
      </c>
      <c r="G143" s="359">
        <f>'Data for T1'!H108</f>
        <v>303</v>
      </c>
      <c r="H143" s="377">
        <f>'Data for T1'!I108</f>
        <v>21</v>
      </c>
      <c r="I143" s="359">
        <f>'Data for T1'!J108</f>
        <v>6</v>
      </c>
      <c r="J143" s="33"/>
      <c r="K143" s="34"/>
      <c r="L143" s="186">
        <f t="shared" si="20"/>
        <v>72.844605059370167</v>
      </c>
      <c r="M143" s="186">
        <f t="shared" si="20"/>
        <v>10.118740320082601</v>
      </c>
      <c r="N143" s="186">
        <f t="shared" si="20"/>
        <v>15.642746515229735</v>
      </c>
      <c r="O143" s="186">
        <f t="shared" si="20"/>
        <v>1.0841507485802788</v>
      </c>
      <c r="P143" s="186">
        <f t="shared" si="20"/>
        <v>0.30975735673722249</v>
      </c>
      <c r="Q143" s="102"/>
      <c r="R143" s="91"/>
      <c r="S143" s="92">
        <f t="shared" si="23"/>
        <v>86.719706242350057</v>
      </c>
      <c r="U143" s="95"/>
      <c r="V143" s="95"/>
      <c r="W143" s="95"/>
      <c r="X143" s="95"/>
      <c r="Y143" s="95"/>
      <c r="Z143" s="95"/>
      <c r="AA143" s="95"/>
      <c r="AB143" s="95"/>
    </row>
    <row r="144" spans="2:28" x14ac:dyDescent="0.2">
      <c r="B144" s="4"/>
      <c r="C144" s="12" t="s">
        <v>6</v>
      </c>
      <c r="D144" s="177">
        <f t="shared" si="24"/>
        <v>1944</v>
      </c>
      <c r="E144" s="177">
        <f>'Data for T1'!F109</f>
        <v>1381</v>
      </c>
      <c r="F144" s="377">
        <f>'Data for T1'!G109</f>
        <v>185</v>
      </c>
      <c r="G144" s="359">
        <f>'Data for T1'!H109</f>
        <v>344</v>
      </c>
      <c r="H144" s="377">
        <f>'Data for T1'!I109</f>
        <v>21</v>
      </c>
      <c r="I144" s="359">
        <f>'Data for T1'!J109</f>
        <v>13</v>
      </c>
      <c r="J144" s="33"/>
      <c r="K144" s="34"/>
      <c r="L144" s="186">
        <f t="shared" si="20"/>
        <v>71.039094650205755</v>
      </c>
      <c r="M144" s="186">
        <f t="shared" si="20"/>
        <v>9.5164609053497937</v>
      </c>
      <c r="N144" s="186">
        <f t="shared" si="20"/>
        <v>17.695473251028808</v>
      </c>
      <c r="O144" s="186">
        <f t="shared" si="20"/>
        <v>1.0802469135802468</v>
      </c>
      <c r="P144" s="186">
        <f t="shared" si="20"/>
        <v>0.66872427983539096</v>
      </c>
      <c r="Q144" s="102"/>
      <c r="R144" s="91"/>
      <c r="S144" s="92">
        <f t="shared" si="23"/>
        <v>87.125</v>
      </c>
      <c r="U144" s="95"/>
      <c r="V144" s="95"/>
      <c r="W144" s="95"/>
      <c r="X144" s="95"/>
      <c r="Y144" s="95"/>
      <c r="Z144" s="95"/>
      <c r="AA144" s="95"/>
      <c r="AB144" s="95"/>
    </row>
    <row r="145" spans="2:28" x14ac:dyDescent="0.2">
      <c r="B145" s="4"/>
      <c r="C145" s="12"/>
      <c r="D145" s="177"/>
      <c r="E145" s="177"/>
      <c r="F145" s="377"/>
      <c r="G145" s="359"/>
      <c r="H145" s="377"/>
      <c r="I145" s="359"/>
      <c r="J145" s="33"/>
      <c r="K145" s="34"/>
      <c r="L145" s="186"/>
      <c r="M145" s="186"/>
      <c r="N145" s="186"/>
      <c r="O145" s="186"/>
      <c r="P145" s="186"/>
      <c r="Q145" s="102"/>
      <c r="R145" s="91"/>
      <c r="S145" s="92"/>
      <c r="U145" s="95"/>
      <c r="V145" s="95"/>
      <c r="W145" s="95"/>
      <c r="X145" s="95"/>
      <c r="Y145" s="95"/>
      <c r="Z145" s="95"/>
      <c r="AA145" s="95"/>
      <c r="AB145" s="95"/>
    </row>
    <row r="146" spans="2:28" x14ac:dyDescent="0.2">
      <c r="B146" s="4"/>
      <c r="C146" s="2">
        <v>2015</v>
      </c>
      <c r="D146" s="176">
        <f t="shared" si="24"/>
        <v>4070</v>
      </c>
      <c r="E146" s="176">
        <f>'Data for T1'!F111</f>
        <v>2955</v>
      </c>
      <c r="F146" s="376">
        <f>'Data for T1'!G111</f>
        <v>373</v>
      </c>
      <c r="G146" s="358">
        <f>'Data for T1'!H111</f>
        <v>668</v>
      </c>
      <c r="H146" s="376">
        <f>'Data for T1'!I111</f>
        <v>34</v>
      </c>
      <c r="I146" s="358">
        <f>'Data for T1'!J111</f>
        <v>40</v>
      </c>
      <c r="J146" s="35"/>
      <c r="K146" s="36"/>
      <c r="L146" s="317">
        <f t="shared" si="20"/>
        <v>72.604422604422609</v>
      </c>
      <c r="M146" s="317">
        <f t="shared" si="20"/>
        <v>9.1646191646191646</v>
      </c>
      <c r="N146" s="317">
        <f t="shared" si="20"/>
        <v>16.412776412776413</v>
      </c>
      <c r="O146" s="317">
        <f t="shared" si="20"/>
        <v>0.8353808353808353</v>
      </c>
      <c r="P146" s="317">
        <f t="shared" si="20"/>
        <v>0.98280098280098283</v>
      </c>
      <c r="Q146" s="101"/>
      <c r="R146" s="89"/>
      <c r="S146" s="90">
        <f t="shared" si="23"/>
        <v>88.036449147560262</v>
      </c>
      <c r="U146" s="95"/>
      <c r="V146" s="95"/>
      <c r="W146" s="95"/>
      <c r="X146" s="95"/>
      <c r="Y146" s="95"/>
      <c r="Z146" s="95"/>
      <c r="AA146" s="95"/>
      <c r="AB146" s="95"/>
    </row>
    <row r="147" spans="2:28" x14ac:dyDescent="0.2">
      <c r="B147" s="4"/>
      <c r="C147" s="6" t="s">
        <v>25</v>
      </c>
      <c r="D147" s="177">
        <f t="shared" si="24"/>
        <v>2036</v>
      </c>
      <c r="E147" s="177">
        <f>'Data for T1'!F112</f>
        <v>1420</v>
      </c>
      <c r="F147" s="377">
        <f>'Data for T1'!G112</f>
        <v>227</v>
      </c>
      <c r="G147" s="359">
        <f>'Data for T1'!H112</f>
        <v>346</v>
      </c>
      <c r="H147" s="377">
        <f>'Data for T1'!I112</f>
        <v>19</v>
      </c>
      <c r="I147" s="359">
        <f>'Data for T1'!J112</f>
        <v>24</v>
      </c>
      <c r="J147" s="33"/>
      <c r="K147" s="34"/>
      <c r="L147" s="186">
        <f t="shared" si="20"/>
        <v>69.744597249508843</v>
      </c>
      <c r="M147" s="186">
        <f t="shared" si="20"/>
        <v>11.149312377210215</v>
      </c>
      <c r="N147" s="186">
        <f t="shared" si="20"/>
        <v>16.994106090373283</v>
      </c>
      <c r="O147" s="186">
        <f t="shared" si="20"/>
        <v>0.93320235756385073</v>
      </c>
      <c r="P147" s="186">
        <f t="shared" si="20"/>
        <v>1.1787819253438114</v>
      </c>
      <c r="Q147" s="102"/>
      <c r="R147" s="91"/>
      <c r="S147" s="92">
        <f t="shared" si="23"/>
        <v>85.443786982248525</v>
      </c>
      <c r="U147" s="95"/>
      <c r="V147" s="95"/>
      <c r="W147" s="95"/>
      <c r="X147" s="95"/>
      <c r="Y147" s="95"/>
      <c r="Z147" s="95"/>
      <c r="AA147" s="95"/>
      <c r="AB147" s="95"/>
    </row>
    <row r="148" spans="2:28" x14ac:dyDescent="0.2">
      <c r="B148" s="4"/>
      <c r="C148" s="6" t="s">
        <v>78</v>
      </c>
      <c r="D148" s="177">
        <f t="shared" si="24"/>
        <v>2034</v>
      </c>
      <c r="E148" s="177">
        <f>'Data for T1'!F113</f>
        <v>1535</v>
      </c>
      <c r="F148" s="377">
        <f>'Data for T1'!G113</f>
        <v>146</v>
      </c>
      <c r="G148" s="359">
        <f>'Data for T1'!H113</f>
        <v>322</v>
      </c>
      <c r="H148" s="377">
        <f>'Data for T1'!I113</f>
        <v>15</v>
      </c>
      <c r="I148" s="359">
        <f>'Data for T1'!J113</f>
        <v>16</v>
      </c>
      <c r="J148" s="33"/>
      <c r="K148" s="34"/>
      <c r="L148" s="186">
        <f t="shared" si="20"/>
        <v>75.467059980334312</v>
      </c>
      <c r="M148" s="186">
        <f t="shared" si="20"/>
        <v>7.1779744346116034</v>
      </c>
      <c r="N148" s="186">
        <f t="shared" si="20"/>
        <v>15.83087512291052</v>
      </c>
      <c r="O148" s="186">
        <f t="shared" si="20"/>
        <v>0.73746312684365778</v>
      </c>
      <c r="P148" s="186">
        <f t="shared" si="20"/>
        <v>0.7866273352999017</v>
      </c>
      <c r="Q148" s="102"/>
      <c r="R148" s="91"/>
      <c r="S148" s="92">
        <f t="shared" si="23"/>
        <v>90.595794392523359</v>
      </c>
      <c r="U148" s="95"/>
      <c r="V148" s="95"/>
      <c r="W148" s="95"/>
      <c r="X148" s="95"/>
      <c r="Y148" s="95"/>
      <c r="Z148" s="95"/>
      <c r="AA148" s="95"/>
      <c r="AB148" s="95"/>
    </row>
    <row r="149" spans="2:28" x14ac:dyDescent="0.2">
      <c r="B149" s="4"/>
      <c r="C149" s="6"/>
      <c r="D149" s="177"/>
      <c r="E149" s="177"/>
      <c r="F149" s="377"/>
      <c r="G149" s="359"/>
      <c r="H149" s="377"/>
      <c r="I149" s="359"/>
      <c r="J149" s="33"/>
      <c r="K149" s="34"/>
      <c r="L149" s="186"/>
      <c r="M149" s="186"/>
      <c r="N149" s="186"/>
      <c r="O149" s="186"/>
      <c r="P149" s="186"/>
      <c r="Q149" s="102"/>
      <c r="R149" s="91"/>
      <c r="S149" s="92"/>
      <c r="U149" s="95"/>
      <c r="V149" s="95"/>
      <c r="W149" s="95"/>
      <c r="X149" s="95"/>
      <c r="Y149" s="95"/>
      <c r="Z149" s="95"/>
      <c r="AA149" s="95"/>
      <c r="AB149" s="95"/>
    </row>
    <row r="150" spans="2:28" ht="14.25" x14ac:dyDescent="0.2">
      <c r="B150" s="4" t="s">
        <v>28</v>
      </c>
      <c r="C150" s="2">
        <v>2013</v>
      </c>
      <c r="D150" s="176">
        <f t="shared" si="24"/>
        <v>819</v>
      </c>
      <c r="E150" s="176">
        <f>'Data for T1'!F115</f>
        <v>581</v>
      </c>
      <c r="F150" s="376">
        <f>'Data for T1'!G115</f>
        <v>109</v>
      </c>
      <c r="G150" s="358">
        <f>'Data for T1'!H115</f>
        <v>107</v>
      </c>
      <c r="H150" s="376">
        <f>'Data for T1'!I115</f>
        <v>14</v>
      </c>
      <c r="I150" s="358">
        <f>'Data for T1'!J115</f>
        <v>8</v>
      </c>
      <c r="J150" s="35"/>
      <c r="K150" s="36"/>
      <c r="L150" s="317">
        <f t="shared" si="20"/>
        <v>70.940170940170944</v>
      </c>
      <c r="M150" s="317">
        <f t="shared" si="20"/>
        <v>13.30891330891331</v>
      </c>
      <c r="N150" s="317">
        <f t="shared" si="20"/>
        <v>13.064713064713066</v>
      </c>
      <c r="O150" s="317">
        <f t="shared" si="20"/>
        <v>1.7094017094017095</v>
      </c>
      <c r="P150" s="317">
        <f t="shared" si="20"/>
        <v>0.97680097680097677</v>
      </c>
      <c r="Q150" s="134"/>
      <c r="R150" s="135"/>
      <c r="S150" s="90">
        <f t="shared" si="23"/>
        <v>82.724719101123597</v>
      </c>
      <c r="U150" s="95"/>
      <c r="V150" s="95"/>
      <c r="W150" s="95"/>
      <c r="X150" s="95"/>
      <c r="Y150" s="95"/>
      <c r="Z150" s="95"/>
      <c r="AA150" s="95"/>
      <c r="AB150" s="95"/>
    </row>
    <row r="151" spans="2:28" x14ac:dyDescent="0.2">
      <c r="B151" s="4"/>
      <c r="C151" s="2">
        <v>2014</v>
      </c>
      <c r="D151" s="176">
        <f t="shared" si="24"/>
        <v>1396</v>
      </c>
      <c r="E151" s="176">
        <f>'Data for T1'!F116</f>
        <v>1044</v>
      </c>
      <c r="F151" s="376">
        <f>'Data for T1'!G116</f>
        <v>110</v>
      </c>
      <c r="G151" s="358">
        <f>'Data for T1'!H116</f>
        <v>206</v>
      </c>
      <c r="H151" s="376">
        <f>'Data for T1'!I116</f>
        <v>6</v>
      </c>
      <c r="I151" s="358">
        <f>'Data for T1'!J116</f>
        <v>30</v>
      </c>
      <c r="J151" s="35"/>
      <c r="K151" s="36"/>
      <c r="L151" s="317">
        <f t="shared" si="20"/>
        <v>74.785100286532952</v>
      </c>
      <c r="M151" s="317">
        <f t="shared" si="20"/>
        <v>7.8796561604584525</v>
      </c>
      <c r="N151" s="317">
        <f t="shared" si="20"/>
        <v>14.756446991404012</v>
      </c>
      <c r="O151" s="317">
        <f t="shared" si="20"/>
        <v>0.42979942693409745</v>
      </c>
      <c r="P151" s="317">
        <f t="shared" si="20"/>
        <v>2.1489971346704868</v>
      </c>
      <c r="Q151" s="101"/>
      <c r="R151" s="89"/>
      <c r="S151" s="90">
        <f t="shared" si="23"/>
        <v>90.252100840336141</v>
      </c>
      <c r="U151" s="95"/>
      <c r="V151" s="95"/>
      <c r="W151" s="95"/>
      <c r="X151" s="95"/>
      <c r="Y151" s="95"/>
      <c r="Z151" s="95"/>
      <c r="AA151" s="95"/>
      <c r="AB151" s="95"/>
    </row>
    <row r="152" spans="2:28" x14ac:dyDescent="0.2">
      <c r="B152" s="4"/>
      <c r="C152" s="12" t="s">
        <v>7</v>
      </c>
      <c r="D152" s="177">
        <f t="shared" si="24"/>
        <v>307</v>
      </c>
      <c r="E152" s="177">
        <f>'Data for T1'!F117</f>
        <v>236</v>
      </c>
      <c r="F152" s="377">
        <f>'Data for T1'!G117</f>
        <v>29</v>
      </c>
      <c r="G152" s="359">
        <f>'Data for T1'!H117</f>
        <v>38</v>
      </c>
      <c r="H152" s="377">
        <f>'Data for T1'!I117</f>
        <v>0</v>
      </c>
      <c r="I152" s="359">
        <f>'Data for T1'!J117</f>
        <v>4</v>
      </c>
      <c r="J152" s="33"/>
      <c r="K152" s="34"/>
      <c r="L152" s="186">
        <f t="shared" si="20"/>
        <v>76.872964169381106</v>
      </c>
      <c r="M152" s="186">
        <f t="shared" si="20"/>
        <v>9.4462540716612384</v>
      </c>
      <c r="N152" s="186">
        <f t="shared" si="20"/>
        <v>12.37785016286645</v>
      </c>
      <c r="O152" s="186">
        <f t="shared" si="20"/>
        <v>0</v>
      </c>
      <c r="P152" s="186">
        <f t="shared" si="20"/>
        <v>1.3029315960912053</v>
      </c>
      <c r="Q152" s="102"/>
      <c r="R152" s="91"/>
      <c r="S152" s="92">
        <f t="shared" si="23"/>
        <v>89.219330855018583</v>
      </c>
      <c r="U152" s="95"/>
      <c r="V152" s="95"/>
      <c r="W152" s="95"/>
      <c r="X152" s="95"/>
      <c r="Y152" s="95"/>
      <c r="Z152" s="95"/>
      <c r="AA152" s="95"/>
      <c r="AB152" s="95"/>
    </row>
    <row r="153" spans="2:28" x14ac:dyDescent="0.2">
      <c r="B153" s="4"/>
      <c r="C153" s="12" t="s">
        <v>4</v>
      </c>
      <c r="D153" s="177">
        <f t="shared" si="24"/>
        <v>343</v>
      </c>
      <c r="E153" s="177">
        <f>'Data for T1'!F118</f>
        <v>258</v>
      </c>
      <c r="F153" s="377">
        <f>'Data for T1'!G118</f>
        <v>34</v>
      </c>
      <c r="G153" s="359">
        <f>'Data for T1'!H118</f>
        <v>46</v>
      </c>
      <c r="H153" s="377">
        <f>'Data for T1'!I118</f>
        <v>1</v>
      </c>
      <c r="I153" s="359">
        <f>'Data for T1'!J118</f>
        <v>4</v>
      </c>
      <c r="J153" s="33"/>
      <c r="K153" s="34"/>
      <c r="L153" s="186">
        <f t="shared" si="20"/>
        <v>75.218658892128275</v>
      </c>
      <c r="M153" s="186">
        <f t="shared" si="20"/>
        <v>9.9125364431486886</v>
      </c>
      <c r="N153" s="186">
        <f t="shared" si="20"/>
        <v>13.411078717201166</v>
      </c>
      <c r="O153" s="186">
        <f t="shared" si="20"/>
        <v>0.29154518950437319</v>
      </c>
      <c r="P153" s="186">
        <f t="shared" si="20"/>
        <v>1.1661807580174928</v>
      </c>
      <c r="Q153" s="102"/>
      <c r="R153" s="91"/>
      <c r="S153" s="92">
        <f t="shared" si="23"/>
        <v>88.215488215488222</v>
      </c>
      <c r="U153" s="95"/>
      <c r="V153" s="95"/>
      <c r="W153" s="95"/>
      <c r="X153" s="95"/>
      <c r="Y153" s="95"/>
      <c r="Z153" s="95"/>
      <c r="AA153" s="95"/>
      <c r="AB153" s="95"/>
    </row>
    <row r="154" spans="2:28" x14ac:dyDescent="0.2">
      <c r="B154" s="4"/>
      <c r="C154" s="12" t="s">
        <v>5</v>
      </c>
      <c r="D154" s="177">
        <f t="shared" si="24"/>
        <v>373</v>
      </c>
      <c r="E154" s="177">
        <f>'Data for T1'!F119</f>
        <v>278</v>
      </c>
      <c r="F154" s="377">
        <f>'Data for T1'!G119</f>
        <v>21</v>
      </c>
      <c r="G154" s="359">
        <f>'Data for T1'!H119</f>
        <v>59</v>
      </c>
      <c r="H154" s="377">
        <f>'Data for T1'!I119</f>
        <v>1</v>
      </c>
      <c r="I154" s="359">
        <f>'Data for T1'!J119</f>
        <v>14</v>
      </c>
      <c r="J154" s="33"/>
      <c r="K154" s="34"/>
      <c r="L154" s="186">
        <f t="shared" ref="L154:P214" si="25">E154/$D154*100</f>
        <v>74.530831099195723</v>
      </c>
      <c r="M154" s="186">
        <f t="shared" si="25"/>
        <v>5.6300268096514747</v>
      </c>
      <c r="N154" s="186">
        <f t="shared" si="25"/>
        <v>15.817694369973189</v>
      </c>
      <c r="O154" s="186">
        <f t="shared" si="25"/>
        <v>0.26809651474530832</v>
      </c>
      <c r="P154" s="186">
        <f t="shared" si="25"/>
        <v>3.7533512064343162</v>
      </c>
      <c r="Q154" s="102"/>
      <c r="R154" s="91"/>
      <c r="S154" s="92">
        <f t="shared" si="23"/>
        <v>92.99363057324841</v>
      </c>
      <c r="U154" s="95"/>
      <c r="V154" s="95"/>
      <c r="W154" s="95"/>
      <c r="X154" s="95"/>
      <c r="Y154" s="95"/>
      <c r="Z154" s="95"/>
      <c r="AA154" s="95"/>
      <c r="AB154" s="95"/>
    </row>
    <row r="155" spans="2:28" x14ac:dyDescent="0.2">
      <c r="B155" s="4"/>
      <c r="C155" s="12" t="s">
        <v>6</v>
      </c>
      <c r="D155" s="177">
        <f t="shared" si="24"/>
        <v>373</v>
      </c>
      <c r="E155" s="177">
        <f>'Data for T1'!F120</f>
        <v>272</v>
      </c>
      <c r="F155" s="377">
        <f>'Data for T1'!G120</f>
        <v>26</v>
      </c>
      <c r="G155" s="359">
        <f>'Data for T1'!H120</f>
        <v>63</v>
      </c>
      <c r="H155" s="377">
        <f>'Data for T1'!I120</f>
        <v>4</v>
      </c>
      <c r="I155" s="359">
        <f>'Data for T1'!J120</f>
        <v>8</v>
      </c>
      <c r="J155" s="33"/>
      <c r="K155" s="34"/>
      <c r="L155" s="186">
        <f t="shared" si="25"/>
        <v>72.922252010723867</v>
      </c>
      <c r="M155" s="186">
        <f t="shared" si="25"/>
        <v>6.9705093833780163</v>
      </c>
      <c r="N155" s="186">
        <f t="shared" si="25"/>
        <v>16.890080428954423</v>
      </c>
      <c r="O155" s="186">
        <f t="shared" si="25"/>
        <v>1.0723860589812333</v>
      </c>
      <c r="P155" s="186">
        <f t="shared" si="25"/>
        <v>2.1447721179624666</v>
      </c>
      <c r="Q155" s="102"/>
      <c r="R155" s="91"/>
      <c r="S155" s="92">
        <f t="shared" si="23"/>
        <v>90.322580645161295</v>
      </c>
      <c r="U155" s="95"/>
      <c r="V155" s="95"/>
      <c r="W155" s="95"/>
      <c r="X155" s="95"/>
      <c r="Y155" s="95"/>
      <c r="Z155" s="95"/>
      <c r="AA155" s="95"/>
      <c r="AB155" s="95"/>
    </row>
    <row r="156" spans="2:28" x14ac:dyDescent="0.2">
      <c r="B156" s="4"/>
      <c r="C156" s="12"/>
      <c r="D156" s="177"/>
      <c r="E156" s="177"/>
      <c r="F156" s="377"/>
      <c r="G156" s="359"/>
      <c r="H156" s="377"/>
      <c r="I156" s="359"/>
      <c r="J156" s="33"/>
      <c r="K156" s="34"/>
      <c r="L156" s="186"/>
      <c r="M156" s="186"/>
      <c r="N156" s="186"/>
      <c r="O156" s="186"/>
      <c r="P156" s="186"/>
      <c r="Q156" s="102"/>
      <c r="R156" s="91"/>
      <c r="S156" s="92"/>
      <c r="U156" s="95"/>
      <c r="V156" s="95"/>
      <c r="W156" s="95"/>
      <c r="X156" s="95"/>
      <c r="Y156" s="95"/>
      <c r="Z156" s="95"/>
      <c r="AA156" s="95"/>
      <c r="AB156" s="95"/>
    </row>
    <row r="157" spans="2:28" x14ac:dyDescent="0.2">
      <c r="B157" s="4"/>
      <c r="C157" s="2">
        <v>2015</v>
      </c>
      <c r="D157" s="176">
        <f t="shared" si="24"/>
        <v>1014</v>
      </c>
      <c r="E157" s="176">
        <f>'Data for T1'!F122</f>
        <v>770</v>
      </c>
      <c r="F157" s="376">
        <f>'Data for T1'!G122</f>
        <v>52</v>
      </c>
      <c r="G157" s="358">
        <f>'Data for T1'!H122</f>
        <v>162</v>
      </c>
      <c r="H157" s="376">
        <f>'Data for T1'!I122</f>
        <v>8</v>
      </c>
      <c r="I157" s="358">
        <f>'Data for T1'!J122</f>
        <v>22</v>
      </c>
      <c r="J157" s="35"/>
      <c r="K157" s="36"/>
      <c r="L157" s="317">
        <f t="shared" si="25"/>
        <v>75.936883629191314</v>
      </c>
      <c r="M157" s="317">
        <f t="shared" si="25"/>
        <v>5.1282051282051277</v>
      </c>
      <c r="N157" s="317">
        <f t="shared" si="25"/>
        <v>15.976331360946746</v>
      </c>
      <c r="O157" s="317">
        <f t="shared" si="25"/>
        <v>0.78895463510848129</v>
      </c>
      <c r="P157" s="317">
        <f t="shared" si="25"/>
        <v>2.1696252465483234</v>
      </c>
      <c r="Q157" s="101"/>
      <c r="R157" s="89"/>
      <c r="S157" s="90">
        <f t="shared" si="23"/>
        <v>92.957746478873233</v>
      </c>
      <c r="U157" s="95"/>
      <c r="V157" s="95"/>
      <c r="W157" s="95"/>
      <c r="X157" s="95"/>
      <c r="Y157" s="95"/>
      <c r="Z157" s="95"/>
      <c r="AA157" s="95"/>
      <c r="AB157" s="95"/>
    </row>
    <row r="158" spans="2:28" x14ac:dyDescent="0.2">
      <c r="B158" s="4"/>
      <c r="C158" s="6" t="s">
        <v>25</v>
      </c>
      <c r="D158" s="177">
        <f t="shared" si="24"/>
        <v>459</v>
      </c>
      <c r="E158" s="177">
        <f>'Data for T1'!F123</f>
        <v>344</v>
      </c>
      <c r="F158" s="377">
        <f>'Data for T1'!G123</f>
        <v>32</v>
      </c>
      <c r="G158" s="359">
        <f>'Data for T1'!H123</f>
        <v>69</v>
      </c>
      <c r="H158" s="377">
        <f>'Data for T1'!I123</f>
        <v>3</v>
      </c>
      <c r="I158" s="359">
        <f>'Data for T1'!J123</f>
        <v>11</v>
      </c>
      <c r="J158" s="33"/>
      <c r="K158" s="34"/>
      <c r="L158" s="186">
        <f t="shared" si="25"/>
        <v>74.945533769063175</v>
      </c>
      <c r="M158" s="186">
        <f t="shared" si="25"/>
        <v>6.9716775599128544</v>
      </c>
      <c r="N158" s="186">
        <f t="shared" si="25"/>
        <v>15.032679738562091</v>
      </c>
      <c r="O158" s="186">
        <f t="shared" si="25"/>
        <v>0.65359477124183007</v>
      </c>
      <c r="P158" s="186">
        <f t="shared" si="25"/>
        <v>2.3965141612200433</v>
      </c>
      <c r="Q158" s="102"/>
      <c r="R158" s="91"/>
      <c r="S158" s="92">
        <f t="shared" si="23"/>
        <v>91.025641025641022</v>
      </c>
      <c r="U158" s="95"/>
      <c r="V158" s="95"/>
      <c r="W158" s="95"/>
      <c r="X158" s="95"/>
      <c r="Y158" s="95"/>
      <c r="Z158" s="95"/>
      <c r="AA158" s="95"/>
      <c r="AB158" s="95"/>
    </row>
    <row r="159" spans="2:28" x14ac:dyDescent="0.2">
      <c r="B159" s="4"/>
      <c r="C159" s="6" t="s">
        <v>78</v>
      </c>
      <c r="D159" s="177">
        <f t="shared" si="24"/>
        <v>555</v>
      </c>
      <c r="E159" s="177">
        <f>'Data for T1'!F124</f>
        <v>426</v>
      </c>
      <c r="F159" s="377">
        <f>'Data for T1'!G124</f>
        <v>20</v>
      </c>
      <c r="G159" s="359">
        <f>'Data for T1'!H124</f>
        <v>93</v>
      </c>
      <c r="H159" s="377">
        <f>'Data for T1'!I124</f>
        <v>5</v>
      </c>
      <c r="I159" s="359">
        <f>'Data for T1'!J124</f>
        <v>11</v>
      </c>
      <c r="J159" s="33"/>
      <c r="K159" s="34"/>
      <c r="L159" s="186">
        <f t="shared" si="25"/>
        <v>76.756756756756758</v>
      </c>
      <c r="M159" s="186">
        <f t="shared" si="25"/>
        <v>3.6036036036036037</v>
      </c>
      <c r="N159" s="186">
        <f t="shared" si="25"/>
        <v>16.756756756756758</v>
      </c>
      <c r="O159" s="186">
        <f t="shared" si="25"/>
        <v>0.90090090090090091</v>
      </c>
      <c r="P159" s="186">
        <f t="shared" si="25"/>
        <v>1.9819819819819819</v>
      </c>
      <c r="Q159" s="102"/>
      <c r="R159" s="91"/>
      <c r="S159" s="92">
        <f t="shared" si="23"/>
        <v>94.588744588744589</v>
      </c>
      <c r="U159" s="95"/>
      <c r="V159" s="95"/>
      <c r="W159" s="95"/>
      <c r="X159" s="95"/>
      <c r="Y159" s="95"/>
      <c r="Z159" s="95"/>
      <c r="AA159" s="95"/>
      <c r="AB159" s="95"/>
    </row>
    <row r="160" spans="2:28" ht="12.75" customHeight="1" x14ac:dyDescent="0.2">
      <c r="B160" s="4"/>
      <c r="C160" s="6"/>
      <c r="D160" s="177"/>
      <c r="E160" s="177"/>
      <c r="F160" s="377"/>
      <c r="G160" s="359"/>
      <c r="H160" s="377"/>
      <c r="I160" s="359"/>
      <c r="J160" s="33"/>
      <c r="K160" s="34"/>
      <c r="L160" s="186"/>
      <c r="M160" s="186"/>
      <c r="N160" s="186"/>
      <c r="O160" s="186"/>
      <c r="P160" s="186"/>
      <c r="Q160" s="102"/>
      <c r="R160" s="91"/>
      <c r="S160" s="92"/>
      <c r="U160" s="95"/>
      <c r="V160" s="95"/>
      <c r="W160" s="95"/>
      <c r="X160" s="95"/>
      <c r="Y160" s="95"/>
      <c r="Z160" s="95"/>
      <c r="AA160" s="95"/>
      <c r="AB160" s="95"/>
    </row>
    <row r="161" spans="1:28" ht="12.75" customHeight="1" x14ac:dyDescent="0.2">
      <c r="B161" s="4" t="s">
        <v>29</v>
      </c>
      <c r="C161" s="2">
        <v>2013</v>
      </c>
      <c r="D161" s="176">
        <f t="shared" si="24"/>
        <v>0</v>
      </c>
      <c r="E161" s="176">
        <f>'Data for T1'!F126</f>
        <v>0</v>
      </c>
      <c r="F161" s="376">
        <f>'Data for T1'!G126</f>
        <v>0</v>
      </c>
      <c r="G161" s="358">
        <f>'Data for T1'!H126</f>
        <v>0</v>
      </c>
      <c r="H161" s="376">
        <f>'Data for T1'!I126</f>
        <v>0</v>
      </c>
      <c r="I161" s="358">
        <f>'Data for T1'!J126</f>
        <v>0</v>
      </c>
      <c r="J161" s="35"/>
      <c r="K161" s="36"/>
      <c r="L161" s="176" t="s">
        <v>112</v>
      </c>
      <c r="M161" s="176" t="s">
        <v>112</v>
      </c>
      <c r="N161" s="176" t="s">
        <v>112</v>
      </c>
      <c r="O161" s="176" t="s">
        <v>112</v>
      </c>
      <c r="P161" s="176" t="s">
        <v>112</v>
      </c>
      <c r="Q161" s="134"/>
      <c r="R161" s="135"/>
      <c r="S161" s="188" t="s">
        <v>112</v>
      </c>
      <c r="U161" s="95"/>
      <c r="V161" s="95"/>
      <c r="W161" s="95"/>
      <c r="X161" s="95"/>
      <c r="Y161" s="95"/>
      <c r="Z161" s="95"/>
      <c r="AA161" s="95"/>
      <c r="AB161" s="95"/>
    </row>
    <row r="162" spans="1:28" x14ac:dyDescent="0.2">
      <c r="B162" s="4"/>
      <c r="C162" s="2">
        <v>2014</v>
      </c>
      <c r="D162" s="176">
        <f t="shared" si="24"/>
        <v>0</v>
      </c>
      <c r="E162" s="176">
        <f>'Data for T1'!F127</f>
        <v>0</v>
      </c>
      <c r="F162" s="376">
        <f>'Data for T1'!G127</f>
        <v>0</v>
      </c>
      <c r="G162" s="358">
        <f>'Data for T1'!H127</f>
        <v>0</v>
      </c>
      <c r="H162" s="376">
        <f>'Data for T1'!I127</f>
        <v>0</v>
      </c>
      <c r="I162" s="358">
        <f>'Data for T1'!J127</f>
        <v>0</v>
      </c>
      <c r="J162" s="35"/>
      <c r="K162" s="36"/>
      <c r="L162" s="176" t="s">
        <v>112</v>
      </c>
      <c r="M162" s="176" t="s">
        <v>112</v>
      </c>
      <c r="N162" s="176" t="s">
        <v>112</v>
      </c>
      <c r="O162" s="176" t="s">
        <v>112</v>
      </c>
      <c r="P162" s="176" t="s">
        <v>112</v>
      </c>
      <c r="Q162" s="101"/>
      <c r="R162" s="89"/>
      <c r="S162" s="188" t="s">
        <v>112</v>
      </c>
      <c r="U162" s="95"/>
      <c r="V162" s="95"/>
      <c r="W162" s="95"/>
      <c r="X162" s="95"/>
      <c r="Y162" s="95"/>
      <c r="Z162" s="95"/>
      <c r="AA162" s="95"/>
      <c r="AB162" s="95"/>
    </row>
    <row r="163" spans="1:28" x14ac:dyDescent="0.2">
      <c r="B163" s="4"/>
      <c r="C163" s="12" t="s">
        <v>7</v>
      </c>
      <c r="D163" s="177">
        <f t="shared" si="24"/>
        <v>0</v>
      </c>
      <c r="E163" s="177">
        <f>'Data for T1'!F128</f>
        <v>0</v>
      </c>
      <c r="F163" s="377">
        <f>'Data for T1'!G128</f>
        <v>0</v>
      </c>
      <c r="G163" s="359">
        <f>'Data for T1'!H128</f>
        <v>0</v>
      </c>
      <c r="H163" s="377">
        <f>'Data for T1'!I128</f>
        <v>0</v>
      </c>
      <c r="I163" s="359">
        <f>'Data for T1'!J128</f>
        <v>0</v>
      </c>
      <c r="J163" s="33"/>
      <c r="K163" s="34"/>
      <c r="L163" s="176" t="s">
        <v>112</v>
      </c>
      <c r="M163" s="176" t="s">
        <v>112</v>
      </c>
      <c r="N163" s="176" t="s">
        <v>112</v>
      </c>
      <c r="O163" s="176" t="s">
        <v>112</v>
      </c>
      <c r="P163" s="176" t="s">
        <v>112</v>
      </c>
      <c r="Q163" s="102"/>
      <c r="R163" s="91"/>
      <c r="S163" s="315" t="s">
        <v>112</v>
      </c>
      <c r="U163" s="95"/>
      <c r="V163" s="95"/>
      <c r="W163" s="95"/>
      <c r="X163" s="95"/>
      <c r="Y163" s="95"/>
      <c r="Z163" s="95"/>
      <c r="AA163" s="95"/>
      <c r="AB163" s="95"/>
    </row>
    <row r="164" spans="1:28" x14ac:dyDescent="0.2">
      <c r="B164" s="4"/>
      <c r="C164" s="12" t="s">
        <v>4</v>
      </c>
      <c r="D164" s="177">
        <f t="shared" si="24"/>
        <v>0</v>
      </c>
      <c r="E164" s="177">
        <f>'Data for T1'!F129</f>
        <v>0</v>
      </c>
      <c r="F164" s="377">
        <f>'Data for T1'!G129</f>
        <v>0</v>
      </c>
      <c r="G164" s="359">
        <f>'Data for T1'!H129</f>
        <v>0</v>
      </c>
      <c r="H164" s="377">
        <f>'Data for T1'!I129</f>
        <v>0</v>
      </c>
      <c r="I164" s="359">
        <f>'Data for T1'!J129</f>
        <v>0</v>
      </c>
      <c r="J164" s="33"/>
      <c r="K164" s="34"/>
      <c r="L164" s="176" t="s">
        <v>112</v>
      </c>
      <c r="M164" s="176" t="s">
        <v>112</v>
      </c>
      <c r="N164" s="176" t="s">
        <v>112</v>
      </c>
      <c r="O164" s="176" t="s">
        <v>112</v>
      </c>
      <c r="P164" s="176" t="s">
        <v>112</v>
      </c>
      <c r="Q164" s="102"/>
      <c r="R164" s="91"/>
      <c r="S164" s="315" t="s">
        <v>112</v>
      </c>
      <c r="U164" s="95"/>
      <c r="V164" s="95"/>
      <c r="W164" s="95"/>
      <c r="X164" s="95"/>
      <c r="Y164" s="95"/>
      <c r="Z164" s="95"/>
      <c r="AA164" s="95"/>
      <c r="AB164" s="95"/>
    </row>
    <row r="165" spans="1:28" x14ac:dyDescent="0.2">
      <c r="B165" s="4"/>
      <c r="C165" s="12" t="s">
        <v>5</v>
      </c>
      <c r="D165" s="177">
        <f t="shared" si="24"/>
        <v>0</v>
      </c>
      <c r="E165" s="177">
        <f>'Data for T1'!F130</f>
        <v>0</v>
      </c>
      <c r="F165" s="377">
        <f>'Data for T1'!G130</f>
        <v>0</v>
      </c>
      <c r="G165" s="359">
        <f>'Data for T1'!H130</f>
        <v>0</v>
      </c>
      <c r="H165" s="377">
        <f>'Data for T1'!I130</f>
        <v>0</v>
      </c>
      <c r="I165" s="359">
        <f>'Data for T1'!J130</f>
        <v>0</v>
      </c>
      <c r="J165" s="33"/>
      <c r="K165" s="34"/>
      <c r="L165" s="176" t="s">
        <v>112</v>
      </c>
      <c r="M165" s="176" t="s">
        <v>112</v>
      </c>
      <c r="N165" s="176" t="s">
        <v>112</v>
      </c>
      <c r="O165" s="176" t="s">
        <v>112</v>
      </c>
      <c r="P165" s="176" t="s">
        <v>112</v>
      </c>
      <c r="Q165" s="102"/>
      <c r="R165" s="91"/>
      <c r="S165" s="315" t="s">
        <v>112</v>
      </c>
      <c r="U165" s="95"/>
      <c r="V165" s="95"/>
      <c r="W165" s="95"/>
      <c r="X165" s="95"/>
      <c r="Y165" s="95"/>
      <c r="Z165" s="95"/>
      <c r="AA165" s="95"/>
      <c r="AB165" s="95"/>
    </row>
    <row r="166" spans="1:28" x14ac:dyDescent="0.2">
      <c r="B166" s="4"/>
      <c r="C166" s="12" t="s">
        <v>6</v>
      </c>
      <c r="D166" s="177">
        <f t="shared" si="24"/>
        <v>0</v>
      </c>
      <c r="E166" s="177">
        <f>'Data for T1'!F131</f>
        <v>0</v>
      </c>
      <c r="F166" s="377">
        <f>'Data for T1'!G131</f>
        <v>0</v>
      </c>
      <c r="G166" s="359">
        <f>'Data for T1'!H131</f>
        <v>0</v>
      </c>
      <c r="H166" s="377">
        <f>'Data for T1'!I131</f>
        <v>0</v>
      </c>
      <c r="I166" s="359">
        <f>'Data for T1'!J131</f>
        <v>0</v>
      </c>
      <c r="J166" s="33"/>
      <c r="K166" s="34"/>
      <c r="L166" s="176" t="s">
        <v>112</v>
      </c>
      <c r="M166" s="176" t="s">
        <v>112</v>
      </c>
      <c r="N166" s="176" t="s">
        <v>112</v>
      </c>
      <c r="O166" s="176" t="s">
        <v>112</v>
      </c>
      <c r="P166" s="176" t="s">
        <v>112</v>
      </c>
      <c r="Q166" s="102"/>
      <c r="R166" s="91"/>
      <c r="S166" s="315" t="s">
        <v>112</v>
      </c>
      <c r="U166" s="95"/>
      <c r="V166" s="95"/>
      <c r="W166" s="95"/>
      <c r="X166" s="95"/>
      <c r="Y166" s="95"/>
      <c r="Z166" s="95"/>
      <c r="AA166" s="95"/>
      <c r="AB166" s="95"/>
    </row>
    <row r="167" spans="1:28" x14ac:dyDescent="0.2">
      <c r="A167" s="3"/>
      <c r="B167" s="4"/>
      <c r="C167" s="12"/>
      <c r="D167" s="177"/>
      <c r="E167" s="177"/>
      <c r="F167" s="377"/>
      <c r="G167" s="359"/>
      <c r="H167" s="377"/>
      <c r="I167" s="359"/>
      <c r="J167" s="33"/>
      <c r="K167" s="34"/>
      <c r="L167" s="186"/>
      <c r="M167" s="186"/>
      <c r="N167" s="186"/>
      <c r="O167" s="186"/>
      <c r="P167" s="186"/>
      <c r="Q167" s="102"/>
      <c r="R167" s="91"/>
      <c r="S167" s="315"/>
      <c r="U167" s="95"/>
      <c r="V167" s="95"/>
      <c r="W167" s="95"/>
      <c r="X167" s="95"/>
      <c r="Y167" s="95"/>
      <c r="Z167" s="95"/>
      <c r="AA167" s="95"/>
      <c r="AB167" s="95"/>
    </row>
    <row r="168" spans="1:28" x14ac:dyDescent="0.2">
      <c r="A168" s="3"/>
      <c r="B168" s="4"/>
      <c r="C168" s="2">
        <v>2015</v>
      </c>
      <c r="D168" s="176">
        <f t="shared" si="24"/>
        <v>8</v>
      </c>
      <c r="E168" s="176">
        <f>'Data for T1'!F133</f>
        <v>2</v>
      </c>
      <c r="F168" s="376">
        <f>'Data for T1'!G133</f>
        <v>2</v>
      </c>
      <c r="G168" s="358">
        <f>'Data for T1'!H133</f>
        <v>4</v>
      </c>
      <c r="H168" s="376">
        <f>'Data for T1'!I133</f>
        <v>0</v>
      </c>
      <c r="I168" s="358">
        <f>'Data for T1'!J133</f>
        <v>0</v>
      </c>
      <c r="J168" s="35"/>
      <c r="K168" s="36"/>
      <c r="L168" s="317">
        <f t="shared" si="25"/>
        <v>25</v>
      </c>
      <c r="M168" s="317">
        <f t="shared" si="25"/>
        <v>25</v>
      </c>
      <c r="N168" s="317">
        <f t="shared" si="25"/>
        <v>50</v>
      </c>
      <c r="O168" s="317">
        <f t="shared" si="25"/>
        <v>0</v>
      </c>
      <c r="P168" s="317">
        <f t="shared" si="25"/>
        <v>0</v>
      </c>
      <c r="Q168" s="101"/>
      <c r="R168" s="89"/>
      <c r="S168" s="104">
        <f t="shared" si="23"/>
        <v>50</v>
      </c>
      <c r="U168" s="95"/>
      <c r="V168" s="95"/>
      <c r="W168" s="95"/>
      <c r="X168" s="95"/>
      <c r="Y168" s="95"/>
      <c r="Z168" s="95"/>
      <c r="AA168" s="95"/>
      <c r="AB168" s="95"/>
    </row>
    <row r="169" spans="1:28" x14ac:dyDescent="0.2">
      <c r="A169" s="3"/>
      <c r="B169" s="4"/>
      <c r="C169" s="6" t="s">
        <v>25</v>
      </c>
      <c r="D169" s="177">
        <f t="shared" si="24"/>
        <v>4</v>
      </c>
      <c r="E169" s="177">
        <f>'Data for T1'!F134</f>
        <v>1</v>
      </c>
      <c r="F169" s="377">
        <f>'Data for T1'!G134</f>
        <v>2</v>
      </c>
      <c r="G169" s="359">
        <f>'Data for T1'!H134</f>
        <v>1</v>
      </c>
      <c r="H169" s="377">
        <f>'Data for T1'!I134</f>
        <v>0</v>
      </c>
      <c r="I169" s="359">
        <f>'Data for T1'!J134</f>
        <v>0</v>
      </c>
      <c r="J169" s="33"/>
      <c r="K169" s="34"/>
      <c r="L169" s="186">
        <f t="shared" si="25"/>
        <v>25</v>
      </c>
      <c r="M169" s="186">
        <f t="shared" si="25"/>
        <v>50</v>
      </c>
      <c r="N169" s="186">
        <f t="shared" si="25"/>
        <v>25</v>
      </c>
      <c r="O169" s="186">
        <f t="shared" si="25"/>
        <v>0</v>
      </c>
      <c r="P169" s="186">
        <f t="shared" si="25"/>
        <v>0</v>
      </c>
      <c r="Q169" s="102"/>
      <c r="R169" s="91"/>
      <c r="S169" s="93">
        <f t="shared" si="23"/>
        <v>33.333333333333336</v>
      </c>
      <c r="U169" s="95"/>
      <c r="V169" s="95"/>
      <c r="W169" s="95"/>
      <c r="X169" s="95"/>
      <c r="Y169" s="95"/>
      <c r="Z169" s="95"/>
      <c r="AA169" s="95"/>
      <c r="AB169" s="95"/>
    </row>
    <row r="170" spans="1:28" x14ac:dyDescent="0.2">
      <c r="A170" s="16"/>
      <c r="B170" s="10"/>
      <c r="C170" s="20" t="s">
        <v>78</v>
      </c>
      <c r="D170" s="181">
        <f t="shared" si="24"/>
        <v>4</v>
      </c>
      <c r="E170" s="181">
        <f>'Data for T1'!F135</f>
        <v>1</v>
      </c>
      <c r="F170" s="378">
        <f>'Data for T1'!G135</f>
        <v>0</v>
      </c>
      <c r="G170" s="360">
        <f>'Data for T1'!H135</f>
        <v>3</v>
      </c>
      <c r="H170" s="378">
        <f>'Data for T1'!I135</f>
        <v>0</v>
      </c>
      <c r="I170" s="360">
        <f>'Data for T1'!J135</f>
        <v>0</v>
      </c>
      <c r="J170" s="16"/>
      <c r="K170" s="30"/>
      <c r="L170" s="187">
        <f t="shared" si="25"/>
        <v>25</v>
      </c>
      <c r="M170" s="187">
        <f t="shared" si="25"/>
        <v>0</v>
      </c>
      <c r="N170" s="187">
        <f t="shared" si="25"/>
        <v>75</v>
      </c>
      <c r="O170" s="187">
        <f t="shared" si="25"/>
        <v>0</v>
      </c>
      <c r="P170" s="187">
        <f t="shared" si="25"/>
        <v>0</v>
      </c>
      <c r="Q170" s="16"/>
      <c r="R170" s="30"/>
      <c r="S170" s="314">
        <f t="shared" si="23"/>
        <v>100</v>
      </c>
      <c r="U170" s="95"/>
      <c r="V170" s="95"/>
      <c r="W170" s="95"/>
      <c r="X170" s="95"/>
      <c r="Y170" s="95"/>
      <c r="Z170" s="95"/>
      <c r="AA170" s="95"/>
      <c r="AB170" s="95"/>
    </row>
    <row r="171" spans="1:28" x14ac:dyDescent="0.2">
      <c r="B171" s="4"/>
      <c r="C171" s="6"/>
      <c r="D171" s="177"/>
      <c r="E171" s="177"/>
      <c r="F171" s="377"/>
      <c r="G171" s="359"/>
      <c r="H171" s="377"/>
      <c r="I171" s="359"/>
      <c r="J171" s="33"/>
      <c r="K171" s="34"/>
      <c r="L171" s="186"/>
      <c r="M171" s="186"/>
      <c r="N171" s="186"/>
      <c r="O171" s="186"/>
      <c r="P171" s="186"/>
      <c r="Q171" s="102"/>
      <c r="R171" s="91"/>
      <c r="S171" s="92"/>
      <c r="U171" s="95"/>
      <c r="V171" s="95"/>
      <c r="W171" s="95"/>
      <c r="X171" s="95"/>
      <c r="Y171" s="95"/>
      <c r="Z171" s="95"/>
      <c r="AA171" s="95"/>
      <c r="AB171" s="95"/>
    </row>
    <row r="172" spans="1:28" x14ac:dyDescent="0.2">
      <c r="A172" s="1" t="s">
        <v>73</v>
      </c>
      <c r="B172" s="4" t="s">
        <v>35</v>
      </c>
      <c r="C172" s="2">
        <v>2013</v>
      </c>
      <c r="D172" s="176">
        <f t="shared" si="24"/>
        <v>3326</v>
      </c>
      <c r="E172" s="176">
        <f t="shared" ref="E172:I177" si="26">E183+E194+E205+E216</f>
        <v>2557</v>
      </c>
      <c r="F172" s="376">
        <f t="shared" si="26"/>
        <v>130</v>
      </c>
      <c r="G172" s="358">
        <f t="shared" si="26"/>
        <v>570</v>
      </c>
      <c r="H172" s="376">
        <f t="shared" si="26"/>
        <v>40</v>
      </c>
      <c r="I172" s="358">
        <f t="shared" si="26"/>
        <v>29</v>
      </c>
      <c r="J172" s="35"/>
      <c r="K172" s="36"/>
      <c r="L172" s="317">
        <f t="shared" si="25"/>
        <v>76.879134095009022</v>
      </c>
      <c r="M172" s="317">
        <f t="shared" si="25"/>
        <v>3.9085989176187614</v>
      </c>
      <c r="N172" s="317">
        <f t="shared" si="25"/>
        <v>17.137702946482261</v>
      </c>
      <c r="O172" s="317">
        <f t="shared" si="25"/>
        <v>1.2026458208057726</v>
      </c>
      <c r="P172" s="317">
        <f t="shared" si="25"/>
        <v>0.87191822008418529</v>
      </c>
      <c r="Q172" s="134"/>
      <c r="R172" s="135"/>
      <c r="S172" s="90">
        <f t="shared" si="23"/>
        <v>93.831640058055157</v>
      </c>
      <c r="U172" s="95"/>
      <c r="V172" s="95"/>
      <c r="W172" s="95"/>
      <c r="X172" s="95"/>
      <c r="Y172" s="95"/>
      <c r="Z172" s="95"/>
      <c r="AA172" s="95"/>
      <c r="AB172" s="95"/>
    </row>
    <row r="173" spans="1:28" s="1" customFormat="1" x14ac:dyDescent="0.2">
      <c r="A173" s="11"/>
      <c r="B173" s="3"/>
      <c r="C173" s="2">
        <v>2014</v>
      </c>
      <c r="D173" s="176">
        <f t="shared" si="24"/>
        <v>3520</v>
      </c>
      <c r="E173" s="176">
        <f t="shared" si="26"/>
        <v>2437</v>
      </c>
      <c r="F173" s="376">
        <f t="shared" si="26"/>
        <v>197</v>
      </c>
      <c r="G173" s="358">
        <f t="shared" si="26"/>
        <v>823</v>
      </c>
      <c r="H173" s="376">
        <f t="shared" si="26"/>
        <v>22</v>
      </c>
      <c r="I173" s="358">
        <f t="shared" si="26"/>
        <v>41</v>
      </c>
      <c r="J173" s="35"/>
      <c r="K173" s="36"/>
      <c r="L173" s="317">
        <f t="shared" si="25"/>
        <v>69.232954545454547</v>
      </c>
      <c r="M173" s="317">
        <f t="shared" si="25"/>
        <v>5.5965909090909092</v>
      </c>
      <c r="N173" s="317">
        <f t="shared" si="25"/>
        <v>23.380681818181817</v>
      </c>
      <c r="O173" s="317">
        <f t="shared" si="25"/>
        <v>0.625</v>
      </c>
      <c r="P173" s="317">
        <f t="shared" si="25"/>
        <v>1.1647727272727273</v>
      </c>
      <c r="Q173" s="101"/>
      <c r="R173" s="89"/>
      <c r="S173" s="90">
        <f t="shared" si="23"/>
        <v>91.879866518353722</v>
      </c>
      <c r="U173" s="95"/>
      <c r="V173" s="95"/>
      <c r="W173" s="95"/>
      <c r="X173" s="95"/>
      <c r="Y173" s="95"/>
      <c r="Z173" s="95"/>
      <c r="AA173" s="95"/>
      <c r="AB173" s="95"/>
    </row>
    <row r="174" spans="1:28" x14ac:dyDescent="0.2">
      <c r="B174" s="3"/>
      <c r="C174" s="12" t="s">
        <v>7</v>
      </c>
      <c r="D174" s="177">
        <f t="shared" si="24"/>
        <v>915</v>
      </c>
      <c r="E174" s="177">
        <f t="shared" si="26"/>
        <v>654</v>
      </c>
      <c r="F174" s="377">
        <f t="shared" si="26"/>
        <v>48</v>
      </c>
      <c r="G174" s="359">
        <f t="shared" si="26"/>
        <v>197</v>
      </c>
      <c r="H174" s="377">
        <f t="shared" si="26"/>
        <v>6</v>
      </c>
      <c r="I174" s="359">
        <f t="shared" si="26"/>
        <v>10</v>
      </c>
      <c r="J174" s="33"/>
      <c r="K174" s="34"/>
      <c r="L174" s="186">
        <f t="shared" si="25"/>
        <v>71.47540983606558</v>
      </c>
      <c r="M174" s="186">
        <f t="shared" si="25"/>
        <v>5.2459016393442619</v>
      </c>
      <c r="N174" s="186">
        <f t="shared" si="25"/>
        <v>21.530054644808743</v>
      </c>
      <c r="O174" s="186">
        <f t="shared" si="25"/>
        <v>0.65573770491803274</v>
      </c>
      <c r="P174" s="186">
        <f t="shared" si="25"/>
        <v>1.0928961748633881</v>
      </c>
      <c r="Q174" s="102"/>
      <c r="R174" s="91"/>
      <c r="S174" s="92">
        <f t="shared" si="23"/>
        <v>92.479108635097489</v>
      </c>
      <c r="U174" s="95"/>
      <c r="V174" s="95"/>
      <c r="W174" s="95"/>
      <c r="X174" s="95"/>
      <c r="Y174" s="95"/>
      <c r="Z174" s="95"/>
      <c r="AA174" s="95"/>
      <c r="AB174" s="95"/>
    </row>
    <row r="175" spans="1:28" x14ac:dyDescent="0.2">
      <c r="B175" s="3"/>
      <c r="C175" s="12" t="s">
        <v>4</v>
      </c>
      <c r="D175" s="177">
        <f t="shared" si="24"/>
        <v>837</v>
      </c>
      <c r="E175" s="177">
        <f t="shared" si="26"/>
        <v>600</v>
      </c>
      <c r="F175" s="377">
        <f t="shared" si="26"/>
        <v>30</v>
      </c>
      <c r="G175" s="359">
        <f t="shared" si="26"/>
        <v>189</v>
      </c>
      <c r="H175" s="377">
        <f t="shared" si="26"/>
        <v>4</v>
      </c>
      <c r="I175" s="359">
        <f t="shared" si="26"/>
        <v>14</v>
      </c>
      <c r="J175" s="33"/>
      <c r="K175" s="34"/>
      <c r="L175" s="186">
        <f t="shared" si="25"/>
        <v>71.68458781362007</v>
      </c>
      <c r="M175" s="186">
        <f t="shared" si="25"/>
        <v>3.5842293906810032</v>
      </c>
      <c r="N175" s="186">
        <f t="shared" si="25"/>
        <v>22.58064516129032</v>
      </c>
      <c r="O175" s="186">
        <f t="shared" si="25"/>
        <v>0.47789725209080047</v>
      </c>
      <c r="P175" s="186">
        <f t="shared" si="25"/>
        <v>1.6726403823178015</v>
      </c>
      <c r="Q175" s="102"/>
      <c r="R175" s="91"/>
      <c r="S175" s="92">
        <f t="shared" si="23"/>
        <v>94.753086419753089</v>
      </c>
      <c r="U175" s="95"/>
      <c r="V175" s="95"/>
      <c r="W175" s="95"/>
      <c r="X175" s="95"/>
      <c r="Y175" s="95"/>
      <c r="Z175" s="95"/>
      <c r="AA175" s="95"/>
      <c r="AB175" s="95"/>
    </row>
    <row r="176" spans="1:28" x14ac:dyDescent="0.2">
      <c r="B176" s="3"/>
      <c r="C176" s="12" t="s">
        <v>5</v>
      </c>
      <c r="D176" s="177">
        <f t="shared" si="24"/>
        <v>898</v>
      </c>
      <c r="E176" s="177">
        <f t="shared" si="26"/>
        <v>585</v>
      </c>
      <c r="F176" s="377">
        <f t="shared" si="26"/>
        <v>56</v>
      </c>
      <c r="G176" s="359">
        <f t="shared" si="26"/>
        <v>244</v>
      </c>
      <c r="H176" s="377">
        <f t="shared" si="26"/>
        <v>6</v>
      </c>
      <c r="I176" s="359">
        <f t="shared" si="26"/>
        <v>7</v>
      </c>
      <c r="J176" s="33"/>
      <c r="K176" s="34"/>
      <c r="L176" s="186">
        <f t="shared" si="25"/>
        <v>65.144766146993319</v>
      </c>
      <c r="M176" s="186">
        <f t="shared" si="25"/>
        <v>6.2360801781737196</v>
      </c>
      <c r="N176" s="186">
        <f t="shared" si="25"/>
        <v>27.171492204899778</v>
      </c>
      <c r="O176" s="186">
        <f t="shared" si="25"/>
        <v>0.66815144766146994</v>
      </c>
      <c r="P176" s="186">
        <f t="shared" si="25"/>
        <v>0.77951002227171495</v>
      </c>
      <c r="Q176" s="102"/>
      <c r="R176" s="91"/>
      <c r="S176" s="92">
        <f t="shared" si="23"/>
        <v>90.519877675840974</v>
      </c>
      <c r="U176" s="95"/>
      <c r="V176" s="95"/>
      <c r="W176" s="95"/>
      <c r="X176" s="95"/>
      <c r="Y176" s="95"/>
      <c r="Z176" s="95"/>
      <c r="AA176" s="95"/>
      <c r="AB176" s="95"/>
    </row>
    <row r="177" spans="1:28" x14ac:dyDescent="0.2">
      <c r="B177" s="3"/>
      <c r="C177" s="12" t="s">
        <v>6</v>
      </c>
      <c r="D177" s="177">
        <f t="shared" si="24"/>
        <v>870</v>
      </c>
      <c r="E177" s="177">
        <f t="shared" si="26"/>
        <v>598</v>
      </c>
      <c r="F177" s="377">
        <f t="shared" si="26"/>
        <v>63</v>
      </c>
      <c r="G177" s="359">
        <f t="shared" si="26"/>
        <v>193</v>
      </c>
      <c r="H177" s="377">
        <f t="shared" si="26"/>
        <v>6</v>
      </c>
      <c r="I177" s="359">
        <f t="shared" si="26"/>
        <v>10</v>
      </c>
      <c r="J177" s="33"/>
      <c r="K177" s="34"/>
      <c r="L177" s="186">
        <f t="shared" si="25"/>
        <v>68.735632183908052</v>
      </c>
      <c r="M177" s="186">
        <f t="shared" si="25"/>
        <v>7.2413793103448283</v>
      </c>
      <c r="N177" s="186">
        <f t="shared" si="25"/>
        <v>22.183908045977009</v>
      </c>
      <c r="O177" s="186">
        <f t="shared" si="25"/>
        <v>0.68965517241379315</v>
      </c>
      <c r="P177" s="186">
        <f t="shared" si="25"/>
        <v>1.1494252873563218</v>
      </c>
      <c r="Q177" s="102"/>
      <c r="R177" s="91"/>
      <c r="S177" s="92">
        <f t="shared" si="23"/>
        <v>89.807976366322009</v>
      </c>
      <c r="U177" s="95"/>
      <c r="V177" s="95"/>
      <c r="W177" s="95"/>
      <c r="X177" s="95"/>
      <c r="Y177" s="95"/>
      <c r="Z177" s="95"/>
      <c r="AA177" s="95"/>
      <c r="AB177" s="95"/>
    </row>
    <row r="178" spans="1:28" x14ac:dyDescent="0.2">
      <c r="A178" s="4"/>
      <c r="B178" s="4"/>
      <c r="C178" s="12"/>
      <c r="D178" s="177"/>
      <c r="E178" s="177"/>
      <c r="F178" s="377"/>
      <c r="G178" s="359"/>
      <c r="H178" s="377"/>
      <c r="I178" s="359"/>
      <c r="J178" s="33"/>
      <c r="K178" s="34"/>
      <c r="L178" s="186"/>
      <c r="M178" s="186"/>
      <c r="N178" s="186"/>
      <c r="O178" s="186"/>
      <c r="P178" s="186"/>
      <c r="Q178" s="102"/>
      <c r="R178" s="91"/>
      <c r="S178" s="92"/>
      <c r="U178" s="95"/>
      <c r="V178" s="95"/>
      <c r="W178" s="95"/>
      <c r="X178" s="95"/>
      <c r="Y178" s="95"/>
      <c r="Z178" s="95"/>
      <c r="AA178" s="95"/>
      <c r="AB178" s="95"/>
    </row>
    <row r="179" spans="1:28" s="1" customFormat="1" x14ac:dyDescent="0.2">
      <c r="A179" s="3"/>
      <c r="B179" s="3"/>
      <c r="C179" s="2">
        <v>2015</v>
      </c>
      <c r="D179" s="176">
        <f t="shared" si="24"/>
        <v>1623</v>
      </c>
      <c r="E179" s="176">
        <f t="shared" ref="E179:I181" si="27">E190+E201+E212+E223</f>
        <v>1075</v>
      </c>
      <c r="F179" s="376">
        <f t="shared" si="27"/>
        <v>109</v>
      </c>
      <c r="G179" s="358">
        <f t="shared" si="27"/>
        <v>403</v>
      </c>
      <c r="H179" s="376">
        <f t="shared" si="27"/>
        <v>6</v>
      </c>
      <c r="I179" s="358">
        <f t="shared" si="27"/>
        <v>30</v>
      </c>
      <c r="J179" s="35"/>
      <c r="K179" s="36"/>
      <c r="L179" s="317">
        <f t="shared" si="25"/>
        <v>66.235366605052377</v>
      </c>
      <c r="M179" s="317">
        <f t="shared" si="25"/>
        <v>6.7159581022797283</v>
      </c>
      <c r="N179" s="317">
        <f t="shared" si="25"/>
        <v>24.830560690080098</v>
      </c>
      <c r="O179" s="317">
        <f t="shared" si="25"/>
        <v>0.36968576709796674</v>
      </c>
      <c r="P179" s="317">
        <f t="shared" si="25"/>
        <v>1.8484288354898337</v>
      </c>
      <c r="Q179" s="101"/>
      <c r="R179" s="89"/>
      <c r="S179" s="90">
        <f t="shared" si="23"/>
        <v>90.573770491803273</v>
      </c>
      <c r="U179" s="95"/>
      <c r="V179" s="95"/>
      <c r="W179" s="95"/>
      <c r="X179" s="95"/>
      <c r="Y179" s="95"/>
      <c r="Z179" s="95"/>
      <c r="AA179" s="95"/>
      <c r="AB179" s="95"/>
    </row>
    <row r="180" spans="1:28" s="3" customFormat="1" x14ac:dyDescent="0.2">
      <c r="A180" s="1"/>
      <c r="B180" s="4"/>
      <c r="C180" s="6" t="s">
        <v>25</v>
      </c>
      <c r="D180" s="177">
        <f t="shared" si="24"/>
        <v>817</v>
      </c>
      <c r="E180" s="177">
        <f t="shared" si="27"/>
        <v>540</v>
      </c>
      <c r="F180" s="377">
        <f t="shared" si="27"/>
        <v>56</v>
      </c>
      <c r="G180" s="359">
        <f t="shared" si="27"/>
        <v>200</v>
      </c>
      <c r="H180" s="377">
        <f t="shared" si="27"/>
        <v>4</v>
      </c>
      <c r="I180" s="359">
        <f t="shared" si="27"/>
        <v>17</v>
      </c>
      <c r="J180" s="33"/>
      <c r="K180" s="34"/>
      <c r="L180" s="186">
        <f t="shared" si="25"/>
        <v>66.095471236230111</v>
      </c>
      <c r="M180" s="186">
        <f t="shared" si="25"/>
        <v>6.8543451652386773</v>
      </c>
      <c r="N180" s="186">
        <f t="shared" si="25"/>
        <v>24.479804161566708</v>
      </c>
      <c r="O180" s="186">
        <f t="shared" si="25"/>
        <v>0.48959608323133408</v>
      </c>
      <c r="P180" s="186">
        <f t="shared" si="25"/>
        <v>2.0807833537331701</v>
      </c>
      <c r="Q180" s="102"/>
      <c r="R180" s="91"/>
      <c r="S180" s="92">
        <f t="shared" si="23"/>
        <v>90.275526742301452</v>
      </c>
      <c r="U180" s="95"/>
      <c r="V180" s="95"/>
      <c r="W180" s="95"/>
      <c r="X180" s="95"/>
      <c r="Y180" s="95"/>
      <c r="Z180" s="95"/>
      <c r="AA180" s="95"/>
      <c r="AB180" s="95"/>
    </row>
    <row r="181" spans="1:28" s="3" customFormat="1" x14ac:dyDescent="0.2">
      <c r="A181" s="1"/>
      <c r="B181" s="4"/>
      <c r="C181" s="6" t="s">
        <v>78</v>
      </c>
      <c r="D181" s="177">
        <f t="shared" si="24"/>
        <v>806</v>
      </c>
      <c r="E181" s="177">
        <f t="shared" si="27"/>
        <v>535</v>
      </c>
      <c r="F181" s="377">
        <f t="shared" si="27"/>
        <v>53</v>
      </c>
      <c r="G181" s="359">
        <f t="shared" si="27"/>
        <v>203</v>
      </c>
      <c r="H181" s="377">
        <f t="shared" si="27"/>
        <v>2</v>
      </c>
      <c r="I181" s="359">
        <f t="shared" si="27"/>
        <v>13</v>
      </c>
      <c r="J181" s="33"/>
      <c r="K181" s="34"/>
      <c r="L181" s="186">
        <f t="shared" si="25"/>
        <v>66.377171215880892</v>
      </c>
      <c r="M181" s="186">
        <f t="shared" si="25"/>
        <v>6.5756823821339943</v>
      </c>
      <c r="N181" s="186">
        <f t="shared" si="25"/>
        <v>25.186104218362281</v>
      </c>
      <c r="O181" s="186">
        <f t="shared" si="25"/>
        <v>0.24813895781637718</v>
      </c>
      <c r="P181" s="186">
        <f t="shared" si="25"/>
        <v>1.6129032258064515</v>
      </c>
      <c r="Q181" s="102"/>
      <c r="R181" s="91"/>
      <c r="S181" s="92">
        <f t="shared" si="23"/>
        <v>90.878938640132674</v>
      </c>
      <c r="U181" s="95"/>
      <c r="V181" s="95"/>
      <c r="W181" s="95"/>
      <c r="X181" s="95"/>
      <c r="Y181" s="95"/>
      <c r="Z181" s="95"/>
      <c r="AA181" s="95"/>
      <c r="AB181" s="95"/>
    </row>
    <row r="182" spans="1:28" x14ac:dyDescent="0.2">
      <c r="A182" s="1"/>
      <c r="B182" s="4"/>
      <c r="C182" s="6"/>
      <c r="D182" s="177"/>
      <c r="E182" s="177"/>
      <c r="F182" s="377"/>
      <c r="G182" s="359"/>
      <c r="H182" s="377"/>
      <c r="I182" s="359"/>
      <c r="J182" s="33"/>
      <c r="K182" s="34"/>
      <c r="L182" s="186"/>
      <c r="M182" s="186"/>
      <c r="N182" s="186"/>
      <c r="O182" s="186"/>
      <c r="P182" s="186"/>
      <c r="Q182" s="102"/>
      <c r="R182" s="91"/>
      <c r="S182" s="92"/>
      <c r="U182" s="95"/>
      <c r="V182" s="95">
        <f>G181+I181</f>
        <v>216</v>
      </c>
      <c r="W182" s="95"/>
      <c r="X182" s="95"/>
      <c r="Y182" s="95"/>
      <c r="Z182" s="95"/>
      <c r="AA182" s="95"/>
      <c r="AB182" s="95"/>
    </row>
    <row r="183" spans="1:28" ht="14.25" x14ac:dyDescent="0.2">
      <c r="B183" s="4" t="s">
        <v>26</v>
      </c>
      <c r="C183" s="2">
        <v>2013</v>
      </c>
      <c r="D183" s="176">
        <f t="shared" si="24"/>
        <v>1462</v>
      </c>
      <c r="E183" s="176">
        <f>'Data for T1'!F137</f>
        <v>1172</v>
      </c>
      <c r="F183" s="376">
        <f>'Data for T1'!G137</f>
        <v>59</v>
      </c>
      <c r="G183" s="358">
        <f>'Data for T1'!H137</f>
        <v>201</v>
      </c>
      <c r="H183" s="376">
        <f>'Data for T1'!I137</f>
        <v>19</v>
      </c>
      <c r="I183" s="358">
        <f>'Data for T1'!J137</f>
        <v>11</v>
      </c>
      <c r="J183" s="35"/>
      <c r="K183" s="36"/>
      <c r="L183" s="317">
        <f t="shared" si="25"/>
        <v>80.164158686730502</v>
      </c>
      <c r="M183" s="317">
        <f t="shared" si="25"/>
        <v>4.0355677154582761</v>
      </c>
      <c r="N183" s="317">
        <f t="shared" si="25"/>
        <v>13.74829001367989</v>
      </c>
      <c r="O183" s="317">
        <f t="shared" si="25"/>
        <v>1.2995896032831737</v>
      </c>
      <c r="P183" s="317">
        <f t="shared" si="25"/>
        <v>0.75239398084815323</v>
      </c>
      <c r="Q183" s="134"/>
      <c r="R183" s="135"/>
      <c r="S183" s="90">
        <f t="shared" si="23"/>
        <v>93.814432989690715</v>
      </c>
      <c r="U183" s="95"/>
      <c r="V183" s="153">
        <f>V182/D181</f>
        <v>0.26799007444168732</v>
      </c>
      <c r="W183" s="95"/>
      <c r="X183" s="95"/>
      <c r="Y183" s="95"/>
      <c r="Z183" s="95"/>
      <c r="AA183" s="95"/>
      <c r="AB183" s="95"/>
    </row>
    <row r="184" spans="1:28" x14ac:dyDescent="0.2">
      <c r="B184" s="4"/>
      <c r="C184" s="2">
        <v>2014</v>
      </c>
      <c r="D184" s="176">
        <f t="shared" si="24"/>
        <v>1602</v>
      </c>
      <c r="E184" s="176">
        <f>'Data for T1'!F138</f>
        <v>1178</v>
      </c>
      <c r="F184" s="376">
        <f>'Data for T1'!G138</f>
        <v>90</v>
      </c>
      <c r="G184" s="358">
        <f>'Data for T1'!H138</f>
        <v>314</v>
      </c>
      <c r="H184" s="376">
        <f>'Data for T1'!I138</f>
        <v>9</v>
      </c>
      <c r="I184" s="358">
        <f>'Data for T1'!J138</f>
        <v>11</v>
      </c>
      <c r="J184" s="35"/>
      <c r="K184" s="36"/>
      <c r="L184" s="317">
        <f t="shared" si="25"/>
        <v>73.533083645443199</v>
      </c>
      <c r="M184" s="317">
        <f t="shared" si="25"/>
        <v>5.6179775280898872</v>
      </c>
      <c r="N184" s="317">
        <f t="shared" si="25"/>
        <v>19.600499375780274</v>
      </c>
      <c r="O184" s="317">
        <f t="shared" si="25"/>
        <v>0.5617977528089888</v>
      </c>
      <c r="P184" s="317">
        <f t="shared" si="25"/>
        <v>0.68664169787765295</v>
      </c>
      <c r="Q184" s="101"/>
      <c r="R184" s="89"/>
      <c r="S184" s="90">
        <f t="shared" si="23"/>
        <v>92.313664596273298</v>
      </c>
      <c r="U184" s="95"/>
      <c r="V184" s="95"/>
      <c r="W184" s="95"/>
      <c r="X184" s="95"/>
      <c r="Y184" s="95"/>
      <c r="Z184" s="95"/>
      <c r="AA184" s="95"/>
      <c r="AB184" s="95"/>
    </row>
    <row r="185" spans="1:28" x14ac:dyDescent="0.2">
      <c r="B185" s="3"/>
      <c r="C185" s="12" t="s">
        <v>7</v>
      </c>
      <c r="D185" s="177">
        <f t="shared" si="24"/>
        <v>405</v>
      </c>
      <c r="E185" s="177">
        <f>'Data for T1'!F139</f>
        <v>309</v>
      </c>
      <c r="F185" s="377">
        <f>'Data for T1'!G139</f>
        <v>18</v>
      </c>
      <c r="G185" s="359">
        <f>'Data for T1'!H139</f>
        <v>75</v>
      </c>
      <c r="H185" s="377">
        <f>'Data for T1'!I139</f>
        <v>0</v>
      </c>
      <c r="I185" s="359">
        <f>'Data for T1'!J139</f>
        <v>3</v>
      </c>
      <c r="J185" s="33"/>
      <c r="K185" s="34"/>
      <c r="L185" s="186">
        <f t="shared" si="25"/>
        <v>76.296296296296291</v>
      </c>
      <c r="M185" s="186">
        <f t="shared" si="25"/>
        <v>4.4444444444444446</v>
      </c>
      <c r="N185" s="186">
        <f t="shared" si="25"/>
        <v>18.518518518518519</v>
      </c>
      <c r="O185" s="186">
        <f t="shared" si="25"/>
        <v>0</v>
      </c>
      <c r="P185" s="186">
        <f t="shared" si="25"/>
        <v>0.74074074074074081</v>
      </c>
      <c r="Q185" s="102"/>
      <c r="R185" s="91"/>
      <c r="S185" s="92">
        <f t="shared" si="23"/>
        <v>94.545454545454547</v>
      </c>
      <c r="U185" s="95"/>
      <c r="V185" s="95"/>
      <c r="W185" s="95"/>
      <c r="X185" s="95"/>
      <c r="Y185" s="95"/>
      <c r="Z185" s="95"/>
      <c r="AA185" s="95"/>
      <c r="AB185" s="95"/>
    </row>
    <row r="186" spans="1:28" x14ac:dyDescent="0.2">
      <c r="B186" s="3"/>
      <c r="C186" s="12" t="s">
        <v>4</v>
      </c>
      <c r="D186" s="177">
        <f t="shared" si="24"/>
        <v>381</v>
      </c>
      <c r="E186" s="177">
        <f>'Data for T1'!F140</f>
        <v>275</v>
      </c>
      <c r="F186" s="377">
        <f>'Data for T1'!G140</f>
        <v>15</v>
      </c>
      <c r="G186" s="359">
        <f>'Data for T1'!H140</f>
        <v>88</v>
      </c>
      <c r="H186" s="377">
        <f>'Data for T1'!I140</f>
        <v>1</v>
      </c>
      <c r="I186" s="359">
        <f>'Data for T1'!J140</f>
        <v>2</v>
      </c>
      <c r="J186" s="33"/>
      <c r="K186" s="34"/>
      <c r="L186" s="186">
        <f t="shared" si="25"/>
        <v>72.178477690288716</v>
      </c>
      <c r="M186" s="186">
        <f t="shared" si="25"/>
        <v>3.9370078740157481</v>
      </c>
      <c r="N186" s="186">
        <f t="shared" si="25"/>
        <v>23.097112860892388</v>
      </c>
      <c r="O186" s="186">
        <f t="shared" si="25"/>
        <v>0.26246719160104987</v>
      </c>
      <c r="P186" s="186">
        <f t="shared" si="25"/>
        <v>0.52493438320209973</v>
      </c>
      <c r="Q186" s="102"/>
      <c r="R186" s="91"/>
      <c r="S186" s="92">
        <f t="shared" si="23"/>
        <v>94.539249146757683</v>
      </c>
      <c r="U186" s="95"/>
      <c r="V186" s="95"/>
      <c r="W186" s="95"/>
      <c r="X186" s="95"/>
      <c r="Y186" s="95"/>
      <c r="Z186" s="95"/>
      <c r="AA186" s="95"/>
      <c r="AB186" s="95"/>
    </row>
    <row r="187" spans="1:28" x14ac:dyDescent="0.2">
      <c r="B187" s="3"/>
      <c r="C187" s="12" t="s">
        <v>5</v>
      </c>
      <c r="D187" s="177">
        <f t="shared" si="24"/>
        <v>438</v>
      </c>
      <c r="E187" s="177">
        <f>'Data for T1'!F141</f>
        <v>301</v>
      </c>
      <c r="F187" s="377">
        <f>'Data for T1'!G141</f>
        <v>28</v>
      </c>
      <c r="G187" s="359">
        <f>'Data for T1'!H141</f>
        <v>104</v>
      </c>
      <c r="H187" s="377">
        <f>'Data for T1'!I141</f>
        <v>5</v>
      </c>
      <c r="I187" s="359">
        <f>'Data for T1'!J141</f>
        <v>0</v>
      </c>
      <c r="J187" s="33"/>
      <c r="K187" s="34"/>
      <c r="L187" s="186">
        <f t="shared" si="25"/>
        <v>68.721461187214615</v>
      </c>
      <c r="M187" s="186">
        <f t="shared" si="25"/>
        <v>6.3926940639269407</v>
      </c>
      <c r="N187" s="186">
        <f t="shared" si="25"/>
        <v>23.74429223744292</v>
      </c>
      <c r="O187" s="186">
        <f t="shared" si="25"/>
        <v>1.1415525114155249</v>
      </c>
      <c r="P187" s="186">
        <f t="shared" si="25"/>
        <v>0</v>
      </c>
      <c r="Q187" s="102"/>
      <c r="R187" s="91"/>
      <c r="S187" s="92">
        <f t="shared" si="23"/>
        <v>90.119760479041915</v>
      </c>
      <c r="U187" s="95"/>
      <c r="V187" s="95"/>
      <c r="W187" s="95"/>
      <c r="X187" s="95"/>
      <c r="Y187" s="95"/>
      <c r="Z187" s="95"/>
      <c r="AA187" s="95"/>
      <c r="AB187" s="95"/>
    </row>
    <row r="188" spans="1:28" x14ac:dyDescent="0.2">
      <c r="B188" s="3"/>
      <c r="C188" s="12" t="s">
        <v>6</v>
      </c>
      <c r="D188" s="177">
        <f t="shared" si="24"/>
        <v>378</v>
      </c>
      <c r="E188" s="177">
        <f>'Data for T1'!F142</f>
        <v>293</v>
      </c>
      <c r="F188" s="377">
        <f>'Data for T1'!G142</f>
        <v>29</v>
      </c>
      <c r="G188" s="359">
        <f>'Data for T1'!H142</f>
        <v>47</v>
      </c>
      <c r="H188" s="377">
        <f>'Data for T1'!I142</f>
        <v>3</v>
      </c>
      <c r="I188" s="359">
        <f>'Data for T1'!J142</f>
        <v>6</v>
      </c>
      <c r="J188" s="33"/>
      <c r="K188" s="34"/>
      <c r="L188" s="186">
        <f t="shared" si="25"/>
        <v>77.513227513227505</v>
      </c>
      <c r="M188" s="186">
        <f t="shared" si="25"/>
        <v>7.6719576719576716</v>
      </c>
      <c r="N188" s="186">
        <f t="shared" si="25"/>
        <v>12.433862433862434</v>
      </c>
      <c r="O188" s="186">
        <f t="shared" si="25"/>
        <v>0.79365079365079361</v>
      </c>
      <c r="P188" s="186">
        <f t="shared" si="25"/>
        <v>1.5873015873015872</v>
      </c>
      <c r="Q188" s="102"/>
      <c r="R188" s="91"/>
      <c r="S188" s="92">
        <f t="shared" si="23"/>
        <v>90.332326283987911</v>
      </c>
      <c r="U188" s="95"/>
      <c r="V188" s="95"/>
      <c r="W188" s="95"/>
      <c r="X188" s="95"/>
      <c r="Y188" s="95"/>
      <c r="Z188" s="95"/>
      <c r="AA188" s="95"/>
      <c r="AB188" s="95"/>
    </row>
    <row r="189" spans="1:28" x14ac:dyDescent="0.2">
      <c r="B189" s="4"/>
      <c r="C189" s="12"/>
      <c r="D189" s="177"/>
      <c r="E189" s="177"/>
      <c r="F189" s="377"/>
      <c r="G189" s="359"/>
      <c r="H189" s="377"/>
      <c r="I189" s="359"/>
      <c r="J189" s="33"/>
      <c r="K189" s="34"/>
      <c r="L189" s="186"/>
      <c r="M189" s="186"/>
      <c r="N189" s="186"/>
      <c r="O189" s="186"/>
      <c r="P189" s="186"/>
      <c r="Q189" s="102"/>
      <c r="R189" s="91"/>
      <c r="S189" s="92"/>
      <c r="U189" s="95"/>
      <c r="V189" s="95"/>
      <c r="W189" s="95"/>
      <c r="X189" s="95"/>
      <c r="Y189" s="95"/>
      <c r="Z189" s="95"/>
      <c r="AA189" s="95"/>
      <c r="AB189" s="95"/>
    </row>
    <row r="190" spans="1:28" x14ac:dyDescent="0.2">
      <c r="B190" s="4"/>
      <c r="C190" s="2">
        <v>2015</v>
      </c>
      <c r="D190" s="176">
        <f t="shared" si="24"/>
        <v>783</v>
      </c>
      <c r="E190" s="176">
        <f>'Data for T1'!F144</f>
        <v>526</v>
      </c>
      <c r="F190" s="376">
        <f>'Data for T1'!G144</f>
        <v>39</v>
      </c>
      <c r="G190" s="358">
        <f>'Data for T1'!H144</f>
        <v>210</v>
      </c>
      <c r="H190" s="376">
        <f>'Data for T1'!I144</f>
        <v>1</v>
      </c>
      <c r="I190" s="358">
        <f>'Data for T1'!J144</f>
        <v>7</v>
      </c>
      <c r="J190" s="35"/>
      <c r="K190" s="36"/>
      <c r="L190" s="317">
        <f t="shared" si="25"/>
        <v>67.17752234993614</v>
      </c>
      <c r="M190" s="317">
        <f t="shared" si="25"/>
        <v>4.980842911877394</v>
      </c>
      <c r="N190" s="317">
        <f t="shared" si="25"/>
        <v>26.819923371647509</v>
      </c>
      <c r="O190" s="317">
        <f t="shared" si="25"/>
        <v>0.1277139208173691</v>
      </c>
      <c r="P190" s="317">
        <f t="shared" si="25"/>
        <v>0.89399744572158357</v>
      </c>
      <c r="Q190" s="101"/>
      <c r="R190" s="89"/>
      <c r="S190" s="90">
        <f t="shared" si="23"/>
        <v>93.019197207678886</v>
      </c>
      <c r="U190" s="95"/>
      <c r="V190" s="95"/>
      <c r="W190" s="95"/>
      <c r="X190" s="95"/>
      <c r="Y190" s="95"/>
      <c r="Z190" s="95"/>
      <c r="AA190" s="95"/>
      <c r="AB190" s="95"/>
    </row>
    <row r="191" spans="1:28" x14ac:dyDescent="0.2">
      <c r="B191" s="4"/>
      <c r="C191" s="6" t="s">
        <v>25</v>
      </c>
      <c r="D191" s="177">
        <f t="shared" si="24"/>
        <v>419</v>
      </c>
      <c r="E191" s="177">
        <f>'Data for T1'!F145</f>
        <v>275</v>
      </c>
      <c r="F191" s="377">
        <f>'Data for T1'!G145</f>
        <v>22</v>
      </c>
      <c r="G191" s="359">
        <f>'Data for T1'!H145</f>
        <v>118</v>
      </c>
      <c r="H191" s="377">
        <f>'Data for T1'!I145</f>
        <v>1</v>
      </c>
      <c r="I191" s="359">
        <f>'Data for T1'!J145</f>
        <v>3</v>
      </c>
      <c r="J191" s="33"/>
      <c r="K191" s="34"/>
      <c r="L191" s="186">
        <f t="shared" si="25"/>
        <v>65.632458233890219</v>
      </c>
      <c r="M191" s="186">
        <f t="shared" si="25"/>
        <v>5.2505966587112169</v>
      </c>
      <c r="N191" s="186">
        <f t="shared" si="25"/>
        <v>28.162291169451077</v>
      </c>
      <c r="O191" s="186">
        <f t="shared" si="25"/>
        <v>0.23866348448687352</v>
      </c>
      <c r="P191" s="186">
        <f t="shared" si="25"/>
        <v>0.71599045346062051</v>
      </c>
      <c r="Q191" s="102"/>
      <c r="R191" s="91"/>
      <c r="S191" s="92">
        <f t="shared" si="23"/>
        <v>92.358803986710967</v>
      </c>
      <c r="U191" s="95"/>
      <c r="V191" s="95"/>
      <c r="W191" s="95"/>
      <c r="X191" s="95"/>
      <c r="Y191" s="95"/>
      <c r="Z191" s="95"/>
      <c r="AA191" s="95"/>
      <c r="AB191" s="95"/>
    </row>
    <row r="192" spans="1:28" x14ac:dyDescent="0.2">
      <c r="B192" s="4"/>
      <c r="C192" s="6" t="s">
        <v>78</v>
      </c>
      <c r="D192" s="177">
        <f t="shared" si="24"/>
        <v>364</v>
      </c>
      <c r="E192" s="177">
        <f>'Data for T1'!F146</f>
        <v>251</v>
      </c>
      <c r="F192" s="377">
        <f>'Data for T1'!G146</f>
        <v>17</v>
      </c>
      <c r="G192" s="359">
        <f>'Data for T1'!H146</f>
        <v>92</v>
      </c>
      <c r="H192" s="377">
        <f>'Data for T1'!I146</f>
        <v>0</v>
      </c>
      <c r="I192" s="359">
        <f>'Data for T1'!J146</f>
        <v>4</v>
      </c>
      <c r="J192" s="33"/>
      <c r="K192" s="34"/>
      <c r="L192" s="186">
        <f t="shared" si="25"/>
        <v>68.956043956043956</v>
      </c>
      <c r="M192" s="186">
        <f t="shared" si="25"/>
        <v>4.6703296703296706</v>
      </c>
      <c r="N192" s="186">
        <f t="shared" si="25"/>
        <v>25.274725274725274</v>
      </c>
      <c r="O192" s="186">
        <f t="shared" si="25"/>
        <v>0</v>
      </c>
      <c r="P192" s="186">
        <f t="shared" si="25"/>
        <v>1.098901098901099</v>
      </c>
      <c r="Q192" s="102"/>
      <c r="R192" s="91"/>
      <c r="S192" s="92">
        <f t="shared" si="23"/>
        <v>93.75</v>
      </c>
      <c r="U192" s="95"/>
      <c r="V192" s="95"/>
      <c r="W192" s="95"/>
      <c r="X192" s="95"/>
      <c r="Y192" s="95"/>
      <c r="Z192" s="95"/>
      <c r="AA192" s="95"/>
      <c r="AB192" s="95"/>
    </row>
    <row r="193" spans="2:28" x14ac:dyDescent="0.2">
      <c r="B193" s="4"/>
      <c r="C193" s="6"/>
      <c r="D193" s="177"/>
      <c r="E193" s="177"/>
      <c r="F193" s="377"/>
      <c r="G193" s="359"/>
      <c r="H193" s="377"/>
      <c r="I193" s="359"/>
      <c r="J193" s="33"/>
      <c r="K193" s="34"/>
      <c r="L193" s="186"/>
      <c r="M193" s="186"/>
      <c r="N193" s="186"/>
      <c r="O193" s="186"/>
      <c r="P193" s="186"/>
      <c r="Q193" s="102"/>
      <c r="R193" s="91"/>
      <c r="S193" s="92"/>
      <c r="U193" s="95"/>
      <c r="V193" s="95"/>
      <c r="W193" s="95"/>
      <c r="X193" s="95"/>
      <c r="Y193" s="95"/>
      <c r="Z193" s="95"/>
      <c r="AA193" s="95"/>
      <c r="AB193" s="95"/>
    </row>
    <row r="194" spans="2:28" ht="14.25" x14ac:dyDescent="0.2">
      <c r="B194" s="4" t="s">
        <v>27</v>
      </c>
      <c r="C194" s="2">
        <v>2013</v>
      </c>
      <c r="D194" s="176">
        <f t="shared" si="24"/>
        <v>1056</v>
      </c>
      <c r="E194" s="176">
        <f>'Data for T1'!F148</f>
        <v>755</v>
      </c>
      <c r="F194" s="376">
        <f>'Data for T1'!G148</f>
        <v>30</v>
      </c>
      <c r="G194" s="358">
        <f>'Data for T1'!H148</f>
        <v>245</v>
      </c>
      <c r="H194" s="376">
        <f>'Data for T1'!I148</f>
        <v>14</v>
      </c>
      <c r="I194" s="358">
        <f>'Data for T1'!J148</f>
        <v>12</v>
      </c>
      <c r="J194" s="35"/>
      <c r="K194" s="36"/>
      <c r="L194" s="317">
        <f t="shared" si="25"/>
        <v>71.496212121212125</v>
      </c>
      <c r="M194" s="317">
        <f t="shared" si="25"/>
        <v>2.8409090909090908</v>
      </c>
      <c r="N194" s="317">
        <f t="shared" si="25"/>
        <v>23.200757575757574</v>
      </c>
      <c r="O194" s="317">
        <f t="shared" si="25"/>
        <v>1.3257575757575757</v>
      </c>
      <c r="P194" s="317">
        <f t="shared" si="25"/>
        <v>1.1363636363636365</v>
      </c>
      <c r="Q194" s="134"/>
      <c r="R194" s="135"/>
      <c r="S194" s="90">
        <f t="shared" si="23"/>
        <v>94.574599260172633</v>
      </c>
      <c r="U194" s="95"/>
      <c r="V194" s="95"/>
      <c r="W194" s="95"/>
      <c r="X194" s="95"/>
      <c r="Y194" s="95"/>
      <c r="Z194" s="95"/>
      <c r="AA194" s="95"/>
      <c r="AB194" s="95"/>
    </row>
    <row r="195" spans="2:28" ht="12.75" customHeight="1" x14ac:dyDescent="0.2">
      <c r="B195" s="4"/>
      <c r="C195" s="2">
        <v>2014</v>
      </c>
      <c r="D195" s="176">
        <f t="shared" si="24"/>
        <v>1036</v>
      </c>
      <c r="E195" s="176">
        <f>'Data for T1'!F149</f>
        <v>628</v>
      </c>
      <c r="F195" s="376">
        <f>'Data for T1'!G149</f>
        <v>59</v>
      </c>
      <c r="G195" s="358">
        <f>'Data for T1'!H149</f>
        <v>323</v>
      </c>
      <c r="H195" s="376">
        <f>'Data for T1'!I149</f>
        <v>10</v>
      </c>
      <c r="I195" s="358">
        <f>'Data for T1'!J149</f>
        <v>16</v>
      </c>
      <c r="J195" s="35"/>
      <c r="K195" s="36"/>
      <c r="L195" s="317">
        <f t="shared" si="25"/>
        <v>60.617760617760617</v>
      </c>
      <c r="M195" s="317">
        <f t="shared" si="25"/>
        <v>5.6949806949806945</v>
      </c>
      <c r="N195" s="317">
        <f t="shared" si="25"/>
        <v>31.177606177606176</v>
      </c>
      <c r="O195" s="317">
        <f t="shared" si="25"/>
        <v>0.96525096525096521</v>
      </c>
      <c r="P195" s="317">
        <f t="shared" si="25"/>
        <v>1.5444015444015444</v>
      </c>
      <c r="Q195" s="101"/>
      <c r="R195" s="89"/>
      <c r="S195" s="90">
        <f t="shared" si="23"/>
        <v>90.322580645161295</v>
      </c>
      <c r="U195" s="95"/>
      <c r="V195" s="95"/>
      <c r="W195" s="95"/>
      <c r="X195" s="95"/>
      <c r="Y195" s="95"/>
      <c r="Z195" s="95"/>
      <c r="AA195" s="95"/>
      <c r="AB195" s="95"/>
    </row>
    <row r="196" spans="2:28" x14ac:dyDescent="0.2">
      <c r="B196" s="4"/>
      <c r="C196" s="12" t="s">
        <v>7</v>
      </c>
      <c r="D196" s="177">
        <f t="shared" si="24"/>
        <v>300</v>
      </c>
      <c r="E196" s="177">
        <f>'Data for T1'!F150</f>
        <v>196</v>
      </c>
      <c r="F196" s="377">
        <f>'Data for T1'!G150</f>
        <v>15</v>
      </c>
      <c r="G196" s="359">
        <f>'Data for T1'!H150</f>
        <v>80</v>
      </c>
      <c r="H196" s="377">
        <f>'Data for T1'!I150</f>
        <v>5</v>
      </c>
      <c r="I196" s="359">
        <f>'Data for T1'!J150</f>
        <v>4</v>
      </c>
      <c r="J196" s="33"/>
      <c r="K196" s="34"/>
      <c r="L196" s="186">
        <f t="shared" si="25"/>
        <v>65.333333333333329</v>
      </c>
      <c r="M196" s="186">
        <f t="shared" si="25"/>
        <v>5</v>
      </c>
      <c r="N196" s="186">
        <f t="shared" si="25"/>
        <v>26.666666666666668</v>
      </c>
      <c r="O196" s="186">
        <f t="shared" si="25"/>
        <v>1.6666666666666667</v>
      </c>
      <c r="P196" s="186">
        <f t="shared" si="25"/>
        <v>1.3333333333333335</v>
      </c>
      <c r="Q196" s="102"/>
      <c r="R196" s="91"/>
      <c r="S196" s="92">
        <f t="shared" si="23"/>
        <v>90.909090909090907</v>
      </c>
      <c r="U196" s="95"/>
      <c r="V196" s="95"/>
      <c r="W196" s="95"/>
      <c r="X196" s="95"/>
      <c r="Y196" s="95"/>
      <c r="Z196" s="95"/>
      <c r="AA196" s="95"/>
      <c r="AB196" s="95"/>
    </row>
    <row r="197" spans="2:28" x14ac:dyDescent="0.2">
      <c r="B197" s="4"/>
      <c r="C197" s="12" t="s">
        <v>4</v>
      </c>
      <c r="D197" s="177">
        <f t="shared" si="24"/>
        <v>241</v>
      </c>
      <c r="E197" s="177">
        <f>'Data for T1'!F151</f>
        <v>153</v>
      </c>
      <c r="F197" s="377">
        <f>'Data for T1'!G151</f>
        <v>8</v>
      </c>
      <c r="G197" s="359">
        <f>'Data for T1'!H151</f>
        <v>68</v>
      </c>
      <c r="H197" s="377">
        <f>'Data for T1'!I151</f>
        <v>3</v>
      </c>
      <c r="I197" s="359">
        <f>'Data for T1'!J151</f>
        <v>9</v>
      </c>
      <c r="J197" s="33"/>
      <c r="K197" s="34"/>
      <c r="L197" s="186">
        <f t="shared" si="25"/>
        <v>63.485477178423231</v>
      </c>
      <c r="M197" s="186">
        <f t="shared" si="25"/>
        <v>3.3195020746887969</v>
      </c>
      <c r="N197" s="186">
        <f t="shared" si="25"/>
        <v>28.215767634854771</v>
      </c>
      <c r="O197" s="186">
        <f t="shared" si="25"/>
        <v>1.2448132780082988</v>
      </c>
      <c r="P197" s="186">
        <f t="shared" si="25"/>
        <v>3.7344398340248963</v>
      </c>
      <c r="Q197" s="102"/>
      <c r="R197" s="91"/>
      <c r="S197" s="92">
        <f t="shared" si="23"/>
        <v>93.641618497109832</v>
      </c>
      <c r="U197" s="95"/>
      <c r="V197" s="95"/>
      <c r="W197" s="95"/>
      <c r="X197" s="95"/>
      <c r="Y197" s="95"/>
      <c r="Z197" s="95"/>
      <c r="AA197" s="95"/>
      <c r="AB197" s="95"/>
    </row>
    <row r="198" spans="2:28" x14ac:dyDescent="0.2">
      <c r="B198" s="4"/>
      <c r="C198" s="12" t="s">
        <v>5</v>
      </c>
      <c r="D198" s="177">
        <f t="shared" si="24"/>
        <v>232</v>
      </c>
      <c r="E198" s="177">
        <f>'Data for T1'!F152</f>
        <v>136</v>
      </c>
      <c r="F198" s="377">
        <f>'Data for T1'!G152</f>
        <v>12</v>
      </c>
      <c r="G198" s="359">
        <f>'Data for T1'!H152</f>
        <v>80</v>
      </c>
      <c r="H198" s="377">
        <f>'Data for T1'!I152</f>
        <v>1</v>
      </c>
      <c r="I198" s="359">
        <f>'Data for T1'!J152</f>
        <v>3</v>
      </c>
      <c r="J198" s="33"/>
      <c r="K198" s="34"/>
      <c r="L198" s="186">
        <f t="shared" si="25"/>
        <v>58.620689655172406</v>
      </c>
      <c r="M198" s="186">
        <f t="shared" si="25"/>
        <v>5.1724137931034484</v>
      </c>
      <c r="N198" s="186">
        <f t="shared" si="25"/>
        <v>34.482758620689658</v>
      </c>
      <c r="O198" s="186">
        <f t="shared" si="25"/>
        <v>0.43103448275862066</v>
      </c>
      <c r="P198" s="186">
        <f t="shared" si="25"/>
        <v>1.2931034482758621</v>
      </c>
      <c r="Q198" s="102"/>
      <c r="R198" s="91"/>
      <c r="S198" s="92">
        <f t="shared" si="23"/>
        <v>91.44736842105263</v>
      </c>
      <c r="U198" s="95"/>
      <c r="V198" s="95"/>
      <c r="W198" s="95"/>
      <c r="X198" s="95"/>
      <c r="Y198" s="95"/>
      <c r="Z198" s="95"/>
      <c r="AA198" s="95"/>
      <c r="AB198" s="95"/>
    </row>
    <row r="199" spans="2:28" x14ac:dyDescent="0.2">
      <c r="B199" s="4"/>
      <c r="C199" s="12" t="s">
        <v>6</v>
      </c>
      <c r="D199" s="177">
        <f t="shared" si="24"/>
        <v>263</v>
      </c>
      <c r="E199" s="177">
        <f>'Data for T1'!F153</f>
        <v>143</v>
      </c>
      <c r="F199" s="377">
        <f>'Data for T1'!G153</f>
        <v>24</v>
      </c>
      <c r="G199" s="359">
        <f>'Data for T1'!H153</f>
        <v>95</v>
      </c>
      <c r="H199" s="377">
        <f>'Data for T1'!I153</f>
        <v>1</v>
      </c>
      <c r="I199" s="359">
        <f>'Data for T1'!J153</f>
        <v>0</v>
      </c>
      <c r="J199" s="33"/>
      <c r="K199" s="34"/>
      <c r="L199" s="186">
        <f t="shared" si="25"/>
        <v>54.372623574144484</v>
      </c>
      <c r="M199" s="186">
        <f t="shared" si="25"/>
        <v>9.1254752851711025</v>
      </c>
      <c r="N199" s="186">
        <f t="shared" si="25"/>
        <v>36.121673003802279</v>
      </c>
      <c r="O199" s="186">
        <f t="shared" si="25"/>
        <v>0.38022813688212925</v>
      </c>
      <c r="P199" s="186">
        <f t="shared" si="25"/>
        <v>0</v>
      </c>
      <c r="Q199" s="102"/>
      <c r="R199" s="91"/>
      <c r="S199" s="92">
        <f t="shared" ref="S199:S225" si="28">100*(E199+I199)/(E199+F199+H199+I199)</f>
        <v>85.11904761904762</v>
      </c>
      <c r="U199" s="95"/>
      <c r="V199" s="95"/>
      <c r="W199" s="95"/>
      <c r="X199" s="95"/>
      <c r="Y199" s="95"/>
      <c r="Z199" s="95"/>
      <c r="AA199" s="95"/>
      <c r="AB199" s="95"/>
    </row>
    <row r="200" spans="2:28" x14ac:dyDescent="0.2">
      <c r="B200" s="4"/>
      <c r="C200" s="12"/>
      <c r="D200" s="177"/>
      <c r="E200" s="177"/>
      <c r="F200" s="377"/>
      <c r="G200" s="359"/>
      <c r="H200" s="377"/>
      <c r="I200" s="359"/>
      <c r="J200" s="33"/>
      <c r="K200" s="34"/>
      <c r="L200" s="186"/>
      <c r="M200" s="186"/>
      <c r="N200" s="186"/>
      <c r="O200" s="186"/>
      <c r="P200" s="186"/>
      <c r="Q200" s="102"/>
      <c r="R200" s="91"/>
      <c r="S200" s="92"/>
      <c r="U200" s="95"/>
      <c r="V200" s="95"/>
      <c r="W200" s="95"/>
      <c r="X200" s="95"/>
      <c r="Y200" s="95"/>
      <c r="Z200" s="95"/>
      <c r="AA200" s="95"/>
      <c r="AB200" s="95"/>
    </row>
    <row r="201" spans="2:28" x14ac:dyDescent="0.2">
      <c r="B201" s="4"/>
      <c r="C201" s="2">
        <v>2015</v>
      </c>
      <c r="D201" s="176">
        <f t="shared" ref="D201:D225" si="29">SUM(E201:I201)</f>
        <v>407</v>
      </c>
      <c r="E201" s="176">
        <f>'Data for T1'!F155</f>
        <v>243</v>
      </c>
      <c r="F201" s="376">
        <f>'Data for T1'!G155</f>
        <v>33</v>
      </c>
      <c r="G201" s="358">
        <f>'Data for T1'!H155</f>
        <v>114</v>
      </c>
      <c r="H201" s="376">
        <f>'Data for T1'!I155</f>
        <v>3</v>
      </c>
      <c r="I201" s="358">
        <f>'Data for T1'!J155</f>
        <v>14</v>
      </c>
      <c r="J201" s="35"/>
      <c r="K201" s="36"/>
      <c r="L201" s="317">
        <f t="shared" si="25"/>
        <v>59.705159705159701</v>
      </c>
      <c r="M201" s="317">
        <f t="shared" si="25"/>
        <v>8.1081081081081088</v>
      </c>
      <c r="N201" s="317">
        <f t="shared" si="25"/>
        <v>28.009828009828009</v>
      </c>
      <c r="O201" s="317">
        <f t="shared" si="25"/>
        <v>0.73710073710073709</v>
      </c>
      <c r="P201" s="317">
        <f t="shared" si="25"/>
        <v>3.4398034398034398</v>
      </c>
      <c r="Q201" s="101"/>
      <c r="R201" s="89"/>
      <c r="S201" s="90">
        <f t="shared" si="28"/>
        <v>87.713310580204777</v>
      </c>
      <c r="U201" s="95"/>
      <c r="V201" s="95"/>
      <c r="W201" s="95"/>
      <c r="X201" s="95"/>
      <c r="Y201" s="95"/>
      <c r="Z201" s="95"/>
      <c r="AA201" s="95"/>
      <c r="AB201" s="95"/>
    </row>
    <row r="202" spans="2:28" x14ac:dyDescent="0.2">
      <c r="B202" s="4"/>
      <c r="C202" s="6" t="s">
        <v>25</v>
      </c>
      <c r="D202" s="177">
        <f t="shared" si="29"/>
        <v>185</v>
      </c>
      <c r="E202" s="177">
        <f>'Data for T1'!F156</f>
        <v>116</v>
      </c>
      <c r="F202" s="377">
        <f>'Data for T1'!G156</f>
        <v>14</v>
      </c>
      <c r="G202" s="359">
        <f>'Data for T1'!H156</f>
        <v>44</v>
      </c>
      <c r="H202" s="377">
        <f>'Data for T1'!I156</f>
        <v>3</v>
      </c>
      <c r="I202" s="359">
        <f>'Data for T1'!J156</f>
        <v>8</v>
      </c>
      <c r="J202" s="33"/>
      <c r="K202" s="34"/>
      <c r="L202" s="186">
        <f t="shared" si="25"/>
        <v>62.702702702702709</v>
      </c>
      <c r="M202" s="186">
        <f t="shared" si="25"/>
        <v>7.5675675675675684</v>
      </c>
      <c r="N202" s="186">
        <f t="shared" si="25"/>
        <v>23.783783783783786</v>
      </c>
      <c r="O202" s="186">
        <f t="shared" si="25"/>
        <v>1.6216216216216217</v>
      </c>
      <c r="P202" s="186">
        <f t="shared" si="25"/>
        <v>4.3243243243243246</v>
      </c>
      <c r="Q202" s="102"/>
      <c r="R202" s="91"/>
      <c r="S202" s="92">
        <f t="shared" si="28"/>
        <v>87.943262411347519</v>
      </c>
      <c r="U202" s="95"/>
      <c r="V202" s="95"/>
      <c r="W202" s="95"/>
      <c r="X202" s="95"/>
      <c r="Y202" s="95"/>
      <c r="Z202" s="95"/>
      <c r="AA202" s="95"/>
      <c r="AB202" s="95"/>
    </row>
    <row r="203" spans="2:28" x14ac:dyDescent="0.2">
      <c r="B203" s="4"/>
      <c r="C203" s="6" t="s">
        <v>78</v>
      </c>
      <c r="D203" s="177">
        <f t="shared" si="29"/>
        <v>222</v>
      </c>
      <c r="E203" s="177">
        <f>'Data for T1'!F157</f>
        <v>127</v>
      </c>
      <c r="F203" s="377">
        <f>'Data for T1'!G157</f>
        <v>19</v>
      </c>
      <c r="G203" s="359">
        <f>'Data for T1'!H157</f>
        <v>70</v>
      </c>
      <c r="H203" s="377">
        <f>'Data for T1'!I157</f>
        <v>0</v>
      </c>
      <c r="I203" s="359">
        <f>'Data for T1'!J157</f>
        <v>6</v>
      </c>
      <c r="J203" s="33"/>
      <c r="K203" s="34"/>
      <c r="L203" s="186">
        <f t="shared" si="25"/>
        <v>57.207207207207212</v>
      </c>
      <c r="M203" s="186">
        <f t="shared" si="25"/>
        <v>8.5585585585585591</v>
      </c>
      <c r="N203" s="186">
        <f t="shared" si="25"/>
        <v>31.531531531531531</v>
      </c>
      <c r="O203" s="186">
        <f t="shared" si="25"/>
        <v>0</v>
      </c>
      <c r="P203" s="186">
        <f t="shared" si="25"/>
        <v>2.7027027027027026</v>
      </c>
      <c r="Q203" s="102"/>
      <c r="R203" s="91"/>
      <c r="S203" s="92">
        <f t="shared" si="28"/>
        <v>87.5</v>
      </c>
      <c r="U203" s="95"/>
      <c r="V203" s="95"/>
      <c r="W203" s="95"/>
      <c r="X203" s="95"/>
      <c r="Y203" s="95"/>
      <c r="Z203" s="95"/>
      <c r="AA203" s="95"/>
      <c r="AB203" s="95"/>
    </row>
    <row r="204" spans="2:28" x14ac:dyDescent="0.2">
      <c r="B204" s="4"/>
      <c r="C204" s="6"/>
      <c r="D204" s="177"/>
      <c r="E204" s="177"/>
      <c r="F204" s="377"/>
      <c r="G204" s="359"/>
      <c r="H204" s="377"/>
      <c r="I204" s="359"/>
      <c r="J204" s="33"/>
      <c r="K204" s="34"/>
      <c r="L204" s="186"/>
      <c r="M204" s="186"/>
      <c r="N204" s="186"/>
      <c r="O204" s="186"/>
      <c r="P204" s="186"/>
      <c r="Q204" s="102"/>
      <c r="R204" s="91"/>
      <c r="S204" s="92"/>
      <c r="U204" s="95"/>
      <c r="V204" s="95"/>
      <c r="W204" s="95"/>
      <c r="X204" s="95"/>
      <c r="Y204" s="95"/>
      <c r="Z204" s="95"/>
      <c r="AA204" s="95"/>
      <c r="AB204" s="95"/>
    </row>
    <row r="205" spans="2:28" ht="14.25" x14ac:dyDescent="0.2">
      <c r="B205" s="4" t="s">
        <v>28</v>
      </c>
      <c r="C205" s="2">
        <v>2013</v>
      </c>
      <c r="D205" s="176">
        <f t="shared" si="29"/>
        <v>773</v>
      </c>
      <c r="E205" s="176">
        <f>'Data for T1'!F159</f>
        <v>600</v>
      </c>
      <c r="F205" s="376">
        <f>'Data for T1'!G159</f>
        <v>41</v>
      </c>
      <c r="G205" s="358">
        <f>'Data for T1'!H159</f>
        <v>119</v>
      </c>
      <c r="H205" s="376">
        <f>'Data for T1'!I159</f>
        <v>7</v>
      </c>
      <c r="I205" s="358">
        <f>'Data for T1'!J159</f>
        <v>6</v>
      </c>
      <c r="J205" s="35"/>
      <c r="K205" s="36"/>
      <c r="L205" s="317">
        <f t="shared" si="25"/>
        <v>77.619663648124188</v>
      </c>
      <c r="M205" s="317">
        <f t="shared" si="25"/>
        <v>5.304010349288486</v>
      </c>
      <c r="N205" s="317">
        <f t="shared" si="25"/>
        <v>15.39456662354463</v>
      </c>
      <c r="O205" s="317">
        <f t="shared" si="25"/>
        <v>0.90556274256144886</v>
      </c>
      <c r="P205" s="317">
        <f t="shared" si="25"/>
        <v>0.77619663648124193</v>
      </c>
      <c r="Q205" s="134"/>
      <c r="R205" s="135"/>
      <c r="S205" s="90">
        <f t="shared" si="28"/>
        <v>92.660550458715591</v>
      </c>
      <c r="U205" s="95"/>
      <c r="V205" s="95"/>
      <c r="W205" s="95"/>
      <c r="X205" s="95"/>
      <c r="Y205" s="95"/>
      <c r="Z205" s="95"/>
      <c r="AA205" s="95"/>
      <c r="AB205" s="95"/>
    </row>
    <row r="206" spans="2:28" x14ac:dyDescent="0.2">
      <c r="B206" s="4"/>
      <c r="C206" s="2">
        <v>2014</v>
      </c>
      <c r="D206" s="176">
        <f t="shared" si="29"/>
        <v>862</v>
      </c>
      <c r="E206" s="176">
        <f>'Data for T1'!F160</f>
        <v>616</v>
      </c>
      <c r="F206" s="376">
        <f>'Data for T1'!G160</f>
        <v>47</v>
      </c>
      <c r="G206" s="358">
        <f>'Data for T1'!H160</f>
        <v>182</v>
      </c>
      <c r="H206" s="376">
        <f>'Data for T1'!I160</f>
        <v>3</v>
      </c>
      <c r="I206" s="358">
        <f>'Data for T1'!J160</f>
        <v>14</v>
      </c>
      <c r="J206" s="35"/>
      <c r="K206" s="36"/>
      <c r="L206" s="317">
        <f t="shared" si="25"/>
        <v>71.461716937354993</v>
      </c>
      <c r="M206" s="317">
        <f t="shared" si="25"/>
        <v>5.4524361948955917</v>
      </c>
      <c r="N206" s="317">
        <f t="shared" si="25"/>
        <v>21.113689095127611</v>
      </c>
      <c r="O206" s="317">
        <f t="shared" si="25"/>
        <v>0.34802784222737815</v>
      </c>
      <c r="P206" s="317">
        <f t="shared" si="25"/>
        <v>1.6241299303944314</v>
      </c>
      <c r="Q206" s="101"/>
      <c r="R206" s="89"/>
      <c r="S206" s="90">
        <f t="shared" si="28"/>
        <v>92.647058823529406</v>
      </c>
      <c r="U206" s="95"/>
      <c r="V206" s="95"/>
      <c r="W206" s="95"/>
      <c r="X206" s="95"/>
      <c r="Y206" s="95"/>
      <c r="Z206" s="95"/>
      <c r="AA206" s="95"/>
      <c r="AB206" s="95"/>
    </row>
    <row r="207" spans="2:28" x14ac:dyDescent="0.2">
      <c r="B207" s="4"/>
      <c r="C207" s="12" t="s">
        <v>7</v>
      </c>
      <c r="D207" s="177">
        <f t="shared" si="29"/>
        <v>204</v>
      </c>
      <c r="E207" s="177">
        <f>'Data for T1'!F161</f>
        <v>144</v>
      </c>
      <c r="F207" s="377">
        <f>'Data for T1'!G161</f>
        <v>14</v>
      </c>
      <c r="G207" s="359">
        <f>'Data for T1'!H161</f>
        <v>42</v>
      </c>
      <c r="H207" s="377">
        <f>'Data for T1'!I161</f>
        <v>1</v>
      </c>
      <c r="I207" s="359">
        <f>'Data for T1'!J161</f>
        <v>3</v>
      </c>
      <c r="J207" s="33"/>
      <c r="K207" s="34"/>
      <c r="L207" s="186">
        <f t="shared" si="25"/>
        <v>70.588235294117652</v>
      </c>
      <c r="M207" s="186">
        <f t="shared" si="25"/>
        <v>6.8627450980392162</v>
      </c>
      <c r="N207" s="186">
        <f t="shared" si="25"/>
        <v>20.588235294117645</v>
      </c>
      <c r="O207" s="186">
        <f t="shared" si="25"/>
        <v>0.49019607843137253</v>
      </c>
      <c r="P207" s="186">
        <f t="shared" si="25"/>
        <v>1.4705882352941175</v>
      </c>
      <c r="Q207" s="102"/>
      <c r="R207" s="91"/>
      <c r="S207" s="92">
        <f t="shared" si="28"/>
        <v>90.740740740740748</v>
      </c>
      <c r="U207" s="95"/>
      <c r="V207" s="95"/>
      <c r="W207" s="95"/>
      <c r="X207" s="95"/>
      <c r="Y207" s="95"/>
      <c r="Z207" s="95"/>
      <c r="AA207" s="95"/>
      <c r="AB207" s="95"/>
    </row>
    <row r="208" spans="2:28" x14ac:dyDescent="0.2">
      <c r="B208" s="4"/>
      <c r="C208" s="12" t="s">
        <v>4</v>
      </c>
      <c r="D208" s="177">
        <f t="shared" si="29"/>
        <v>213</v>
      </c>
      <c r="E208" s="177">
        <f>'Data for T1'!F162</f>
        <v>170</v>
      </c>
      <c r="F208" s="377">
        <f>'Data for T1'!G162</f>
        <v>7</v>
      </c>
      <c r="G208" s="359">
        <f>'Data for T1'!H162</f>
        <v>33</v>
      </c>
      <c r="H208" s="377">
        <f>'Data for T1'!I162</f>
        <v>0</v>
      </c>
      <c r="I208" s="359">
        <f>'Data for T1'!J162</f>
        <v>3</v>
      </c>
      <c r="J208" s="33"/>
      <c r="K208" s="34"/>
      <c r="L208" s="186">
        <f t="shared" si="25"/>
        <v>79.812206572769952</v>
      </c>
      <c r="M208" s="186">
        <f t="shared" si="25"/>
        <v>3.286384976525822</v>
      </c>
      <c r="N208" s="186">
        <f t="shared" si="25"/>
        <v>15.492957746478872</v>
      </c>
      <c r="O208" s="186">
        <f t="shared" si="25"/>
        <v>0</v>
      </c>
      <c r="P208" s="186">
        <f t="shared" si="25"/>
        <v>1.4084507042253522</v>
      </c>
      <c r="Q208" s="102"/>
      <c r="R208" s="91"/>
      <c r="S208" s="92">
        <f t="shared" si="28"/>
        <v>96.111111111111114</v>
      </c>
      <c r="U208" s="95"/>
      <c r="V208" s="95"/>
      <c r="W208" s="95"/>
      <c r="X208" s="95"/>
      <c r="Y208" s="95"/>
      <c r="Z208" s="95"/>
      <c r="AA208" s="95"/>
      <c r="AB208" s="95"/>
    </row>
    <row r="209" spans="1:28" x14ac:dyDescent="0.2">
      <c r="B209" s="4"/>
      <c r="C209" s="12" t="s">
        <v>5</v>
      </c>
      <c r="D209" s="177">
        <f t="shared" si="29"/>
        <v>222</v>
      </c>
      <c r="E209" s="177">
        <f>'Data for T1'!F163</f>
        <v>143</v>
      </c>
      <c r="F209" s="377">
        <f>'Data for T1'!G163</f>
        <v>16</v>
      </c>
      <c r="G209" s="359">
        <f>'Data for T1'!H163</f>
        <v>59</v>
      </c>
      <c r="H209" s="377">
        <f>'Data for T1'!I163</f>
        <v>0</v>
      </c>
      <c r="I209" s="359">
        <f>'Data for T1'!J163</f>
        <v>4</v>
      </c>
      <c r="J209" s="33"/>
      <c r="K209" s="34"/>
      <c r="L209" s="186">
        <f t="shared" si="25"/>
        <v>64.414414414414409</v>
      </c>
      <c r="M209" s="186">
        <f t="shared" si="25"/>
        <v>7.2072072072072073</v>
      </c>
      <c r="N209" s="186">
        <f t="shared" si="25"/>
        <v>26.576576576576578</v>
      </c>
      <c r="O209" s="186">
        <f t="shared" si="25"/>
        <v>0</v>
      </c>
      <c r="P209" s="186">
        <f t="shared" si="25"/>
        <v>1.8018018018018018</v>
      </c>
      <c r="Q209" s="102"/>
      <c r="R209" s="91"/>
      <c r="S209" s="92">
        <f t="shared" si="28"/>
        <v>90.184049079754601</v>
      </c>
      <c r="U209" s="95"/>
      <c r="V209" s="95"/>
      <c r="W209" s="95"/>
      <c r="X209" s="95"/>
      <c r="Y209" s="95"/>
      <c r="Z209" s="95"/>
      <c r="AA209" s="95"/>
      <c r="AB209" s="95"/>
    </row>
    <row r="210" spans="1:28" x14ac:dyDescent="0.2">
      <c r="B210" s="4"/>
      <c r="C210" s="12" t="s">
        <v>6</v>
      </c>
      <c r="D210" s="177">
        <f t="shared" si="29"/>
        <v>223</v>
      </c>
      <c r="E210" s="177">
        <f>'Data for T1'!F164</f>
        <v>159</v>
      </c>
      <c r="F210" s="377">
        <f>'Data for T1'!G164</f>
        <v>10</v>
      </c>
      <c r="G210" s="359">
        <f>'Data for T1'!H164</f>
        <v>48</v>
      </c>
      <c r="H210" s="377">
        <f>'Data for T1'!I164</f>
        <v>2</v>
      </c>
      <c r="I210" s="359">
        <f>'Data for T1'!J164</f>
        <v>4</v>
      </c>
      <c r="J210" s="33"/>
      <c r="K210" s="34"/>
      <c r="L210" s="186">
        <f t="shared" si="25"/>
        <v>71.300448430493262</v>
      </c>
      <c r="M210" s="186">
        <f t="shared" si="25"/>
        <v>4.4843049327354256</v>
      </c>
      <c r="N210" s="186">
        <f t="shared" si="25"/>
        <v>21.524663677130047</v>
      </c>
      <c r="O210" s="186">
        <f t="shared" si="25"/>
        <v>0.89686098654708524</v>
      </c>
      <c r="P210" s="186">
        <f t="shared" si="25"/>
        <v>1.7937219730941705</v>
      </c>
      <c r="Q210" s="102"/>
      <c r="R210" s="91"/>
      <c r="S210" s="92">
        <f t="shared" si="28"/>
        <v>93.142857142857139</v>
      </c>
      <c r="U210" s="95"/>
      <c r="V210" s="95"/>
      <c r="W210" s="95"/>
      <c r="X210" s="95"/>
      <c r="Y210" s="95"/>
      <c r="Z210" s="95"/>
      <c r="AA210" s="95"/>
      <c r="AB210" s="95"/>
    </row>
    <row r="211" spans="1:28" x14ac:dyDescent="0.2">
      <c r="B211" s="4"/>
      <c r="C211" s="12"/>
      <c r="D211" s="177"/>
      <c r="E211" s="177"/>
      <c r="F211" s="377"/>
      <c r="G211" s="359"/>
      <c r="H211" s="377"/>
      <c r="I211" s="359"/>
      <c r="J211" s="33"/>
      <c r="K211" s="34"/>
      <c r="L211" s="186"/>
      <c r="M211" s="186"/>
      <c r="N211" s="186"/>
      <c r="O211" s="186"/>
      <c r="P211" s="186"/>
      <c r="Q211" s="102"/>
      <c r="R211" s="91"/>
      <c r="S211" s="92"/>
      <c r="U211" s="95"/>
      <c r="V211" s="95"/>
      <c r="W211" s="95"/>
      <c r="X211" s="95"/>
      <c r="Y211" s="95"/>
      <c r="Z211" s="95"/>
      <c r="AA211" s="95"/>
      <c r="AB211" s="95"/>
    </row>
    <row r="212" spans="1:28" x14ac:dyDescent="0.2">
      <c r="B212" s="4"/>
      <c r="C212" s="2">
        <v>2015</v>
      </c>
      <c r="D212" s="176">
        <f t="shared" si="29"/>
        <v>420</v>
      </c>
      <c r="E212" s="176">
        <f>'Data for T1'!F166</f>
        <v>297</v>
      </c>
      <c r="F212" s="376">
        <f>'Data for T1'!G166</f>
        <v>36</v>
      </c>
      <c r="G212" s="358">
        <f>'Data for T1'!H166</f>
        <v>76</v>
      </c>
      <c r="H212" s="376">
        <f>'Data for T1'!I166</f>
        <v>2</v>
      </c>
      <c r="I212" s="358">
        <f>'Data for T1'!J166</f>
        <v>9</v>
      </c>
      <c r="J212" s="35"/>
      <c r="K212" s="36"/>
      <c r="L212" s="317">
        <f t="shared" si="25"/>
        <v>70.714285714285722</v>
      </c>
      <c r="M212" s="317">
        <f t="shared" si="25"/>
        <v>8.5714285714285712</v>
      </c>
      <c r="N212" s="317">
        <f t="shared" si="25"/>
        <v>18.095238095238095</v>
      </c>
      <c r="O212" s="317">
        <f t="shared" si="25"/>
        <v>0.47619047619047622</v>
      </c>
      <c r="P212" s="317">
        <f t="shared" si="25"/>
        <v>2.1428571428571428</v>
      </c>
      <c r="Q212" s="101"/>
      <c r="R212" s="89"/>
      <c r="S212" s="90">
        <f t="shared" si="28"/>
        <v>88.95348837209302</v>
      </c>
      <c r="U212" s="95"/>
      <c r="V212" s="95"/>
      <c r="W212" s="95"/>
      <c r="X212" s="95"/>
      <c r="Y212" s="95"/>
      <c r="Z212" s="95"/>
      <c r="AA212" s="95"/>
      <c r="AB212" s="95"/>
    </row>
    <row r="213" spans="1:28" x14ac:dyDescent="0.2">
      <c r="A213" s="3"/>
      <c r="B213" s="4"/>
      <c r="C213" s="6" t="s">
        <v>25</v>
      </c>
      <c r="D213" s="177">
        <f t="shared" si="29"/>
        <v>208</v>
      </c>
      <c r="E213" s="177">
        <f>'Data for T1'!F167</f>
        <v>145</v>
      </c>
      <c r="F213" s="377">
        <f>'Data for T1'!G167</f>
        <v>19</v>
      </c>
      <c r="G213" s="359">
        <f>'Data for T1'!H167</f>
        <v>38</v>
      </c>
      <c r="H213" s="377">
        <f>'Data for T1'!I167</f>
        <v>0</v>
      </c>
      <c r="I213" s="359">
        <f>'Data for T1'!J167</f>
        <v>6</v>
      </c>
      <c r="J213" s="33"/>
      <c r="K213" s="34"/>
      <c r="L213" s="186">
        <f t="shared" si="25"/>
        <v>69.711538461538453</v>
      </c>
      <c r="M213" s="186">
        <f t="shared" si="25"/>
        <v>9.1346153846153832</v>
      </c>
      <c r="N213" s="186">
        <f t="shared" si="25"/>
        <v>18.269230769230766</v>
      </c>
      <c r="O213" s="186">
        <f t="shared" si="25"/>
        <v>0</v>
      </c>
      <c r="P213" s="186">
        <f t="shared" si="25"/>
        <v>2.8846153846153846</v>
      </c>
      <c r="Q213" s="102"/>
      <c r="R213" s="91"/>
      <c r="S213" s="92">
        <f t="shared" si="28"/>
        <v>88.82352941176471</v>
      </c>
      <c r="U213" s="95"/>
      <c r="V213" s="95"/>
      <c r="W213" s="95"/>
      <c r="X213" s="95"/>
      <c r="Y213" s="95"/>
      <c r="Z213" s="95"/>
      <c r="AA213" s="95"/>
      <c r="AB213" s="95"/>
    </row>
    <row r="214" spans="1:28" x14ac:dyDescent="0.2">
      <c r="A214" s="3"/>
      <c r="B214" s="4"/>
      <c r="C214" s="6" t="s">
        <v>78</v>
      </c>
      <c r="D214" s="177">
        <f t="shared" si="29"/>
        <v>212</v>
      </c>
      <c r="E214" s="177">
        <f>'Data for T1'!F168</f>
        <v>152</v>
      </c>
      <c r="F214" s="377">
        <f>'Data for T1'!G168</f>
        <v>17</v>
      </c>
      <c r="G214" s="359">
        <f>'Data for T1'!H168</f>
        <v>38</v>
      </c>
      <c r="H214" s="377">
        <f>'Data for T1'!I168</f>
        <v>2</v>
      </c>
      <c r="I214" s="359">
        <f>'Data for T1'!J168</f>
        <v>3</v>
      </c>
      <c r="J214" s="33"/>
      <c r="K214" s="34"/>
      <c r="L214" s="186">
        <f t="shared" si="25"/>
        <v>71.698113207547166</v>
      </c>
      <c r="M214" s="186">
        <f t="shared" si="25"/>
        <v>8.0188679245283012</v>
      </c>
      <c r="N214" s="186">
        <f t="shared" si="25"/>
        <v>17.924528301886792</v>
      </c>
      <c r="O214" s="186">
        <f t="shared" si="25"/>
        <v>0.94339622641509435</v>
      </c>
      <c r="P214" s="186">
        <f t="shared" si="25"/>
        <v>1.4150943396226416</v>
      </c>
      <c r="Q214" s="102"/>
      <c r="R214" s="91"/>
      <c r="S214" s="92">
        <f t="shared" si="28"/>
        <v>89.080459770114942</v>
      </c>
      <c r="U214" s="95"/>
      <c r="V214" s="95"/>
      <c r="W214" s="95"/>
      <c r="X214" s="95"/>
      <c r="Y214" s="95"/>
      <c r="Z214" s="95"/>
      <c r="AA214" s="95"/>
      <c r="AB214" s="95"/>
    </row>
    <row r="215" spans="1:28" s="3" customFormat="1" x14ac:dyDescent="0.2">
      <c r="B215" s="4"/>
      <c r="C215" s="6"/>
      <c r="D215" s="177"/>
      <c r="E215" s="177"/>
      <c r="F215" s="377"/>
      <c r="G215" s="359"/>
      <c r="H215" s="377"/>
      <c r="I215" s="359"/>
      <c r="J215" s="33"/>
      <c r="K215" s="34"/>
      <c r="L215" s="186"/>
      <c r="M215" s="186"/>
      <c r="N215" s="186"/>
      <c r="O215" s="186"/>
      <c r="P215" s="186"/>
      <c r="Q215" s="102"/>
      <c r="R215" s="91"/>
      <c r="S215" s="92"/>
      <c r="U215" s="95"/>
      <c r="V215" s="95"/>
      <c r="W215" s="95"/>
      <c r="X215" s="95"/>
      <c r="Y215" s="95"/>
      <c r="Z215" s="95"/>
      <c r="AA215" s="95"/>
      <c r="AB215" s="95"/>
    </row>
    <row r="216" spans="1:28" s="3" customFormat="1" ht="14.25" x14ac:dyDescent="0.2">
      <c r="A216" s="11"/>
      <c r="B216" s="4" t="s">
        <v>29</v>
      </c>
      <c r="C216" s="2">
        <v>2013</v>
      </c>
      <c r="D216" s="176">
        <f t="shared" si="29"/>
        <v>35</v>
      </c>
      <c r="E216" s="176">
        <f>'Data for T1'!F170</f>
        <v>30</v>
      </c>
      <c r="F216" s="376">
        <f>'Data for T1'!G170</f>
        <v>0</v>
      </c>
      <c r="G216" s="358">
        <f>'Data for T1'!H170</f>
        <v>5</v>
      </c>
      <c r="H216" s="376">
        <f>'Data for T1'!I170</f>
        <v>0</v>
      </c>
      <c r="I216" s="358">
        <f>'Data for T1'!J170</f>
        <v>0</v>
      </c>
      <c r="J216" s="35"/>
      <c r="K216" s="36"/>
      <c r="L216" s="317">
        <f t="shared" ref="L216:P225" si="30">E216/$D216*100</f>
        <v>85.714285714285708</v>
      </c>
      <c r="M216" s="317">
        <f t="shared" si="30"/>
        <v>0</v>
      </c>
      <c r="N216" s="317">
        <f t="shared" si="30"/>
        <v>14.285714285714285</v>
      </c>
      <c r="O216" s="317">
        <f t="shared" si="30"/>
        <v>0</v>
      </c>
      <c r="P216" s="317">
        <f t="shared" si="30"/>
        <v>0</v>
      </c>
      <c r="Q216" s="134"/>
      <c r="R216" s="135"/>
      <c r="S216" s="104">
        <f t="shared" si="28"/>
        <v>100</v>
      </c>
      <c r="U216" s="95"/>
      <c r="V216" s="95"/>
      <c r="W216" s="95"/>
      <c r="X216" s="95"/>
      <c r="Y216" s="95"/>
      <c r="Z216" s="95"/>
      <c r="AA216" s="95"/>
      <c r="AB216" s="95"/>
    </row>
    <row r="217" spans="1:28" x14ac:dyDescent="0.2">
      <c r="C217" s="2">
        <v>2014</v>
      </c>
      <c r="D217" s="176">
        <f t="shared" si="29"/>
        <v>20</v>
      </c>
      <c r="E217" s="176">
        <f>'Data for T1'!F171</f>
        <v>15</v>
      </c>
      <c r="F217" s="376">
        <f>'Data for T1'!G171</f>
        <v>1</v>
      </c>
      <c r="G217" s="358">
        <f>'Data for T1'!H171</f>
        <v>4</v>
      </c>
      <c r="H217" s="376">
        <f>'Data for T1'!I171</f>
        <v>0</v>
      </c>
      <c r="I217" s="358">
        <f>'Data for T1'!J171</f>
        <v>0</v>
      </c>
      <c r="J217" s="35"/>
      <c r="K217" s="36"/>
      <c r="L217" s="317">
        <f t="shared" si="30"/>
        <v>75</v>
      </c>
      <c r="M217" s="317">
        <f t="shared" si="30"/>
        <v>5</v>
      </c>
      <c r="N217" s="317">
        <f t="shared" si="30"/>
        <v>20</v>
      </c>
      <c r="O217" s="317">
        <f t="shared" si="30"/>
        <v>0</v>
      </c>
      <c r="P217" s="317">
        <f t="shared" si="30"/>
        <v>0</v>
      </c>
      <c r="Q217" s="101"/>
      <c r="R217" s="89"/>
      <c r="S217" s="104">
        <f t="shared" si="28"/>
        <v>93.75</v>
      </c>
      <c r="U217" s="95"/>
      <c r="V217" s="95"/>
      <c r="W217" s="95"/>
      <c r="X217" s="95"/>
      <c r="Y217" s="95"/>
      <c r="Z217" s="95"/>
      <c r="AA217" s="95"/>
      <c r="AB217" s="95"/>
    </row>
    <row r="218" spans="1:28" x14ac:dyDescent="0.2">
      <c r="B218" s="4"/>
      <c r="C218" s="12" t="s">
        <v>7</v>
      </c>
      <c r="D218" s="177">
        <f t="shared" si="29"/>
        <v>6</v>
      </c>
      <c r="E218" s="177">
        <f>'Data for T1'!F172</f>
        <v>5</v>
      </c>
      <c r="F218" s="377">
        <f>'Data for T1'!G172</f>
        <v>1</v>
      </c>
      <c r="G218" s="359">
        <f>'Data for T1'!H172</f>
        <v>0</v>
      </c>
      <c r="H218" s="377">
        <f>'Data for T1'!I172</f>
        <v>0</v>
      </c>
      <c r="I218" s="359">
        <f>'Data for T1'!J172</f>
        <v>0</v>
      </c>
      <c r="J218" s="33"/>
      <c r="K218" s="34"/>
      <c r="L218" s="186">
        <f t="shared" si="30"/>
        <v>83.333333333333343</v>
      </c>
      <c r="M218" s="186">
        <f t="shared" si="30"/>
        <v>16.666666666666664</v>
      </c>
      <c r="N218" s="186">
        <f t="shared" si="30"/>
        <v>0</v>
      </c>
      <c r="O218" s="186">
        <f t="shared" si="30"/>
        <v>0</v>
      </c>
      <c r="P218" s="186">
        <f t="shared" si="30"/>
        <v>0</v>
      </c>
      <c r="Q218" s="110"/>
      <c r="R218" s="93"/>
      <c r="S218" s="93">
        <f t="shared" si="28"/>
        <v>83.333333333333329</v>
      </c>
      <c r="U218" s="95"/>
      <c r="V218" s="95"/>
      <c r="W218" s="95"/>
      <c r="X218" s="95"/>
      <c r="Y218" s="95"/>
      <c r="Z218" s="95"/>
      <c r="AA218" s="95"/>
      <c r="AB218" s="95"/>
    </row>
    <row r="219" spans="1:28" x14ac:dyDescent="0.2">
      <c r="B219" s="4"/>
      <c r="C219" s="12" t="s">
        <v>4</v>
      </c>
      <c r="D219" s="177">
        <f t="shared" si="29"/>
        <v>2</v>
      </c>
      <c r="E219" s="177">
        <f>'Data for T1'!F173</f>
        <v>2</v>
      </c>
      <c r="F219" s="377">
        <f>'Data for T1'!G173</f>
        <v>0</v>
      </c>
      <c r="G219" s="359">
        <f>'Data for T1'!H173</f>
        <v>0</v>
      </c>
      <c r="H219" s="377">
        <f>'Data for T1'!I173</f>
        <v>0</v>
      </c>
      <c r="I219" s="359">
        <f>'Data for T1'!J173</f>
        <v>0</v>
      </c>
      <c r="J219" s="33"/>
      <c r="K219" s="34"/>
      <c r="L219" s="186">
        <f t="shared" si="30"/>
        <v>100</v>
      </c>
      <c r="M219" s="186">
        <f t="shared" si="30"/>
        <v>0</v>
      </c>
      <c r="N219" s="186">
        <f t="shared" si="30"/>
        <v>0</v>
      </c>
      <c r="O219" s="186">
        <f t="shared" si="30"/>
        <v>0</v>
      </c>
      <c r="P219" s="186">
        <f t="shared" si="30"/>
        <v>0</v>
      </c>
      <c r="Q219" s="110"/>
      <c r="R219" s="93"/>
      <c r="S219" s="93">
        <f t="shared" si="28"/>
        <v>100</v>
      </c>
      <c r="U219" s="95"/>
      <c r="V219" s="95"/>
      <c r="W219" s="95"/>
      <c r="X219" s="95"/>
      <c r="Y219" s="95"/>
      <c r="Z219" s="95"/>
      <c r="AA219" s="95"/>
      <c r="AB219" s="95"/>
    </row>
    <row r="220" spans="1:28" x14ac:dyDescent="0.2">
      <c r="B220" s="4"/>
      <c r="C220" s="12" t="s">
        <v>5</v>
      </c>
      <c r="D220" s="177">
        <f t="shared" si="29"/>
        <v>6</v>
      </c>
      <c r="E220" s="177">
        <f>'Data for T1'!F174</f>
        <v>5</v>
      </c>
      <c r="F220" s="377">
        <f>'Data for T1'!G174</f>
        <v>0</v>
      </c>
      <c r="G220" s="359">
        <f>'Data for T1'!H174</f>
        <v>1</v>
      </c>
      <c r="H220" s="377">
        <f>'Data for T1'!I174</f>
        <v>0</v>
      </c>
      <c r="I220" s="359">
        <f>'Data for T1'!J174</f>
        <v>0</v>
      </c>
      <c r="J220" s="33"/>
      <c r="K220" s="34"/>
      <c r="L220" s="186">
        <f t="shared" si="30"/>
        <v>83.333333333333343</v>
      </c>
      <c r="M220" s="186">
        <f t="shared" si="30"/>
        <v>0</v>
      </c>
      <c r="N220" s="186">
        <f t="shared" si="30"/>
        <v>16.666666666666664</v>
      </c>
      <c r="O220" s="186">
        <f t="shared" si="30"/>
        <v>0</v>
      </c>
      <c r="P220" s="186">
        <f t="shared" si="30"/>
        <v>0</v>
      </c>
      <c r="Q220" s="110"/>
      <c r="R220" s="93"/>
      <c r="S220" s="93">
        <f t="shared" si="28"/>
        <v>100</v>
      </c>
      <c r="U220" s="95"/>
      <c r="V220" s="95"/>
      <c r="W220" s="95"/>
      <c r="X220" s="95"/>
      <c r="Y220" s="95"/>
      <c r="Z220" s="95"/>
      <c r="AA220" s="95"/>
      <c r="AB220" s="95"/>
    </row>
    <row r="221" spans="1:28" x14ac:dyDescent="0.2">
      <c r="B221" s="4"/>
      <c r="C221" s="12" t="s">
        <v>6</v>
      </c>
      <c r="D221" s="177">
        <f t="shared" si="29"/>
        <v>6</v>
      </c>
      <c r="E221" s="177">
        <f>'Data for T1'!F175</f>
        <v>3</v>
      </c>
      <c r="F221" s="377">
        <f>'Data for T1'!G175</f>
        <v>0</v>
      </c>
      <c r="G221" s="359">
        <f>'Data for T1'!H175</f>
        <v>3</v>
      </c>
      <c r="H221" s="377">
        <f>'Data for T1'!I175</f>
        <v>0</v>
      </c>
      <c r="I221" s="359">
        <f>'Data for T1'!J175</f>
        <v>0</v>
      </c>
      <c r="J221" s="33"/>
      <c r="K221" s="34"/>
      <c r="L221" s="186">
        <f t="shared" si="30"/>
        <v>50</v>
      </c>
      <c r="M221" s="186">
        <f t="shared" si="30"/>
        <v>0</v>
      </c>
      <c r="N221" s="186">
        <f t="shared" si="30"/>
        <v>50</v>
      </c>
      <c r="O221" s="186">
        <f t="shared" si="30"/>
        <v>0</v>
      </c>
      <c r="P221" s="186">
        <f t="shared" si="30"/>
        <v>0</v>
      </c>
      <c r="Q221" s="102"/>
      <c r="R221" s="91"/>
      <c r="S221" s="93">
        <f t="shared" si="28"/>
        <v>100</v>
      </c>
      <c r="U221" s="95"/>
      <c r="V221" s="95"/>
      <c r="W221" s="95"/>
      <c r="X221" s="95"/>
      <c r="Y221" s="95"/>
      <c r="Z221" s="95"/>
      <c r="AA221" s="95"/>
      <c r="AB221" s="95"/>
    </row>
    <row r="222" spans="1:28" x14ac:dyDescent="0.2">
      <c r="B222" s="4"/>
      <c r="C222" s="12"/>
      <c r="D222" s="177"/>
      <c r="E222" s="177"/>
      <c r="F222" s="377"/>
      <c r="G222" s="359"/>
      <c r="H222" s="377"/>
      <c r="I222" s="359"/>
      <c r="J222" s="33"/>
      <c r="K222" s="34"/>
      <c r="L222" s="186"/>
      <c r="M222" s="186"/>
      <c r="N222" s="186"/>
      <c r="O222" s="186"/>
      <c r="P222" s="186"/>
      <c r="Q222" s="102"/>
      <c r="R222" s="91"/>
      <c r="S222" s="104"/>
      <c r="U222" s="95"/>
      <c r="V222" s="95"/>
      <c r="W222" s="95"/>
      <c r="X222" s="95"/>
      <c r="Y222" s="95"/>
      <c r="Z222" s="95"/>
      <c r="AA222" s="95"/>
      <c r="AB222" s="95"/>
    </row>
    <row r="223" spans="1:28" x14ac:dyDescent="0.2">
      <c r="B223" s="4"/>
      <c r="C223" s="2">
        <v>2015</v>
      </c>
      <c r="D223" s="176">
        <f t="shared" si="29"/>
        <v>13</v>
      </c>
      <c r="E223" s="176">
        <f>'Data for T1'!F177</f>
        <v>9</v>
      </c>
      <c r="F223" s="376">
        <f>'Data for T1'!G177</f>
        <v>1</v>
      </c>
      <c r="G223" s="358">
        <f>'Data for T1'!H177</f>
        <v>3</v>
      </c>
      <c r="H223" s="376">
        <f>'Data for T1'!I177</f>
        <v>0</v>
      </c>
      <c r="I223" s="358">
        <f>'Data for T1'!J177</f>
        <v>0</v>
      </c>
      <c r="J223" s="35"/>
      <c r="K223" s="36"/>
      <c r="L223" s="317">
        <f t="shared" si="30"/>
        <v>69.230769230769226</v>
      </c>
      <c r="M223" s="317">
        <f t="shared" si="30"/>
        <v>7.6923076923076925</v>
      </c>
      <c r="N223" s="317">
        <f t="shared" si="30"/>
        <v>23.076923076923077</v>
      </c>
      <c r="O223" s="317">
        <f t="shared" si="30"/>
        <v>0</v>
      </c>
      <c r="P223" s="317">
        <f t="shared" si="30"/>
        <v>0</v>
      </c>
      <c r="Q223" s="101"/>
      <c r="R223" s="89"/>
      <c r="S223" s="104">
        <f t="shared" si="28"/>
        <v>90</v>
      </c>
      <c r="U223" s="95"/>
      <c r="V223" s="95"/>
      <c r="W223" s="95"/>
      <c r="X223" s="95"/>
      <c r="Y223" s="95"/>
      <c r="Z223" s="95"/>
      <c r="AA223" s="95"/>
      <c r="AB223" s="95"/>
    </row>
    <row r="224" spans="1:28" s="3" customFormat="1" x14ac:dyDescent="0.2">
      <c r="B224" s="4"/>
      <c r="C224" s="6" t="s">
        <v>25</v>
      </c>
      <c r="D224" s="177">
        <f t="shared" si="29"/>
        <v>5</v>
      </c>
      <c r="E224" s="177">
        <f>'Data for T1'!F178</f>
        <v>4</v>
      </c>
      <c r="F224" s="377">
        <f>'Data for T1'!G178</f>
        <v>1</v>
      </c>
      <c r="G224" s="359">
        <f>'Data for T1'!H178</f>
        <v>0</v>
      </c>
      <c r="H224" s="377">
        <f>'Data for T1'!I178</f>
        <v>0</v>
      </c>
      <c r="I224" s="359">
        <f>'Data for T1'!J178</f>
        <v>0</v>
      </c>
      <c r="J224" s="33"/>
      <c r="K224" s="34"/>
      <c r="L224" s="186">
        <f t="shared" si="30"/>
        <v>80</v>
      </c>
      <c r="M224" s="186">
        <f t="shared" si="30"/>
        <v>20</v>
      </c>
      <c r="N224" s="186">
        <f t="shared" si="30"/>
        <v>0</v>
      </c>
      <c r="O224" s="186">
        <f t="shared" si="30"/>
        <v>0</v>
      </c>
      <c r="P224" s="186">
        <f t="shared" si="30"/>
        <v>0</v>
      </c>
      <c r="Q224" s="102"/>
      <c r="R224" s="91"/>
      <c r="S224" s="93">
        <f t="shared" si="28"/>
        <v>80</v>
      </c>
      <c r="U224" s="95"/>
      <c r="V224" s="95"/>
      <c r="W224" s="95"/>
      <c r="X224" s="95"/>
      <c r="Y224" s="95"/>
      <c r="Z224" s="95"/>
      <c r="AA224" s="95"/>
      <c r="AB224" s="95"/>
    </row>
    <row r="225" spans="1:28" s="3" customFormat="1" x14ac:dyDescent="0.2">
      <c r="B225" s="4"/>
      <c r="C225" s="6" t="s">
        <v>78</v>
      </c>
      <c r="D225" s="177">
        <f t="shared" si="29"/>
        <v>8</v>
      </c>
      <c r="E225" s="177">
        <f>'Data for T1'!F179</f>
        <v>5</v>
      </c>
      <c r="F225" s="377">
        <f>'Data for T1'!G179</f>
        <v>0</v>
      </c>
      <c r="G225" s="359">
        <f>'Data for T1'!H179</f>
        <v>3</v>
      </c>
      <c r="H225" s="377">
        <f>'Data for T1'!I179</f>
        <v>0</v>
      </c>
      <c r="I225" s="359">
        <f>'Data for T1'!J179</f>
        <v>0</v>
      </c>
      <c r="J225" s="96"/>
      <c r="K225" s="48"/>
      <c r="L225" s="186">
        <f t="shared" si="30"/>
        <v>62.5</v>
      </c>
      <c r="M225" s="186">
        <f t="shared" si="30"/>
        <v>0</v>
      </c>
      <c r="N225" s="186">
        <f t="shared" si="30"/>
        <v>37.5</v>
      </c>
      <c r="O225" s="186">
        <f t="shared" si="30"/>
        <v>0</v>
      </c>
      <c r="P225" s="186">
        <f t="shared" si="30"/>
        <v>0</v>
      </c>
      <c r="Q225" s="102"/>
      <c r="R225" s="91"/>
      <c r="S225" s="93">
        <f t="shared" si="28"/>
        <v>100</v>
      </c>
      <c r="U225" s="95"/>
      <c r="V225" s="95"/>
      <c r="W225" s="95"/>
      <c r="X225" s="95"/>
      <c r="Y225" s="95"/>
      <c r="Z225" s="95"/>
      <c r="AA225" s="95"/>
      <c r="AB225" s="95"/>
    </row>
    <row r="226" spans="1:28" ht="13.5" thickBot="1" x14ac:dyDescent="0.25">
      <c r="A226" s="113"/>
      <c r="B226" s="114"/>
      <c r="C226" s="113"/>
      <c r="D226" s="81"/>
      <c r="E226" s="81"/>
      <c r="F226" s="379"/>
      <c r="G226" s="361"/>
      <c r="H226" s="379"/>
      <c r="I226" s="361"/>
      <c r="J226" s="115"/>
      <c r="K226" s="113"/>
      <c r="L226" s="116"/>
      <c r="M226" s="116"/>
      <c r="N226" s="116"/>
      <c r="O226" s="116"/>
      <c r="P226" s="116"/>
      <c r="Q226" s="117"/>
      <c r="R226" s="118"/>
      <c r="S226" s="316"/>
      <c r="T226" s="1"/>
    </row>
    <row r="227" spans="1:28" x14ac:dyDescent="0.2">
      <c r="A227" s="3"/>
      <c r="B227" s="4"/>
      <c r="C227" s="3"/>
      <c r="D227" s="131"/>
      <c r="E227" s="132"/>
      <c r="F227" s="380"/>
      <c r="G227" s="362"/>
      <c r="H227" s="380"/>
      <c r="I227" s="362"/>
      <c r="J227" s="33"/>
      <c r="L227" s="39"/>
      <c r="M227" s="39"/>
      <c r="N227" s="39"/>
      <c r="O227" s="39"/>
      <c r="P227" s="39"/>
      <c r="Q227" s="3"/>
      <c r="R227" s="3"/>
      <c r="S227" s="133"/>
      <c r="T227" s="1"/>
    </row>
    <row r="228" spans="1:28" x14ac:dyDescent="0.2">
      <c r="A228" s="189" t="s">
        <v>12</v>
      </c>
      <c r="C228" s="3"/>
      <c r="D228" s="3"/>
      <c r="E228" s="3"/>
      <c r="F228" s="381"/>
      <c r="G228" s="363"/>
      <c r="H228" s="381"/>
      <c r="I228" s="363"/>
      <c r="J228" s="3"/>
      <c r="L228" s="3"/>
      <c r="M228" s="3"/>
      <c r="N228" s="3"/>
      <c r="O228" s="3"/>
      <c r="P228" s="3"/>
      <c r="Q228" s="3"/>
      <c r="R228" s="3"/>
      <c r="S228" s="3"/>
    </row>
    <row r="229" spans="1:28" ht="17.25" customHeight="1" x14ac:dyDescent="0.2">
      <c r="A229" s="476" t="s">
        <v>65</v>
      </c>
      <c r="B229" s="476"/>
      <c r="C229" s="476"/>
      <c r="D229" s="476"/>
      <c r="E229" s="476"/>
      <c r="F229" s="476"/>
      <c r="G229" s="476"/>
      <c r="H229" s="476"/>
      <c r="I229" s="476"/>
      <c r="J229" s="476"/>
      <c r="K229" s="476"/>
      <c r="L229" s="476"/>
      <c r="M229" s="476"/>
      <c r="N229" s="476"/>
      <c r="O229" s="476"/>
      <c r="P229" s="476"/>
      <c r="Q229" s="476"/>
      <c r="R229" s="476"/>
      <c r="S229" s="476"/>
    </row>
    <row r="230" spans="1:28" ht="12" customHeight="1" x14ac:dyDescent="0.2">
      <c r="A230" s="15"/>
      <c r="B230" s="368"/>
      <c r="C230" s="368"/>
      <c r="D230" s="368"/>
      <c r="E230" s="368"/>
      <c r="F230" s="382"/>
      <c r="G230" s="364"/>
      <c r="H230" s="382"/>
      <c r="I230" s="364"/>
      <c r="J230" s="368"/>
      <c r="K230" s="368"/>
      <c r="L230" s="368"/>
      <c r="M230" s="368"/>
      <c r="N230" s="368"/>
      <c r="O230" s="368"/>
      <c r="P230" s="368"/>
      <c r="Q230" s="368"/>
      <c r="R230" s="368"/>
      <c r="S230" s="368"/>
    </row>
    <row r="231" spans="1:28" x14ac:dyDescent="0.2">
      <c r="A231" s="476" t="s">
        <v>21</v>
      </c>
      <c r="B231" s="476"/>
      <c r="C231" s="476"/>
      <c r="D231" s="476"/>
      <c r="E231" s="476"/>
      <c r="F231" s="476"/>
      <c r="G231" s="476"/>
      <c r="H231" s="476"/>
      <c r="I231" s="476"/>
      <c r="J231" s="476"/>
      <c r="K231" s="476"/>
      <c r="L231" s="476"/>
      <c r="M231" s="476"/>
      <c r="N231" s="476"/>
      <c r="O231" s="476"/>
      <c r="P231" s="476"/>
      <c r="Q231" s="476"/>
      <c r="R231" s="476"/>
      <c r="S231" s="476"/>
    </row>
    <row r="232" spans="1:28" x14ac:dyDescent="0.2">
      <c r="A232" s="476" t="s">
        <v>32</v>
      </c>
      <c r="B232" s="476"/>
      <c r="C232" s="476"/>
      <c r="D232" s="476"/>
      <c r="E232" s="476"/>
      <c r="F232" s="476"/>
      <c r="G232" s="476"/>
      <c r="H232" s="476"/>
      <c r="I232" s="476"/>
      <c r="J232" s="476"/>
      <c r="K232" s="476"/>
      <c r="L232" s="476"/>
      <c r="M232" s="476"/>
      <c r="N232" s="476"/>
      <c r="O232" s="476"/>
      <c r="P232" s="476"/>
      <c r="Q232" s="476"/>
      <c r="R232" s="476"/>
      <c r="S232" s="476"/>
    </row>
    <row r="233" spans="1:28" x14ac:dyDescent="0.2">
      <c r="A233" s="148" t="s">
        <v>67</v>
      </c>
      <c r="B233" s="368"/>
      <c r="C233" s="368"/>
      <c r="D233" s="368"/>
      <c r="E233" s="368"/>
      <c r="F233" s="382"/>
      <c r="G233" s="364"/>
      <c r="H233" s="382"/>
      <c r="I233" s="364"/>
      <c r="J233" s="368"/>
      <c r="K233" s="368"/>
      <c r="L233" s="368"/>
      <c r="M233" s="368"/>
      <c r="N233" s="368"/>
      <c r="O233" s="368"/>
      <c r="P233" s="368"/>
      <c r="Q233" s="368"/>
      <c r="R233" s="368"/>
      <c r="S233" s="368"/>
    </row>
    <row r="234" spans="1:28" x14ac:dyDescent="0.2">
      <c r="A234" s="476" t="s">
        <v>48</v>
      </c>
      <c r="B234" s="476"/>
      <c r="C234" s="476"/>
      <c r="D234" s="476"/>
      <c r="E234" s="476"/>
      <c r="F234" s="476"/>
      <c r="G234" s="476"/>
      <c r="H234" s="476"/>
      <c r="I234" s="476"/>
      <c r="J234" s="476"/>
      <c r="K234" s="476"/>
      <c r="L234" s="476"/>
      <c r="M234" s="476"/>
      <c r="N234" s="476"/>
      <c r="O234" s="476"/>
      <c r="P234" s="476"/>
      <c r="Q234" s="476"/>
      <c r="R234" s="476"/>
      <c r="S234" s="476"/>
    </row>
    <row r="235" spans="1:28" x14ac:dyDescent="0.2">
      <c r="A235" s="476" t="s">
        <v>43</v>
      </c>
      <c r="B235" s="476"/>
      <c r="C235" s="476"/>
      <c r="D235" s="476"/>
      <c r="E235" s="476"/>
      <c r="F235" s="476"/>
      <c r="G235" s="476"/>
      <c r="H235" s="476"/>
      <c r="I235" s="476"/>
      <c r="J235" s="476"/>
      <c r="K235" s="476"/>
      <c r="L235" s="476"/>
      <c r="M235" s="476"/>
      <c r="N235" s="476"/>
      <c r="O235" s="476"/>
      <c r="P235" s="476"/>
      <c r="Q235" s="476"/>
      <c r="R235" s="476"/>
      <c r="S235" s="476"/>
    </row>
    <row r="236" spans="1:28" x14ac:dyDescent="0.2">
      <c r="A236" s="476" t="s">
        <v>24</v>
      </c>
      <c r="B236" s="476"/>
      <c r="C236" s="476"/>
      <c r="D236" s="476"/>
      <c r="E236" s="476"/>
      <c r="F236" s="476"/>
      <c r="G236" s="476"/>
      <c r="H236" s="476"/>
      <c r="I236" s="476"/>
      <c r="J236" s="476"/>
      <c r="K236" s="476"/>
      <c r="L236" s="476"/>
      <c r="M236" s="476"/>
      <c r="N236" s="476"/>
      <c r="O236" s="476"/>
      <c r="P236" s="476"/>
      <c r="Q236" s="476"/>
      <c r="R236" s="476"/>
      <c r="S236" s="476"/>
    </row>
    <row r="237" spans="1:28" ht="25.5" customHeight="1" x14ac:dyDescent="0.2">
      <c r="A237" s="476" t="s">
        <v>30</v>
      </c>
      <c r="B237" s="476"/>
      <c r="C237" s="476"/>
      <c r="D237" s="476"/>
      <c r="E237" s="476"/>
      <c r="F237" s="476"/>
      <c r="G237" s="476"/>
      <c r="H237" s="476"/>
      <c r="I237" s="476"/>
      <c r="J237" s="476"/>
      <c r="K237" s="476"/>
      <c r="L237" s="476"/>
      <c r="M237" s="476"/>
      <c r="N237" s="476"/>
      <c r="O237" s="476"/>
      <c r="P237" s="476"/>
      <c r="Q237" s="476"/>
      <c r="R237" s="476"/>
      <c r="S237" s="476"/>
    </row>
    <row r="238" spans="1:28" x14ac:dyDescent="0.2">
      <c r="A238" s="476" t="s">
        <v>31</v>
      </c>
      <c r="B238" s="476"/>
      <c r="C238" s="476"/>
      <c r="D238" s="476"/>
      <c r="E238" s="476"/>
      <c r="F238" s="476"/>
      <c r="G238" s="476"/>
      <c r="H238" s="476"/>
      <c r="I238" s="476"/>
      <c r="J238" s="476"/>
      <c r="K238" s="476"/>
      <c r="L238" s="476"/>
      <c r="M238" s="476"/>
      <c r="N238" s="476"/>
      <c r="O238" s="476"/>
      <c r="P238" s="476"/>
      <c r="Q238" s="476"/>
      <c r="R238" s="476"/>
      <c r="S238" s="476"/>
    </row>
    <row r="239" spans="1:28" x14ac:dyDescent="0.2">
      <c r="A239" s="476" t="s">
        <v>47</v>
      </c>
      <c r="B239" s="476"/>
      <c r="C239" s="476"/>
      <c r="D239" s="476"/>
      <c r="E239" s="476"/>
      <c r="F239" s="476"/>
      <c r="G239" s="476"/>
      <c r="H239" s="476"/>
      <c r="I239" s="476"/>
      <c r="J239" s="476"/>
      <c r="K239" s="476"/>
      <c r="L239" s="476"/>
      <c r="M239" s="476"/>
      <c r="N239" s="476"/>
      <c r="O239" s="476"/>
      <c r="P239" s="476"/>
      <c r="Q239" s="476"/>
      <c r="R239" s="476"/>
      <c r="S239" s="476"/>
    </row>
    <row r="240" spans="1:28" x14ac:dyDescent="0.2">
      <c r="A240" s="476" t="s">
        <v>34</v>
      </c>
      <c r="B240" s="476"/>
      <c r="C240" s="476"/>
      <c r="D240" s="476"/>
      <c r="E240" s="476"/>
      <c r="F240" s="476"/>
      <c r="G240" s="476"/>
      <c r="H240" s="476"/>
      <c r="I240" s="476"/>
      <c r="J240" s="476"/>
      <c r="K240" s="476"/>
      <c r="L240" s="476"/>
      <c r="M240" s="476"/>
      <c r="N240" s="476"/>
      <c r="O240" s="476"/>
      <c r="P240" s="476"/>
      <c r="Q240" s="476"/>
      <c r="R240" s="476"/>
      <c r="S240" s="476"/>
    </row>
    <row r="241" spans="1:19" x14ac:dyDescent="0.2">
      <c r="A241" s="476" t="s">
        <v>45</v>
      </c>
      <c r="B241" s="476"/>
      <c r="C241" s="476"/>
      <c r="D241" s="476"/>
      <c r="E241" s="476"/>
      <c r="F241" s="476"/>
      <c r="G241" s="476"/>
      <c r="H241" s="476"/>
      <c r="I241" s="476"/>
      <c r="J241" s="476"/>
      <c r="K241" s="476"/>
      <c r="L241" s="476"/>
      <c r="M241" s="476"/>
      <c r="N241" s="476"/>
      <c r="O241" s="476"/>
      <c r="P241" s="476"/>
      <c r="Q241" s="476"/>
      <c r="R241" s="476"/>
      <c r="S241" s="476"/>
    </row>
  </sheetData>
  <mergeCells count="17">
    <mergeCell ref="A237:S237"/>
    <mergeCell ref="A238:S238"/>
    <mergeCell ref="A239:S239"/>
    <mergeCell ref="A240:S240"/>
    <mergeCell ref="A241:S241"/>
    <mergeCell ref="A236:S236"/>
    <mergeCell ref="B4:B5"/>
    <mergeCell ref="C4:C5"/>
    <mergeCell ref="D4:D5"/>
    <mergeCell ref="E4:I4"/>
    <mergeCell ref="L4:P4"/>
    <mergeCell ref="S4:S5"/>
    <mergeCell ref="A229:S229"/>
    <mergeCell ref="A231:S231"/>
    <mergeCell ref="A232:S232"/>
    <mergeCell ref="A234:S234"/>
    <mergeCell ref="A235:S235"/>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7109375" defaultRowHeight="12.75" x14ac:dyDescent="0.2"/>
  <cols>
    <col min="2" max="2" width="13.7109375" bestFit="1" customWidth="1"/>
    <col min="3" max="3" width="5" bestFit="1" customWidth="1"/>
    <col min="4" max="5" width="10.85546875" bestFit="1" customWidth="1"/>
    <col min="6" max="6" width="8.42578125" bestFit="1" customWidth="1"/>
    <col min="7" max="7" width="14.28515625" bestFit="1" customWidth="1"/>
    <col min="8" max="8" width="12.85546875" bestFit="1" customWidth="1"/>
    <col min="9" max="9" width="15.7109375" bestFit="1" customWidth="1"/>
    <col min="10" max="10" width="16.5703125" bestFit="1" customWidth="1"/>
  </cols>
  <sheetData>
    <row r="1" spans="1:10" ht="13.5" thickBot="1" x14ac:dyDescent="0.25">
      <c r="A1" s="494"/>
      <c r="B1" s="495"/>
      <c r="C1" s="495"/>
      <c r="D1" s="496"/>
      <c r="E1" s="503" t="s">
        <v>81</v>
      </c>
      <c r="F1" s="504"/>
      <c r="G1" s="504"/>
      <c r="H1" s="504"/>
      <c r="I1" s="504"/>
      <c r="J1" s="504"/>
    </row>
    <row r="2" spans="1:10" ht="13.5" thickBot="1" x14ac:dyDescent="0.25">
      <c r="A2" s="497"/>
      <c r="B2" s="498"/>
      <c r="C2" s="498"/>
      <c r="D2" s="499"/>
      <c r="E2" s="505" t="s">
        <v>82</v>
      </c>
      <c r="F2" s="506"/>
      <c r="G2" s="506"/>
      <c r="H2" s="506"/>
      <c r="I2" s="506"/>
      <c r="J2" s="506"/>
    </row>
    <row r="3" spans="1:10" ht="13.5" thickBot="1" x14ac:dyDescent="0.25">
      <c r="A3" s="497"/>
      <c r="B3" s="498"/>
      <c r="C3" s="498"/>
      <c r="D3" s="499"/>
      <c r="E3" s="507" t="s">
        <v>83</v>
      </c>
      <c r="F3" s="505" t="s">
        <v>84</v>
      </c>
      <c r="G3" s="506"/>
      <c r="H3" s="506"/>
      <c r="I3" s="506"/>
      <c r="J3" s="506"/>
    </row>
    <row r="4" spans="1:10" ht="26.25" thickBot="1" x14ac:dyDescent="0.25">
      <c r="A4" s="500"/>
      <c r="B4" s="501"/>
      <c r="C4" s="501"/>
      <c r="D4" s="502"/>
      <c r="E4" s="508"/>
      <c r="F4" s="168" t="s">
        <v>1</v>
      </c>
      <c r="G4" s="168" t="s">
        <v>3</v>
      </c>
      <c r="H4" s="168" t="s">
        <v>2</v>
      </c>
      <c r="I4" s="168" t="s">
        <v>10</v>
      </c>
      <c r="J4" s="167" t="s">
        <v>11</v>
      </c>
    </row>
    <row r="5" spans="1:10" ht="13.5" thickBot="1" x14ac:dyDescent="0.25">
      <c r="A5" s="486" t="s">
        <v>83</v>
      </c>
      <c r="B5" s="491" t="s">
        <v>86</v>
      </c>
      <c r="C5" s="174">
        <v>2013</v>
      </c>
      <c r="D5" s="169" t="s">
        <v>83</v>
      </c>
      <c r="E5" s="170">
        <v>81424</v>
      </c>
      <c r="F5" s="170">
        <v>66023</v>
      </c>
      <c r="G5" s="170">
        <v>4918</v>
      </c>
      <c r="H5" s="170">
        <v>9370</v>
      </c>
      <c r="I5" s="170">
        <v>532</v>
      </c>
      <c r="J5" s="170">
        <v>581</v>
      </c>
    </row>
    <row r="6" spans="1:10" ht="13.5" thickBot="1" x14ac:dyDescent="0.25">
      <c r="A6" s="487"/>
      <c r="B6" s="492"/>
      <c r="C6" s="491">
        <v>2014</v>
      </c>
      <c r="D6" s="169" t="s">
        <v>83</v>
      </c>
      <c r="E6" s="170">
        <v>88618</v>
      </c>
      <c r="F6" s="170">
        <v>71417</v>
      </c>
      <c r="G6" s="170">
        <v>3565</v>
      </c>
      <c r="H6" s="170">
        <v>12215</v>
      </c>
      <c r="I6" s="170">
        <v>402</v>
      </c>
      <c r="J6" s="170">
        <v>1019</v>
      </c>
    </row>
    <row r="7" spans="1:10" ht="13.5" thickBot="1" x14ac:dyDescent="0.25">
      <c r="A7" s="487"/>
      <c r="B7" s="492"/>
      <c r="C7" s="492"/>
      <c r="D7" s="169" t="s">
        <v>7</v>
      </c>
      <c r="E7" s="170">
        <v>22714</v>
      </c>
      <c r="F7" s="170">
        <v>18343</v>
      </c>
      <c r="G7" s="170">
        <v>933</v>
      </c>
      <c r="H7" s="170">
        <v>3117</v>
      </c>
      <c r="I7" s="170">
        <v>94</v>
      </c>
      <c r="J7" s="170">
        <v>227</v>
      </c>
    </row>
    <row r="8" spans="1:10" ht="13.5" thickBot="1" x14ac:dyDescent="0.25">
      <c r="A8" s="487"/>
      <c r="B8" s="492"/>
      <c r="C8" s="492"/>
      <c r="D8" s="169" t="s">
        <v>4</v>
      </c>
      <c r="E8" s="170">
        <v>22096</v>
      </c>
      <c r="F8" s="170">
        <v>17761</v>
      </c>
      <c r="G8" s="170">
        <v>988</v>
      </c>
      <c r="H8" s="170">
        <v>3024</v>
      </c>
      <c r="I8" s="170">
        <v>99</v>
      </c>
      <c r="J8" s="170">
        <v>224</v>
      </c>
    </row>
    <row r="9" spans="1:10" ht="13.5" thickBot="1" x14ac:dyDescent="0.25">
      <c r="A9" s="487"/>
      <c r="B9" s="492"/>
      <c r="C9" s="492"/>
      <c r="D9" s="169" t="s">
        <v>5</v>
      </c>
      <c r="E9" s="170">
        <v>22026</v>
      </c>
      <c r="F9" s="170">
        <v>17630</v>
      </c>
      <c r="G9" s="170">
        <v>817</v>
      </c>
      <c r="H9" s="170">
        <v>3200</v>
      </c>
      <c r="I9" s="170">
        <v>121</v>
      </c>
      <c r="J9" s="170">
        <v>258</v>
      </c>
    </row>
    <row r="10" spans="1:10" ht="13.5" thickBot="1" x14ac:dyDescent="0.25">
      <c r="A10" s="487"/>
      <c r="B10" s="492"/>
      <c r="C10" s="493"/>
      <c r="D10" s="169" t="s">
        <v>6</v>
      </c>
      <c r="E10" s="170">
        <v>21782</v>
      </c>
      <c r="F10" s="170">
        <v>17683</v>
      </c>
      <c r="G10" s="170">
        <v>827</v>
      </c>
      <c r="H10" s="170">
        <v>2874</v>
      </c>
      <c r="I10" s="170">
        <v>88</v>
      </c>
      <c r="J10" s="170">
        <v>310</v>
      </c>
    </row>
    <row r="11" spans="1:10" ht="13.5" thickBot="1" x14ac:dyDescent="0.25">
      <c r="A11" s="487"/>
      <c r="B11" s="492"/>
      <c r="C11" s="175"/>
      <c r="D11" s="169"/>
      <c r="E11" s="170"/>
      <c r="F11" s="170"/>
      <c r="G11" s="170"/>
      <c r="H11" s="170"/>
      <c r="I11" s="170"/>
      <c r="J11" s="170"/>
    </row>
    <row r="12" spans="1:10" ht="13.5" thickBot="1" x14ac:dyDescent="0.25">
      <c r="A12" s="487"/>
      <c r="B12" s="492"/>
      <c r="C12" s="491">
        <v>2015</v>
      </c>
      <c r="D12" s="169" t="s">
        <v>83</v>
      </c>
      <c r="E12" s="170">
        <v>44601</v>
      </c>
      <c r="F12" s="170">
        <v>36568</v>
      </c>
      <c r="G12" s="170">
        <v>1391</v>
      </c>
      <c r="H12" s="170">
        <v>5870</v>
      </c>
      <c r="I12" s="170">
        <v>212</v>
      </c>
      <c r="J12" s="170">
        <v>560</v>
      </c>
    </row>
    <row r="13" spans="1:10" ht="13.5" thickBot="1" x14ac:dyDescent="0.25">
      <c r="A13" s="487"/>
      <c r="B13" s="492"/>
      <c r="C13" s="492"/>
      <c r="D13" s="169" t="s">
        <v>7</v>
      </c>
      <c r="E13" s="170">
        <v>22795</v>
      </c>
      <c r="F13" s="170">
        <v>18635</v>
      </c>
      <c r="G13" s="170">
        <v>812</v>
      </c>
      <c r="H13" s="170">
        <v>2973</v>
      </c>
      <c r="I13" s="170">
        <v>113</v>
      </c>
      <c r="J13" s="170">
        <v>262</v>
      </c>
    </row>
    <row r="14" spans="1:10" ht="13.5" thickBot="1" x14ac:dyDescent="0.25">
      <c r="A14" s="487"/>
      <c r="B14" s="492"/>
      <c r="C14" s="492"/>
      <c r="D14" s="169" t="s">
        <v>4</v>
      </c>
      <c r="E14" s="170">
        <v>21806</v>
      </c>
      <c r="F14" s="170">
        <v>17933</v>
      </c>
      <c r="G14" s="170">
        <v>579</v>
      </c>
      <c r="H14" s="170">
        <v>2897</v>
      </c>
      <c r="I14" s="170">
        <v>99</v>
      </c>
      <c r="J14" s="170">
        <v>298</v>
      </c>
    </row>
    <row r="15" spans="1:10" ht="13.5" thickBot="1" x14ac:dyDescent="0.25">
      <c r="A15" s="487"/>
      <c r="B15" s="175"/>
      <c r="C15" s="175"/>
      <c r="D15" s="169"/>
      <c r="E15" s="170"/>
      <c r="F15" s="170"/>
      <c r="G15" s="170"/>
      <c r="H15" s="170"/>
      <c r="I15" s="170"/>
      <c r="J15" s="170"/>
    </row>
    <row r="16" spans="1:10" ht="13.5" thickBot="1" x14ac:dyDescent="0.25">
      <c r="A16" s="487"/>
      <c r="B16" s="491" t="s">
        <v>87</v>
      </c>
      <c r="C16" s="174">
        <v>2013</v>
      </c>
      <c r="D16" s="169" t="s">
        <v>83</v>
      </c>
      <c r="E16" s="170">
        <v>70690</v>
      </c>
      <c r="F16" s="170">
        <v>53517</v>
      </c>
      <c r="G16" s="170">
        <v>6742</v>
      </c>
      <c r="H16" s="170">
        <v>9006</v>
      </c>
      <c r="I16" s="170">
        <v>1070</v>
      </c>
      <c r="J16" s="170">
        <v>355</v>
      </c>
    </row>
    <row r="17" spans="1:10" ht="13.5" thickBot="1" x14ac:dyDescent="0.25">
      <c r="A17" s="487"/>
      <c r="B17" s="492"/>
      <c r="C17" s="491">
        <v>2014</v>
      </c>
      <c r="D17" s="169" t="s">
        <v>83</v>
      </c>
      <c r="E17" s="170">
        <v>57358</v>
      </c>
      <c r="F17" s="170">
        <v>45675</v>
      </c>
      <c r="G17" s="170">
        <v>2298</v>
      </c>
      <c r="H17" s="170">
        <v>8536</v>
      </c>
      <c r="I17" s="170">
        <v>448</v>
      </c>
      <c r="J17" s="170">
        <v>401</v>
      </c>
    </row>
    <row r="18" spans="1:10" ht="13.5" thickBot="1" x14ac:dyDescent="0.25">
      <c r="A18" s="487"/>
      <c r="B18" s="492"/>
      <c r="C18" s="492"/>
      <c r="D18" s="169" t="s">
        <v>7</v>
      </c>
      <c r="E18" s="170">
        <v>19075</v>
      </c>
      <c r="F18" s="170">
        <v>15328</v>
      </c>
      <c r="G18" s="170">
        <v>782</v>
      </c>
      <c r="H18" s="170">
        <v>2663</v>
      </c>
      <c r="I18" s="170">
        <v>163</v>
      </c>
      <c r="J18" s="170">
        <v>139</v>
      </c>
    </row>
    <row r="19" spans="1:10" ht="13.5" thickBot="1" x14ac:dyDescent="0.25">
      <c r="A19" s="487"/>
      <c r="B19" s="492"/>
      <c r="C19" s="492"/>
      <c r="D19" s="169" t="s">
        <v>4</v>
      </c>
      <c r="E19" s="170">
        <v>13964</v>
      </c>
      <c r="F19" s="170">
        <v>11258</v>
      </c>
      <c r="G19" s="170">
        <v>615</v>
      </c>
      <c r="H19" s="170">
        <v>1899</v>
      </c>
      <c r="I19" s="170">
        <v>111</v>
      </c>
      <c r="J19" s="170">
        <v>81</v>
      </c>
    </row>
    <row r="20" spans="1:10" ht="13.5" thickBot="1" x14ac:dyDescent="0.25">
      <c r="A20" s="487"/>
      <c r="B20" s="492"/>
      <c r="C20" s="492"/>
      <c r="D20" s="169" t="s">
        <v>5</v>
      </c>
      <c r="E20" s="170">
        <v>12278</v>
      </c>
      <c r="F20" s="170">
        <v>9685</v>
      </c>
      <c r="G20" s="170">
        <v>468</v>
      </c>
      <c r="H20" s="170">
        <v>1956</v>
      </c>
      <c r="I20" s="170">
        <v>88</v>
      </c>
      <c r="J20" s="170">
        <v>81</v>
      </c>
    </row>
    <row r="21" spans="1:10" ht="13.5" thickBot="1" x14ac:dyDescent="0.25">
      <c r="A21" s="487"/>
      <c r="B21" s="492"/>
      <c r="C21" s="493"/>
      <c r="D21" s="169" t="s">
        <v>6</v>
      </c>
      <c r="E21" s="170">
        <v>12041</v>
      </c>
      <c r="F21" s="170">
        <v>9404</v>
      </c>
      <c r="G21" s="170">
        <v>433</v>
      </c>
      <c r="H21" s="170">
        <v>2018</v>
      </c>
      <c r="I21" s="170">
        <v>86</v>
      </c>
      <c r="J21" s="170">
        <v>100</v>
      </c>
    </row>
    <row r="22" spans="1:10" ht="13.5" thickBot="1" x14ac:dyDescent="0.25">
      <c r="A22" s="487"/>
      <c r="B22" s="492"/>
      <c r="C22" s="175"/>
      <c r="D22" s="169"/>
      <c r="E22" s="170"/>
      <c r="F22" s="170"/>
      <c r="G22" s="170"/>
      <c r="H22" s="170"/>
      <c r="I22" s="170"/>
      <c r="J22" s="170"/>
    </row>
    <row r="23" spans="1:10" ht="13.5" thickBot="1" x14ac:dyDescent="0.25">
      <c r="A23" s="487"/>
      <c r="B23" s="492"/>
      <c r="C23" s="491">
        <v>2015</v>
      </c>
      <c r="D23" s="169" t="s">
        <v>83</v>
      </c>
      <c r="E23" s="170">
        <v>24687</v>
      </c>
      <c r="F23" s="170">
        <v>19546</v>
      </c>
      <c r="G23" s="170">
        <v>770</v>
      </c>
      <c r="H23" s="170">
        <v>3972</v>
      </c>
      <c r="I23" s="170">
        <v>176</v>
      </c>
      <c r="J23" s="170">
        <v>223</v>
      </c>
    </row>
    <row r="24" spans="1:10" ht="13.5" thickBot="1" x14ac:dyDescent="0.25">
      <c r="A24" s="487"/>
      <c r="B24" s="492"/>
      <c r="C24" s="492"/>
      <c r="D24" s="169" t="s">
        <v>7</v>
      </c>
      <c r="E24" s="170">
        <v>12631</v>
      </c>
      <c r="F24" s="170">
        <v>9853</v>
      </c>
      <c r="G24" s="170">
        <v>468</v>
      </c>
      <c r="H24" s="170">
        <v>2106</v>
      </c>
      <c r="I24" s="170">
        <v>98</v>
      </c>
      <c r="J24" s="170">
        <v>106</v>
      </c>
    </row>
    <row r="25" spans="1:10" ht="13.5" thickBot="1" x14ac:dyDescent="0.25">
      <c r="A25" s="487"/>
      <c r="B25" s="492"/>
      <c r="C25" s="492"/>
      <c r="D25" s="169" t="s">
        <v>4</v>
      </c>
      <c r="E25" s="170">
        <v>12056</v>
      </c>
      <c r="F25" s="170">
        <v>9693</v>
      </c>
      <c r="G25" s="170">
        <v>302</v>
      </c>
      <c r="H25" s="170">
        <v>1866</v>
      </c>
      <c r="I25" s="170">
        <v>78</v>
      </c>
      <c r="J25" s="170">
        <v>117</v>
      </c>
    </row>
    <row r="26" spans="1:10" ht="13.5" thickBot="1" x14ac:dyDescent="0.25">
      <c r="A26" s="487"/>
      <c r="B26" s="175"/>
      <c r="C26" s="175"/>
      <c r="D26" s="169"/>
      <c r="E26" s="170"/>
      <c r="F26" s="170"/>
      <c r="G26" s="170"/>
      <c r="H26" s="170"/>
      <c r="I26" s="170"/>
      <c r="J26" s="170"/>
    </row>
    <row r="27" spans="1:10" ht="13.5" thickBot="1" x14ac:dyDescent="0.25">
      <c r="A27" s="487"/>
      <c r="B27" s="491" t="s">
        <v>88</v>
      </c>
      <c r="C27" s="174">
        <v>2013</v>
      </c>
      <c r="D27" s="169" t="s">
        <v>83</v>
      </c>
      <c r="E27" s="170">
        <v>10116</v>
      </c>
      <c r="F27" s="170">
        <v>7862</v>
      </c>
      <c r="G27" s="170">
        <v>798</v>
      </c>
      <c r="H27" s="170">
        <v>1269</v>
      </c>
      <c r="I27" s="170">
        <v>104</v>
      </c>
      <c r="J27" s="170">
        <v>83</v>
      </c>
    </row>
    <row r="28" spans="1:10" ht="13.5" thickBot="1" x14ac:dyDescent="0.25">
      <c r="A28" s="487"/>
      <c r="B28" s="492"/>
      <c r="C28" s="491">
        <v>2014</v>
      </c>
      <c r="D28" s="169" t="s">
        <v>83</v>
      </c>
      <c r="E28" s="170">
        <v>14597</v>
      </c>
      <c r="F28" s="170">
        <v>11460</v>
      </c>
      <c r="G28" s="170">
        <v>618</v>
      </c>
      <c r="H28" s="170">
        <v>2217</v>
      </c>
      <c r="I28" s="170">
        <v>76</v>
      </c>
      <c r="J28" s="170">
        <v>226</v>
      </c>
    </row>
    <row r="29" spans="1:10" ht="13.5" thickBot="1" x14ac:dyDescent="0.25">
      <c r="A29" s="487"/>
      <c r="B29" s="492"/>
      <c r="C29" s="492"/>
      <c r="D29" s="169" t="s">
        <v>7</v>
      </c>
      <c r="E29" s="170">
        <v>3343</v>
      </c>
      <c r="F29" s="170">
        <v>2620</v>
      </c>
      <c r="G29" s="170">
        <v>160</v>
      </c>
      <c r="H29" s="170">
        <v>510</v>
      </c>
      <c r="I29" s="170">
        <v>16</v>
      </c>
      <c r="J29" s="170">
        <v>37</v>
      </c>
    </row>
    <row r="30" spans="1:10" ht="13.5" thickBot="1" x14ac:dyDescent="0.25">
      <c r="A30" s="487"/>
      <c r="B30" s="492"/>
      <c r="C30" s="492"/>
      <c r="D30" s="169" t="s">
        <v>4</v>
      </c>
      <c r="E30" s="170">
        <v>3574</v>
      </c>
      <c r="F30" s="170">
        <v>2825</v>
      </c>
      <c r="G30" s="170">
        <v>177</v>
      </c>
      <c r="H30" s="170">
        <v>505</v>
      </c>
      <c r="I30" s="170">
        <v>17</v>
      </c>
      <c r="J30" s="170">
        <v>50</v>
      </c>
    </row>
    <row r="31" spans="1:10" ht="13.5" thickBot="1" x14ac:dyDescent="0.25">
      <c r="A31" s="487"/>
      <c r="B31" s="492"/>
      <c r="C31" s="492"/>
      <c r="D31" s="169" t="s">
        <v>5</v>
      </c>
      <c r="E31" s="170">
        <v>3808</v>
      </c>
      <c r="F31" s="170">
        <v>2941</v>
      </c>
      <c r="G31" s="170">
        <v>169</v>
      </c>
      <c r="H31" s="170">
        <v>615</v>
      </c>
      <c r="I31" s="170">
        <v>18</v>
      </c>
      <c r="J31" s="170">
        <v>65</v>
      </c>
    </row>
    <row r="32" spans="1:10" ht="13.5" thickBot="1" x14ac:dyDescent="0.25">
      <c r="A32" s="487"/>
      <c r="B32" s="492"/>
      <c r="C32" s="493"/>
      <c r="D32" s="169" t="s">
        <v>6</v>
      </c>
      <c r="E32" s="170">
        <v>3872</v>
      </c>
      <c r="F32" s="170">
        <v>3074</v>
      </c>
      <c r="G32" s="170">
        <v>112</v>
      </c>
      <c r="H32" s="170">
        <v>587</v>
      </c>
      <c r="I32" s="170">
        <v>25</v>
      </c>
      <c r="J32" s="170">
        <v>74</v>
      </c>
    </row>
    <row r="33" spans="1:10" ht="13.5" thickBot="1" x14ac:dyDescent="0.25">
      <c r="A33" s="487"/>
      <c r="B33" s="492"/>
      <c r="C33" s="175"/>
      <c r="D33" s="169"/>
      <c r="E33" s="170"/>
      <c r="F33" s="170"/>
      <c r="G33" s="170"/>
      <c r="H33" s="170"/>
      <c r="I33" s="170"/>
      <c r="J33" s="170"/>
    </row>
    <row r="34" spans="1:10" ht="13.5" thickBot="1" x14ac:dyDescent="0.25">
      <c r="A34" s="487"/>
      <c r="B34" s="492"/>
      <c r="C34" s="491">
        <v>2015</v>
      </c>
      <c r="D34" s="169" t="s">
        <v>83</v>
      </c>
      <c r="E34" s="170">
        <v>9214</v>
      </c>
      <c r="F34" s="170">
        <v>7283</v>
      </c>
      <c r="G34" s="170">
        <v>233</v>
      </c>
      <c r="H34" s="170">
        <v>1463</v>
      </c>
      <c r="I34" s="170">
        <v>48</v>
      </c>
      <c r="J34" s="170">
        <v>187</v>
      </c>
    </row>
    <row r="35" spans="1:10" ht="13.5" thickBot="1" x14ac:dyDescent="0.25">
      <c r="A35" s="487"/>
      <c r="B35" s="492"/>
      <c r="C35" s="492"/>
      <c r="D35" s="169" t="s">
        <v>7</v>
      </c>
      <c r="E35" s="170">
        <v>4498</v>
      </c>
      <c r="F35" s="170">
        <v>3516</v>
      </c>
      <c r="G35" s="170">
        <v>134</v>
      </c>
      <c r="H35" s="170">
        <v>726</v>
      </c>
      <c r="I35" s="170">
        <v>24</v>
      </c>
      <c r="J35" s="170">
        <v>98</v>
      </c>
    </row>
    <row r="36" spans="1:10" ht="13.5" thickBot="1" x14ac:dyDescent="0.25">
      <c r="A36" s="487"/>
      <c r="B36" s="492"/>
      <c r="C36" s="492"/>
      <c r="D36" s="169" t="s">
        <v>4</v>
      </c>
      <c r="E36" s="170">
        <v>4716</v>
      </c>
      <c r="F36" s="170">
        <v>3767</v>
      </c>
      <c r="G36" s="170">
        <v>99</v>
      </c>
      <c r="H36" s="170">
        <v>737</v>
      </c>
      <c r="I36" s="170">
        <v>24</v>
      </c>
      <c r="J36" s="170">
        <v>89</v>
      </c>
    </row>
    <row r="37" spans="1:10" ht="13.5" thickBot="1" x14ac:dyDescent="0.25">
      <c r="A37" s="487"/>
      <c r="B37" s="175"/>
      <c r="C37" s="175"/>
      <c r="D37" s="169"/>
      <c r="E37" s="170"/>
      <c r="F37" s="170"/>
      <c r="G37" s="170"/>
      <c r="H37" s="170"/>
      <c r="I37" s="170"/>
      <c r="J37" s="170"/>
    </row>
    <row r="38" spans="1:10" ht="13.5" thickBot="1" x14ac:dyDescent="0.25">
      <c r="A38" s="487"/>
      <c r="B38" s="491" t="s">
        <v>89</v>
      </c>
      <c r="C38" s="174">
        <v>2013</v>
      </c>
      <c r="D38" s="169" t="s">
        <v>83</v>
      </c>
      <c r="E38" s="170">
        <v>36</v>
      </c>
      <c r="F38" s="170">
        <v>31</v>
      </c>
      <c r="G38" s="170">
        <v>0</v>
      </c>
      <c r="H38" s="170">
        <v>5</v>
      </c>
      <c r="I38" s="170">
        <v>0</v>
      </c>
      <c r="J38" s="170">
        <v>0</v>
      </c>
    </row>
    <row r="39" spans="1:10" ht="13.5" thickBot="1" x14ac:dyDescent="0.25">
      <c r="A39" s="487"/>
      <c r="B39" s="492"/>
      <c r="C39" s="491">
        <v>2014</v>
      </c>
      <c r="D39" s="169" t="s">
        <v>83</v>
      </c>
      <c r="E39" s="170">
        <v>29</v>
      </c>
      <c r="F39" s="170">
        <v>23</v>
      </c>
      <c r="G39" s="170">
        <v>1</v>
      </c>
      <c r="H39" s="170">
        <v>5</v>
      </c>
      <c r="I39" s="170">
        <v>0</v>
      </c>
      <c r="J39" s="170">
        <v>0</v>
      </c>
    </row>
    <row r="40" spans="1:10" ht="13.5" thickBot="1" x14ac:dyDescent="0.25">
      <c r="A40" s="487"/>
      <c r="B40" s="492"/>
      <c r="C40" s="492"/>
      <c r="D40" s="169" t="s">
        <v>7</v>
      </c>
      <c r="E40" s="170">
        <v>7</v>
      </c>
      <c r="F40" s="170">
        <v>6</v>
      </c>
      <c r="G40" s="170">
        <v>1</v>
      </c>
      <c r="H40" s="170">
        <v>0</v>
      </c>
      <c r="I40" s="170">
        <v>0</v>
      </c>
      <c r="J40" s="170">
        <v>0</v>
      </c>
    </row>
    <row r="41" spans="1:10" ht="13.5" thickBot="1" x14ac:dyDescent="0.25">
      <c r="A41" s="487"/>
      <c r="B41" s="492"/>
      <c r="C41" s="492"/>
      <c r="D41" s="169" t="s">
        <v>4</v>
      </c>
      <c r="E41" s="170">
        <v>4</v>
      </c>
      <c r="F41" s="170">
        <v>4</v>
      </c>
      <c r="G41" s="170">
        <v>0</v>
      </c>
      <c r="H41" s="170">
        <v>0</v>
      </c>
      <c r="I41" s="170">
        <v>0</v>
      </c>
      <c r="J41" s="170">
        <v>0</v>
      </c>
    </row>
    <row r="42" spans="1:10" ht="13.5" thickBot="1" x14ac:dyDescent="0.25">
      <c r="A42" s="487"/>
      <c r="B42" s="492"/>
      <c r="C42" s="492"/>
      <c r="D42" s="169" t="s">
        <v>5</v>
      </c>
      <c r="E42" s="170">
        <v>9</v>
      </c>
      <c r="F42" s="170">
        <v>7</v>
      </c>
      <c r="G42" s="170">
        <v>0</v>
      </c>
      <c r="H42" s="170">
        <v>2</v>
      </c>
      <c r="I42" s="170">
        <v>0</v>
      </c>
      <c r="J42" s="170">
        <v>0</v>
      </c>
    </row>
    <row r="43" spans="1:10" ht="13.5" thickBot="1" x14ac:dyDescent="0.25">
      <c r="A43" s="487"/>
      <c r="B43" s="492"/>
      <c r="C43" s="493"/>
      <c r="D43" s="169" t="s">
        <v>6</v>
      </c>
      <c r="E43" s="170">
        <v>9</v>
      </c>
      <c r="F43" s="170">
        <v>6</v>
      </c>
      <c r="G43" s="170">
        <v>0</v>
      </c>
      <c r="H43" s="170">
        <v>3</v>
      </c>
      <c r="I43" s="170">
        <v>0</v>
      </c>
      <c r="J43" s="170">
        <v>0</v>
      </c>
    </row>
    <row r="44" spans="1:10" ht="13.5" thickBot="1" x14ac:dyDescent="0.25">
      <c r="A44" s="487"/>
      <c r="B44" s="492"/>
      <c r="C44" s="175"/>
      <c r="D44" s="169"/>
      <c r="E44" s="170"/>
      <c r="F44" s="170"/>
      <c r="G44" s="170"/>
      <c r="H44" s="170"/>
      <c r="I44" s="170"/>
      <c r="J44" s="170"/>
    </row>
    <row r="45" spans="1:10" ht="13.5" thickBot="1" x14ac:dyDescent="0.25">
      <c r="A45" s="487"/>
      <c r="B45" s="492"/>
      <c r="C45" s="491">
        <v>2015</v>
      </c>
      <c r="D45" s="169" t="s">
        <v>83</v>
      </c>
      <c r="E45" s="170">
        <v>40</v>
      </c>
      <c r="F45" s="170">
        <v>28</v>
      </c>
      <c r="G45" s="170">
        <v>4</v>
      </c>
      <c r="H45" s="170">
        <v>8</v>
      </c>
      <c r="I45" s="170">
        <v>0</v>
      </c>
      <c r="J45" s="170">
        <v>0</v>
      </c>
    </row>
    <row r="46" spans="1:10" ht="13.5" thickBot="1" x14ac:dyDescent="0.25">
      <c r="A46" s="487"/>
      <c r="B46" s="492"/>
      <c r="C46" s="492"/>
      <c r="D46" s="169" t="s">
        <v>7</v>
      </c>
      <c r="E46" s="170">
        <v>20</v>
      </c>
      <c r="F46" s="170">
        <v>15</v>
      </c>
      <c r="G46" s="170">
        <v>3</v>
      </c>
      <c r="H46" s="170">
        <v>2</v>
      </c>
      <c r="I46" s="170">
        <v>0</v>
      </c>
      <c r="J46" s="170">
        <v>0</v>
      </c>
    </row>
    <row r="47" spans="1:10" ht="13.5" thickBot="1" x14ac:dyDescent="0.25">
      <c r="A47" s="487"/>
      <c r="B47" s="492"/>
      <c r="C47" s="492"/>
      <c r="D47" s="169" t="s">
        <v>4</v>
      </c>
      <c r="E47" s="170">
        <v>20</v>
      </c>
      <c r="F47" s="170">
        <v>13</v>
      </c>
      <c r="G47" s="170">
        <v>1</v>
      </c>
      <c r="H47" s="170">
        <v>6</v>
      </c>
      <c r="I47" s="170">
        <v>0</v>
      </c>
      <c r="J47" s="170">
        <v>0</v>
      </c>
    </row>
    <row r="48" spans="1:10" ht="13.5" thickBot="1" x14ac:dyDescent="0.25">
      <c r="A48" s="486" t="s">
        <v>95</v>
      </c>
      <c r="B48" s="488"/>
      <c r="C48" s="489"/>
      <c r="D48" s="490"/>
      <c r="E48" s="170"/>
      <c r="F48" s="170"/>
      <c r="G48" s="170"/>
      <c r="H48" s="170"/>
      <c r="I48" s="170"/>
      <c r="J48" s="170"/>
    </row>
    <row r="49" spans="1:10" ht="13.5" thickBot="1" x14ac:dyDescent="0.25">
      <c r="A49" s="487"/>
      <c r="B49" s="491" t="s">
        <v>86</v>
      </c>
      <c r="C49" s="174">
        <v>2013</v>
      </c>
      <c r="D49" s="169" t="s">
        <v>83</v>
      </c>
      <c r="E49" s="170">
        <v>77590</v>
      </c>
      <c r="F49" s="170">
        <v>63359</v>
      </c>
      <c r="G49" s="170">
        <v>4409</v>
      </c>
      <c r="H49" s="170">
        <v>8783</v>
      </c>
      <c r="I49" s="170">
        <v>487</v>
      </c>
      <c r="J49" s="170">
        <v>552</v>
      </c>
    </row>
    <row r="50" spans="1:10" ht="13.5" thickBot="1" x14ac:dyDescent="0.25">
      <c r="A50" s="487"/>
      <c r="B50" s="492"/>
      <c r="C50" s="491">
        <v>2014</v>
      </c>
      <c r="D50" s="169" t="s">
        <v>83</v>
      </c>
      <c r="E50" s="170">
        <v>84488</v>
      </c>
      <c r="F50" s="170">
        <v>68528</v>
      </c>
      <c r="G50" s="170">
        <v>3199</v>
      </c>
      <c r="H50" s="170">
        <v>11409</v>
      </c>
      <c r="I50" s="170">
        <v>378</v>
      </c>
      <c r="J50" s="170">
        <v>974</v>
      </c>
    </row>
    <row r="51" spans="1:10" ht="13.5" thickBot="1" x14ac:dyDescent="0.25">
      <c r="A51" s="487"/>
      <c r="B51" s="492"/>
      <c r="C51" s="492"/>
      <c r="D51" s="169" t="s">
        <v>7</v>
      </c>
      <c r="E51" s="170">
        <v>21707</v>
      </c>
      <c r="F51" s="170">
        <v>17611</v>
      </c>
      <c r="G51" s="170">
        <v>854</v>
      </c>
      <c r="H51" s="170">
        <v>2934</v>
      </c>
      <c r="I51" s="170">
        <v>91</v>
      </c>
      <c r="J51" s="170">
        <v>217</v>
      </c>
    </row>
    <row r="52" spans="1:10" ht="13.5" thickBot="1" x14ac:dyDescent="0.25">
      <c r="A52" s="487"/>
      <c r="B52" s="492"/>
      <c r="C52" s="492"/>
      <c r="D52" s="169" t="s">
        <v>4</v>
      </c>
      <c r="E52" s="170">
        <v>21117</v>
      </c>
      <c r="F52" s="170">
        <v>17083</v>
      </c>
      <c r="G52" s="170">
        <v>895</v>
      </c>
      <c r="H52" s="170">
        <v>2828</v>
      </c>
      <c r="I52" s="170">
        <v>94</v>
      </c>
      <c r="J52" s="170">
        <v>217</v>
      </c>
    </row>
    <row r="53" spans="1:10" ht="13.5" thickBot="1" x14ac:dyDescent="0.25">
      <c r="A53" s="487"/>
      <c r="B53" s="492"/>
      <c r="C53" s="492"/>
      <c r="D53" s="169" t="s">
        <v>5</v>
      </c>
      <c r="E53" s="170">
        <v>20919</v>
      </c>
      <c r="F53" s="170">
        <v>16881</v>
      </c>
      <c r="G53" s="170">
        <v>718</v>
      </c>
      <c r="H53" s="170">
        <v>2964</v>
      </c>
      <c r="I53" s="170">
        <v>112</v>
      </c>
      <c r="J53" s="170">
        <v>244</v>
      </c>
    </row>
    <row r="54" spans="1:10" ht="13.5" thickBot="1" x14ac:dyDescent="0.25">
      <c r="A54" s="487"/>
      <c r="B54" s="492"/>
      <c r="C54" s="493"/>
      <c r="D54" s="169" t="s">
        <v>6</v>
      </c>
      <c r="E54" s="170">
        <v>20745</v>
      </c>
      <c r="F54" s="170">
        <v>16953</v>
      </c>
      <c r="G54" s="170">
        <v>732</v>
      </c>
      <c r="H54" s="170">
        <v>2683</v>
      </c>
      <c r="I54" s="170">
        <v>81</v>
      </c>
      <c r="J54" s="170">
        <v>296</v>
      </c>
    </row>
    <row r="55" spans="1:10" ht="13.5" thickBot="1" x14ac:dyDescent="0.25">
      <c r="A55" s="487"/>
      <c r="B55" s="492"/>
      <c r="C55" s="175"/>
      <c r="D55" s="169"/>
      <c r="E55" s="170"/>
      <c r="F55" s="170"/>
      <c r="G55" s="170"/>
      <c r="H55" s="170"/>
      <c r="I55" s="170"/>
      <c r="J55" s="170"/>
    </row>
    <row r="56" spans="1:10" ht="13.5" thickBot="1" x14ac:dyDescent="0.25">
      <c r="A56" s="487"/>
      <c r="B56" s="492"/>
      <c r="C56" s="491">
        <v>2015</v>
      </c>
      <c r="D56" s="169" t="s">
        <v>83</v>
      </c>
      <c r="E56" s="170">
        <v>42334</v>
      </c>
      <c r="F56" s="170">
        <v>34978</v>
      </c>
      <c r="G56" s="170">
        <v>1205</v>
      </c>
      <c r="H56" s="170">
        <v>5422</v>
      </c>
      <c r="I56" s="170">
        <v>203</v>
      </c>
      <c r="J56" s="170">
        <v>526</v>
      </c>
    </row>
    <row r="57" spans="1:10" ht="13.5" thickBot="1" x14ac:dyDescent="0.25">
      <c r="A57" s="487"/>
      <c r="B57" s="492"/>
      <c r="C57" s="492"/>
      <c r="D57" s="169" t="s">
        <v>7</v>
      </c>
      <c r="E57" s="170">
        <v>21610</v>
      </c>
      <c r="F57" s="170">
        <v>17830</v>
      </c>
      <c r="G57" s="170">
        <v>697</v>
      </c>
      <c r="H57" s="170">
        <v>2731</v>
      </c>
      <c r="I57" s="170">
        <v>108</v>
      </c>
      <c r="J57" s="170">
        <v>244</v>
      </c>
    </row>
    <row r="58" spans="1:10" ht="13.5" thickBot="1" x14ac:dyDescent="0.25">
      <c r="A58" s="487"/>
      <c r="B58" s="492"/>
      <c r="C58" s="492"/>
      <c r="D58" s="169" t="s">
        <v>4</v>
      </c>
      <c r="E58" s="170">
        <v>20724</v>
      </c>
      <c r="F58" s="170">
        <v>17148</v>
      </c>
      <c r="G58" s="170">
        <v>508</v>
      </c>
      <c r="H58" s="170">
        <v>2691</v>
      </c>
      <c r="I58" s="170">
        <v>95</v>
      </c>
      <c r="J58" s="170">
        <v>282</v>
      </c>
    </row>
    <row r="59" spans="1:10" ht="13.5" thickBot="1" x14ac:dyDescent="0.25">
      <c r="A59" s="487"/>
      <c r="B59" s="175"/>
      <c r="C59" s="175"/>
      <c r="D59" s="169"/>
      <c r="E59" s="170"/>
      <c r="F59" s="170"/>
      <c r="G59" s="170"/>
      <c r="H59" s="170"/>
      <c r="I59" s="170"/>
      <c r="J59" s="170"/>
    </row>
    <row r="60" spans="1:10" ht="13.5" thickBot="1" x14ac:dyDescent="0.25">
      <c r="A60" s="487"/>
      <c r="B60" s="491" t="s">
        <v>87</v>
      </c>
      <c r="C60" s="174">
        <v>2013</v>
      </c>
      <c r="D60" s="169" t="s">
        <v>83</v>
      </c>
      <c r="E60" s="170">
        <v>60041</v>
      </c>
      <c r="F60" s="170">
        <v>46369</v>
      </c>
      <c r="G60" s="170">
        <v>4928</v>
      </c>
      <c r="H60" s="170">
        <v>7558</v>
      </c>
      <c r="I60" s="170">
        <v>896</v>
      </c>
      <c r="J60" s="170">
        <v>290</v>
      </c>
    </row>
    <row r="61" spans="1:10" ht="13.5" thickBot="1" x14ac:dyDescent="0.25">
      <c r="A61" s="487"/>
      <c r="B61" s="492"/>
      <c r="C61" s="491">
        <v>2014</v>
      </c>
      <c r="D61" s="169" t="s">
        <v>83</v>
      </c>
      <c r="E61" s="170">
        <v>47488</v>
      </c>
      <c r="F61" s="170">
        <v>38568</v>
      </c>
      <c r="G61" s="170">
        <v>1370</v>
      </c>
      <c r="H61" s="170">
        <v>6861</v>
      </c>
      <c r="I61" s="170">
        <v>350</v>
      </c>
      <c r="J61" s="170">
        <v>339</v>
      </c>
    </row>
    <row r="62" spans="1:10" ht="13.5" thickBot="1" x14ac:dyDescent="0.25">
      <c r="A62" s="487"/>
      <c r="B62" s="492"/>
      <c r="C62" s="492"/>
      <c r="D62" s="169" t="s">
        <v>7</v>
      </c>
      <c r="E62" s="170">
        <v>16002</v>
      </c>
      <c r="F62" s="170">
        <v>13059</v>
      </c>
      <c r="G62" s="170">
        <v>513</v>
      </c>
      <c r="H62" s="170">
        <v>2184</v>
      </c>
      <c r="I62" s="170">
        <v>130</v>
      </c>
      <c r="J62" s="170">
        <v>116</v>
      </c>
    </row>
    <row r="63" spans="1:10" ht="13.5" thickBot="1" x14ac:dyDescent="0.25">
      <c r="A63" s="487"/>
      <c r="B63" s="492"/>
      <c r="C63" s="492"/>
      <c r="D63" s="169" t="s">
        <v>4</v>
      </c>
      <c r="E63" s="170">
        <v>11543</v>
      </c>
      <c r="F63" s="170">
        <v>9491</v>
      </c>
      <c r="G63" s="170">
        <v>373</v>
      </c>
      <c r="H63" s="170">
        <v>1525</v>
      </c>
      <c r="I63" s="170">
        <v>90</v>
      </c>
      <c r="J63" s="170">
        <v>64</v>
      </c>
    </row>
    <row r="64" spans="1:10" ht="13.5" thickBot="1" x14ac:dyDescent="0.25">
      <c r="A64" s="487"/>
      <c r="B64" s="492"/>
      <c r="C64" s="492"/>
      <c r="D64" s="169" t="s">
        <v>5</v>
      </c>
      <c r="E64" s="170">
        <v>10109</v>
      </c>
      <c r="F64" s="170">
        <v>8138</v>
      </c>
      <c r="G64" s="170">
        <v>260</v>
      </c>
      <c r="H64" s="170">
        <v>1573</v>
      </c>
      <c r="I64" s="170">
        <v>66</v>
      </c>
      <c r="J64" s="170">
        <v>72</v>
      </c>
    </row>
    <row r="65" spans="1:10" ht="13.5" thickBot="1" x14ac:dyDescent="0.25">
      <c r="A65" s="487"/>
      <c r="B65" s="492"/>
      <c r="C65" s="493"/>
      <c r="D65" s="169" t="s">
        <v>6</v>
      </c>
      <c r="E65" s="170">
        <v>9834</v>
      </c>
      <c r="F65" s="170">
        <v>7880</v>
      </c>
      <c r="G65" s="170">
        <v>224</v>
      </c>
      <c r="H65" s="170">
        <v>1579</v>
      </c>
      <c r="I65" s="170">
        <v>64</v>
      </c>
      <c r="J65" s="170">
        <v>87</v>
      </c>
    </row>
    <row r="66" spans="1:10" ht="13.5" thickBot="1" x14ac:dyDescent="0.25">
      <c r="A66" s="487"/>
      <c r="B66" s="492"/>
      <c r="C66" s="175"/>
      <c r="D66" s="169"/>
      <c r="E66" s="170"/>
      <c r="F66" s="170"/>
      <c r="G66" s="170"/>
      <c r="H66" s="170"/>
      <c r="I66" s="170"/>
      <c r="J66" s="170"/>
    </row>
    <row r="67" spans="1:10" ht="13.5" thickBot="1" x14ac:dyDescent="0.25">
      <c r="A67" s="487"/>
      <c r="B67" s="492"/>
      <c r="C67" s="491">
        <v>2015</v>
      </c>
      <c r="D67" s="169" t="s">
        <v>83</v>
      </c>
      <c r="E67" s="170">
        <v>20210</v>
      </c>
      <c r="F67" s="170">
        <v>16348</v>
      </c>
      <c r="G67" s="170">
        <v>364</v>
      </c>
      <c r="H67" s="170">
        <v>3190</v>
      </c>
      <c r="I67" s="170">
        <v>139</v>
      </c>
      <c r="J67" s="170">
        <v>169</v>
      </c>
    </row>
    <row r="68" spans="1:10" ht="13.5" thickBot="1" x14ac:dyDescent="0.25">
      <c r="A68" s="487"/>
      <c r="B68" s="492"/>
      <c r="C68" s="492"/>
      <c r="D68" s="169" t="s">
        <v>7</v>
      </c>
      <c r="E68" s="170">
        <v>10410</v>
      </c>
      <c r="F68" s="170">
        <v>8317</v>
      </c>
      <c r="G68" s="170">
        <v>227</v>
      </c>
      <c r="H68" s="170">
        <v>1716</v>
      </c>
      <c r="I68" s="170">
        <v>76</v>
      </c>
      <c r="J68" s="170">
        <v>74</v>
      </c>
    </row>
    <row r="69" spans="1:10" ht="13.5" thickBot="1" x14ac:dyDescent="0.25">
      <c r="A69" s="487"/>
      <c r="B69" s="492"/>
      <c r="C69" s="492"/>
      <c r="D69" s="169" t="s">
        <v>4</v>
      </c>
      <c r="E69" s="170">
        <v>9800</v>
      </c>
      <c r="F69" s="170">
        <v>8031</v>
      </c>
      <c r="G69" s="170">
        <v>137</v>
      </c>
      <c r="H69" s="170">
        <v>1474</v>
      </c>
      <c r="I69" s="170">
        <v>63</v>
      </c>
      <c r="J69" s="170">
        <v>95</v>
      </c>
    </row>
    <row r="70" spans="1:10" ht="13.5" thickBot="1" x14ac:dyDescent="0.25">
      <c r="A70" s="487"/>
      <c r="B70" s="175"/>
      <c r="C70" s="175"/>
      <c r="D70" s="169"/>
      <c r="E70" s="170"/>
      <c r="F70" s="170"/>
      <c r="G70" s="170"/>
      <c r="H70" s="170"/>
      <c r="I70" s="170"/>
      <c r="J70" s="170"/>
    </row>
    <row r="71" spans="1:10" ht="13.5" thickBot="1" x14ac:dyDescent="0.25">
      <c r="A71" s="487"/>
      <c r="B71" s="491" t="s">
        <v>88</v>
      </c>
      <c r="C71" s="174">
        <v>2013</v>
      </c>
      <c r="D71" s="169" t="s">
        <v>83</v>
      </c>
      <c r="E71" s="170">
        <v>8524</v>
      </c>
      <c r="F71" s="170">
        <v>6681</v>
      </c>
      <c r="G71" s="170">
        <v>648</v>
      </c>
      <c r="H71" s="170">
        <v>1043</v>
      </c>
      <c r="I71" s="170">
        <v>83</v>
      </c>
      <c r="J71" s="170">
        <v>69</v>
      </c>
    </row>
    <row r="72" spans="1:10" ht="13.5" thickBot="1" x14ac:dyDescent="0.25">
      <c r="A72" s="487"/>
      <c r="B72" s="492"/>
      <c r="C72" s="491">
        <v>2014</v>
      </c>
      <c r="D72" s="169" t="s">
        <v>83</v>
      </c>
      <c r="E72" s="170">
        <v>12339</v>
      </c>
      <c r="F72" s="170">
        <v>9800</v>
      </c>
      <c r="G72" s="170">
        <v>461</v>
      </c>
      <c r="H72" s="170">
        <v>1829</v>
      </c>
      <c r="I72" s="170">
        <v>67</v>
      </c>
      <c r="J72" s="170">
        <v>182</v>
      </c>
    </row>
    <row r="73" spans="1:10" ht="13.5" thickBot="1" x14ac:dyDescent="0.25">
      <c r="A73" s="487"/>
      <c r="B73" s="492"/>
      <c r="C73" s="492"/>
      <c r="D73" s="169" t="s">
        <v>7</v>
      </c>
      <c r="E73" s="170">
        <v>2832</v>
      </c>
      <c r="F73" s="170">
        <v>2240</v>
      </c>
      <c r="G73" s="170">
        <v>117</v>
      </c>
      <c r="H73" s="170">
        <v>430</v>
      </c>
      <c r="I73" s="170">
        <v>15</v>
      </c>
      <c r="J73" s="170">
        <v>30</v>
      </c>
    </row>
    <row r="74" spans="1:10" ht="13.5" thickBot="1" x14ac:dyDescent="0.25">
      <c r="A74" s="487"/>
      <c r="B74" s="492"/>
      <c r="C74" s="492"/>
      <c r="D74" s="169" t="s">
        <v>4</v>
      </c>
      <c r="E74" s="170">
        <v>3018</v>
      </c>
      <c r="F74" s="170">
        <v>2397</v>
      </c>
      <c r="G74" s="170">
        <v>136</v>
      </c>
      <c r="H74" s="170">
        <v>426</v>
      </c>
      <c r="I74" s="170">
        <v>16</v>
      </c>
      <c r="J74" s="170">
        <v>43</v>
      </c>
    </row>
    <row r="75" spans="1:10" ht="13.5" thickBot="1" x14ac:dyDescent="0.25">
      <c r="A75" s="487"/>
      <c r="B75" s="492"/>
      <c r="C75" s="492"/>
      <c r="D75" s="169" t="s">
        <v>5</v>
      </c>
      <c r="E75" s="170">
        <v>3213</v>
      </c>
      <c r="F75" s="170">
        <v>2520</v>
      </c>
      <c r="G75" s="170">
        <v>132</v>
      </c>
      <c r="H75" s="170">
        <v>497</v>
      </c>
      <c r="I75" s="170">
        <v>17</v>
      </c>
      <c r="J75" s="170">
        <v>47</v>
      </c>
    </row>
    <row r="76" spans="1:10" ht="13.5" thickBot="1" x14ac:dyDescent="0.25">
      <c r="A76" s="487"/>
      <c r="B76" s="492"/>
      <c r="C76" s="493"/>
      <c r="D76" s="169" t="s">
        <v>6</v>
      </c>
      <c r="E76" s="170">
        <v>3276</v>
      </c>
      <c r="F76" s="170">
        <v>2643</v>
      </c>
      <c r="G76" s="170">
        <v>76</v>
      </c>
      <c r="H76" s="170">
        <v>476</v>
      </c>
      <c r="I76" s="170">
        <v>19</v>
      </c>
      <c r="J76" s="170">
        <v>62</v>
      </c>
    </row>
    <row r="77" spans="1:10" ht="13.5" thickBot="1" x14ac:dyDescent="0.25">
      <c r="A77" s="487"/>
      <c r="B77" s="492"/>
      <c r="C77" s="175"/>
      <c r="D77" s="169"/>
      <c r="E77" s="170"/>
      <c r="F77" s="170"/>
      <c r="G77" s="170"/>
      <c r="H77" s="170"/>
      <c r="I77" s="170"/>
      <c r="J77" s="170"/>
    </row>
    <row r="78" spans="1:10" ht="13.5" thickBot="1" x14ac:dyDescent="0.25">
      <c r="A78" s="487"/>
      <c r="B78" s="492"/>
      <c r="C78" s="491">
        <v>2015</v>
      </c>
      <c r="D78" s="169" t="s">
        <v>83</v>
      </c>
      <c r="E78" s="170">
        <v>7780</v>
      </c>
      <c r="F78" s="170">
        <v>6216</v>
      </c>
      <c r="G78" s="170">
        <v>145</v>
      </c>
      <c r="H78" s="170">
        <v>1225</v>
      </c>
      <c r="I78" s="170">
        <v>38</v>
      </c>
      <c r="J78" s="170">
        <v>156</v>
      </c>
    </row>
    <row r="79" spans="1:10" ht="13.5" thickBot="1" x14ac:dyDescent="0.25">
      <c r="A79" s="487"/>
      <c r="B79" s="492"/>
      <c r="C79" s="492"/>
      <c r="D79" s="169" t="s">
        <v>7</v>
      </c>
      <c r="E79" s="170">
        <v>3831</v>
      </c>
      <c r="F79" s="170">
        <v>3027</v>
      </c>
      <c r="G79" s="170">
        <v>83</v>
      </c>
      <c r="H79" s="170">
        <v>619</v>
      </c>
      <c r="I79" s="170">
        <v>21</v>
      </c>
      <c r="J79" s="170">
        <v>81</v>
      </c>
    </row>
    <row r="80" spans="1:10" ht="13.5" thickBot="1" x14ac:dyDescent="0.25">
      <c r="A80" s="487"/>
      <c r="B80" s="492"/>
      <c r="C80" s="492"/>
      <c r="D80" s="169" t="s">
        <v>4</v>
      </c>
      <c r="E80" s="170">
        <v>3949</v>
      </c>
      <c r="F80" s="170">
        <v>3189</v>
      </c>
      <c r="G80" s="170">
        <v>62</v>
      </c>
      <c r="H80" s="170">
        <v>606</v>
      </c>
      <c r="I80" s="170">
        <v>17</v>
      </c>
      <c r="J80" s="170">
        <v>75</v>
      </c>
    </row>
    <row r="81" spans="1:10" ht="13.5" thickBot="1" x14ac:dyDescent="0.25">
      <c r="A81" s="487"/>
      <c r="B81" s="175"/>
      <c r="C81" s="175"/>
      <c r="D81" s="169"/>
      <c r="E81" s="170"/>
      <c r="F81" s="170"/>
      <c r="G81" s="170"/>
      <c r="H81" s="170"/>
      <c r="I81" s="170"/>
      <c r="J81" s="170"/>
    </row>
    <row r="82" spans="1:10" ht="13.5" thickBot="1" x14ac:dyDescent="0.25">
      <c r="A82" s="487"/>
      <c r="B82" s="491" t="s">
        <v>89</v>
      </c>
      <c r="C82" s="174">
        <v>2013</v>
      </c>
      <c r="D82" s="169" t="s">
        <v>83</v>
      </c>
      <c r="E82" s="170">
        <v>1</v>
      </c>
      <c r="F82" s="170">
        <v>1</v>
      </c>
      <c r="G82" s="170">
        <v>0</v>
      </c>
      <c r="H82" s="170">
        <v>0</v>
      </c>
      <c r="I82" s="170">
        <v>0</v>
      </c>
      <c r="J82" s="170">
        <v>0</v>
      </c>
    </row>
    <row r="83" spans="1:10" ht="13.5" thickBot="1" x14ac:dyDescent="0.25">
      <c r="A83" s="487"/>
      <c r="B83" s="492"/>
      <c r="C83" s="491">
        <v>2014</v>
      </c>
      <c r="D83" s="169" t="s">
        <v>83</v>
      </c>
      <c r="E83" s="170">
        <v>9</v>
      </c>
      <c r="F83" s="170">
        <v>8</v>
      </c>
      <c r="G83" s="170">
        <v>0</v>
      </c>
      <c r="H83" s="170">
        <v>1</v>
      </c>
      <c r="I83" s="170">
        <v>0</v>
      </c>
      <c r="J83" s="170">
        <v>0</v>
      </c>
    </row>
    <row r="84" spans="1:10" ht="13.5" thickBot="1" x14ac:dyDescent="0.25">
      <c r="A84" s="487"/>
      <c r="B84" s="492"/>
      <c r="C84" s="492"/>
      <c r="D84" s="169" t="s">
        <v>7</v>
      </c>
      <c r="E84" s="170">
        <v>1</v>
      </c>
      <c r="F84" s="170">
        <v>1</v>
      </c>
      <c r="G84" s="170">
        <v>0</v>
      </c>
      <c r="H84" s="170">
        <v>0</v>
      </c>
      <c r="I84" s="170">
        <v>0</v>
      </c>
      <c r="J84" s="170">
        <v>0</v>
      </c>
    </row>
    <row r="85" spans="1:10" ht="13.5" thickBot="1" x14ac:dyDescent="0.25">
      <c r="A85" s="487"/>
      <c r="B85" s="492"/>
      <c r="C85" s="492"/>
      <c r="D85" s="169" t="s">
        <v>4</v>
      </c>
      <c r="E85" s="170">
        <v>2</v>
      </c>
      <c r="F85" s="170">
        <v>2</v>
      </c>
      <c r="G85" s="170">
        <v>0</v>
      </c>
      <c r="H85" s="170">
        <v>0</v>
      </c>
      <c r="I85" s="170">
        <v>0</v>
      </c>
      <c r="J85" s="170">
        <v>0</v>
      </c>
    </row>
    <row r="86" spans="1:10" ht="13.5" thickBot="1" x14ac:dyDescent="0.25">
      <c r="A86" s="487"/>
      <c r="B86" s="492"/>
      <c r="C86" s="492"/>
      <c r="D86" s="169" t="s">
        <v>5</v>
      </c>
      <c r="E86" s="170">
        <v>3</v>
      </c>
      <c r="F86" s="170">
        <v>2</v>
      </c>
      <c r="G86" s="170">
        <v>0</v>
      </c>
      <c r="H86" s="170">
        <v>1</v>
      </c>
      <c r="I86" s="170">
        <v>0</v>
      </c>
      <c r="J86" s="170">
        <v>0</v>
      </c>
    </row>
    <row r="87" spans="1:10" ht="13.5" thickBot="1" x14ac:dyDescent="0.25">
      <c r="A87" s="487"/>
      <c r="B87" s="492"/>
      <c r="C87" s="493"/>
      <c r="D87" s="169" t="s">
        <v>6</v>
      </c>
      <c r="E87" s="170">
        <v>3</v>
      </c>
      <c r="F87" s="170">
        <v>3</v>
      </c>
      <c r="G87" s="170">
        <v>0</v>
      </c>
      <c r="H87" s="170">
        <v>0</v>
      </c>
      <c r="I87" s="170">
        <v>0</v>
      </c>
      <c r="J87" s="170">
        <v>0</v>
      </c>
    </row>
    <row r="88" spans="1:10" ht="13.5" thickBot="1" x14ac:dyDescent="0.25">
      <c r="A88" s="487"/>
      <c r="B88" s="492"/>
      <c r="C88" s="175"/>
      <c r="D88" s="169"/>
      <c r="E88" s="170"/>
      <c r="F88" s="170"/>
      <c r="G88" s="170"/>
      <c r="H88" s="170"/>
      <c r="I88" s="170"/>
      <c r="J88" s="170"/>
    </row>
    <row r="89" spans="1:10" ht="13.5" thickBot="1" x14ac:dyDescent="0.25">
      <c r="A89" s="487"/>
      <c r="B89" s="492"/>
      <c r="C89" s="491">
        <v>2015</v>
      </c>
      <c r="D89" s="169" t="s">
        <v>83</v>
      </c>
      <c r="E89" s="170">
        <v>19</v>
      </c>
      <c r="F89" s="170">
        <v>17</v>
      </c>
      <c r="G89" s="170">
        <v>1</v>
      </c>
      <c r="H89" s="170">
        <v>1</v>
      </c>
      <c r="I89" s="170">
        <v>0</v>
      </c>
      <c r="J89" s="170">
        <v>0</v>
      </c>
    </row>
    <row r="90" spans="1:10" ht="13.5" thickBot="1" x14ac:dyDescent="0.25">
      <c r="A90" s="487"/>
      <c r="B90" s="492"/>
      <c r="C90" s="492"/>
      <c r="D90" s="169" t="s">
        <v>7</v>
      </c>
      <c r="E90" s="170">
        <v>11</v>
      </c>
      <c r="F90" s="170">
        <v>10</v>
      </c>
      <c r="G90" s="170">
        <v>0</v>
      </c>
      <c r="H90" s="170">
        <v>1</v>
      </c>
      <c r="I90" s="170">
        <v>0</v>
      </c>
      <c r="J90" s="170">
        <v>0</v>
      </c>
    </row>
    <row r="91" spans="1:10" ht="13.5" thickBot="1" x14ac:dyDescent="0.25">
      <c r="A91" s="487"/>
      <c r="B91" s="492"/>
      <c r="C91" s="492"/>
      <c r="D91" s="169" t="s">
        <v>4</v>
      </c>
      <c r="E91" s="170">
        <v>8</v>
      </c>
      <c r="F91" s="170">
        <v>7</v>
      </c>
      <c r="G91" s="170">
        <v>1</v>
      </c>
      <c r="H91" s="170">
        <v>0</v>
      </c>
      <c r="I91" s="170">
        <v>0</v>
      </c>
      <c r="J91" s="170">
        <v>0</v>
      </c>
    </row>
    <row r="92" spans="1:10" ht="13.5" thickBot="1" x14ac:dyDescent="0.25">
      <c r="A92" s="486" t="s">
        <v>85</v>
      </c>
      <c r="B92" s="488"/>
      <c r="C92" s="489"/>
      <c r="D92" s="490"/>
      <c r="E92" s="170"/>
      <c r="F92" s="170"/>
      <c r="G92" s="170"/>
      <c r="H92" s="170"/>
      <c r="I92" s="170"/>
      <c r="J92" s="170"/>
    </row>
    <row r="93" spans="1:10" ht="13.5" thickBot="1" x14ac:dyDescent="0.25">
      <c r="A93" s="487"/>
      <c r="B93" s="491" t="s">
        <v>86</v>
      </c>
      <c r="C93" s="174">
        <v>2013</v>
      </c>
      <c r="D93" s="169" t="s">
        <v>83</v>
      </c>
      <c r="E93" s="170">
        <v>2372</v>
      </c>
      <c r="F93" s="170">
        <v>1492</v>
      </c>
      <c r="G93" s="170">
        <v>450</v>
      </c>
      <c r="H93" s="170">
        <v>386</v>
      </c>
      <c r="I93" s="170">
        <v>26</v>
      </c>
      <c r="J93" s="170">
        <v>18</v>
      </c>
    </row>
    <row r="94" spans="1:10" ht="13.5" thickBot="1" x14ac:dyDescent="0.25">
      <c r="A94" s="487"/>
      <c r="B94" s="492"/>
      <c r="C94" s="491">
        <v>2014</v>
      </c>
      <c r="D94" s="169" t="s">
        <v>83</v>
      </c>
      <c r="E94" s="170">
        <v>2528</v>
      </c>
      <c r="F94" s="170">
        <v>1711</v>
      </c>
      <c r="G94" s="170">
        <v>276</v>
      </c>
      <c r="H94" s="170">
        <v>492</v>
      </c>
      <c r="I94" s="170">
        <v>15</v>
      </c>
      <c r="J94" s="170">
        <v>34</v>
      </c>
    </row>
    <row r="95" spans="1:10" ht="13.5" thickBot="1" x14ac:dyDescent="0.25">
      <c r="A95" s="487"/>
      <c r="B95" s="492"/>
      <c r="C95" s="492"/>
      <c r="D95" s="169" t="s">
        <v>7</v>
      </c>
      <c r="E95" s="170">
        <v>602</v>
      </c>
      <c r="F95" s="170">
        <v>423</v>
      </c>
      <c r="G95" s="170">
        <v>61</v>
      </c>
      <c r="H95" s="170">
        <v>108</v>
      </c>
      <c r="I95" s="170">
        <v>3</v>
      </c>
      <c r="J95" s="170">
        <v>7</v>
      </c>
    </row>
    <row r="96" spans="1:10" ht="13.5" thickBot="1" x14ac:dyDescent="0.25">
      <c r="A96" s="487"/>
      <c r="B96" s="492"/>
      <c r="C96" s="492"/>
      <c r="D96" s="169" t="s">
        <v>4</v>
      </c>
      <c r="E96" s="170">
        <v>598</v>
      </c>
      <c r="F96" s="170">
        <v>403</v>
      </c>
      <c r="G96" s="170">
        <v>78</v>
      </c>
      <c r="H96" s="170">
        <v>108</v>
      </c>
      <c r="I96" s="170">
        <v>4</v>
      </c>
      <c r="J96" s="170">
        <v>5</v>
      </c>
    </row>
    <row r="97" spans="1:10" ht="13.5" thickBot="1" x14ac:dyDescent="0.25">
      <c r="A97" s="487"/>
      <c r="B97" s="492"/>
      <c r="C97" s="492"/>
      <c r="D97" s="169" t="s">
        <v>5</v>
      </c>
      <c r="E97" s="170">
        <v>669</v>
      </c>
      <c r="F97" s="170">
        <v>448</v>
      </c>
      <c r="G97" s="170">
        <v>71</v>
      </c>
      <c r="H97" s="170">
        <v>132</v>
      </c>
      <c r="I97" s="170">
        <v>4</v>
      </c>
      <c r="J97" s="170">
        <v>14</v>
      </c>
    </row>
    <row r="98" spans="1:10" ht="13.5" thickBot="1" x14ac:dyDescent="0.25">
      <c r="A98" s="487"/>
      <c r="B98" s="492"/>
      <c r="C98" s="493"/>
      <c r="D98" s="169" t="s">
        <v>6</v>
      </c>
      <c r="E98" s="170">
        <v>659</v>
      </c>
      <c r="F98" s="170">
        <v>437</v>
      </c>
      <c r="G98" s="170">
        <v>66</v>
      </c>
      <c r="H98" s="170">
        <v>144</v>
      </c>
      <c r="I98" s="170">
        <v>4</v>
      </c>
      <c r="J98" s="170">
        <v>8</v>
      </c>
    </row>
    <row r="99" spans="1:10" ht="13.5" thickBot="1" x14ac:dyDescent="0.25">
      <c r="A99" s="487"/>
      <c r="B99" s="492"/>
      <c r="C99" s="175"/>
      <c r="D99" s="169"/>
      <c r="E99" s="170"/>
      <c r="F99" s="170"/>
      <c r="G99" s="170"/>
      <c r="H99" s="170"/>
      <c r="I99" s="170"/>
      <c r="J99" s="170"/>
    </row>
    <row r="100" spans="1:10" ht="13.5" thickBot="1" x14ac:dyDescent="0.25">
      <c r="A100" s="487"/>
      <c r="B100" s="492"/>
      <c r="C100" s="491">
        <v>2015</v>
      </c>
      <c r="D100" s="169" t="s">
        <v>83</v>
      </c>
      <c r="E100" s="170">
        <v>1484</v>
      </c>
      <c r="F100" s="170">
        <v>1064</v>
      </c>
      <c r="G100" s="170">
        <v>147</v>
      </c>
      <c r="H100" s="170">
        <v>238</v>
      </c>
      <c r="I100" s="170">
        <v>8</v>
      </c>
      <c r="J100" s="170">
        <v>27</v>
      </c>
    </row>
    <row r="101" spans="1:10" ht="13.5" thickBot="1" x14ac:dyDescent="0.25">
      <c r="A101" s="487"/>
      <c r="B101" s="492"/>
      <c r="C101" s="492"/>
      <c r="D101" s="169" t="s">
        <v>7</v>
      </c>
      <c r="E101" s="170">
        <v>766</v>
      </c>
      <c r="F101" s="170">
        <v>530</v>
      </c>
      <c r="G101" s="170">
        <v>93</v>
      </c>
      <c r="H101" s="170">
        <v>124</v>
      </c>
      <c r="I101" s="170">
        <v>4</v>
      </c>
      <c r="J101" s="170">
        <v>15</v>
      </c>
    </row>
    <row r="102" spans="1:10" ht="13.5" thickBot="1" x14ac:dyDescent="0.25">
      <c r="A102" s="487"/>
      <c r="B102" s="492"/>
      <c r="C102" s="492"/>
      <c r="D102" s="169" t="s">
        <v>4</v>
      </c>
      <c r="E102" s="170">
        <v>718</v>
      </c>
      <c r="F102" s="170">
        <v>534</v>
      </c>
      <c r="G102" s="170">
        <v>54</v>
      </c>
      <c r="H102" s="170">
        <v>114</v>
      </c>
      <c r="I102" s="170">
        <v>4</v>
      </c>
      <c r="J102" s="170">
        <v>12</v>
      </c>
    </row>
    <row r="103" spans="1:10" ht="13.5" thickBot="1" x14ac:dyDescent="0.25">
      <c r="A103" s="487"/>
      <c r="B103" s="175"/>
      <c r="C103" s="175"/>
      <c r="D103" s="169"/>
      <c r="E103" s="170"/>
      <c r="F103" s="170"/>
      <c r="G103" s="170"/>
      <c r="H103" s="170"/>
      <c r="I103" s="170"/>
      <c r="J103" s="170"/>
    </row>
    <row r="104" spans="1:10" ht="13.5" thickBot="1" x14ac:dyDescent="0.25">
      <c r="A104" s="487"/>
      <c r="B104" s="491" t="s">
        <v>87</v>
      </c>
      <c r="C104" s="174">
        <v>2013</v>
      </c>
      <c r="D104" s="169" t="s">
        <v>83</v>
      </c>
      <c r="E104" s="170">
        <v>9593</v>
      </c>
      <c r="F104" s="170">
        <v>6393</v>
      </c>
      <c r="G104" s="170">
        <v>1784</v>
      </c>
      <c r="H104" s="170">
        <v>1203</v>
      </c>
      <c r="I104" s="170">
        <v>160</v>
      </c>
      <c r="J104" s="170">
        <v>53</v>
      </c>
    </row>
    <row r="105" spans="1:10" ht="13.5" thickBot="1" x14ac:dyDescent="0.25">
      <c r="A105" s="487"/>
      <c r="B105" s="492"/>
      <c r="C105" s="491">
        <v>2014</v>
      </c>
      <c r="D105" s="169" t="s">
        <v>83</v>
      </c>
      <c r="E105" s="170">
        <v>8834</v>
      </c>
      <c r="F105" s="170">
        <v>6479</v>
      </c>
      <c r="G105" s="170">
        <v>869</v>
      </c>
      <c r="H105" s="170">
        <v>1352</v>
      </c>
      <c r="I105" s="170">
        <v>88</v>
      </c>
      <c r="J105" s="170">
        <v>46</v>
      </c>
    </row>
    <row r="106" spans="1:10" ht="13.5" thickBot="1" x14ac:dyDescent="0.25">
      <c r="A106" s="487"/>
      <c r="B106" s="492"/>
      <c r="C106" s="492"/>
      <c r="D106" s="169" t="s">
        <v>7</v>
      </c>
      <c r="E106" s="170">
        <v>2773</v>
      </c>
      <c r="F106" s="170">
        <v>2073</v>
      </c>
      <c r="G106" s="170">
        <v>254</v>
      </c>
      <c r="H106" s="170">
        <v>399</v>
      </c>
      <c r="I106" s="170">
        <v>28</v>
      </c>
      <c r="J106" s="170">
        <v>19</v>
      </c>
    </row>
    <row r="107" spans="1:10" ht="13.5" thickBot="1" x14ac:dyDescent="0.25">
      <c r="A107" s="487"/>
      <c r="B107" s="492"/>
      <c r="C107" s="492"/>
      <c r="D107" s="169" t="s">
        <v>4</v>
      </c>
      <c r="E107" s="170">
        <v>2180</v>
      </c>
      <c r="F107" s="170">
        <v>1614</v>
      </c>
      <c r="G107" s="170">
        <v>234</v>
      </c>
      <c r="H107" s="170">
        <v>306</v>
      </c>
      <c r="I107" s="170">
        <v>18</v>
      </c>
      <c r="J107" s="170">
        <v>8</v>
      </c>
    </row>
    <row r="108" spans="1:10" ht="13.5" thickBot="1" x14ac:dyDescent="0.25">
      <c r="A108" s="487"/>
      <c r="B108" s="492"/>
      <c r="C108" s="492"/>
      <c r="D108" s="169" t="s">
        <v>5</v>
      </c>
      <c r="E108" s="170">
        <v>1937</v>
      </c>
      <c r="F108" s="170">
        <v>1411</v>
      </c>
      <c r="G108" s="170">
        <v>196</v>
      </c>
      <c r="H108" s="170">
        <v>303</v>
      </c>
      <c r="I108" s="170">
        <v>21</v>
      </c>
      <c r="J108" s="170">
        <v>6</v>
      </c>
    </row>
    <row r="109" spans="1:10" ht="13.5" thickBot="1" x14ac:dyDescent="0.25">
      <c r="A109" s="487"/>
      <c r="B109" s="492"/>
      <c r="C109" s="493"/>
      <c r="D109" s="169" t="s">
        <v>6</v>
      </c>
      <c r="E109" s="170">
        <v>1944</v>
      </c>
      <c r="F109" s="170">
        <v>1381</v>
      </c>
      <c r="G109" s="170">
        <v>185</v>
      </c>
      <c r="H109" s="170">
        <v>344</v>
      </c>
      <c r="I109" s="170">
        <v>21</v>
      </c>
      <c r="J109" s="170">
        <v>13</v>
      </c>
    </row>
    <row r="110" spans="1:10" ht="13.5" thickBot="1" x14ac:dyDescent="0.25">
      <c r="A110" s="487"/>
      <c r="B110" s="492"/>
      <c r="C110" s="175"/>
      <c r="D110" s="169"/>
      <c r="E110" s="170"/>
      <c r="F110" s="170"/>
      <c r="G110" s="170"/>
      <c r="H110" s="170"/>
      <c r="I110" s="170"/>
      <c r="J110" s="170"/>
    </row>
    <row r="111" spans="1:10" ht="13.5" thickBot="1" x14ac:dyDescent="0.25">
      <c r="A111" s="487"/>
      <c r="B111" s="492"/>
      <c r="C111" s="491">
        <v>2015</v>
      </c>
      <c r="D111" s="169" t="s">
        <v>83</v>
      </c>
      <c r="E111" s="170">
        <v>4070</v>
      </c>
      <c r="F111" s="170">
        <v>2955</v>
      </c>
      <c r="G111" s="170">
        <v>373</v>
      </c>
      <c r="H111" s="170">
        <v>668</v>
      </c>
      <c r="I111" s="170">
        <v>34</v>
      </c>
      <c r="J111" s="170">
        <v>40</v>
      </c>
    </row>
    <row r="112" spans="1:10" ht="13.5" thickBot="1" x14ac:dyDescent="0.25">
      <c r="A112" s="487"/>
      <c r="B112" s="492"/>
      <c r="C112" s="492"/>
      <c r="D112" s="169" t="s">
        <v>7</v>
      </c>
      <c r="E112" s="170">
        <v>2036</v>
      </c>
      <c r="F112" s="170">
        <v>1420</v>
      </c>
      <c r="G112" s="170">
        <v>227</v>
      </c>
      <c r="H112" s="170">
        <v>346</v>
      </c>
      <c r="I112" s="170">
        <v>19</v>
      </c>
      <c r="J112" s="170">
        <v>24</v>
      </c>
    </row>
    <row r="113" spans="1:10" ht="13.5" thickBot="1" x14ac:dyDescent="0.25">
      <c r="A113" s="487"/>
      <c r="B113" s="492"/>
      <c r="C113" s="492"/>
      <c r="D113" s="169" t="s">
        <v>4</v>
      </c>
      <c r="E113" s="170">
        <v>2034</v>
      </c>
      <c r="F113" s="170">
        <v>1535</v>
      </c>
      <c r="G113" s="170">
        <v>146</v>
      </c>
      <c r="H113" s="170">
        <v>322</v>
      </c>
      <c r="I113" s="170">
        <v>15</v>
      </c>
      <c r="J113" s="170">
        <v>16</v>
      </c>
    </row>
    <row r="114" spans="1:10" ht="13.5" thickBot="1" x14ac:dyDescent="0.25">
      <c r="A114" s="487"/>
      <c r="B114" s="175"/>
      <c r="C114" s="175"/>
      <c r="D114" s="169"/>
      <c r="E114" s="170"/>
      <c r="F114" s="170"/>
      <c r="G114" s="170"/>
      <c r="H114" s="170"/>
      <c r="I114" s="170"/>
      <c r="J114" s="170"/>
    </row>
    <row r="115" spans="1:10" ht="13.5" thickBot="1" x14ac:dyDescent="0.25">
      <c r="A115" s="487"/>
      <c r="B115" s="491" t="s">
        <v>88</v>
      </c>
      <c r="C115" s="174">
        <v>2013</v>
      </c>
      <c r="D115" s="169" t="s">
        <v>83</v>
      </c>
      <c r="E115" s="170">
        <v>819</v>
      </c>
      <c r="F115" s="170">
        <v>581</v>
      </c>
      <c r="G115" s="170">
        <v>109</v>
      </c>
      <c r="H115" s="170">
        <v>107</v>
      </c>
      <c r="I115" s="170">
        <v>14</v>
      </c>
      <c r="J115" s="170">
        <v>8</v>
      </c>
    </row>
    <row r="116" spans="1:10" ht="13.5" thickBot="1" x14ac:dyDescent="0.25">
      <c r="A116" s="487"/>
      <c r="B116" s="492"/>
      <c r="C116" s="491">
        <v>2014</v>
      </c>
      <c r="D116" s="169" t="s">
        <v>83</v>
      </c>
      <c r="E116" s="170">
        <v>1396</v>
      </c>
      <c r="F116" s="170">
        <v>1044</v>
      </c>
      <c r="G116" s="170">
        <v>110</v>
      </c>
      <c r="H116" s="170">
        <v>206</v>
      </c>
      <c r="I116" s="170">
        <v>6</v>
      </c>
      <c r="J116" s="170">
        <v>30</v>
      </c>
    </row>
    <row r="117" spans="1:10" ht="13.5" thickBot="1" x14ac:dyDescent="0.25">
      <c r="A117" s="487"/>
      <c r="B117" s="492"/>
      <c r="C117" s="492"/>
      <c r="D117" s="169" t="s">
        <v>7</v>
      </c>
      <c r="E117" s="170">
        <v>307</v>
      </c>
      <c r="F117" s="170">
        <v>236</v>
      </c>
      <c r="G117" s="170">
        <v>29</v>
      </c>
      <c r="H117" s="170">
        <v>38</v>
      </c>
      <c r="I117" s="170">
        <v>0</v>
      </c>
      <c r="J117" s="170">
        <v>4</v>
      </c>
    </row>
    <row r="118" spans="1:10" ht="13.5" thickBot="1" x14ac:dyDescent="0.25">
      <c r="A118" s="487"/>
      <c r="B118" s="492"/>
      <c r="C118" s="492"/>
      <c r="D118" s="169" t="s">
        <v>4</v>
      </c>
      <c r="E118" s="170">
        <v>343</v>
      </c>
      <c r="F118" s="170">
        <v>258</v>
      </c>
      <c r="G118" s="170">
        <v>34</v>
      </c>
      <c r="H118" s="170">
        <v>46</v>
      </c>
      <c r="I118" s="170">
        <v>1</v>
      </c>
      <c r="J118" s="170">
        <v>4</v>
      </c>
    </row>
    <row r="119" spans="1:10" ht="13.5" thickBot="1" x14ac:dyDescent="0.25">
      <c r="A119" s="487"/>
      <c r="B119" s="492"/>
      <c r="C119" s="492"/>
      <c r="D119" s="169" t="s">
        <v>5</v>
      </c>
      <c r="E119" s="170">
        <v>373</v>
      </c>
      <c r="F119" s="170">
        <v>278</v>
      </c>
      <c r="G119" s="170">
        <v>21</v>
      </c>
      <c r="H119" s="170">
        <v>59</v>
      </c>
      <c r="I119" s="170">
        <v>1</v>
      </c>
      <c r="J119" s="170">
        <v>14</v>
      </c>
    </row>
    <row r="120" spans="1:10" ht="13.5" thickBot="1" x14ac:dyDescent="0.25">
      <c r="A120" s="487"/>
      <c r="B120" s="492"/>
      <c r="C120" s="493"/>
      <c r="D120" s="169" t="s">
        <v>6</v>
      </c>
      <c r="E120" s="170">
        <v>373</v>
      </c>
      <c r="F120" s="170">
        <v>272</v>
      </c>
      <c r="G120" s="170">
        <v>26</v>
      </c>
      <c r="H120" s="170">
        <v>63</v>
      </c>
      <c r="I120" s="170">
        <v>4</v>
      </c>
      <c r="J120" s="170">
        <v>8</v>
      </c>
    </row>
    <row r="121" spans="1:10" ht="13.5" thickBot="1" x14ac:dyDescent="0.25">
      <c r="A121" s="487"/>
      <c r="B121" s="492"/>
      <c r="C121" s="175"/>
      <c r="D121" s="169"/>
      <c r="E121" s="170"/>
      <c r="F121" s="170"/>
      <c r="G121" s="170"/>
      <c r="H121" s="170"/>
      <c r="I121" s="170"/>
      <c r="J121" s="170"/>
    </row>
    <row r="122" spans="1:10" ht="13.5" thickBot="1" x14ac:dyDescent="0.25">
      <c r="A122" s="487"/>
      <c r="B122" s="492"/>
      <c r="C122" s="491">
        <v>2015</v>
      </c>
      <c r="D122" s="169" t="s">
        <v>83</v>
      </c>
      <c r="E122" s="170">
        <v>1014</v>
      </c>
      <c r="F122" s="170">
        <v>770</v>
      </c>
      <c r="G122" s="170">
        <v>52</v>
      </c>
      <c r="H122" s="170">
        <v>162</v>
      </c>
      <c r="I122" s="170">
        <v>8</v>
      </c>
      <c r="J122" s="170">
        <v>22</v>
      </c>
    </row>
    <row r="123" spans="1:10" ht="13.5" thickBot="1" x14ac:dyDescent="0.25">
      <c r="A123" s="487"/>
      <c r="B123" s="492"/>
      <c r="C123" s="492"/>
      <c r="D123" s="169" t="s">
        <v>7</v>
      </c>
      <c r="E123" s="170">
        <v>459</v>
      </c>
      <c r="F123" s="170">
        <v>344</v>
      </c>
      <c r="G123" s="170">
        <v>32</v>
      </c>
      <c r="H123" s="170">
        <v>69</v>
      </c>
      <c r="I123" s="170">
        <v>3</v>
      </c>
      <c r="J123" s="170">
        <v>11</v>
      </c>
    </row>
    <row r="124" spans="1:10" ht="13.5" thickBot="1" x14ac:dyDescent="0.25">
      <c r="A124" s="487"/>
      <c r="B124" s="492"/>
      <c r="C124" s="492"/>
      <c r="D124" s="169" t="s">
        <v>4</v>
      </c>
      <c r="E124" s="170">
        <v>555</v>
      </c>
      <c r="F124" s="170">
        <v>426</v>
      </c>
      <c r="G124" s="170">
        <v>20</v>
      </c>
      <c r="H124" s="170">
        <v>93</v>
      </c>
      <c r="I124" s="170">
        <v>5</v>
      </c>
      <c r="J124" s="170">
        <v>11</v>
      </c>
    </row>
    <row r="125" spans="1:10" ht="13.5" thickBot="1" x14ac:dyDescent="0.25">
      <c r="A125" s="487"/>
      <c r="B125" s="175"/>
      <c r="C125" s="175"/>
      <c r="D125" s="169"/>
      <c r="E125" s="170"/>
      <c r="F125" s="170"/>
      <c r="G125" s="170"/>
      <c r="H125" s="170"/>
      <c r="I125" s="170"/>
      <c r="J125" s="170"/>
    </row>
    <row r="126" spans="1:10" ht="13.5" thickBot="1" x14ac:dyDescent="0.25">
      <c r="A126" s="487"/>
      <c r="B126" s="491" t="s">
        <v>89</v>
      </c>
      <c r="C126" s="174">
        <v>2013</v>
      </c>
      <c r="D126" s="169" t="s">
        <v>83</v>
      </c>
      <c r="E126" s="170">
        <v>0</v>
      </c>
      <c r="F126" s="170">
        <v>0</v>
      </c>
      <c r="G126" s="170">
        <v>0</v>
      </c>
      <c r="H126" s="170">
        <v>0</v>
      </c>
      <c r="I126" s="170">
        <v>0</v>
      </c>
      <c r="J126" s="170">
        <v>0</v>
      </c>
    </row>
    <row r="127" spans="1:10" ht="13.5" thickBot="1" x14ac:dyDescent="0.25">
      <c r="A127" s="487"/>
      <c r="B127" s="492"/>
      <c r="C127" s="491">
        <v>2014</v>
      </c>
      <c r="D127" s="169" t="s">
        <v>83</v>
      </c>
      <c r="E127" s="170">
        <v>0</v>
      </c>
      <c r="F127" s="170">
        <v>0</v>
      </c>
      <c r="G127" s="170">
        <v>0</v>
      </c>
      <c r="H127" s="170">
        <v>0</v>
      </c>
      <c r="I127" s="170">
        <v>0</v>
      </c>
      <c r="J127" s="170">
        <v>0</v>
      </c>
    </row>
    <row r="128" spans="1:10" ht="13.5" thickBot="1" x14ac:dyDescent="0.25">
      <c r="A128" s="487"/>
      <c r="B128" s="492"/>
      <c r="C128" s="492"/>
      <c r="D128" s="169" t="s">
        <v>7</v>
      </c>
      <c r="E128" s="170">
        <v>0</v>
      </c>
      <c r="F128" s="170">
        <v>0</v>
      </c>
      <c r="G128" s="170">
        <v>0</v>
      </c>
      <c r="H128" s="170">
        <v>0</v>
      </c>
      <c r="I128" s="170">
        <v>0</v>
      </c>
      <c r="J128" s="170">
        <v>0</v>
      </c>
    </row>
    <row r="129" spans="1:10" ht="13.5" thickBot="1" x14ac:dyDescent="0.25">
      <c r="A129" s="487"/>
      <c r="B129" s="492"/>
      <c r="C129" s="492"/>
      <c r="D129" s="169" t="s">
        <v>4</v>
      </c>
      <c r="E129" s="170">
        <v>0</v>
      </c>
      <c r="F129" s="170">
        <v>0</v>
      </c>
      <c r="G129" s="170">
        <v>0</v>
      </c>
      <c r="H129" s="170">
        <v>0</v>
      </c>
      <c r="I129" s="170">
        <v>0</v>
      </c>
      <c r="J129" s="170">
        <v>0</v>
      </c>
    </row>
    <row r="130" spans="1:10" ht="13.5" thickBot="1" x14ac:dyDescent="0.25">
      <c r="A130" s="487"/>
      <c r="B130" s="492"/>
      <c r="C130" s="492"/>
      <c r="D130" s="169" t="s">
        <v>5</v>
      </c>
      <c r="E130" s="170">
        <v>0</v>
      </c>
      <c r="F130" s="170">
        <v>0</v>
      </c>
      <c r="G130" s="170">
        <v>0</v>
      </c>
      <c r="H130" s="170">
        <v>0</v>
      </c>
      <c r="I130" s="170">
        <v>0</v>
      </c>
      <c r="J130" s="170">
        <v>0</v>
      </c>
    </row>
    <row r="131" spans="1:10" ht="13.5" thickBot="1" x14ac:dyDescent="0.25">
      <c r="A131" s="487"/>
      <c r="B131" s="492"/>
      <c r="C131" s="493"/>
      <c r="D131" s="169" t="s">
        <v>6</v>
      </c>
      <c r="E131" s="170">
        <v>0</v>
      </c>
      <c r="F131" s="170">
        <v>0</v>
      </c>
      <c r="G131" s="170">
        <v>0</v>
      </c>
      <c r="H131" s="170">
        <v>0</v>
      </c>
      <c r="I131" s="170">
        <v>0</v>
      </c>
      <c r="J131" s="170">
        <v>0</v>
      </c>
    </row>
    <row r="132" spans="1:10" ht="13.5" thickBot="1" x14ac:dyDescent="0.25">
      <c r="A132" s="487"/>
      <c r="B132" s="492"/>
      <c r="C132" s="175"/>
      <c r="D132" s="169"/>
      <c r="E132" s="170"/>
      <c r="F132" s="170"/>
      <c r="G132" s="170"/>
      <c r="H132" s="170"/>
      <c r="I132" s="170"/>
      <c r="J132" s="170"/>
    </row>
    <row r="133" spans="1:10" ht="13.5" thickBot="1" x14ac:dyDescent="0.25">
      <c r="A133" s="487"/>
      <c r="B133" s="492"/>
      <c r="C133" s="491">
        <v>2015</v>
      </c>
      <c r="D133" s="169" t="s">
        <v>83</v>
      </c>
      <c r="E133" s="170">
        <v>8</v>
      </c>
      <c r="F133" s="170">
        <v>2</v>
      </c>
      <c r="G133" s="170">
        <v>2</v>
      </c>
      <c r="H133" s="170">
        <v>4</v>
      </c>
      <c r="I133" s="170">
        <v>0</v>
      </c>
      <c r="J133" s="170">
        <v>0</v>
      </c>
    </row>
    <row r="134" spans="1:10" ht="13.5" thickBot="1" x14ac:dyDescent="0.25">
      <c r="A134" s="487"/>
      <c r="B134" s="492"/>
      <c r="C134" s="492"/>
      <c r="D134" s="169" t="s">
        <v>7</v>
      </c>
      <c r="E134" s="170">
        <v>4</v>
      </c>
      <c r="F134" s="170">
        <v>1</v>
      </c>
      <c r="G134" s="170">
        <v>2</v>
      </c>
      <c r="H134" s="170">
        <v>1</v>
      </c>
      <c r="I134" s="170">
        <v>0</v>
      </c>
      <c r="J134" s="170">
        <v>0</v>
      </c>
    </row>
    <row r="135" spans="1:10" ht="13.5" thickBot="1" x14ac:dyDescent="0.25">
      <c r="A135" s="487"/>
      <c r="B135" s="492"/>
      <c r="C135" s="492"/>
      <c r="D135" s="169" t="s">
        <v>4</v>
      </c>
      <c r="E135" s="170">
        <v>4</v>
      </c>
      <c r="F135" s="170">
        <v>1</v>
      </c>
      <c r="G135" s="170">
        <v>0</v>
      </c>
      <c r="H135" s="170">
        <v>3</v>
      </c>
      <c r="I135" s="170">
        <v>0</v>
      </c>
      <c r="J135" s="170">
        <v>0</v>
      </c>
    </row>
    <row r="136" spans="1:10" ht="13.5" thickBot="1" x14ac:dyDescent="0.25">
      <c r="A136" s="486" t="s">
        <v>90</v>
      </c>
      <c r="B136" s="488"/>
      <c r="C136" s="489"/>
      <c r="D136" s="490"/>
      <c r="E136" s="170"/>
      <c r="F136" s="170"/>
      <c r="G136" s="170"/>
      <c r="H136" s="170"/>
      <c r="I136" s="170"/>
      <c r="J136" s="170"/>
    </row>
    <row r="137" spans="1:10" ht="13.5" thickBot="1" x14ac:dyDescent="0.25">
      <c r="A137" s="487"/>
      <c r="B137" s="491" t="s">
        <v>86</v>
      </c>
      <c r="C137" s="174">
        <v>2013</v>
      </c>
      <c r="D137" s="169" t="s">
        <v>83</v>
      </c>
      <c r="E137" s="170">
        <v>1462</v>
      </c>
      <c r="F137" s="170">
        <v>1172</v>
      </c>
      <c r="G137" s="170">
        <v>59</v>
      </c>
      <c r="H137" s="170">
        <v>201</v>
      </c>
      <c r="I137" s="170">
        <v>19</v>
      </c>
      <c r="J137" s="170">
        <v>11</v>
      </c>
    </row>
    <row r="138" spans="1:10" ht="13.5" thickBot="1" x14ac:dyDescent="0.25">
      <c r="A138" s="487"/>
      <c r="B138" s="492"/>
      <c r="C138" s="491">
        <v>2014</v>
      </c>
      <c r="D138" s="169" t="s">
        <v>83</v>
      </c>
      <c r="E138" s="170">
        <v>1602</v>
      </c>
      <c r="F138" s="170">
        <v>1178</v>
      </c>
      <c r="G138" s="170">
        <v>90</v>
      </c>
      <c r="H138" s="170">
        <v>314</v>
      </c>
      <c r="I138" s="170">
        <v>9</v>
      </c>
      <c r="J138" s="170">
        <v>11</v>
      </c>
    </row>
    <row r="139" spans="1:10" ht="13.5" thickBot="1" x14ac:dyDescent="0.25">
      <c r="A139" s="487"/>
      <c r="B139" s="492"/>
      <c r="C139" s="492"/>
      <c r="D139" s="169" t="s">
        <v>7</v>
      </c>
      <c r="E139" s="170">
        <v>405</v>
      </c>
      <c r="F139" s="170">
        <v>309</v>
      </c>
      <c r="G139" s="170">
        <v>18</v>
      </c>
      <c r="H139" s="170">
        <v>75</v>
      </c>
      <c r="I139" s="170">
        <v>0</v>
      </c>
      <c r="J139" s="170">
        <v>3</v>
      </c>
    </row>
    <row r="140" spans="1:10" ht="13.5" thickBot="1" x14ac:dyDescent="0.25">
      <c r="A140" s="487"/>
      <c r="B140" s="492"/>
      <c r="C140" s="492"/>
      <c r="D140" s="169" t="s">
        <v>4</v>
      </c>
      <c r="E140" s="170">
        <v>381</v>
      </c>
      <c r="F140" s="170">
        <v>275</v>
      </c>
      <c r="G140" s="170">
        <v>15</v>
      </c>
      <c r="H140" s="170">
        <v>88</v>
      </c>
      <c r="I140" s="170">
        <v>1</v>
      </c>
      <c r="J140" s="170">
        <v>2</v>
      </c>
    </row>
    <row r="141" spans="1:10" ht="13.5" thickBot="1" x14ac:dyDescent="0.25">
      <c r="A141" s="487"/>
      <c r="B141" s="492"/>
      <c r="C141" s="492"/>
      <c r="D141" s="169" t="s">
        <v>5</v>
      </c>
      <c r="E141" s="170">
        <v>438</v>
      </c>
      <c r="F141" s="170">
        <v>301</v>
      </c>
      <c r="G141" s="170">
        <v>28</v>
      </c>
      <c r="H141" s="170">
        <v>104</v>
      </c>
      <c r="I141" s="170">
        <v>5</v>
      </c>
      <c r="J141" s="170">
        <v>0</v>
      </c>
    </row>
    <row r="142" spans="1:10" ht="13.5" thickBot="1" x14ac:dyDescent="0.25">
      <c r="A142" s="487"/>
      <c r="B142" s="492"/>
      <c r="C142" s="493"/>
      <c r="D142" s="169" t="s">
        <v>6</v>
      </c>
      <c r="E142" s="170">
        <v>378</v>
      </c>
      <c r="F142" s="170">
        <v>293</v>
      </c>
      <c r="G142" s="170">
        <v>29</v>
      </c>
      <c r="H142" s="170">
        <v>47</v>
      </c>
      <c r="I142" s="170">
        <v>3</v>
      </c>
      <c r="J142" s="170">
        <v>6</v>
      </c>
    </row>
    <row r="143" spans="1:10" ht="13.5" thickBot="1" x14ac:dyDescent="0.25">
      <c r="A143" s="487"/>
      <c r="B143" s="492"/>
      <c r="C143" s="175"/>
      <c r="D143" s="169"/>
      <c r="E143" s="170"/>
      <c r="F143" s="170"/>
      <c r="G143" s="170"/>
      <c r="H143" s="170"/>
      <c r="I143" s="170"/>
      <c r="J143" s="170"/>
    </row>
    <row r="144" spans="1:10" ht="13.5" thickBot="1" x14ac:dyDescent="0.25">
      <c r="A144" s="487"/>
      <c r="B144" s="492"/>
      <c r="C144" s="491">
        <v>2015</v>
      </c>
      <c r="D144" s="169" t="s">
        <v>83</v>
      </c>
      <c r="E144" s="170">
        <v>783</v>
      </c>
      <c r="F144" s="170">
        <v>526</v>
      </c>
      <c r="G144" s="170">
        <v>39</v>
      </c>
      <c r="H144" s="170">
        <v>210</v>
      </c>
      <c r="I144" s="170">
        <v>1</v>
      </c>
      <c r="J144" s="170">
        <v>7</v>
      </c>
    </row>
    <row r="145" spans="1:10" ht="13.5" thickBot="1" x14ac:dyDescent="0.25">
      <c r="A145" s="487"/>
      <c r="B145" s="492"/>
      <c r="C145" s="492"/>
      <c r="D145" s="169" t="s">
        <v>7</v>
      </c>
      <c r="E145" s="170">
        <v>419</v>
      </c>
      <c r="F145" s="170">
        <v>275</v>
      </c>
      <c r="G145" s="170">
        <v>22</v>
      </c>
      <c r="H145" s="170">
        <v>118</v>
      </c>
      <c r="I145" s="170">
        <v>1</v>
      </c>
      <c r="J145" s="170">
        <v>3</v>
      </c>
    </row>
    <row r="146" spans="1:10" ht="13.5" thickBot="1" x14ac:dyDescent="0.25">
      <c r="A146" s="487"/>
      <c r="B146" s="492"/>
      <c r="C146" s="492"/>
      <c r="D146" s="169" t="s">
        <v>4</v>
      </c>
      <c r="E146" s="170">
        <v>364</v>
      </c>
      <c r="F146" s="170">
        <v>251</v>
      </c>
      <c r="G146" s="170">
        <v>17</v>
      </c>
      <c r="H146" s="170">
        <v>92</v>
      </c>
      <c r="I146" s="170">
        <v>0</v>
      </c>
      <c r="J146" s="170">
        <v>4</v>
      </c>
    </row>
    <row r="147" spans="1:10" ht="13.5" thickBot="1" x14ac:dyDescent="0.25">
      <c r="A147" s="487"/>
      <c r="B147" s="175"/>
      <c r="C147" s="175"/>
      <c r="D147" s="169"/>
      <c r="E147" s="170"/>
      <c r="F147" s="170"/>
      <c r="G147" s="170"/>
      <c r="H147" s="170"/>
      <c r="I147" s="170"/>
      <c r="J147" s="170"/>
    </row>
    <row r="148" spans="1:10" ht="13.5" thickBot="1" x14ac:dyDescent="0.25">
      <c r="A148" s="487"/>
      <c r="B148" s="491" t="s">
        <v>87</v>
      </c>
      <c r="C148" s="174">
        <v>2013</v>
      </c>
      <c r="D148" s="169" t="s">
        <v>83</v>
      </c>
      <c r="E148" s="170">
        <v>1056</v>
      </c>
      <c r="F148" s="170">
        <v>755</v>
      </c>
      <c r="G148" s="170">
        <v>30</v>
      </c>
      <c r="H148" s="170">
        <v>245</v>
      </c>
      <c r="I148" s="170">
        <v>14</v>
      </c>
      <c r="J148" s="170">
        <v>12</v>
      </c>
    </row>
    <row r="149" spans="1:10" ht="13.5" thickBot="1" x14ac:dyDescent="0.25">
      <c r="A149" s="487"/>
      <c r="B149" s="492"/>
      <c r="C149" s="491">
        <v>2014</v>
      </c>
      <c r="D149" s="169" t="s">
        <v>83</v>
      </c>
      <c r="E149" s="170">
        <v>1036</v>
      </c>
      <c r="F149" s="170">
        <v>628</v>
      </c>
      <c r="G149" s="170">
        <v>59</v>
      </c>
      <c r="H149" s="170">
        <v>323</v>
      </c>
      <c r="I149" s="170">
        <v>10</v>
      </c>
      <c r="J149" s="170">
        <v>16</v>
      </c>
    </row>
    <row r="150" spans="1:10" ht="13.5" thickBot="1" x14ac:dyDescent="0.25">
      <c r="A150" s="487"/>
      <c r="B150" s="492"/>
      <c r="C150" s="492"/>
      <c r="D150" s="169" t="s">
        <v>7</v>
      </c>
      <c r="E150" s="170">
        <v>300</v>
      </c>
      <c r="F150" s="170">
        <v>196</v>
      </c>
      <c r="G150" s="170">
        <v>15</v>
      </c>
      <c r="H150" s="170">
        <v>80</v>
      </c>
      <c r="I150" s="170">
        <v>5</v>
      </c>
      <c r="J150" s="170">
        <v>4</v>
      </c>
    </row>
    <row r="151" spans="1:10" ht="13.5" thickBot="1" x14ac:dyDescent="0.25">
      <c r="A151" s="487"/>
      <c r="B151" s="492"/>
      <c r="C151" s="492"/>
      <c r="D151" s="169" t="s">
        <v>4</v>
      </c>
      <c r="E151" s="170">
        <v>241</v>
      </c>
      <c r="F151" s="170">
        <v>153</v>
      </c>
      <c r="G151" s="170">
        <v>8</v>
      </c>
      <c r="H151" s="170">
        <v>68</v>
      </c>
      <c r="I151" s="170">
        <v>3</v>
      </c>
      <c r="J151" s="170">
        <v>9</v>
      </c>
    </row>
    <row r="152" spans="1:10" ht="13.5" thickBot="1" x14ac:dyDescent="0.25">
      <c r="A152" s="487"/>
      <c r="B152" s="492"/>
      <c r="C152" s="492"/>
      <c r="D152" s="169" t="s">
        <v>5</v>
      </c>
      <c r="E152" s="170">
        <v>232</v>
      </c>
      <c r="F152" s="170">
        <v>136</v>
      </c>
      <c r="G152" s="170">
        <v>12</v>
      </c>
      <c r="H152" s="170">
        <v>80</v>
      </c>
      <c r="I152" s="170">
        <v>1</v>
      </c>
      <c r="J152" s="170">
        <v>3</v>
      </c>
    </row>
    <row r="153" spans="1:10" ht="13.5" thickBot="1" x14ac:dyDescent="0.25">
      <c r="A153" s="487"/>
      <c r="B153" s="492"/>
      <c r="C153" s="493"/>
      <c r="D153" s="169" t="s">
        <v>6</v>
      </c>
      <c r="E153" s="170">
        <v>263</v>
      </c>
      <c r="F153" s="170">
        <v>143</v>
      </c>
      <c r="G153" s="170">
        <v>24</v>
      </c>
      <c r="H153" s="170">
        <v>95</v>
      </c>
      <c r="I153" s="170">
        <v>1</v>
      </c>
      <c r="J153" s="170">
        <v>0</v>
      </c>
    </row>
    <row r="154" spans="1:10" ht="13.5" thickBot="1" x14ac:dyDescent="0.25">
      <c r="A154" s="487"/>
      <c r="B154" s="492"/>
      <c r="C154" s="175"/>
      <c r="D154" s="169"/>
      <c r="E154" s="170"/>
      <c r="F154" s="170"/>
      <c r="G154" s="170"/>
      <c r="H154" s="170"/>
      <c r="I154" s="170"/>
      <c r="J154" s="170"/>
    </row>
    <row r="155" spans="1:10" ht="13.5" thickBot="1" x14ac:dyDescent="0.25">
      <c r="A155" s="487"/>
      <c r="B155" s="492"/>
      <c r="C155" s="491">
        <v>2015</v>
      </c>
      <c r="D155" s="169" t="s">
        <v>83</v>
      </c>
      <c r="E155" s="170">
        <v>407</v>
      </c>
      <c r="F155" s="170">
        <v>243</v>
      </c>
      <c r="G155" s="170">
        <v>33</v>
      </c>
      <c r="H155" s="170">
        <v>114</v>
      </c>
      <c r="I155" s="170">
        <v>3</v>
      </c>
      <c r="J155" s="170">
        <v>14</v>
      </c>
    </row>
    <row r="156" spans="1:10" ht="13.5" thickBot="1" x14ac:dyDescent="0.25">
      <c r="A156" s="487"/>
      <c r="B156" s="492"/>
      <c r="C156" s="492"/>
      <c r="D156" s="169" t="s">
        <v>7</v>
      </c>
      <c r="E156" s="170">
        <v>185</v>
      </c>
      <c r="F156" s="170">
        <v>116</v>
      </c>
      <c r="G156" s="170">
        <v>14</v>
      </c>
      <c r="H156" s="170">
        <v>44</v>
      </c>
      <c r="I156" s="170">
        <v>3</v>
      </c>
      <c r="J156" s="170">
        <v>8</v>
      </c>
    </row>
    <row r="157" spans="1:10" ht="13.5" thickBot="1" x14ac:dyDescent="0.25">
      <c r="A157" s="487"/>
      <c r="B157" s="492"/>
      <c r="C157" s="492"/>
      <c r="D157" s="169" t="s">
        <v>4</v>
      </c>
      <c r="E157" s="170">
        <v>222</v>
      </c>
      <c r="F157" s="170">
        <v>127</v>
      </c>
      <c r="G157" s="170">
        <v>19</v>
      </c>
      <c r="H157" s="170">
        <v>70</v>
      </c>
      <c r="I157" s="170">
        <v>0</v>
      </c>
      <c r="J157" s="170">
        <v>6</v>
      </c>
    </row>
    <row r="158" spans="1:10" ht="13.5" thickBot="1" x14ac:dyDescent="0.25">
      <c r="A158" s="487"/>
      <c r="B158" s="175"/>
      <c r="C158" s="175"/>
      <c r="D158" s="169"/>
      <c r="E158" s="170"/>
      <c r="F158" s="170"/>
      <c r="G158" s="170"/>
      <c r="H158" s="170"/>
      <c r="I158" s="170"/>
      <c r="J158" s="170"/>
    </row>
    <row r="159" spans="1:10" ht="13.5" thickBot="1" x14ac:dyDescent="0.25">
      <c r="A159" s="487"/>
      <c r="B159" s="491" t="s">
        <v>88</v>
      </c>
      <c r="C159" s="174">
        <v>2013</v>
      </c>
      <c r="D159" s="169" t="s">
        <v>83</v>
      </c>
      <c r="E159" s="170">
        <v>773</v>
      </c>
      <c r="F159" s="170">
        <v>600</v>
      </c>
      <c r="G159" s="170">
        <v>41</v>
      </c>
      <c r="H159" s="170">
        <v>119</v>
      </c>
      <c r="I159" s="170">
        <v>7</v>
      </c>
      <c r="J159" s="170">
        <v>6</v>
      </c>
    </row>
    <row r="160" spans="1:10" ht="13.5" thickBot="1" x14ac:dyDescent="0.25">
      <c r="A160" s="487"/>
      <c r="B160" s="492"/>
      <c r="C160" s="491">
        <v>2014</v>
      </c>
      <c r="D160" s="169" t="s">
        <v>83</v>
      </c>
      <c r="E160" s="170">
        <v>862</v>
      </c>
      <c r="F160" s="170">
        <v>616</v>
      </c>
      <c r="G160" s="170">
        <v>47</v>
      </c>
      <c r="H160" s="170">
        <v>182</v>
      </c>
      <c r="I160" s="170">
        <v>3</v>
      </c>
      <c r="J160" s="170">
        <v>14</v>
      </c>
    </row>
    <row r="161" spans="1:10" ht="13.5" thickBot="1" x14ac:dyDescent="0.25">
      <c r="A161" s="487"/>
      <c r="B161" s="492"/>
      <c r="C161" s="492"/>
      <c r="D161" s="169" t="s">
        <v>7</v>
      </c>
      <c r="E161" s="170">
        <v>204</v>
      </c>
      <c r="F161" s="170">
        <v>144</v>
      </c>
      <c r="G161" s="170">
        <v>14</v>
      </c>
      <c r="H161" s="170">
        <v>42</v>
      </c>
      <c r="I161" s="170">
        <v>1</v>
      </c>
      <c r="J161" s="170">
        <v>3</v>
      </c>
    </row>
    <row r="162" spans="1:10" ht="13.5" thickBot="1" x14ac:dyDescent="0.25">
      <c r="A162" s="487"/>
      <c r="B162" s="492"/>
      <c r="C162" s="492"/>
      <c r="D162" s="169" t="s">
        <v>4</v>
      </c>
      <c r="E162" s="170">
        <v>213</v>
      </c>
      <c r="F162" s="170">
        <v>170</v>
      </c>
      <c r="G162" s="170">
        <v>7</v>
      </c>
      <c r="H162" s="170">
        <v>33</v>
      </c>
      <c r="I162" s="170">
        <v>0</v>
      </c>
      <c r="J162" s="170">
        <v>3</v>
      </c>
    </row>
    <row r="163" spans="1:10" ht="13.5" thickBot="1" x14ac:dyDescent="0.25">
      <c r="A163" s="487"/>
      <c r="B163" s="492"/>
      <c r="C163" s="492"/>
      <c r="D163" s="169" t="s">
        <v>5</v>
      </c>
      <c r="E163" s="170">
        <v>222</v>
      </c>
      <c r="F163" s="170">
        <v>143</v>
      </c>
      <c r="G163" s="170">
        <v>16</v>
      </c>
      <c r="H163" s="170">
        <v>59</v>
      </c>
      <c r="I163" s="170">
        <v>0</v>
      </c>
      <c r="J163" s="170">
        <v>4</v>
      </c>
    </row>
    <row r="164" spans="1:10" ht="13.5" thickBot="1" x14ac:dyDescent="0.25">
      <c r="A164" s="487"/>
      <c r="B164" s="492"/>
      <c r="C164" s="493"/>
      <c r="D164" s="169" t="s">
        <v>6</v>
      </c>
      <c r="E164" s="170">
        <v>223</v>
      </c>
      <c r="F164" s="170">
        <v>159</v>
      </c>
      <c r="G164" s="170">
        <v>10</v>
      </c>
      <c r="H164" s="170">
        <v>48</v>
      </c>
      <c r="I164" s="170">
        <v>2</v>
      </c>
      <c r="J164" s="170">
        <v>4</v>
      </c>
    </row>
    <row r="165" spans="1:10" ht="13.5" thickBot="1" x14ac:dyDescent="0.25">
      <c r="A165" s="487"/>
      <c r="B165" s="492"/>
      <c r="C165" s="175"/>
      <c r="D165" s="169"/>
      <c r="E165" s="170"/>
      <c r="F165" s="170"/>
      <c r="G165" s="170"/>
      <c r="H165" s="170"/>
      <c r="I165" s="170"/>
      <c r="J165" s="170"/>
    </row>
    <row r="166" spans="1:10" ht="13.5" thickBot="1" x14ac:dyDescent="0.25">
      <c r="A166" s="487"/>
      <c r="B166" s="492"/>
      <c r="C166" s="491">
        <v>2015</v>
      </c>
      <c r="D166" s="169" t="s">
        <v>83</v>
      </c>
      <c r="E166" s="170">
        <v>420</v>
      </c>
      <c r="F166" s="170">
        <v>297</v>
      </c>
      <c r="G166" s="170">
        <v>36</v>
      </c>
      <c r="H166" s="170">
        <v>76</v>
      </c>
      <c r="I166" s="170">
        <v>2</v>
      </c>
      <c r="J166" s="170">
        <v>9</v>
      </c>
    </row>
    <row r="167" spans="1:10" ht="13.5" thickBot="1" x14ac:dyDescent="0.25">
      <c r="A167" s="487"/>
      <c r="B167" s="492"/>
      <c r="C167" s="492"/>
      <c r="D167" s="169" t="s">
        <v>7</v>
      </c>
      <c r="E167" s="170">
        <v>208</v>
      </c>
      <c r="F167" s="170">
        <v>145</v>
      </c>
      <c r="G167" s="170">
        <v>19</v>
      </c>
      <c r="H167" s="170">
        <v>38</v>
      </c>
      <c r="I167" s="170">
        <v>0</v>
      </c>
      <c r="J167" s="170">
        <v>6</v>
      </c>
    </row>
    <row r="168" spans="1:10" ht="13.5" thickBot="1" x14ac:dyDescent="0.25">
      <c r="A168" s="487"/>
      <c r="B168" s="492"/>
      <c r="C168" s="492"/>
      <c r="D168" s="169" t="s">
        <v>4</v>
      </c>
      <c r="E168" s="170">
        <v>212</v>
      </c>
      <c r="F168" s="170">
        <v>152</v>
      </c>
      <c r="G168" s="170">
        <v>17</v>
      </c>
      <c r="H168" s="170">
        <v>38</v>
      </c>
      <c r="I168" s="170">
        <v>2</v>
      </c>
      <c r="J168" s="170">
        <v>3</v>
      </c>
    </row>
    <row r="169" spans="1:10" ht="13.5" thickBot="1" x14ac:dyDescent="0.25">
      <c r="A169" s="487"/>
      <c r="B169" s="175"/>
      <c r="C169" s="175"/>
      <c r="D169" s="169"/>
      <c r="E169" s="170"/>
      <c r="F169" s="170"/>
      <c r="G169" s="170"/>
      <c r="H169" s="170"/>
      <c r="I169" s="170"/>
      <c r="J169" s="170"/>
    </row>
    <row r="170" spans="1:10" ht="13.5" thickBot="1" x14ac:dyDescent="0.25">
      <c r="A170" s="487"/>
      <c r="B170" s="491" t="s">
        <v>89</v>
      </c>
      <c r="C170" s="174">
        <v>2013</v>
      </c>
      <c r="D170" s="169" t="s">
        <v>83</v>
      </c>
      <c r="E170" s="170">
        <v>35</v>
      </c>
      <c r="F170" s="170">
        <v>30</v>
      </c>
      <c r="G170" s="170">
        <v>0</v>
      </c>
      <c r="H170" s="170">
        <v>5</v>
      </c>
      <c r="I170" s="170">
        <v>0</v>
      </c>
      <c r="J170" s="170">
        <v>0</v>
      </c>
    </row>
    <row r="171" spans="1:10" ht="13.5" thickBot="1" x14ac:dyDescent="0.25">
      <c r="A171" s="487"/>
      <c r="B171" s="492"/>
      <c r="C171" s="491">
        <v>2014</v>
      </c>
      <c r="D171" s="169" t="s">
        <v>83</v>
      </c>
      <c r="E171" s="170">
        <v>20</v>
      </c>
      <c r="F171" s="170">
        <v>15</v>
      </c>
      <c r="G171" s="170">
        <v>1</v>
      </c>
      <c r="H171" s="170">
        <v>4</v>
      </c>
      <c r="I171" s="170">
        <v>0</v>
      </c>
      <c r="J171" s="170">
        <v>0</v>
      </c>
    </row>
    <row r="172" spans="1:10" ht="13.5" thickBot="1" x14ac:dyDescent="0.25">
      <c r="A172" s="487"/>
      <c r="B172" s="492"/>
      <c r="C172" s="492"/>
      <c r="D172" s="169" t="s">
        <v>7</v>
      </c>
      <c r="E172" s="170">
        <v>6</v>
      </c>
      <c r="F172" s="170">
        <v>5</v>
      </c>
      <c r="G172" s="170">
        <v>1</v>
      </c>
      <c r="H172" s="170">
        <v>0</v>
      </c>
      <c r="I172" s="170">
        <v>0</v>
      </c>
      <c r="J172" s="170">
        <v>0</v>
      </c>
    </row>
    <row r="173" spans="1:10" ht="13.5" thickBot="1" x14ac:dyDescent="0.25">
      <c r="A173" s="487"/>
      <c r="B173" s="492"/>
      <c r="C173" s="492"/>
      <c r="D173" s="169" t="s">
        <v>4</v>
      </c>
      <c r="E173" s="170">
        <v>2</v>
      </c>
      <c r="F173" s="170">
        <v>2</v>
      </c>
      <c r="G173" s="170">
        <v>0</v>
      </c>
      <c r="H173" s="170">
        <v>0</v>
      </c>
      <c r="I173" s="170">
        <v>0</v>
      </c>
      <c r="J173" s="170">
        <v>0</v>
      </c>
    </row>
    <row r="174" spans="1:10" ht="13.5" thickBot="1" x14ac:dyDescent="0.25">
      <c r="A174" s="487"/>
      <c r="B174" s="492"/>
      <c r="C174" s="492"/>
      <c r="D174" s="169" t="s">
        <v>5</v>
      </c>
      <c r="E174" s="170">
        <v>6</v>
      </c>
      <c r="F174" s="170">
        <v>5</v>
      </c>
      <c r="G174" s="170">
        <v>0</v>
      </c>
      <c r="H174" s="170">
        <v>1</v>
      </c>
      <c r="I174" s="170">
        <v>0</v>
      </c>
      <c r="J174" s="170">
        <v>0</v>
      </c>
    </row>
    <row r="175" spans="1:10" ht="13.5" thickBot="1" x14ac:dyDescent="0.25">
      <c r="A175" s="487"/>
      <c r="B175" s="492"/>
      <c r="C175" s="493"/>
      <c r="D175" s="169" t="s">
        <v>6</v>
      </c>
      <c r="E175" s="170">
        <v>6</v>
      </c>
      <c r="F175" s="170">
        <v>3</v>
      </c>
      <c r="G175" s="170">
        <v>0</v>
      </c>
      <c r="H175" s="170">
        <v>3</v>
      </c>
      <c r="I175" s="170">
        <v>0</v>
      </c>
      <c r="J175" s="170">
        <v>0</v>
      </c>
    </row>
    <row r="176" spans="1:10" ht="13.5" thickBot="1" x14ac:dyDescent="0.25">
      <c r="A176" s="487"/>
      <c r="B176" s="492"/>
      <c r="C176" s="175"/>
      <c r="D176" s="169"/>
      <c r="E176" s="170"/>
      <c r="F176" s="170"/>
      <c r="G176" s="170"/>
      <c r="H176" s="170"/>
      <c r="I176" s="170"/>
      <c r="J176" s="170"/>
    </row>
    <row r="177" spans="1:10" ht="13.5" thickBot="1" x14ac:dyDescent="0.25">
      <c r="A177" s="487"/>
      <c r="B177" s="492"/>
      <c r="C177" s="491">
        <v>2015</v>
      </c>
      <c r="D177" s="169" t="s">
        <v>83</v>
      </c>
      <c r="E177" s="170">
        <v>13</v>
      </c>
      <c r="F177" s="170">
        <v>9</v>
      </c>
      <c r="G177" s="170">
        <v>1</v>
      </c>
      <c r="H177" s="170">
        <v>3</v>
      </c>
      <c r="I177" s="170">
        <v>0</v>
      </c>
      <c r="J177" s="170">
        <v>0</v>
      </c>
    </row>
    <row r="178" spans="1:10" ht="13.5" thickBot="1" x14ac:dyDescent="0.25">
      <c r="A178" s="487"/>
      <c r="B178" s="492"/>
      <c r="C178" s="492"/>
      <c r="D178" s="169" t="s">
        <v>7</v>
      </c>
      <c r="E178" s="170">
        <v>5</v>
      </c>
      <c r="F178" s="170">
        <v>4</v>
      </c>
      <c r="G178" s="170">
        <v>1</v>
      </c>
      <c r="H178" s="170">
        <v>0</v>
      </c>
      <c r="I178" s="170">
        <v>0</v>
      </c>
      <c r="J178" s="170">
        <v>0</v>
      </c>
    </row>
    <row r="179" spans="1:10" ht="13.5" thickBot="1" x14ac:dyDescent="0.25">
      <c r="A179" s="487"/>
      <c r="B179" s="492"/>
      <c r="C179" s="492"/>
      <c r="D179" s="169" t="s">
        <v>4</v>
      </c>
      <c r="E179" s="170">
        <v>8</v>
      </c>
      <c r="F179" s="170">
        <v>5</v>
      </c>
      <c r="G179" s="170">
        <v>0</v>
      </c>
      <c r="H179" s="170">
        <v>3</v>
      </c>
      <c r="I179" s="170">
        <v>0</v>
      </c>
      <c r="J179" s="170">
        <v>0</v>
      </c>
    </row>
  </sheetData>
  <mergeCells count="60">
    <mergeCell ref="A1:D4"/>
    <mergeCell ref="E1:J1"/>
    <mergeCell ref="E2:J2"/>
    <mergeCell ref="E3:E4"/>
    <mergeCell ref="F3:J3"/>
    <mergeCell ref="B16:B25"/>
    <mergeCell ref="C17:C21"/>
    <mergeCell ref="C23:C25"/>
    <mergeCell ref="B27:B36"/>
    <mergeCell ref="C28:C32"/>
    <mergeCell ref="C34:C36"/>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C72:C76"/>
    <mergeCell ref="C78:C80"/>
    <mergeCell ref="B82:B91"/>
    <mergeCell ref="C83:C87"/>
    <mergeCell ref="C89:C91"/>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40625" defaultRowHeight="12.75" x14ac:dyDescent="0.2"/>
  <cols>
    <col min="1" max="3" width="9.140625" style="8"/>
    <col min="4" max="4" width="15.28515625" style="8" customWidth="1"/>
    <col min="5" max="16384" width="9.140625" style="8"/>
  </cols>
  <sheetData>
    <row r="1" spans="1:15" ht="13.5" thickBot="1" x14ac:dyDescent="0.25">
      <c r="A1" s="529"/>
      <c r="B1" s="530"/>
      <c r="C1" s="530"/>
      <c r="D1" s="531"/>
      <c r="E1" s="538" t="s">
        <v>81</v>
      </c>
      <c r="F1" s="539"/>
      <c r="G1" s="539"/>
      <c r="H1" s="539"/>
      <c r="I1" s="539"/>
      <c r="J1" s="539"/>
      <c r="K1" s="539"/>
      <c r="L1" s="539"/>
    </row>
    <row r="2" spans="1:15" ht="13.5" thickBot="1" x14ac:dyDescent="0.25">
      <c r="A2" s="532"/>
      <c r="B2" s="533"/>
      <c r="C2" s="533"/>
      <c r="D2" s="534"/>
      <c r="E2" s="540" t="s">
        <v>82</v>
      </c>
      <c r="F2" s="541"/>
      <c r="G2" s="541"/>
      <c r="H2" s="541"/>
      <c r="I2" s="541"/>
      <c r="J2" s="541"/>
      <c r="K2" s="541"/>
      <c r="L2" s="541"/>
    </row>
    <row r="3" spans="1:15" ht="13.5" thickBot="1" x14ac:dyDescent="0.25">
      <c r="A3" s="532"/>
      <c r="B3" s="533"/>
      <c r="C3" s="533"/>
      <c r="D3" s="534"/>
      <c r="E3" s="542" t="s">
        <v>83</v>
      </c>
      <c r="F3" s="540" t="s">
        <v>91</v>
      </c>
      <c r="G3" s="541"/>
      <c r="H3" s="541"/>
      <c r="I3" s="541"/>
      <c r="J3" s="541"/>
      <c r="K3" s="541"/>
      <c r="L3" s="541"/>
    </row>
    <row r="4" spans="1:15" ht="64.5" thickBot="1" x14ac:dyDescent="0.25">
      <c r="A4" s="535"/>
      <c r="B4" s="536"/>
      <c r="C4" s="536"/>
      <c r="D4" s="537"/>
      <c r="E4" s="543"/>
      <c r="F4" s="290" t="s">
        <v>93</v>
      </c>
      <c r="G4" s="290" t="s">
        <v>17</v>
      </c>
      <c r="H4" s="290" t="s">
        <v>0</v>
      </c>
      <c r="I4" s="290" t="s">
        <v>8</v>
      </c>
      <c r="J4" s="290" t="s">
        <v>19</v>
      </c>
      <c r="K4" s="290" t="s">
        <v>23</v>
      </c>
      <c r="L4" s="291" t="s">
        <v>92</v>
      </c>
    </row>
    <row r="5" spans="1:15" ht="13.5" thickBot="1" x14ac:dyDescent="0.25">
      <c r="A5" s="527" t="s">
        <v>35</v>
      </c>
      <c r="B5" s="522" t="s">
        <v>86</v>
      </c>
      <c r="C5" s="292">
        <v>2013</v>
      </c>
      <c r="D5" s="293" t="s">
        <v>35</v>
      </c>
      <c r="E5" s="294">
        <v>1523</v>
      </c>
      <c r="F5" s="294">
        <v>240</v>
      </c>
      <c r="G5" s="294">
        <v>44</v>
      </c>
      <c r="H5" s="294">
        <v>121</v>
      </c>
      <c r="I5" s="294">
        <v>770</v>
      </c>
      <c r="J5" s="294">
        <v>22</v>
      </c>
      <c r="K5" s="294">
        <v>245</v>
      </c>
      <c r="L5" s="294">
        <v>81</v>
      </c>
      <c r="O5" s="294"/>
    </row>
    <row r="6" spans="1:15" ht="13.5" thickBot="1" x14ac:dyDescent="0.25">
      <c r="A6" s="528"/>
      <c r="B6" s="523"/>
      <c r="C6" s="522">
        <v>2014</v>
      </c>
      <c r="D6" s="293" t="s">
        <v>35</v>
      </c>
      <c r="E6" s="294">
        <v>728</v>
      </c>
      <c r="F6" s="294">
        <v>120</v>
      </c>
      <c r="G6" s="294">
        <v>30</v>
      </c>
      <c r="H6" s="294">
        <v>113</v>
      </c>
      <c r="I6" s="294">
        <v>368</v>
      </c>
      <c r="J6" s="294">
        <v>28</v>
      </c>
      <c r="K6" s="294">
        <v>39</v>
      </c>
      <c r="L6" s="294">
        <v>30</v>
      </c>
    </row>
    <row r="7" spans="1:15" ht="13.5" thickBot="1" x14ac:dyDescent="0.25">
      <c r="A7" s="528"/>
      <c r="B7" s="523"/>
      <c r="C7" s="523"/>
      <c r="D7" s="293" t="s">
        <v>7</v>
      </c>
      <c r="E7" s="294">
        <v>186</v>
      </c>
      <c r="F7" s="294">
        <v>25</v>
      </c>
      <c r="G7" s="294">
        <v>5</v>
      </c>
      <c r="H7" s="294">
        <v>41</v>
      </c>
      <c r="I7" s="294">
        <v>105</v>
      </c>
      <c r="J7" s="294">
        <v>3</v>
      </c>
      <c r="K7" s="294">
        <v>0</v>
      </c>
      <c r="L7" s="294">
        <v>7</v>
      </c>
    </row>
    <row r="8" spans="1:15" ht="13.5" thickBot="1" x14ac:dyDescent="0.25">
      <c r="A8" s="528"/>
      <c r="B8" s="523"/>
      <c r="C8" s="523"/>
      <c r="D8" s="293" t="s">
        <v>4</v>
      </c>
      <c r="E8" s="294">
        <v>179</v>
      </c>
      <c r="F8" s="294">
        <v>36</v>
      </c>
      <c r="G8" s="294">
        <v>3</v>
      </c>
      <c r="H8" s="294">
        <v>26</v>
      </c>
      <c r="I8" s="294">
        <v>89</v>
      </c>
      <c r="J8" s="294">
        <v>6</v>
      </c>
      <c r="K8" s="294">
        <v>16</v>
      </c>
      <c r="L8" s="294">
        <v>3</v>
      </c>
    </row>
    <row r="9" spans="1:15" ht="13.5" thickBot="1" x14ac:dyDescent="0.25">
      <c r="A9" s="528"/>
      <c r="B9" s="523"/>
      <c r="C9" s="523"/>
      <c r="D9" s="293" t="s">
        <v>5</v>
      </c>
      <c r="E9" s="294">
        <v>205</v>
      </c>
      <c r="F9" s="294">
        <v>35</v>
      </c>
      <c r="G9" s="294">
        <v>14</v>
      </c>
      <c r="H9" s="294">
        <v>27</v>
      </c>
      <c r="I9" s="294">
        <v>98</v>
      </c>
      <c r="J9" s="294">
        <v>10</v>
      </c>
      <c r="K9" s="294">
        <v>5</v>
      </c>
      <c r="L9" s="294">
        <v>16</v>
      </c>
    </row>
    <row r="10" spans="1:15" ht="13.5" thickBot="1" x14ac:dyDescent="0.25">
      <c r="A10" s="528"/>
      <c r="B10" s="523"/>
      <c r="C10" s="524"/>
      <c r="D10" s="293" t="s">
        <v>6</v>
      </c>
      <c r="E10" s="294">
        <v>158</v>
      </c>
      <c r="F10" s="294">
        <v>24</v>
      </c>
      <c r="G10" s="294">
        <v>8</v>
      </c>
      <c r="H10" s="294">
        <v>19</v>
      </c>
      <c r="I10" s="294">
        <v>76</v>
      </c>
      <c r="J10" s="294">
        <v>9</v>
      </c>
      <c r="K10" s="294">
        <v>18</v>
      </c>
      <c r="L10" s="294">
        <v>4</v>
      </c>
    </row>
    <row r="11" spans="1:15" ht="13.5" thickBot="1" x14ac:dyDescent="0.25">
      <c r="A11" s="528"/>
      <c r="B11" s="523"/>
      <c r="C11" s="295"/>
      <c r="D11" s="293"/>
      <c r="E11" s="294"/>
      <c r="F11" s="294"/>
      <c r="G11" s="294"/>
      <c r="H11" s="294"/>
      <c r="I11" s="294"/>
      <c r="J11" s="294"/>
      <c r="K11" s="294"/>
      <c r="L11" s="294"/>
    </row>
    <row r="12" spans="1:15" ht="13.5" thickBot="1" x14ac:dyDescent="0.25">
      <c r="A12" s="528"/>
      <c r="B12" s="523"/>
      <c r="C12" s="522">
        <v>2015</v>
      </c>
      <c r="D12" s="293" t="s">
        <v>35</v>
      </c>
      <c r="E12" s="294">
        <v>339</v>
      </c>
      <c r="F12" s="294">
        <v>53</v>
      </c>
      <c r="G12" s="294">
        <v>35</v>
      </c>
      <c r="H12" s="294">
        <v>43</v>
      </c>
      <c r="I12" s="294">
        <v>117</v>
      </c>
      <c r="J12" s="294">
        <v>15</v>
      </c>
      <c r="K12" s="294">
        <v>57</v>
      </c>
      <c r="L12" s="294">
        <v>19</v>
      </c>
    </row>
    <row r="13" spans="1:15" ht="13.5" thickBot="1" x14ac:dyDescent="0.25">
      <c r="A13" s="528"/>
      <c r="B13" s="523"/>
      <c r="C13" s="523"/>
      <c r="D13" s="293" t="s">
        <v>7</v>
      </c>
      <c r="E13" s="294">
        <v>173</v>
      </c>
      <c r="F13" s="294">
        <v>31</v>
      </c>
      <c r="G13" s="294">
        <v>21</v>
      </c>
      <c r="H13" s="294">
        <v>18</v>
      </c>
      <c r="I13" s="294">
        <v>72</v>
      </c>
      <c r="J13" s="294">
        <v>9</v>
      </c>
      <c r="K13" s="294">
        <v>14</v>
      </c>
      <c r="L13" s="294">
        <v>8</v>
      </c>
    </row>
    <row r="14" spans="1:15" ht="13.5" thickBot="1" x14ac:dyDescent="0.25">
      <c r="A14" s="528"/>
      <c r="B14" s="523"/>
      <c r="C14" s="523"/>
      <c r="D14" s="293" t="s">
        <v>4</v>
      </c>
      <c r="E14" s="294">
        <v>166</v>
      </c>
      <c r="F14" s="294">
        <v>22</v>
      </c>
      <c r="G14" s="294">
        <v>14</v>
      </c>
      <c r="H14" s="294">
        <v>25</v>
      </c>
      <c r="I14" s="294">
        <v>45</v>
      </c>
      <c r="J14" s="294">
        <v>6</v>
      </c>
      <c r="K14" s="294">
        <v>43</v>
      </c>
      <c r="L14" s="294">
        <v>11</v>
      </c>
    </row>
    <row r="15" spans="1:15" ht="13.5" thickBot="1" x14ac:dyDescent="0.25">
      <c r="A15" s="528"/>
      <c r="B15" s="295"/>
      <c r="C15" s="295"/>
      <c r="D15" s="293"/>
      <c r="E15" s="294"/>
      <c r="F15" s="294"/>
      <c r="G15" s="294"/>
      <c r="H15" s="294"/>
      <c r="I15" s="294"/>
      <c r="J15" s="294"/>
      <c r="K15" s="294"/>
      <c r="L15" s="294"/>
    </row>
    <row r="16" spans="1:15" ht="13.5" thickBot="1" x14ac:dyDescent="0.25">
      <c r="A16" s="528"/>
      <c r="B16" s="522" t="s">
        <v>87</v>
      </c>
      <c r="C16" s="292">
        <v>2013</v>
      </c>
      <c r="D16" s="293" t="s">
        <v>35</v>
      </c>
      <c r="E16" s="294">
        <v>4923</v>
      </c>
      <c r="F16" s="294">
        <v>638</v>
      </c>
      <c r="G16" s="294">
        <v>127</v>
      </c>
      <c r="H16" s="294">
        <v>713</v>
      </c>
      <c r="I16" s="294">
        <v>2726</v>
      </c>
      <c r="J16" s="294">
        <v>62</v>
      </c>
      <c r="K16" s="294">
        <v>277</v>
      </c>
      <c r="L16" s="294">
        <v>380</v>
      </c>
    </row>
    <row r="17" spans="1:12" ht="13.5" thickBot="1" x14ac:dyDescent="0.25">
      <c r="A17" s="528"/>
      <c r="B17" s="523"/>
      <c r="C17" s="522">
        <v>2014</v>
      </c>
      <c r="D17" s="293" t="s">
        <v>35</v>
      </c>
      <c r="E17" s="294">
        <v>2122</v>
      </c>
      <c r="F17" s="294">
        <v>220</v>
      </c>
      <c r="G17" s="294">
        <v>100</v>
      </c>
      <c r="H17" s="294">
        <v>694</v>
      </c>
      <c r="I17" s="294">
        <v>950</v>
      </c>
      <c r="J17" s="294">
        <v>38</v>
      </c>
      <c r="K17" s="294">
        <v>32</v>
      </c>
      <c r="L17" s="294">
        <v>88</v>
      </c>
    </row>
    <row r="18" spans="1:12" ht="13.5" thickBot="1" x14ac:dyDescent="0.25">
      <c r="A18" s="528"/>
      <c r="B18" s="523"/>
      <c r="C18" s="523"/>
      <c r="D18" s="293" t="s">
        <v>7</v>
      </c>
      <c r="E18" s="294">
        <v>774</v>
      </c>
      <c r="F18" s="294">
        <v>81</v>
      </c>
      <c r="G18" s="294">
        <v>26</v>
      </c>
      <c r="H18" s="294">
        <v>276</v>
      </c>
      <c r="I18" s="294">
        <v>327</v>
      </c>
      <c r="J18" s="294">
        <v>12</v>
      </c>
      <c r="K18" s="294">
        <v>0</v>
      </c>
      <c r="L18" s="294">
        <v>52</v>
      </c>
    </row>
    <row r="19" spans="1:12" ht="13.5" thickBot="1" x14ac:dyDescent="0.25">
      <c r="A19" s="528"/>
      <c r="B19" s="523"/>
      <c r="C19" s="523"/>
      <c r="D19" s="293" t="s">
        <v>4</v>
      </c>
      <c r="E19" s="294">
        <v>492</v>
      </c>
      <c r="F19" s="294">
        <v>52</v>
      </c>
      <c r="G19" s="294">
        <v>23</v>
      </c>
      <c r="H19" s="294">
        <v>151</v>
      </c>
      <c r="I19" s="294">
        <v>231</v>
      </c>
      <c r="J19" s="294">
        <v>4</v>
      </c>
      <c r="K19" s="294">
        <v>16</v>
      </c>
      <c r="L19" s="294">
        <v>15</v>
      </c>
    </row>
    <row r="20" spans="1:12" ht="13.5" thickBot="1" x14ac:dyDescent="0.25">
      <c r="A20" s="528"/>
      <c r="B20" s="523"/>
      <c r="C20" s="523"/>
      <c r="D20" s="293" t="s">
        <v>5</v>
      </c>
      <c r="E20" s="294">
        <v>431</v>
      </c>
      <c r="F20" s="294">
        <v>47</v>
      </c>
      <c r="G20" s="294">
        <v>28</v>
      </c>
      <c r="H20" s="294">
        <v>128</v>
      </c>
      <c r="I20" s="294">
        <v>205</v>
      </c>
      <c r="J20" s="294">
        <v>11</v>
      </c>
      <c r="K20" s="294">
        <v>4</v>
      </c>
      <c r="L20" s="294">
        <v>8</v>
      </c>
    </row>
    <row r="21" spans="1:12" ht="13.5" thickBot="1" x14ac:dyDescent="0.25">
      <c r="A21" s="528"/>
      <c r="B21" s="523"/>
      <c r="C21" s="524"/>
      <c r="D21" s="293" t="s">
        <v>6</v>
      </c>
      <c r="E21" s="294">
        <v>425</v>
      </c>
      <c r="F21" s="294">
        <v>40</v>
      </c>
      <c r="G21" s="294">
        <v>23</v>
      </c>
      <c r="H21" s="294">
        <v>139</v>
      </c>
      <c r="I21" s="294">
        <v>187</v>
      </c>
      <c r="J21" s="294">
        <v>11</v>
      </c>
      <c r="K21" s="294">
        <v>12</v>
      </c>
      <c r="L21" s="294">
        <v>13</v>
      </c>
    </row>
    <row r="22" spans="1:12" ht="13.5" thickBot="1" x14ac:dyDescent="0.25">
      <c r="A22" s="528"/>
      <c r="B22" s="523"/>
      <c r="C22" s="295"/>
      <c r="D22" s="293"/>
      <c r="E22" s="294"/>
      <c r="F22" s="294"/>
      <c r="G22" s="294"/>
      <c r="H22" s="294"/>
      <c r="I22" s="294"/>
      <c r="J22" s="294"/>
      <c r="K22" s="294"/>
      <c r="L22" s="294"/>
    </row>
    <row r="23" spans="1:12" ht="13.5" thickBot="1" x14ac:dyDescent="0.25">
      <c r="A23" s="528"/>
      <c r="B23" s="523"/>
      <c r="C23" s="522">
        <v>2015</v>
      </c>
      <c r="D23" s="293" t="s">
        <v>35</v>
      </c>
      <c r="E23" s="294">
        <v>791</v>
      </c>
      <c r="F23" s="294">
        <v>95</v>
      </c>
      <c r="G23" s="294">
        <v>37</v>
      </c>
      <c r="H23" s="294">
        <v>239</v>
      </c>
      <c r="I23" s="294">
        <v>325</v>
      </c>
      <c r="J23" s="294">
        <v>11</v>
      </c>
      <c r="K23" s="294">
        <v>35</v>
      </c>
      <c r="L23" s="294">
        <v>49</v>
      </c>
    </row>
    <row r="24" spans="1:12" ht="13.5" thickBot="1" x14ac:dyDescent="0.25">
      <c r="A24" s="528"/>
      <c r="B24" s="523"/>
      <c r="C24" s="523"/>
      <c r="D24" s="293" t="s">
        <v>7</v>
      </c>
      <c r="E24" s="294">
        <v>401</v>
      </c>
      <c r="F24" s="294">
        <v>45</v>
      </c>
      <c r="G24" s="294">
        <v>23</v>
      </c>
      <c r="H24" s="294">
        <v>97</v>
      </c>
      <c r="I24" s="294">
        <v>197</v>
      </c>
      <c r="J24" s="294">
        <v>3</v>
      </c>
      <c r="K24" s="294">
        <v>13</v>
      </c>
      <c r="L24" s="294">
        <v>23</v>
      </c>
    </row>
    <row r="25" spans="1:12" ht="13.5" thickBot="1" x14ac:dyDescent="0.25">
      <c r="A25" s="528"/>
      <c r="B25" s="523"/>
      <c r="C25" s="523"/>
      <c r="D25" s="293" t="s">
        <v>4</v>
      </c>
      <c r="E25" s="294">
        <v>390</v>
      </c>
      <c r="F25" s="294">
        <v>50</v>
      </c>
      <c r="G25" s="294">
        <v>14</v>
      </c>
      <c r="H25" s="294">
        <v>142</v>
      </c>
      <c r="I25" s="294">
        <v>128</v>
      </c>
      <c r="J25" s="294">
        <v>8</v>
      </c>
      <c r="K25" s="294">
        <v>22</v>
      </c>
      <c r="L25" s="294">
        <v>26</v>
      </c>
    </row>
    <row r="26" spans="1:12" ht="13.5" thickBot="1" x14ac:dyDescent="0.25">
      <c r="A26" s="528"/>
      <c r="B26" s="295"/>
      <c r="C26" s="295"/>
      <c r="D26" s="293"/>
      <c r="E26" s="294"/>
      <c r="F26" s="294"/>
      <c r="G26" s="294"/>
      <c r="H26" s="294"/>
      <c r="I26" s="294"/>
      <c r="J26" s="294"/>
      <c r="K26" s="294"/>
      <c r="L26" s="294"/>
    </row>
    <row r="27" spans="1:12" ht="13.5" thickBot="1" x14ac:dyDescent="0.25">
      <c r="A27" s="528"/>
      <c r="B27" s="522" t="s">
        <v>88</v>
      </c>
      <c r="C27" s="292">
        <v>2013</v>
      </c>
      <c r="D27" s="293" t="s">
        <v>35</v>
      </c>
      <c r="E27" s="294">
        <v>142</v>
      </c>
      <c r="F27" s="294">
        <v>30</v>
      </c>
      <c r="G27" s="294">
        <v>6</v>
      </c>
      <c r="H27" s="294">
        <v>15</v>
      </c>
      <c r="I27" s="294">
        <v>65</v>
      </c>
      <c r="J27" s="294">
        <v>1</v>
      </c>
      <c r="K27" s="294">
        <v>24</v>
      </c>
      <c r="L27" s="294">
        <v>1</v>
      </c>
    </row>
    <row r="28" spans="1:12" ht="13.5" thickBot="1" x14ac:dyDescent="0.25">
      <c r="A28" s="528"/>
      <c r="B28" s="523"/>
      <c r="C28" s="522">
        <v>2014</v>
      </c>
      <c r="D28" s="293" t="s">
        <v>35</v>
      </c>
      <c r="E28" s="294">
        <v>92</v>
      </c>
      <c r="F28" s="294">
        <v>25</v>
      </c>
      <c r="G28" s="294">
        <v>12</v>
      </c>
      <c r="H28" s="294">
        <v>13</v>
      </c>
      <c r="I28" s="294">
        <v>26</v>
      </c>
      <c r="J28" s="294">
        <v>5</v>
      </c>
      <c r="K28" s="294">
        <v>7</v>
      </c>
      <c r="L28" s="294">
        <v>4</v>
      </c>
    </row>
    <row r="29" spans="1:12" ht="13.5" thickBot="1" x14ac:dyDescent="0.25">
      <c r="A29" s="528"/>
      <c r="B29" s="523"/>
      <c r="C29" s="523"/>
      <c r="D29" s="293" t="s">
        <v>7</v>
      </c>
      <c r="E29" s="294">
        <v>17</v>
      </c>
      <c r="F29" s="294">
        <v>8</v>
      </c>
      <c r="G29" s="294">
        <v>2</v>
      </c>
      <c r="H29" s="294">
        <v>3</v>
      </c>
      <c r="I29" s="294">
        <v>3</v>
      </c>
      <c r="J29" s="294">
        <v>0</v>
      </c>
      <c r="K29" s="294">
        <v>0</v>
      </c>
      <c r="L29" s="294">
        <v>1</v>
      </c>
    </row>
    <row r="30" spans="1:12" ht="13.5" thickBot="1" x14ac:dyDescent="0.25">
      <c r="A30" s="528"/>
      <c r="B30" s="523"/>
      <c r="C30" s="523"/>
      <c r="D30" s="293" t="s">
        <v>4</v>
      </c>
      <c r="E30" s="294">
        <v>29</v>
      </c>
      <c r="F30" s="294">
        <v>10</v>
      </c>
      <c r="G30" s="294">
        <v>1</v>
      </c>
      <c r="H30" s="294">
        <v>5</v>
      </c>
      <c r="I30" s="294">
        <v>9</v>
      </c>
      <c r="J30" s="294">
        <v>0</v>
      </c>
      <c r="K30" s="294">
        <v>3</v>
      </c>
      <c r="L30" s="294">
        <v>1</v>
      </c>
    </row>
    <row r="31" spans="1:12" ht="13.5" thickBot="1" x14ac:dyDescent="0.25">
      <c r="A31" s="528"/>
      <c r="B31" s="523"/>
      <c r="C31" s="523"/>
      <c r="D31" s="293" t="s">
        <v>5</v>
      </c>
      <c r="E31" s="294">
        <v>25</v>
      </c>
      <c r="F31" s="294">
        <v>6</v>
      </c>
      <c r="G31" s="294">
        <v>6</v>
      </c>
      <c r="H31" s="294">
        <v>3</v>
      </c>
      <c r="I31" s="294">
        <v>6</v>
      </c>
      <c r="J31" s="294">
        <v>2</v>
      </c>
      <c r="K31" s="294">
        <v>1</v>
      </c>
      <c r="L31" s="294">
        <v>1</v>
      </c>
    </row>
    <row r="32" spans="1:12" ht="13.5" thickBot="1" x14ac:dyDescent="0.25">
      <c r="A32" s="528"/>
      <c r="B32" s="523"/>
      <c r="C32" s="524"/>
      <c r="D32" s="293" t="s">
        <v>6</v>
      </c>
      <c r="E32" s="294">
        <v>21</v>
      </c>
      <c r="F32" s="294">
        <v>1</v>
      </c>
      <c r="G32" s="294">
        <v>3</v>
      </c>
      <c r="H32" s="294">
        <v>2</v>
      </c>
      <c r="I32" s="294">
        <v>8</v>
      </c>
      <c r="J32" s="294">
        <v>3</v>
      </c>
      <c r="K32" s="294">
        <v>3</v>
      </c>
      <c r="L32" s="294">
        <v>1</v>
      </c>
    </row>
    <row r="33" spans="1:12" ht="13.5" thickBot="1" x14ac:dyDescent="0.25">
      <c r="A33" s="528"/>
      <c r="B33" s="523"/>
      <c r="C33" s="295"/>
      <c r="D33" s="293"/>
      <c r="E33" s="294"/>
      <c r="F33" s="294"/>
      <c r="G33" s="294"/>
      <c r="H33" s="294"/>
      <c r="I33" s="294"/>
      <c r="J33" s="294"/>
      <c r="K33" s="294"/>
      <c r="L33" s="294"/>
    </row>
    <row r="34" spans="1:12" ht="13.5" thickBot="1" x14ac:dyDescent="0.25">
      <c r="A34" s="528"/>
      <c r="B34" s="523"/>
      <c r="C34" s="522">
        <v>2015</v>
      </c>
      <c r="D34" s="293" t="s">
        <v>35</v>
      </c>
      <c r="E34" s="294">
        <v>70</v>
      </c>
      <c r="F34" s="294">
        <v>10</v>
      </c>
      <c r="G34" s="294">
        <v>11</v>
      </c>
      <c r="H34" s="294">
        <v>10</v>
      </c>
      <c r="I34" s="294">
        <v>12</v>
      </c>
      <c r="J34" s="294">
        <v>8</v>
      </c>
      <c r="K34" s="294">
        <v>16</v>
      </c>
      <c r="L34" s="294">
        <v>3</v>
      </c>
    </row>
    <row r="35" spans="1:12" ht="13.5" thickBot="1" x14ac:dyDescent="0.25">
      <c r="A35" s="528"/>
      <c r="B35" s="523"/>
      <c r="C35" s="523"/>
      <c r="D35" s="293" t="s">
        <v>7</v>
      </c>
      <c r="E35" s="294">
        <v>43</v>
      </c>
      <c r="F35" s="294">
        <v>7</v>
      </c>
      <c r="G35" s="294">
        <v>10</v>
      </c>
      <c r="H35" s="294">
        <v>8</v>
      </c>
      <c r="I35" s="294">
        <v>4</v>
      </c>
      <c r="J35" s="294">
        <v>6</v>
      </c>
      <c r="K35" s="294">
        <v>7</v>
      </c>
      <c r="L35" s="294">
        <v>1</v>
      </c>
    </row>
    <row r="36" spans="1:12" ht="13.5" thickBot="1" x14ac:dyDescent="0.25">
      <c r="A36" s="528"/>
      <c r="B36" s="523"/>
      <c r="C36" s="523"/>
      <c r="D36" s="293" t="s">
        <v>4</v>
      </c>
      <c r="E36" s="294">
        <v>27</v>
      </c>
      <c r="F36" s="294">
        <v>3</v>
      </c>
      <c r="G36" s="294">
        <v>1</v>
      </c>
      <c r="H36" s="294">
        <v>2</v>
      </c>
      <c r="I36" s="294">
        <v>8</v>
      </c>
      <c r="J36" s="294">
        <v>2</v>
      </c>
      <c r="K36" s="294">
        <v>9</v>
      </c>
      <c r="L36" s="294">
        <v>2</v>
      </c>
    </row>
    <row r="37" spans="1:12" ht="13.5" thickBot="1" x14ac:dyDescent="0.25">
      <c r="A37" s="528"/>
      <c r="B37" s="295"/>
      <c r="C37" s="295"/>
      <c r="D37" s="293"/>
      <c r="E37" s="294"/>
      <c r="F37" s="294"/>
      <c r="G37" s="294"/>
      <c r="H37" s="294"/>
      <c r="I37" s="294"/>
      <c r="J37" s="294"/>
      <c r="K37" s="294"/>
      <c r="L37" s="294"/>
    </row>
    <row r="38" spans="1:12" ht="13.5" thickBot="1" x14ac:dyDescent="0.25">
      <c r="A38" s="528"/>
      <c r="B38" s="522" t="s">
        <v>94</v>
      </c>
      <c r="C38" s="292">
        <v>2013</v>
      </c>
      <c r="D38" s="293" t="s">
        <v>35</v>
      </c>
      <c r="E38" s="294">
        <v>4</v>
      </c>
      <c r="F38" s="294">
        <v>0</v>
      </c>
      <c r="G38" s="294">
        <v>1</v>
      </c>
      <c r="H38" s="294">
        <v>2</v>
      </c>
      <c r="I38" s="294">
        <v>1</v>
      </c>
      <c r="J38" s="294">
        <v>0</v>
      </c>
      <c r="K38" s="294">
        <v>0</v>
      </c>
      <c r="L38" s="294">
        <v>0</v>
      </c>
    </row>
    <row r="39" spans="1:12" ht="13.5" thickBot="1" x14ac:dyDescent="0.25">
      <c r="A39" s="528"/>
      <c r="B39" s="523"/>
      <c r="C39" s="522">
        <v>2014</v>
      </c>
      <c r="D39" s="293" t="s">
        <v>35</v>
      </c>
      <c r="E39" s="294">
        <v>5</v>
      </c>
      <c r="F39" s="294">
        <v>1</v>
      </c>
      <c r="G39" s="294">
        <v>0</v>
      </c>
      <c r="H39" s="294">
        <v>0</v>
      </c>
      <c r="I39" s="294">
        <v>3</v>
      </c>
      <c r="J39" s="294">
        <v>1</v>
      </c>
      <c r="K39" s="294">
        <v>0</v>
      </c>
      <c r="L39" s="294">
        <v>0</v>
      </c>
    </row>
    <row r="40" spans="1:12" ht="13.5" thickBot="1" x14ac:dyDescent="0.25">
      <c r="A40" s="528"/>
      <c r="B40" s="523"/>
      <c r="C40" s="523"/>
      <c r="D40" s="293" t="s">
        <v>7</v>
      </c>
      <c r="E40" s="294">
        <v>4</v>
      </c>
      <c r="F40" s="294">
        <v>1</v>
      </c>
      <c r="G40" s="294">
        <v>0</v>
      </c>
      <c r="H40" s="294">
        <v>0</v>
      </c>
      <c r="I40" s="294">
        <v>3</v>
      </c>
      <c r="J40" s="294">
        <v>0</v>
      </c>
      <c r="K40" s="294">
        <v>0</v>
      </c>
      <c r="L40" s="294">
        <v>0</v>
      </c>
    </row>
    <row r="41" spans="1:12" ht="13.5" thickBot="1" x14ac:dyDescent="0.25">
      <c r="A41" s="528"/>
      <c r="B41" s="523"/>
      <c r="C41" s="523"/>
      <c r="D41" s="293" t="s">
        <v>4</v>
      </c>
      <c r="E41" s="294">
        <v>0</v>
      </c>
      <c r="F41" s="294">
        <v>0</v>
      </c>
      <c r="G41" s="294">
        <v>0</v>
      </c>
      <c r="H41" s="294">
        <v>0</v>
      </c>
      <c r="I41" s="294">
        <v>0</v>
      </c>
      <c r="J41" s="294">
        <v>0</v>
      </c>
      <c r="K41" s="294">
        <v>0</v>
      </c>
      <c r="L41" s="294">
        <v>0</v>
      </c>
    </row>
    <row r="42" spans="1:12" ht="13.5" thickBot="1" x14ac:dyDescent="0.25">
      <c r="A42" s="528"/>
      <c r="B42" s="523"/>
      <c r="C42" s="523"/>
      <c r="D42" s="293" t="s">
        <v>5</v>
      </c>
      <c r="E42" s="294">
        <v>1</v>
      </c>
      <c r="F42" s="294">
        <v>0</v>
      </c>
      <c r="G42" s="294">
        <v>0</v>
      </c>
      <c r="H42" s="294">
        <v>0</v>
      </c>
      <c r="I42" s="294">
        <v>0</v>
      </c>
      <c r="J42" s="294">
        <v>1</v>
      </c>
      <c r="K42" s="294">
        <v>0</v>
      </c>
      <c r="L42" s="294">
        <v>0</v>
      </c>
    </row>
    <row r="43" spans="1:12" ht="13.5" thickBot="1" x14ac:dyDescent="0.25">
      <c r="A43" s="528"/>
      <c r="B43" s="523"/>
      <c r="C43" s="524"/>
      <c r="D43" s="293" t="s">
        <v>6</v>
      </c>
      <c r="E43" s="294">
        <v>0</v>
      </c>
      <c r="F43" s="294">
        <v>0</v>
      </c>
      <c r="G43" s="294">
        <v>0</v>
      </c>
      <c r="H43" s="294">
        <v>0</v>
      </c>
      <c r="I43" s="294">
        <v>0</v>
      </c>
      <c r="J43" s="294">
        <v>0</v>
      </c>
      <c r="K43" s="294">
        <v>0</v>
      </c>
      <c r="L43" s="294">
        <v>0</v>
      </c>
    </row>
    <row r="44" spans="1:12" ht="13.5" thickBot="1" x14ac:dyDescent="0.25">
      <c r="A44" s="528"/>
      <c r="B44" s="523"/>
      <c r="C44" s="295"/>
      <c r="D44" s="293"/>
      <c r="E44" s="294"/>
      <c r="F44" s="294"/>
      <c r="G44" s="294"/>
      <c r="H44" s="294"/>
      <c r="I44" s="294"/>
      <c r="J44" s="294"/>
      <c r="K44" s="294"/>
      <c r="L44" s="294"/>
    </row>
    <row r="45" spans="1:12" ht="13.5" thickBot="1" x14ac:dyDescent="0.25">
      <c r="A45" s="528"/>
      <c r="B45" s="523"/>
      <c r="C45" s="522">
        <v>2015</v>
      </c>
      <c r="D45" s="293" t="s">
        <v>35</v>
      </c>
      <c r="E45" s="294">
        <v>0</v>
      </c>
      <c r="F45" s="294">
        <v>0</v>
      </c>
      <c r="G45" s="294">
        <v>0</v>
      </c>
      <c r="H45" s="294">
        <v>0</v>
      </c>
      <c r="I45" s="294">
        <v>0</v>
      </c>
      <c r="J45" s="294">
        <v>0</v>
      </c>
      <c r="K45" s="294">
        <v>0</v>
      </c>
      <c r="L45" s="294">
        <v>0</v>
      </c>
    </row>
    <row r="46" spans="1:12" ht="13.5" thickBot="1" x14ac:dyDescent="0.25">
      <c r="A46" s="528"/>
      <c r="B46" s="523"/>
      <c r="C46" s="523"/>
      <c r="D46" s="293" t="s">
        <v>7</v>
      </c>
      <c r="E46" s="294">
        <v>0</v>
      </c>
      <c r="F46" s="294">
        <v>0</v>
      </c>
      <c r="G46" s="294">
        <v>0</v>
      </c>
      <c r="H46" s="294">
        <v>0</v>
      </c>
      <c r="I46" s="294">
        <v>0</v>
      </c>
      <c r="J46" s="294">
        <v>0</v>
      </c>
      <c r="K46" s="294">
        <v>0</v>
      </c>
      <c r="L46" s="294">
        <v>0</v>
      </c>
    </row>
    <row r="47" spans="1:12" ht="13.5" thickBot="1" x14ac:dyDescent="0.25">
      <c r="A47" s="528"/>
      <c r="B47" s="523"/>
      <c r="C47" s="523"/>
      <c r="D47" s="293" t="s">
        <v>4</v>
      </c>
      <c r="E47" s="294">
        <v>0</v>
      </c>
      <c r="F47" s="294">
        <v>0</v>
      </c>
      <c r="G47" s="294">
        <v>0</v>
      </c>
      <c r="H47" s="294">
        <v>0</v>
      </c>
      <c r="I47" s="294">
        <v>0</v>
      </c>
      <c r="J47" s="294">
        <v>0</v>
      </c>
      <c r="K47" s="294">
        <v>0</v>
      </c>
      <c r="L47" s="294">
        <v>0</v>
      </c>
    </row>
    <row r="48" spans="1:12" ht="13.5" thickBot="1" x14ac:dyDescent="0.25">
      <c r="A48" s="296"/>
      <c r="B48" s="295"/>
      <c r="C48" s="295"/>
      <c r="D48" s="293"/>
      <c r="E48" s="294"/>
      <c r="F48" s="294"/>
      <c r="G48" s="294"/>
      <c r="H48" s="294"/>
      <c r="I48" s="294"/>
      <c r="J48" s="294"/>
      <c r="K48" s="294"/>
      <c r="L48" s="294"/>
    </row>
    <row r="49" spans="1:12" ht="13.5" thickBot="1" x14ac:dyDescent="0.25">
      <c r="A49" s="525" t="s">
        <v>95</v>
      </c>
      <c r="B49" s="519" t="s">
        <v>83</v>
      </c>
      <c r="C49" s="297">
        <v>2013</v>
      </c>
      <c r="D49" s="298" t="s">
        <v>35</v>
      </c>
      <c r="E49" s="310">
        <v>5364</v>
      </c>
      <c r="F49" s="310">
        <v>758</v>
      </c>
      <c r="G49" s="310">
        <v>137</v>
      </c>
      <c r="H49" s="310">
        <v>707</v>
      </c>
      <c r="I49" s="310">
        <v>2849</v>
      </c>
      <c r="J49" s="310">
        <v>68</v>
      </c>
      <c r="K49" s="310">
        <v>456</v>
      </c>
      <c r="L49" s="310">
        <v>389</v>
      </c>
    </row>
    <row r="50" spans="1:12" ht="13.5" thickBot="1" x14ac:dyDescent="0.25">
      <c r="A50" s="526"/>
      <c r="B50" s="520"/>
      <c r="C50" s="519">
        <v>2014</v>
      </c>
      <c r="D50" s="298" t="s">
        <v>35</v>
      </c>
      <c r="E50" s="310">
        <v>2332</v>
      </c>
      <c r="F50" s="310">
        <v>300</v>
      </c>
      <c r="G50" s="310">
        <v>106</v>
      </c>
      <c r="H50" s="310">
        <v>648</v>
      </c>
      <c r="I50" s="310">
        <v>1053</v>
      </c>
      <c r="J50" s="310">
        <v>54</v>
      </c>
      <c r="K50" s="310">
        <v>63</v>
      </c>
      <c r="L50" s="310">
        <v>108</v>
      </c>
    </row>
    <row r="51" spans="1:12" ht="13.5" thickBot="1" x14ac:dyDescent="0.25">
      <c r="A51" s="526"/>
      <c r="B51" s="520"/>
      <c r="C51" s="520"/>
      <c r="D51" s="298" t="s">
        <v>7</v>
      </c>
      <c r="E51" s="310">
        <v>782</v>
      </c>
      <c r="F51" s="310">
        <v>87</v>
      </c>
      <c r="G51" s="310">
        <v>22</v>
      </c>
      <c r="H51" s="310">
        <v>258</v>
      </c>
      <c r="I51" s="310">
        <v>348</v>
      </c>
      <c r="J51" s="310">
        <v>14</v>
      </c>
      <c r="K51" s="310">
        <v>0</v>
      </c>
      <c r="L51" s="310">
        <v>53</v>
      </c>
    </row>
    <row r="52" spans="1:12" ht="13.5" thickBot="1" x14ac:dyDescent="0.25">
      <c r="A52" s="526"/>
      <c r="B52" s="520"/>
      <c r="C52" s="520"/>
      <c r="D52" s="298" t="s">
        <v>4</v>
      </c>
      <c r="E52" s="310">
        <v>562</v>
      </c>
      <c r="F52" s="310">
        <v>83</v>
      </c>
      <c r="G52" s="310">
        <v>20</v>
      </c>
      <c r="H52" s="310">
        <v>139</v>
      </c>
      <c r="I52" s="310">
        <v>271</v>
      </c>
      <c r="J52" s="310">
        <v>7</v>
      </c>
      <c r="K52" s="310">
        <v>25</v>
      </c>
      <c r="L52" s="310">
        <v>17</v>
      </c>
    </row>
    <row r="53" spans="1:12" ht="13.5" thickBot="1" x14ac:dyDescent="0.25">
      <c r="A53" s="526"/>
      <c r="B53" s="520"/>
      <c r="C53" s="520"/>
      <c r="D53" s="298" t="s">
        <v>5</v>
      </c>
      <c r="E53" s="310">
        <v>524</v>
      </c>
      <c r="F53" s="310">
        <v>77</v>
      </c>
      <c r="G53" s="310">
        <v>40</v>
      </c>
      <c r="H53" s="310">
        <v>122</v>
      </c>
      <c r="I53" s="310">
        <v>239</v>
      </c>
      <c r="J53" s="310">
        <v>16</v>
      </c>
      <c r="K53" s="310">
        <v>8</v>
      </c>
      <c r="L53" s="310">
        <v>22</v>
      </c>
    </row>
    <row r="54" spans="1:12" ht="13.5" thickBot="1" x14ac:dyDescent="0.25">
      <c r="A54" s="526"/>
      <c r="B54" s="520"/>
      <c r="C54" s="521"/>
      <c r="D54" s="298" t="s">
        <v>6</v>
      </c>
      <c r="E54" s="310">
        <v>464</v>
      </c>
      <c r="F54" s="310">
        <v>53</v>
      </c>
      <c r="G54" s="310">
        <v>24</v>
      </c>
      <c r="H54" s="310">
        <v>129</v>
      </c>
      <c r="I54" s="310">
        <v>195</v>
      </c>
      <c r="J54" s="310">
        <v>17</v>
      </c>
      <c r="K54" s="310">
        <v>30</v>
      </c>
      <c r="L54" s="310">
        <v>16</v>
      </c>
    </row>
    <row r="55" spans="1:12" ht="13.5" thickBot="1" x14ac:dyDescent="0.25">
      <c r="A55" s="526"/>
      <c r="B55" s="520"/>
      <c r="C55" s="300"/>
      <c r="D55" s="298"/>
      <c r="E55" s="310"/>
      <c r="F55" s="310"/>
      <c r="G55" s="310"/>
      <c r="H55" s="310"/>
      <c r="I55" s="310"/>
      <c r="J55" s="310"/>
      <c r="K55" s="310"/>
      <c r="L55" s="310"/>
    </row>
    <row r="56" spans="1:12" ht="13.5" thickBot="1" x14ac:dyDescent="0.25">
      <c r="A56" s="526"/>
      <c r="B56" s="520"/>
      <c r="C56" s="519">
        <v>2015</v>
      </c>
      <c r="D56" s="298" t="s">
        <v>35</v>
      </c>
      <c r="E56" s="310">
        <v>989</v>
      </c>
      <c r="F56" s="310">
        <v>142</v>
      </c>
      <c r="G56" s="310">
        <v>66</v>
      </c>
      <c r="H56" s="310">
        <v>255</v>
      </c>
      <c r="I56" s="310">
        <v>335</v>
      </c>
      <c r="J56" s="310">
        <v>27</v>
      </c>
      <c r="K56" s="310">
        <v>99</v>
      </c>
      <c r="L56" s="310">
        <v>65</v>
      </c>
    </row>
    <row r="57" spans="1:12" ht="13.5" thickBot="1" x14ac:dyDescent="0.25">
      <c r="A57" s="526"/>
      <c r="B57" s="520"/>
      <c r="C57" s="520"/>
      <c r="D57" s="298" t="s">
        <v>7</v>
      </c>
      <c r="E57" s="310">
        <v>499</v>
      </c>
      <c r="F57" s="310">
        <v>74</v>
      </c>
      <c r="G57" s="310">
        <v>45</v>
      </c>
      <c r="H57" s="310">
        <v>106</v>
      </c>
      <c r="I57" s="310">
        <v>199</v>
      </c>
      <c r="J57" s="310">
        <v>13</v>
      </c>
      <c r="K57" s="310">
        <v>31</v>
      </c>
      <c r="L57" s="310">
        <v>31</v>
      </c>
    </row>
    <row r="58" spans="1:12" ht="13.5" thickBot="1" x14ac:dyDescent="0.25">
      <c r="A58" s="526"/>
      <c r="B58" s="520"/>
      <c r="C58" s="520"/>
      <c r="D58" s="298" t="s">
        <v>4</v>
      </c>
      <c r="E58" s="310">
        <v>490</v>
      </c>
      <c r="F58" s="310">
        <v>68</v>
      </c>
      <c r="G58" s="310">
        <v>21</v>
      </c>
      <c r="H58" s="310">
        <v>149</v>
      </c>
      <c r="I58" s="310">
        <v>136</v>
      </c>
      <c r="J58" s="310">
        <v>14</v>
      </c>
      <c r="K58" s="310">
        <v>68</v>
      </c>
      <c r="L58" s="310">
        <v>34</v>
      </c>
    </row>
    <row r="59" spans="1:12" ht="13.5" thickBot="1" x14ac:dyDescent="0.25">
      <c r="A59" s="526"/>
      <c r="B59" s="300"/>
      <c r="C59" s="300"/>
      <c r="D59" s="298"/>
      <c r="E59" s="310"/>
      <c r="F59" s="310"/>
      <c r="G59" s="310"/>
      <c r="H59" s="310"/>
      <c r="I59" s="310"/>
      <c r="J59" s="310"/>
      <c r="K59" s="310"/>
      <c r="L59" s="310"/>
    </row>
    <row r="60" spans="1:12" ht="13.5" thickBot="1" x14ac:dyDescent="0.25">
      <c r="A60" s="526"/>
      <c r="B60" s="519" t="s">
        <v>86</v>
      </c>
      <c r="C60" s="297">
        <v>2013</v>
      </c>
      <c r="D60" s="298" t="s">
        <v>35</v>
      </c>
      <c r="E60" s="310">
        <v>1383</v>
      </c>
      <c r="F60" s="310">
        <v>220</v>
      </c>
      <c r="G60" s="310">
        <v>43</v>
      </c>
      <c r="H60" s="310">
        <v>114</v>
      </c>
      <c r="I60" s="310">
        <v>687</v>
      </c>
      <c r="J60" s="310">
        <v>19</v>
      </c>
      <c r="K60" s="310">
        <v>226</v>
      </c>
      <c r="L60" s="310">
        <v>74</v>
      </c>
    </row>
    <row r="61" spans="1:12" ht="13.5" thickBot="1" x14ac:dyDescent="0.25">
      <c r="A61" s="526"/>
      <c r="B61" s="520"/>
      <c r="C61" s="519">
        <v>2014</v>
      </c>
      <c r="D61" s="298" t="s">
        <v>35</v>
      </c>
      <c r="E61" s="310">
        <v>669</v>
      </c>
      <c r="F61" s="310">
        <v>115</v>
      </c>
      <c r="G61" s="310">
        <v>26</v>
      </c>
      <c r="H61" s="310">
        <v>103</v>
      </c>
      <c r="I61" s="310">
        <v>334</v>
      </c>
      <c r="J61" s="310">
        <v>23</v>
      </c>
      <c r="K61" s="310">
        <v>39</v>
      </c>
      <c r="L61" s="310">
        <v>29</v>
      </c>
    </row>
    <row r="62" spans="1:12" ht="13.5" thickBot="1" x14ac:dyDescent="0.25">
      <c r="A62" s="526"/>
      <c r="B62" s="520"/>
      <c r="C62" s="520"/>
      <c r="D62" s="298" t="s">
        <v>7</v>
      </c>
      <c r="E62" s="310">
        <v>172</v>
      </c>
      <c r="F62" s="310">
        <v>23</v>
      </c>
      <c r="G62" s="310">
        <v>4</v>
      </c>
      <c r="H62" s="310">
        <v>39</v>
      </c>
      <c r="I62" s="310">
        <v>96</v>
      </c>
      <c r="J62" s="310">
        <v>3</v>
      </c>
      <c r="K62" s="310">
        <v>0</v>
      </c>
      <c r="L62" s="310">
        <v>7</v>
      </c>
    </row>
    <row r="63" spans="1:12" ht="13.5" thickBot="1" x14ac:dyDescent="0.25">
      <c r="A63" s="526"/>
      <c r="B63" s="520"/>
      <c r="C63" s="520"/>
      <c r="D63" s="298" t="s">
        <v>4</v>
      </c>
      <c r="E63" s="310">
        <v>168</v>
      </c>
      <c r="F63" s="310">
        <v>35</v>
      </c>
      <c r="G63" s="310">
        <v>3</v>
      </c>
      <c r="H63" s="310">
        <v>23</v>
      </c>
      <c r="I63" s="310">
        <v>83</v>
      </c>
      <c r="J63" s="310">
        <v>5</v>
      </c>
      <c r="K63" s="310">
        <v>16</v>
      </c>
      <c r="L63" s="310">
        <v>3</v>
      </c>
    </row>
    <row r="64" spans="1:12" ht="13.5" thickBot="1" x14ac:dyDescent="0.25">
      <c r="A64" s="526"/>
      <c r="B64" s="520"/>
      <c r="C64" s="520"/>
      <c r="D64" s="298" t="s">
        <v>5</v>
      </c>
      <c r="E64" s="310">
        <v>185</v>
      </c>
      <c r="F64" s="310">
        <v>33</v>
      </c>
      <c r="G64" s="310">
        <v>13</v>
      </c>
      <c r="H64" s="310">
        <v>23</v>
      </c>
      <c r="I64" s="310">
        <v>88</v>
      </c>
      <c r="J64" s="310">
        <v>8</v>
      </c>
      <c r="K64" s="310">
        <v>5</v>
      </c>
      <c r="L64" s="310">
        <v>15</v>
      </c>
    </row>
    <row r="65" spans="1:12" ht="13.5" thickBot="1" x14ac:dyDescent="0.25">
      <c r="A65" s="526"/>
      <c r="B65" s="520"/>
      <c r="C65" s="521"/>
      <c r="D65" s="298" t="s">
        <v>6</v>
      </c>
      <c r="E65" s="310">
        <v>144</v>
      </c>
      <c r="F65" s="310">
        <v>24</v>
      </c>
      <c r="G65" s="310">
        <v>6</v>
      </c>
      <c r="H65" s="310">
        <v>18</v>
      </c>
      <c r="I65" s="310">
        <v>67</v>
      </c>
      <c r="J65" s="310">
        <v>7</v>
      </c>
      <c r="K65" s="310">
        <v>18</v>
      </c>
      <c r="L65" s="310">
        <v>4</v>
      </c>
    </row>
    <row r="66" spans="1:12" ht="13.5" thickBot="1" x14ac:dyDescent="0.25">
      <c r="A66" s="526"/>
      <c r="B66" s="520"/>
      <c r="C66" s="300"/>
      <c r="D66" s="298"/>
      <c r="E66" s="310"/>
      <c r="F66" s="310"/>
      <c r="G66" s="310"/>
      <c r="H66" s="310"/>
      <c r="I66" s="310"/>
      <c r="J66" s="310"/>
      <c r="K66" s="310"/>
      <c r="L66" s="310"/>
    </row>
    <row r="67" spans="1:12" ht="13.5" thickBot="1" x14ac:dyDescent="0.25">
      <c r="A67" s="526"/>
      <c r="B67" s="520"/>
      <c r="C67" s="519">
        <v>2015</v>
      </c>
      <c r="D67" s="298" t="s">
        <v>35</v>
      </c>
      <c r="E67" s="310">
        <v>314</v>
      </c>
      <c r="F67" s="310">
        <v>51</v>
      </c>
      <c r="G67" s="310">
        <v>30</v>
      </c>
      <c r="H67" s="310">
        <v>40</v>
      </c>
      <c r="I67" s="310">
        <v>110</v>
      </c>
      <c r="J67" s="310">
        <v>13</v>
      </c>
      <c r="K67" s="310">
        <v>53</v>
      </c>
      <c r="L67" s="310">
        <v>17</v>
      </c>
    </row>
    <row r="68" spans="1:12" ht="13.5" thickBot="1" x14ac:dyDescent="0.25">
      <c r="A68" s="526"/>
      <c r="B68" s="520"/>
      <c r="C68" s="520"/>
      <c r="D68" s="298" t="s">
        <v>7</v>
      </c>
      <c r="E68" s="310">
        <v>161</v>
      </c>
      <c r="F68" s="310">
        <v>31</v>
      </c>
      <c r="G68" s="310">
        <v>20</v>
      </c>
      <c r="H68" s="310">
        <v>15</v>
      </c>
      <c r="I68" s="310">
        <v>65</v>
      </c>
      <c r="J68" s="310">
        <v>8</v>
      </c>
      <c r="K68" s="310">
        <v>14</v>
      </c>
      <c r="L68" s="310">
        <v>8</v>
      </c>
    </row>
    <row r="69" spans="1:12" ht="13.5" thickBot="1" x14ac:dyDescent="0.25">
      <c r="A69" s="526"/>
      <c r="B69" s="520"/>
      <c r="C69" s="520"/>
      <c r="D69" s="298" t="s">
        <v>4</v>
      </c>
      <c r="E69" s="310">
        <v>153</v>
      </c>
      <c r="F69" s="310">
        <v>20</v>
      </c>
      <c r="G69" s="310">
        <v>10</v>
      </c>
      <c r="H69" s="310">
        <v>25</v>
      </c>
      <c r="I69" s="310">
        <v>45</v>
      </c>
      <c r="J69" s="310">
        <v>5</v>
      </c>
      <c r="K69" s="310">
        <v>39</v>
      </c>
      <c r="L69" s="310">
        <v>9</v>
      </c>
    </row>
    <row r="70" spans="1:12" ht="13.5" thickBot="1" x14ac:dyDescent="0.25">
      <c r="A70" s="526"/>
      <c r="B70" s="300"/>
      <c r="C70" s="300"/>
      <c r="D70" s="298"/>
      <c r="E70" s="310"/>
      <c r="F70" s="310"/>
      <c r="G70" s="310"/>
      <c r="H70" s="310"/>
      <c r="I70" s="310"/>
      <c r="J70" s="310"/>
      <c r="K70" s="310"/>
      <c r="L70" s="310"/>
    </row>
    <row r="71" spans="1:12" ht="13.5" thickBot="1" x14ac:dyDescent="0.25">
      <c r="A71" s="526"/>
      <c r="B71" s="519" t="s">
        <v>87</v>
      </c>
      <c r="C71" s="297">
        <v>2013</v>
      </c>
      <c r="D71" s="298" t="s">
        <v>35</v>
      </c>
      <c r="E71" s="310">
        <v>3863</v>
      </c>
      <c r="F71" s="310">
        <v>514</v>
      </c>
      <c r="G71" s="310">
        <v>89</v>
      </c>
      <c r="H71" s="310">
        <v>577</v>
      </c>
      <c r="I71" s="310">
        <v>2106</v>
      </c>
      <c r="J71" s="310">
        <v>48</v>
      </c>
      <c r="K71" s="310">
        <v>215</v>
      </c>
      <c r="L71" s="310">
        <v>314</v>
      </c>
    </row>
    <row r="72" spans="1:12" ht="13.5" thickBot="1" x14ac:dyDescent="0.25">
      <c r="A72" s="526"/>
      <c r="B72" s="520"/>
      <c r="C72" s="519">
        <v>2014</v>
      </c>
      <c r="D72" s="298" t="s">
        <v>35</v>
      </c>
      <c r="E72" s="310">
        <v>1585</v>
      </c>
      <c r="F72" s="310">
        <v>164</v>
      </c>
      <c r="G72" s="310">
        <v>70</v>
      </c>
      <c r="H72" s="310">
        <v>535</v>
      </c>
      <c r="I72" s="310">
        <v>695</v>
      </c>
      <c r="J72" s="310">
        <v>27</v>
      </c>
      <c r="K72" s="310">
        <v>18</v>
      </c>
      <c r="L72" s="310">
        <v>76</v>
      </c>
    </row>
    <row r="73" spans="1:12" ht="13.5" thickBot="1" x14ac:dyDescent="0.25">
      <c r="A73" s="526"/>
      <c r="B73" s="520"/>
      <c r="C73" s="520"/>
      <c r="D73" s="298" t="s">
        <v>7</v>
      </c>
      <c r="E73" s="310">
        <v>594</v>
      </c>
      <c r="F73" s="310">
        <v>56</v>
      </c>
      <c r="G73" s="310">
        <v>16</v>
      </c>
      <c r="H73" s="310">
        <v>217</v>
      </c>
      <c r="I73" s="310">
        <v>248</v>
      </c>
      <c r="J73" s="310">
        <v>11</v>
      </c>
      <c r="K73" s="310">
        <v>0</v>
      </c>
      <c r="L73" s="310">
        <v>46</v>
      </c>
    </row>
    <row r="74" spans="1:12" ht="13.5" thickBot="1" x14ac:dyDescent="0.25">
      <c r="A74" s="526"/>
      <c r="B74" s="520"/>
      <c r="C74" s="520"/>
      <c r="D74" s="298" t="s">
        <v>4</v>
      </c>
      <c r="E74" s="310">
        <v>369</v>
      </c>
      <c r="F74" s="310">
        <v>40</v>
      </c>
      <c r="G74" s="310">
        <v>16</v>
      </c>
      <c r="H74" s="310">
        <v>112</v>
      </c>
      <c r="I74" s="310">
        <v>179</v>
      </c>
      <c r="J74" s="310">
        <v>2</v>
      </c>
      <c r="K74" s="310">
        <v>7</v>
      </c>
      <c r="L74" s="310">
        <v>13</v>
      </c>
    </row>
    <row r="75" spans="1:12" ht="13.5" thickBot="1" x14ac:dyDescent="0.25">
      <c r="A75" s="526"/>
      <c r="B75" s="520"/>
      <c r="C75" s="520"/>
      <c r="D75" s="298" t="s">
        <v>5</v>
      </c>
      <c r="E75" s="310">
        <v>319</v>
      </c>
      <c r="F75" s="310">
        <v>39</v>
      </c>
      <c r="G75" s="310">
        <v>23</v>
      </c>
      <c r="H75" s="310">
        <v>96</v>
      </c>
      <c r="I75" s="310">
        <v>146</v>
      </c>
      <c r="J75" s="310">
        <v>7</v>
      </c>
      <c r="K75" s="310">
        <v>2</v>
      </c>
      <c r="L75" s="310">
        <v>6</v>
      </c>
    </row>
    <row r="76" spans="1:12" ht="13.5" thickBot="1" x14ac:dyDescent="0.25">
      <c r="A76" s="526"/>
      <c r="B76" s="520"/>
      <c r="C76" s="521"/>
      <c r="D76" s="298" t="s">
        <v>6</v>
      </c>
      <c r="E76" s="310">
        <v>303</v>
      </c>
      <c r="F76" s="310">
        <v>29</v>
      </c>
      <c r="G76" s="310">
        <v>15</v>
      </c>
      <c r="H76" s="310">
        <v>110</v>
      </c>
      <c r="I76" s="310">
        <v>122</v>
      </c>
      <c r="J76" s="310">
        <v>7</v>
      </c>
      <c r="K76" s="310">
        <v>9</v>
      </c>
      <c r="L76" s="310">
        <v>11</v>
      </c>
    </row>
    <row r="77" spans="1:12" ht="13.5" thickBot="1" x14ac:dyDescent="0.25">
      <c r="A77" s="526"/>
      <c r="B77" s="520"/>
      <c r="C77" s="300"/>
      <c r="D77" s="298"/>
      <c r="E77" s="310"/>
      <c r="F77" s="310"/>
      <c r="G77" s="310"/>
      <c r="H77" s="310"/>
      <c r="I77" s="310"/>
      <c r="J77" s="310"/>
      <c r="K77" s="310"/>
      <c r="L77" s="310"/>
    </row>
    <row r="78" spans="1:12" ht="13.5" thickBot="1" x14ac:dyDescent="0.25">
      <c r="A78" s="526"/>
      <c r="B78" s="520"/>
      <c r="C78" s="519">
        <v>2015</v>
      </c>
      <c r="D78" s="298" t="s">
        <v>35</v>
      </c>
      <c r="E78" s="310">
        <v>616</v>
      </c>
      <c r="F78" s="310">
        <v>83</v>
      </c>
      <c r="G78" s="310">
        <v>27</v>
      </c>
      <c r="H78" s="310">
        <v>205</v>
      </c>
      <c r="I78" s="310">
        <v>214</v>
      </c>
      <c r="J78" s="310">
        <v>9</v>
      </c>
      <c r="K78" s="310">
        <v>32</v>
      </c>
      <c r="L78" s="310">
        <v>46</v>
      </c>
    </row>
    <row r="79" spans="1:12" ht="13.5" thickBot="1" x14ac:dyDescent="0.25">
      <c r="A79" s="526"/>
      <c r="B79" s="520"/>
      <c r="C79" s="520"/>
      <c r="D79" s="298" t="s">
        <v>7</v>
      </c>
      <c r="E79" s="310">
        <v>303</v>
      </c>
      <c r="F79" s="310">
        <v>36</v>
      </c>
      <c r="G79" s="310">
        <v>17</v>
      </c>
      <c r="H79" s="310">
        <v>83</v>
      </c>
      <c r="I79" s="310">
        <v>131</v>
      </c>
      <c r="J79" s="310">
        <v>2</v>
      </c>
      <c r="K79" s="310">
        <v>11</v>
      </c>
      <c r="L79" s="310">
        <v>23</v>
      </c>
    </row>
    <row r="80" spans="1:12" ht="13.5" thickBot="1" x14ac:dyDescent="0.25">
      <c r="A80" s="526"/>
      <c r="B80" s="520"/>
      <c r="C80" s="520"/>
      <c r="D80" s="298" t="s">
        <v>4</v>
      </c>
      <c r="E80" s="310">
        <v>313</v>
      </c>
      <c r="F80" s="310">
        <v>47</v>
      </c>
      <c r="G80" s="310">
        <v>10</v>
      </c>
      <c r="H80" s="310">
        <v>122</v>
      </c>
      <c r="I80" s="310">
        <v>83</v>
      </c>
      <c r="J80" s="310">
        <v>7</v>
      </c>
      <c r="K80" s="310">
        <v>21</v>
      </c>
      <c r="L80" s="310">
        <v>23</v>
      </c>
    </row>
    <row r="81" spans="1:12" ht="13.5" thickBot="1" x14ac:dyDescent="0.25">
      <c r="A81" s="526"/>
      <c r="B81" s="300"/>
      <c r="C81" s="300"/>
      <c r="D81" s="298"/>
      <c r="E81" s="310"/>
      <c r="F81" s="310"/>
      <c r="G81" s="310"/>
      <c r="H81" s="310"/>
      <c r="I81" s="310"/>
      <c r="J81" s="310"/>
      <c r="K81" s="310"/>
      <c r="L81" s="310"/>
    </row>
    <row r="82" spans="1:12" ht="13.5" thickBot="1" x14ac:dyDescent="0.25">
      <c r="A82" s="526"/>
      <c r="B82" s="519" t="s">
        <v>88</v>
      </c>
      <c r="C82" s="297">
        <v>2013</v>
      </c>
      <c r="D82" s="298" t="s">
        <v>35</v>
      </c>
      <c r="E82" s="310">
        <v>114</v>
      </c>
      <c r="F82" s="310">
        <v>24</v>
      </c>
      <c r="G82" s="310">
        <v>4</v>
      </c>
      <c r="H82" s="310">
        <v>14</v>
      </c>
      <c r="I82" s="310">
        <v>55</v>
      </c>
      <c r="J82" s="310">
        <v>1</v>
      </c>
      <c r="K82" s="310">
        <v>15</v>
      </c>
      <c r="L82" s="310">
        <v>1</v>
      </c>
    </row>
    <row r="83" spans="1:12" ht="13.5" thickBot="1" x14ac:dyDescent="0.25">
      <c r="A83" s="526"/>
      <c r="B83" s="520"/>
      <c r="C83" s="519">
        <v>2014</v>
      </c>
      <c r="D83" s="298" t="s">
        <v>35</v>
      </c>
      <c r="E83" s="310">
        <v>74</v>
      </c>
      <c r="F83" s="310">
        <v>20</v>
      </c>
      <c r="G83" s="310">
        <v>10</v>
      </c>
      <c r="H83" s="310">
        <v>10</v>
      </c>
      <c r="I83" s="310">
        <v>21</v>
      </c>
      <c r="J83" s="310">
        <v>4</v>
      </c>
      <c r="K83" s="310">
        <v>6</v>
      </c>
      <c r="L83" s="310">
        <v>3</v>
      </c>
    </row>
    <row r="84" spans="1:12" ht="13.5" thickBot="1" x14ac:dyDescent="0.25">
      <c r="A84" s="526"/>
      <c r="B84" s="520"/>
      <c r="C84" s="520"/>
      <c r="D84" s="298" t="s">
        <v>7</v>
      </c>
      <c r="E84" s="310">
        <v>12</v>
      </c>
      <c r="F84" s="310">
        <v>7</v>
      </c>
      <c r="G84" s="310">
        <v>2</v>
      </c>
      <c r="H84" s="310">
        <v>2</v>
      </c>
      <c r="I84" s="310">
        <v>1</v>
      </c>
      <c r="J84" s="310">
        <v>0</v>
      </c>
      <c r="K84" s="310">
        <v>0</v>
      </c>
      <c r="L84" s="310">
        <v>0</v>
      </c>
    </row>
    <row r="85" spans="1:12" ht="13.5" thickBot="1" x14ac:dyDescent="0.25">
      <c r="A85" s="526"/>
      <c r="B85" s="520"/>
      <c r="C85" s="520"/>
      <c r="D85" s="298" t="s">
        <v>4</v>
      </c>
      <c r="E85" s="310">
        <v>25</v>
      </c>
      <c r="F85" s="310">
        <v>8</v>
      </c>
      <c r="G85" s="310">
        <v>1</v>
      </c>
      <c r="H85" s="310">
        <v>4</v>
      </c>
      <c r="I85" s="310">
        <v>9</v>
      </c>
      <c r="J85" s="310">
        <v>0</v>
      </c>
      <c r="K85" s="310">
        <v>2</v>
      </c>
      <c r="L85" s="310">
        <v>1</v>
      </c>
    </row>
    <row r="86" spans="1:12" ht="13.5" thickBot="1" x14ac:dyDescent="0.25">
      <c r="A86" s="526"/>
      <c r="B86" s="520"/>
      <c r="C86" s="520"/>
      <c r="D86" s="298" t="s">
        <v>5</v>
      </c>
      <c r="E86" s="310">
        <v>20</v>
      </c>
      <c r="F86" s="310">
        <v>5</v>
      </c>
      <c r="G86" s="310">
        <v>4</v>
      </c>
      <c r="H86" s="310">
        <v>3</v>
      </c>
      <c r="I86" s="310">
        <v>5</v>
      </c>
      <c r="J86" s="310">
        <v>1</v>
      </c>
      <c r="K86" s="310">
        <v>1</v>
      </c>
      <c r="L86" s="310">
        <v>1</v>
      </c>
    </row>
    <row r="87" spans="1:12" ht="13.5" thickBot="1" x14ac:dyDescent="0.25">
      <c r="A87" s="526"/>
      <c r="B87" s="520"/>
      <c r="C87" s="521"/>
      <c r="D87" s="298" t="s">
        <v>6</v>
      </c>
      <c r="E87" s="310">
        <v>17</v>
      </c>
      <c r="F87" s="310">
        <v>0</v>
      </c>
      <c r="G87" s="310">
        <v>3</v>
      </c>
      <c r="H87" s="310">
        <v>1</v>
      </c>
      <c r="I87" s="310">
        <v>6</v>
      </c>
      <c r="J87" s="310">
        <v>3</v>
      </c>
      <c r="K87" s="310">
        <v>3</v>
      </c>
      <c r="L87" s="310">
        <v>1</v>
      </c>
    </row>
    <row r="88" spans="1:12" ht="13.5" thickBot="1" x14ac:dyDescent="0.25">
      <c r="A88" s="526"/>
      <c r="B88" s="520"/>
      <c r="C88" s="300"/>
      <c r="D88" s="298"/>
      <c r="E88" s="310"/>
      <c r="F88" s="310"/>
      <c r="G88" s="310"/>
      <c r="H88" s="310"/>
      <c r="I88" s="310"/>
      <c r="J88" s="310"/>
      <c r="K88" s="310"/>
      <c r="L88" s="310"/>
    </row>
    <row r="89" spans="1:12" ht="13.5" thickBot="1" x14ac:dyDescent="0.25">
      <c r="A89" s="526"/>
      <c r="B89" s="520"/>
      <c r="C89" s="519">
        <v>2015</v>
      </c>
      <c r="D89" s="298" t="s">
        <v>35</v>
      </c>
      <c r="E89" s="310">
        <v>59</v>
      </c>
      <c r="F89" s="310">
        <v>8</v>
      </c>
      <c r="G89" s="310">
        <v>9</v>
      </c>
      <c r="H89" s="310">
        <v>10</v>
      </c>
      <c r="I89" s="310">
        <v>11</v>
      </c>
      <c r="J89" s="310">
        <v>5</v>
      </c>
      <c r="K89" s="310">
        <v>14</v>
      </c>
      <c r="L89" s="310">
        <v>2</v>
      </c>
    </row>
    <row r="90" spans="1:12" ht="13.5" thickBot="1" x14ac:dyDescent="0.25">
      <c r="A90" s="526"/>
      <c r="B90" s="520"/>
      <c r="C90" s="520"/>
      <c r="D90" s="298" t="s">
        <v>7</v>
      </c>
      <c r="E90" s="310">
        <v>35</v>
      </c>
      <c r="F90" s="310">
        <v>7</v>
      </c>
      <c r="G90" s="310">
        <v>8</v>
      </c>
      <c r="H90" s="310">
        <v>8</v>
      </c>
      <c r="I90" s="310">
        <v>3</v>
      </c>
      <c r="J90" s="310">
        <v>3</v>
      </c>
      <c r="K90" s="310">
        <v>6</v>
      </c>
      <c r="L90" s="310">
        <v>0</v>
      </c>
    </row>
    <row r="91" spans="1:12" ht="13.5" thickBot="1" x14ac:dyDescent="0.25">
      <c r="A91" s="526"/>
      <c r="B91" s="520"/>
      <c r="C91" s="520"/>
      <c r="D91" s="298" t="s">
        <v>4</v>
      </c>
      <c r="E91" s="310">
        <v>24</v>
      </c>
      <c r="F91" s="310">
        <v>1</v>
      </c>
      <c r="G91" s="310">
        <v>1</v>
      </c>
      <c r="H91" s="310">
        <v>2</v>
      </c>
      <c r="I91" s="310">
        <v>8</v>
      </c>
      <c r="J91" s="310">
        <v>2</v>
      </c>
      <c r="K91" s="310">
        <v>8</v>
      </c>
      <c r="L91" s="310">
        <v>2</v>
      </c>
    </row>
    <row r="92" spans="1:12" ht="13.5" thickBot="1" x14ac:dyDescent="0.25">
      <c r="A92" s="526"/>
      <c r="B92" s="300"/>
      <c r="C92" s="300"/>
      <c r="D92" s="298"/>
      <c r="E92" s="310"/>
      <c r="F92" s="310"/>
      <c r="G92" s="310"/>
      <c r="H92" s="310"/>
      <c r="I92" s="310"/>
      <c r="J92" s="310"/>
      <c r="K92" s="310"/>
      <c r="L92" s="310"/>
    </row>
    <row r="93" spans="1:12" ht="13.5" thickBot="1" x14ac:dyDescent="0.25">
      <c r="A93" s="526"/>
      <c r="B93" s="519" t="s">
        <v>94</v>
      </c>
      <c r="C93" s="297">
        <v>2013</v>
      </c>
      <c r="D93" s="298" t="s">
        <v>35</v>
      </c>
      <c r="E93" s="310">
        <v>4</v>
      </c>
      <c r="F93" s="310">
        <v>0</v>
      </c>
      <c r="G93" s="310">
        <v>1</v>
      </c>
      <c r="H93" s="310">
        <v>2</v>
      </c>
      <c r="I93" s="310">
        <v>1</v>
      </c>
      <c r="J93" s="310">
        <v>0</v>
      </c>
      <c r="K93" s="310">
        <v>0</v>
      </c>
      <c r="L93" s="310">
        <v>0</v>
      </c>
    </row>
    <row r="94" spans="1:12" ht="13.5" thickBot="1" x14ac:dyDescent="0.25">
      <c r="A94" s="526"/>
      <c r="B94" s="520"/>
      <c r="C94" s="519">
        <v>2014</v>
      </c>
      <c r="D94" s="298" t="s">
        <v>35</v>
      </c>
      <c r="E94" s="310">
        <v>4</v>
      </c>
      <c r="F94" s="310">
        <v>1</v>
      </c>
      <c r="G94" s="310">
        <v>0</v>
      </c>
      <c r="H94" s="310">
        <v>0</v>
      </c>
      <c r="I94" s="310">
        <v>3</v>
      </c>
      <c r="J94" s="310">
        <v>0</v>
      </c>
      <c r="K94" s="310">
        <v>0</v>
      </c>
      <c r="L94" s="310">
        <v>0</v>
      </c>
    </row>
    <row r="95" spans="1:12" ht="13.5" thickBot="1" x14ac:dyDescent="0.25">
      <c r="A95" s="526"/>
      <c r="B95" s="520"/>
      <c r="C95" s="520"/>
      <c r="D95" s="298" t="s">
        <v>7</v>
      </c>
      <c r="E95" s="310">
        <v>4</v>
      </c>
      <c r="F95" s="310">
        <v>1</v>
      </c>
      <c r="G95" s="310">
        <v>0</v>
      </c>
      <c r="H95" s="310">
        <v>0</v>
      </c>
      <c r="I95" s="310">
        <v>3</v>
      </c>
      <c r="J95" s="310">
        <v>0</v>
      </c>
      <c r="K95" s="310">
        <v>0</v>
      </c>
      <c r="L95" s="310">
        <v>0</v>
      </c>
    </row>
    <row r="96" spans="1:12" ht="13.5" thickBot="1" x14ac:dyDescent="0.25">
      <c r="A96" s="526"/>
      <c r="B96" s="520"/>
      <c r="C96" s="520"/>
      <c r="D96" s="298" t="s">
        <v>4</v>
      </c>
      <c r="E96" s="310">
        <v>0</v>
      </c>
      <c r="F96" s="310">
        <v>0</v>
      </c>
      <c r="G96" s="310">
        <v>0</v>
      </c>
      <c r="H96" s="310">
        <v>0</v>
      </c>
      <c r="I96" s="310">
        <v>0</v>
      </c>
      <c r="J96" s="310">
        <v>0</v>
      </c>
      <c r="K96" s="310">
        <v>0</v>
      </c>
      <c r="L96" s="310">
        <v>0</v>
      </c>
    </row>
    <row r="97" spans="1:12" ht="13.5" thickBot="1" x14ac:dyDescent="0.25">
      <c r="A97" s="526"/>
      <c r="B97" s="520"/>
      <c r="C97" s="520"/>
      <c r="D97" s="298" t="s">
        <v>5</v>
      </c>
      <c r="E97" s="310">
        <v>0</v>
      </c>
      <c r="F97" s="310">
        <v>0</v>
      </c>
      <c r="G97" s="310">
        <v>0</v>
      </c>
      <c r="H97" s="310">
        <v>0</v>
      </c>
      <c r="I97" s="310">
        <v>0</v>
      </c>
      <c r="J97" s="310">
        <v>0</v>
      </c>
      <c r="K97" s="310">
        <v>0</v>
      </c>
      <c r="L97" s="310">
        <v>0</v>
      </c>
    </row>
    <row r="98" spans="1:12" ht="13.5" thickBot="1" x14ac:dyDescent="0.25">
      <c r="A98" s="526"/>
      <c r="B98" s="520"/>
      <c r="C98" s="521"/>
      <c r="D98" s="298" t="s">
        <v>6</v>
      </c>
      <c r="E98" s="310">
        <v>0</v>
      </c>
      <c r="F98" s="310">
        <v>0</v>
      </c>
      <c r="G98" s="310">
        <v>0</v>
      </c>
      <c r="H98" s="310">
        <v>0</v>
      </c>
      <c r="I98" s="310">
        <v>0</v>
      </c>
      <c r="J98" s="310">
        <v>0</v>
      </c>
      <c r="K98" s="310">
        <v>0</v>
      </c>
      <c r="L98" s="310">
        <v>0</v>
      </c>
    </row>
    <row r="99" spans="1:12" ht="13.5" thickBot="1" x14ac:dyDescent="0.25">
      <c r="A99" s="526"/>
      <c r="B99" s="520"/>
      <c r="C99" s="300"/>
      <c r="D99" s="298"/>
      <c r="E99" s="310"/>
      <c r="F99" s="310"/>
      <c r="G99" s="310"/>
      <c r="H99" s="310"/>
      <c r="I99" s="310"/>
      <c r="J99" s="310"/>
      <c r="K99" s="310"/>
      <c r="L99" s="310"/>
    </row>
    <row r="100" spans="1:12" ht="13.5" thickBot="1" x14ac:dyDescent="0.25">
      <c r="A100" s="526"/>
      <c r="B100" s="520"/>
      <c r="C100" s="519">
        <v>2015</v>
      </c>
      <c r="D100" s="298" t="s">
        <v>35</v>
      </c>
      <c r="E100" s="310">
        <v>0</v>
      </c>
      <c r="F100" s="310">
        <v>0</v>
      </c>
      <c r="G100" s="310">
        <v>0</v>
      </c>
      <c r="H100" s="310">
        <v>0</v>
      </c>
      <c r="I100" s="310">
        <v>0</v>
      </c>
      <c r="J100" s="310">
        <v>0</v>
      </c>
      <c r="K100" s="310">
        <v>0</v>
      </c>
      <c r="L100" s="310">
        <v>0</v>
      </c>
    </row>
    <row r="101" spans="1:12" ht="13.5" thickBot="1" x14ac:dyDescent="0.25">
      <c r="A101" s="526"/>
      <c r="B101" s="520"/>
      <c r="C101" s="520"/>
      <c r="D101" s="298" t="s">
        <v>7</v>
      </c>
      <c r="E101" s="310">
        <v>0</v>
      </c>
      <c r="F101" s="310">
        <v>0</v>
      </c>
      <c r="G101" s="310">
        <v>0</v>
      </c>
      <c r="H101" s="310">
        <v>0</v>
      </c>
      <c r="I101" s="310">
        <v>0</v>
      </c>
      <c r="J101" s="310">
        <v>0</v>
      </c>
      <c r="K101" s="310">
        <v>0</v>
      </c>
      <c r="L101" s="310">
        <v>0</v>
      </c>
    </row>
    <row r="102" spans="1:12" ht="13.5" thickBot="1" x14ac:dyDescent="0.25">
      <c r="A102" s="526"/>
      <c r="B102" s="520"/>
      <c r="C102" s="520"/>
      <c r="D102" s="298" t="s">
        <v>4</v>
      </c>
      <c r="E102" s="310">
        <v>0</v>
      </c>
      <c r="F102" s="310">
        <v>0</v>
      </c>
      <c r="G102" s="310">
        <v>0</v>
      </c>
      <c r="H102" s="310">
        <v>0</v>
      </c>
      <c r="I102" s="310">
        <v>0</v>
      </c>
      <c r="J102" s="310">
        <v>0</v>
      </c>
      <c r="K102" s="310">
        <v>0</v>
      </c>
      <c r="L102" s="310">
        <v>0</v>
      </c>
    </row>
    <row r="103" spans="1:12" ht="13.5" thickBot="1" x14ac:dyDescent="0.25">
      <c r="A103" s="302"/>
      <c r="B103" s="300"/>
      <c r="C103" s="300"/>
      <c r="D103" s="298"/>
      <c r="E103" s="299"/>
      <c r="F103" s="299"/>
      <c r="G103" s="299"/>
      <c r="H103" s="299"/>
      <c r="I103" s="299"/>
      <c r="J103" s="299"/>
      <c r="K103" s="299"/>
      <c r="L103" s="299"/>
    </row>
    <row r="104" spans="1:12" ht="13.5" thickBot="1" x14ac:dyDescent="0.25">
      <c r="A104" s="517" t="s">
        <v>85</v>
      </c>
      <c r="B104" s="512" t="s">
        <v>83</v>
      </c>
      <c r="C104" s="311">
        <v>2013</v>
      </c>
      <c r="D104" s="312" t="s">
        <v>35</v>
      </c>
      <c r="E104" s="143">
        <v>1142</v>
      </c>
      <c r="F104" s="143">
        <v>137</v>
      </c>
      <c r="G104" s="143">
        <v>41</v>
      </c>
      <c r="H104" s="143">
        <v>141</v>
      </c>
      <c r="I104" s="143">
        <v>691</v>
      </c>
      <c r="J104" s="143">
        <v>15</v>
      </c>
      <c r="K104" s="143">
        <v>58</v>
      </c>
      <c r="L104" s="143">
        <v>59</v>
      </c>
    </row>
    <row r="105" spans="1:12" ht="13.5" thickBot="1" x14ac:dyDescent="0.25">
      <c r="A105" s="518"/>
      <c r="B105" s="513"/>
      <c r="C105" s="512">
        <v>2014</v>
      </c>
      <c r="D105" s="312" t="s">
        <v>35</v>
      </c>
      <c r="E105" s="143">
        <v>575</v>
      </c>
      <c r="F105" s="143">
        <v>58</v>
      </c>
      <c r="G105" s="143">
        <v>35</v>
      </c>
      <c r="H105" s="143">
        <v>165</v>
      </c>
      <c r="I105" s="143">
        <v>273</v>
      </c>
      <c r="J105" s="143">
        <v>17</v>
      </c>
      <c r="K105" s="143">
        <v>13</v>
      </c>
      <c r="L105" s="143">
        <v>14</v>
      </c>
    </row>
    <row r="106" spans="1:12" ht="13.5" thickBot="1" x14ac:dyDescent="0.25">
      <c r="A106" s="518"/>
      <c r="B106" s="513"/>
      <c r="C106" s="513"/>
      <c r="D106" s="312" t="s">
        <v>7</v>
      </c>
      <c r="E106" s="143">
        <v>184</v>
      </c>
      <c r="F106" s="143">
        <v>24</v>
      </c>
      <c r="G106" s="143">
        <v>11</v>
      </c>
      <c r="H106" s="143">
        <v>58</v>
      </c>
      <c r="I106" s="143">
        <v>83</v>
      </c>
      <c r="J106" s="143">
        <v>1</v>
      </c>
      <c r="K106" s="143">
        <v>0</v>
      </c>
      <c r="L106" s="143">
        <v>7</v>
      </c>
    </row>
    <row r="107" spans="1:12" ht="13.5" thickBot="1" x14ac:dyDescent="0.25">
      <c r="A107" s="518"/>
      <c r="B107" s="513"/>
      <c r="C107" s="513"/>
      <c r="D107" s="312" t="s">
        <v>4</v>
      </c>
      <c r="E107" s="143">
        <v>132</v>
      </c>
      <c r="F107" s="143">
        <v>13</v>
      </c>
      <c r="G107" s="143">
        <v>7</v>
      </c>
      <c r="H107" s="143">
        <v>42</v>
      </c>
      <c r="I107" s="143">
        <v>56</v>
      </c>
      <c r="J107" s="143">
        <v>3</v>
      </c>
      <c r="K107" s="143">
        <v>9</v>
      </c>
      <c r="L107" s="143">
        <v>2</v>
      </c>
    </row>
    <row r="108" spans="1:12" ht="13.5" thickBot="1" x14ac:dyDescent="0.25">
      <c r="A108" s="518"/>
      <c r="B108" s="513"/>
      <c r="C108" s="513"/>
      <c r="D108" s="312" t="s">
        <v>5</v>
      </c>
      <c r="E108" s="143">
        <v>131</v>
      </c>
      <c r="F108" s="143">
        <v>10</v>
      </c>
      <c r="G108" s="143">
        <v>7</v>
      </c>
      <c r="H108" s="143">
        <v>36</v>
      </c>
      <c r="I108" s="143">
        <v>67</v>
      </c>
      <c r="J108" s="143">
        <v>7</v>
      </c>
      <c r="K108" s="143">
        <v>1</v>
      </c>
      <c r="L108" s="143">
        <v>3</v>
      </c>
    </row>
    <row r="109" spans="1:12" ht="13.5" thickBot="1" x14ac:dyDescent="0.25">
      <c r="A109" s="518"/>
      <c r="B109" s="513"/>
      <c r="C109" s="514"/>
      <c r="D109" s="312" t="s">
        <v>6</v>
      </c>
      <c r="E109" s="143">
        <v>128</v>
      </c>
      <c r="F109" s="143">
        <v>11</v>
      </c>
      <c r="G109" s="143">
        <v>10</v>
      </c>
      <c r="H109" s="143">
        <v>29</v>
      </c>
      <c r="I109" s="143">
        <v>67</v>
      </c>
      <c r="J109" s="143">
        <v>6</v>
      </c>
      <c r="K109" s="143">
        <v>3</v>
      </c>
      <c r="L109" s="143">
        <v>2</v>
      </c>
    </row>
    <row r="110" spans="1:12" ht="13.5" thickBot="1" x14ac:dyDescent="0.25">
      <c r="A110" s="518"/>
      <c r="B110" s="513"/>
      <c r="C110" s="313"/>
      <c r="D110" s="312"/>
      <c r="E110" s="143"/>
      <c r="F110" s="143"/>
      <c r="G110" s="143"/>
      <c r="H110" s="143"/>
      <c r="I110" s="143"/>
      <c r="J110" s="143"/>
      <c r="K110" s="143"/>
      <c r="L110" s="143"/>
    </row>
    <row r="111" spans="1:12" ht="13.5" thickBot="1" x14ac:dyDescent="0.25">
      <c r="A111" s="518"/>
      <c r="B111" s="513"/>
      <c r="C111" s="512">
        <v>2015</v>
      </c>
      <c r="D111" s="312" t="s">
        <v>35</v>
      </c>
      <c r="E111" s="143">
        <v>187</v>
      </c>
      <c r="F111" s="143">
        <v>13</v>
      </c>
      <c r="G111" s="143">
        <v>17</v>
      </c>
      <c r="H111" s="143">
        <v>37</v>
      </c>
      <c r="I111" s="143">
        <v>108</v>
      </c>
      <c r="J111" s="143">
        <v>5</v>
      </c>
      <c r="K111" s="143">
        <v>4</v>
      </c>
      <c r="L111" s="143">
        <v>3</v>
      </c>
    </row>
    <row r="112" spans="1:12" ht="13.5" thickBot="1" x14ac:dyDescent="0.25">
      <c r="A112" s="518"/>
      <c r="B112" s="513"/>
      <c r="C112" s="513"/>
      <c r="D112" s="312" t="s">
        <v>7</v>
      </c>
      <c r="E112" s="143">
        <v>105</v>
      </c>
      <c r="F112" s="143">
        <v>7</v>
      </c>
      <c r="G112" s="143">
        <v>9</v>
      </c>
      <c r="H112" s="143">
        <v>17</v>
      </c>
      <c r="I112" s="143">
        <v>67</v>
      </c>
      <c r="J112" s="143">
        <v>4</v>
      </c>
      <c r="K112" s="143">
        <v>1</v>
      </c>
      <c r="L112" s="143">
        <v>0</v>
      </c>
    </row>
    <row r="113" spans="1:12" ht="13.5" thickBot="1" x14ac:dyDescent="0.25">
      <c r="A113" s="518"/>
      <c r="B113" s="513"/>
      <c r="C113" s="513"/>
      <c r="D113" s="312" t="s">
        <v>4</v>
      </c>
      <c r="E113" s="143">
        <v>82</v>
      </c>
      <c r="F113" s="143">
        <v>6</v>
      </c>
      <c r="G113" s="143">
        <v>8</v>
      </c>
      <c r="H113" s="143">
        <v>20</v>
      </c>
      <c r="I113" s="143">
        <v>41</v>
      </c>
      <c r="J113" s="143">
        <v>1</v>
      </c>
      <c r="K113" s="143">
        <v>3</v>
      </c>
      <c r="L113" s="143">
        <v>3</v>
      </c>
    </row>
    <row r="114" spans="1:12" ht="13.5" thickBot="1" x14ac:dyDescent="0.25">
      <c r="A114" s="518"/>
      <c r="B114" s="313"/>
      <c r="C114" s="313"/>
      <c r="D114" s="312"/>
      <c r="E114" s="143"/>
      <c r="F114" s="143"/>
      <c r="G114" s="143"/>
      <c r="H114" s="143"/>
      <c r="I114" s="143"/>
      <c r="J114" s="143"/>
      <c r="K114" s="143"/>
      <c r="L114" s="143"/>
    </row>
    <row r="115" spans="1:12" ht="13.5" thickBot="1" x14ac:dyDescent="0.25">
      <c r="A115" s="518"/>
      <c r="B115" s="512" t="s">
        <v>86</v>
      </c>
      <c r="C115" s="311">
        <v>2013</v>
      </c>
      <c r="D115" s="312" t="s">
        <v>35</v>
      </c>
      <c r="E115" s="143">
        <v>122</v>
      </c>
      <c r="F115" s="143">
        <v>18</v>
      </c>
      <c r="G115" s="143">
        <v>1</v>
      </c>
      <c r="H115" s="143">
        <v>7</v>
      </c>
      <c r="I115" s="143">
        <v>78</v>
      </c>
      <c r="J115" s="143">
        <v>3</v>
      </c>
      <c r="K115" s="143">
        <v>12</v>
      </c>
      <c r="L115" s="143">
        <v>3</v>
      </c>
    </row>
    <row r="116" spans="1:12" ht="13.5" thickBot="1" x14ac:dyDescent="0.25">
      <c r="A116" s="518"/>
      <c r="B116" s="513"/>
      <c r="C116" s="512">
        <v>2014</v>
      </c>
      <c r="D116" s="312" t="s">
        <v>35</v>
      </c>
      <c r="E116" s="143">
        <v>51</v>
      </c>
      <c r="F116" s="143">
        <v>5</v>
      </c>
      <c r="G116" s="143">
        <v>4</v>
      </c>
      <c r="H116" s="143">
        <v>8</v>
      </c>
      <c r="I116" s="143">
        <v>28</v>
      </c>
      <c r="J116" s="143">
        <v>5</v>
      </c>
      <c r="K116" s="143">
        <v>0</v>
      </c>
      <c r="L116" s="143">
        <v>1</v>
      </c>
    </row>
    <row r="117" spans="1:12" ht="13.5" thickBot="1" x14ac:dyDescent="0.25">
      <c r="A117" s="518"/>
      <c r="B117" s="513"/>
      <c r="C117" s="513"/>
      <c r="D117" s="312" t="s">
        <v>7</v>
      </c>
      <c r="E117" s="143">
        <v>14</v>
      </c>
      <c r="F117" s="143">
        <v>2</v>
      </c>
      <c r="G117" s="143">
        <v>1</v>
      </c>
      <c r="H117" s="143">
        <v>2</v>
      </c>
      <c r="I117" s="143">
        <v>9</v>
      </c>
      <c r="J117" s="143">
        <v>0</v>
      </c>
      <c r="K117" s="143">
        <v>0</v>
      </c>
      <c r="L117" s="143">
        <v>0</v>
      </c>
    </row>
    <row r="118" spans="1:12" ht="13.5" thickBot="1" x14ac:dyDescent="0.25">
      <c r="A118" s="518"/>
      <c r="B118" s="513"/>
      <c r="C118" s="513"/>
      <c r="D118" s="312" t="s">
        <v>4</v>
      </c>
      <c r="E118" s="143">
        <v>9</v>
      </c>
      <c r="F118" s="143">
        <v>1</v>
      </c>
      <c r="G118" s="143">
        <v>0</v>
      </c>
      <c r="H118" s="143">
        <v>2</v>
      </c>
      <c r="I118" s="143">
        <v>5</v>
      </c>
      <c r="J118" s="143">
        <v>1</v>
      </c>
      <c r="K118" s="143">
        <v>0</v>
      </c>
      <c r="L118" s="143">
        <v>0</v>
      </c>
    </row>
    <row r="119" spans="1:12" ht="13.5" thickBot="1" x14ac:dyDescent="0.25">
      <c r="A119" s="518"/>
      <c r="B119" s="513"/>
      <c r="C119" s="513"/>
      <c r="D119" s="312" t="s">
        <v>5</v>
      </c>
      <c r="E119" s="143">
        <v>18</v>
      </c>
      <c r="F119" s="143">
        <v>2</v>
      </c>
      <c r="G119" s="143">
        <v>1</v>
      </c>
      <c r="H119" s="143">
        <v>4</v>
      </c>
      <c r="I119" s="143">
        <v>8</v>
      </c>
      <c r="J119" s="143">
        <v>2</v>
      </c>
      <c r="K119" s="143">
        <v>0</v>
      </c>
      <c r="L119" s="143">
        <v>1</v>
      </c>
    </row>
    <row r="120" spans="1:12" ht="13.5" thickBot="1" x14ac:dyDescent="0.25">
      <c r="A120" s="518"/>
      <c r="B120" s="513"/>
      <c r="C120" s="514"/>
      <c r="D120" s="312" t="s">
        <v>6</v>
      </c>
      <c r="E120" s="143">
        <v>10</v>
      </c>
      <c r="F120" s="143">
        <v>0</v>
      </c>
      <c r="G120" s="143">
        <v>2</v>
      </c>
      <c r="H120" s="143">
        <v>0</v>
      </c>
      <c r="I120" s="143">
        <v>6</v>
      </c>
      <c r="J120" s="143">
        <v>2</v>
      </c>
      <c r="K120" s="143">
        <v>0</v>
      </c>
      <c r="L120" s="143">
        <v>0</v>
      </c>
    </row>
    <row r="121" spans="1:12" ht="13.5" thickBot="1" x14ac:dyDescent="0.25">
      <c r="A121" s="518"/>
      <c r="B121" s="513"/>
      <c r="C121" s="313"/>
      <c r="D121" s="312"/>
      <c r="E121" s="143"/>
      <c r="F121" s="143"/>
      <c r="G121" s="143"/>
      <c r="H121" s="143"/>
      <c r="I121" s="143"/>
      <c r="J121" s="143"/>
      <c r="K121" s="143"/>
      <c r="L121" s="143"/>
    </row>
    <row r="122" spans="1:12" ht="13.5" thickBot="1" x14ac:dyDescent="0.25">
      <c r="A122" s="518"/>
      <c r="B122" s="513"/>
      <c r="C122" s="512">
        <v>2015</v>
      </c>
      <c r="D122" s="312" t="s">
        <v>35</v>
      </c>
      <c r="E122" s="143">
        <v>19</v>
      </c>
      <c r="F122" s="143">
        <v>2</v>
      </c>
      <c r="G122" s="143">
        <v>5</v>
      </c>
      <c r="H122" s="143">
        <v>3</v>
      </c>
      <c r="I122" s="143">
        <v>4</v>
      </c>
      <c r="J122" s="143">
        <v>1</v>
      </c>
      <c r="K122" s="143">
        <v>2</v>
      </c>
      <c r="L122" s="143">
        <v>2</v>
      </c>
    </row>
    <row r="123" spans="1:12" ht="13.5" thickBot="1" x14ac:dyDescent="0.25">
      <c r="A123" s="518"/>
      <c r="B123" s="513"/>
      <c r="C123" s="513"/>
      <c r="D123" s="312" t="s">
        <v>7</v>
      </c>
      <c r="E123" s="143">
        <v>9</v>
      </c>
      <c r="F123" s="143">
        <v>0</v>
      </c>
      <c r="G123" s="143">
        <v>1</v>
      </c>
      <c r="H123" s="143">
        <v>3</v>
      </c>
      <c r="I123" s="143">
        <v>4</v>
      </c>
      <c r="J123" s="143">
        <v>1</v>
      </c>
      <c r="K123" s="143">
        <v>0</v>
      </c>
      <c r="L123" s="143">
        <v>0</v>
      </c>
    </row>
    <row r="124" spans="1:12" ht="13.5" thickBot="1" x14ac:dyDescent="0.25">
      <c r="A124" s="518"/>
      <c r="B124" s="513"/>
      <c r="C124" s="513"/>
      <c r="D124" s="312" t="s">
        <v>4</v>
      </c>
      <c r="E124" s="143">
        <v>10</v>
      </c>
      <c r="F124" s="143">
        <v>2</v>
      </c>
      <c r="G124" s="143">
        <v>4</v>
      </c>
      <c r="H124" s="143">
        <v>0</v>
      </c>
      <c r="I124" s="143">
        <v>0</v>
      </c>
      <c r="J124" s="143">
        <v>0</v>
      </c>
      <c r="K124" s="143">
        <v>2</v>
      </c>
      <c r="L124" s="143">
        <v>2</v>
      </c>
    </row>
    <row r="125" spans="1:12" ht="13.5" thickBot="1" x14ac:dyDescent="0.25">
      <c r="A125" s="518"/>
      <c r="B125" s="313"/>
      <c r="C125" s="313"/>
      <c r="D125" s="312"/>
      <c r="E125" s="143"/>
      <c r="F125" s="143"/>
      <c r="G125" s="143"/>
      <c r="H125" s="143"/>
      <c r="I125" s="143"/>
      <c r="J125" s="143"/>
      <c r="K125" s="143"/>
      <c r="L125" s="143"/>
    </row>
    <row r="126" spans="1:12" ht="13.5" thickBot="1" x14ac:dyDescent="0.25">
      <c r="A126" s="518"/>
      <c r="B126" s="512" t="s">
        <v>87</v>
      </c>
      <c r="C126" s="311">
        <v>2013</v>
      </c>
      <c r="D126" s="312" t="s">
        <v>35</v>
      </c>
      <c r="E126" s="143">
        <v>1000</v>
      </c>
      <c r="F126" s="143">
        <v>114</v>
      </c>
      <c r="G126" s="143">
        <v>38</v>
      </c>
      <c r="H126" s="143">
        <v>133</v>
      </c>
      <c r="I126" s="143">
        <v>604</v>
      </c>
      <c r="J126" s="143">
        <v>12</v>
      </c>
      <c r="K126" s="143">
        <v>43</v>
      </c>
      <c r="L126" s="143">
        <v>56</v>
      </c>
    </row>
    <row r="127" spans="1:12" ht="13.5" thickBot="1" x14ac:dyDescent="0.25">
      <c r="A127" s="518"/>
      <c r="B127" s="513"/>
      <c r="C127" s="512">
        <v>2014</v>
      </c>
      <c r="D127" s="312" t="s">
        <v>35</v>
      </c>
      <c r="E127" s="143">
        <v>508</v>
      </c>
      <c r="F127" s="143">
        <v>49</v>
      </c>
      <c r="G127" s="143">
        <v>30</v>
      </c>
      <c r="H127" s="143">
        <v>154</v>
      </c>
      <c r="I127" s="143">
        <v>240</v>
      </c>
      <c r="J127" s="143">
        <v>11</v>
      </c>
      <c r="K127" s="143">
        <v>12</v>
      </c>
      <c r="L127" s="143">
        <v>12</v>
      </c>
    </row>
    <row r="128" spans="1:12" ht="13.5" thickBot="1" x14ac:dyDescent="0.25">
      <c r="A128" s="518"/>
      <c r="B128" s="513"/>
      <c r="C128" s="513"/>
      <c r="D128" s="312" t="s">
        <v>7</v>
      </c>
      <c r="E128" s="143">
        <v>165</v>
      </c>
      <c r="F128" s="143">
        <v>21</v>
      </c>
      <c r="G128" s="143">
        <v>10</v>
      </c>
      <c r="H128" s="143">
        <v>55</v>
      </c>
      <c r="I128" s="143">
        <v>72</v>
      </c>
      <c r="J128" s="143">
        <v>1</v>
      </c>
      <c r="K128" s="143">
        <v>0</v>
      </c>
      <c r="L128" s="143">
        <v>6</v>
      </c>
    </row>
    <row r="129" spans="1:12" ht="13.5" thickBot="1" x14ac:dyDescent="0.25">
      <c r="A129" s="518"/>
      <c r="B129" s="513"/>
      <c r="C129" s="513"/>
      <c r="D129" s="312" t="s">
        <v>4</v>
      </c>
      <c r="E129" s="143">
        <v>119</v>
      </c>
      <c r="F129" s="143">
        <v>10</v>
      </c>
      <c r="G129" s="143">
        <v>7</v>
      </c>
      <c r="H129" s="143">
        <v>39</v>
      </c>
      <c r="I129" s="143">
        <v>51</v>
      </c>
      <c r="J129" s="143">
        <v>2</v>
      </c>
      <c r="K129" s="143">
        <v>8</v>
      </c>
      <c r="L129" s="143">
        <v>2</v>
      </c>
    </row>
    <row r="130" spans="1:12" ht="13.5" thickBot="1" x14ac:dyDescent="0.25">
      <c r="A130" s="518"/>
      <c r="B130" s="513"/>
      <c r="C130" s="513"/>
      <c r="D130" s="312" t="s">
        <v>5</v>
      </c>
      <c r="E130" s="143">
        <v>110</v>
      </c>
      <c r="F130" s="143">
        <v>8</v>
      </c>
      <c r="G130" s="143">
        <v>5</v>
      </c>
      <c r="H130" s="143">
        <v>32</v>
      </c>
      <c r="I130" s="143">
        <v>58</v>
      </c>
      <c r="J130" s="143">
        <v>4</v>
      </c>
      <c r="K130" s="143">
        <v>1</v>
      </c>
      <c r="L130" s="143">
        <v>2</v>
      </c>
    </row>
    <row r="131" spans="1:12" ht="13.5" thickBot="1" x14ac:dyDescent="0.25">
      <c r="A131" s="518"/>
      <c r="B131" s="513"/>
      <c r="C131" s="514"/>
      <c r="D131" s="312" t="s">
        <v>6</v>
      </c>
      <c r="E131" s="143">
        <v>114</v>
      </c>
      <c r="F131" s="143">
        <v>10</v>
      </c>
      <c r="G131" s="143">
        <v>8</v>
      </c>
      <c r="H131" s="143">
        <v>28</v>
      </c>
      <c r="I131" s="143">
        <v>59</v>
      </c>
      <c r="J131" s="143">
        <v>4</v>
      </c>
      <c r="K131" s="143">
        <v>3</v>
      </c>
      <c r="L131" s="143">
        <v>2</v>
      </c>
    </row>
    <row r="132" spans="1:12" ht="13.5" thickBot="1" x14ac:dyDescent="0.25">
      <c r="A132" s="518"/>
      <c r="B132" s="513"/>
      <c r="C132" s="313"/>
      <c r="D132" s="312"/>
      <c r="E132" s="143"/>
      <c r="F132" s="143"/>
      <c r="G132" s="143"/>
      <c r="H132" s="143"/>
      <c r="I132" s="143"/>
      <c r="J132" s="143"/>
      <c r="K132" s="143"/>
      <c r="L132" s="143"/>
    </row>
    <row r="133" spans="1:12" ht="13.5" thickBot="1" x14ac:dyDescent="0.25">
      <c r="A133" s="518"/>
      <c r="B133" s="513"/>
      <c r="C133" s="512">
        <v>2015</v>
      </c>
      <c r="D133" s="312" t="s">
        <v>35</v>
      </c>
      <c r="E133" s="143">
        <v>162</v>
      </c>
      <c r="F133" s="143">
        <v>10</v>
      </c>
      <c r="G133" s="143">
        <v>10</v>
      </c>
      <c r="H133" s="143">
        <v>34</v>
      </c>
      <c r="I133" s="143">
        <v>104</v>
      </c>
      <c r="J133" s="143">
        <v>1</v>
      </c>
      <c r="K133" s="143">
        <v>2</v>
      </c>
      <c r="L133" s="143">
        <v>1</v>
      </c>
    </row>
    <row r="134" spans="1:12" ht="13.5" thickBot="1" x14ac:dyDescent="0.25">
      <c r="A134" s="518"/>
      <c r="B134" s="513"/>
      <c r="C134" s="513"/>
      <c r="D134" s="312" t="s">
        <v>7</v>
      </c>
      <c r="E134" s="143">
        <v>91</v>
      </c>
      <c r="F134" s="143">
        <v>7</v>
      </c>
      <c r="G134" s="143">
        <v>6</v>
      </c>
      <c r="H134" s="143">
        <v>14</v>
      </c>
      <c r="I134" s="143">
        <v>63</v>
      </c>
      <c r="J134" s="143">
        <v>0</v>
      </c>
      <c r="K134" s="143">
        <v>1</v>
      </c>
      <c r="L134" s="143">
        <v>0</v>
      </c>
    </row>
    <row r="135" spans="1:12" ht="13.5" thickBot="1" x14ac:dyDescent="0.25">
      <c r="A135" s="518"/>
      <c r="B135" s="513"/>
      <c r="C135" s="513"/>
      <c r="D135" s="312" t="s">
        <v>4</v>
      </c>
      <c r="E135" s="143">
        <v>71</v>
      </c>
      <c r="F135" s="143">
        <v>3</v>
      </c>
      <c r="G135" s="143">
        <v>4</v>
      </c>
      <c r="H135" s="143">
        <v>20</v>
      </c>
      <c r="I135" s="143">
        <v>41</v>
      </c>
      <c r="J135" s="143">
        <v>1</v>
      </c>
      <c r="K135" s="143">
        <v>1</v>
      </c>
      <c r="L135" s="143">
        <v>1</v>
      </c>
    </row>
    <row r="136" spans="1:12" ht="13.5" thickBot="1" x14ac:dyDescent="0.25">
      <c r="A136" s="518"/>
      <c r="B136" s="313"/>
      <c r="C136" s="313"/>
      <c r="D136" s="312"/>
      <c r="E136" s="143"/>
      <c r="F136" s="143"/>
      <c r="G136" s="143"/>
      <c r="H136" s="143"/>
      <c r="I136" s="143"/>
      <c r="J136" s="143"/>
      <c r="K136" s="143"/>
      <c r="L136" s="143"/>
    </row>
    <row r="137" spans="1:12" ht="13.5" thickBot="1" x14ac:dyDescent="0.25">
      <c r="A137" s="518"/>
      <c r="B137" s="512" t="s">
        <v>88</v>
      </c>
      <c r="C137" s="311">
        <v>2013</v>
      </c>
      <c r="D137" s="312" t="s">
        <v>35</v>
      </c>
      <c r="E137" s="143">
        <v>20</v>
      </c>
      <c r="F137" s="143">
        <v>5</v>
      </c>
      <c r="G137" s="143">
        <v>2</v>
      </c>
      <c r="H137" s="143">
        <v>1</v>
      </c>
      <c r="I137" s="143">
        <v>9</v>
      </c>
      <c r="J137" s="143">
        <v>0</v>
      </c>
      <c r="K137" s="143">
        <v>3</v>
      </c>
      <c r="L137" s="143">
        <v>0</v>
      </c>
    </row>
    <row r="138" spans="1:12" ht="13.5" thickBot="1" x14ac:dyDescent="0.25">
      <c r="A138" s="518"/>
      <c r="B138" s="513"/>
      <c r="C138" s="512">
        <v>2014</v>
      </c>
      <c r="D138" s="312" t="s">
        <v>35</v>
      </c>
      <c r="E138" s="143">
        <v>16</v>
      </c>
      <c r="F138" s="143">
        <v>4</v>
      </c>
      <c r="G138" s="143">
        <v>1</v>
      </c>
      <c r="H138" s="143">
        <v>3</v>
      </c>
      <c r="I138" s="143">
        <v>5</v>
      </c>
      <c r="J138" s="143">
        <v>1</v>
      </c>
      <c r="K138" s="143">
        <v>1</v>
      </c>
      <c r="L138" s="143">
        <v>1</v>
      </c>
    </row>
    <row r="139" spans="1:12" ht="13.5" thickBot="1" x14ac:dyDescent="0.25">
      <c r="A139" s="518"/>
      <c r="B139" s="513"/>
      <c r="C139" s="513"/>
      <c r="D139" s="312" t="s">
        <v>7</v>
      </c>
      <c r="E139" s="143">
        <v>5</v>
      </c>
      <c r="F139" s="143">
        <v>1</v>
      </c>
      <c r="G139" s="143">
        <v>0</v>
      </c>
      <c r="H139" s="143">
        <v>1</v>
      </c>
      <c r="I139" s="143">
        <v>2</v>
      </c>
      <c r="J139" s="143">
        <v>0</v>
      </c>
      <c r="K139" s="143">
        <v>0</v>
      </c>
      <c r="L139" s="143">
        <v>1</v>
      </c>
    </row>
    <row r="140" spans="1:12" ht="13.5" thickBot="1" x14ac:dyDescent="0.25">
      <c r="A140" s="518"/>
      <c r="B140" s="513"/>
      <c r="C140" s="513"/>
      <c r="D140" s="312" t="s">
        <v>4</v>
      </c>
      <c r="E140" s="143">
        <v>4</v>
      </c>
      <c r="F140" s="143">
        <v>2</v>
      </c>
      <c r="G140" s="143">
        <v>0</v>
      </c>
      <c r="H140" s="143">
        <v>1</v>
      </c>
      <c r="I140" s="143">
        <v>0</v>
      </c>
      <c r="J140" s="143">
        <v>0</v>
      </c>
      <c r="K140" s="143">
        <v>1</v>
      </c>
      <c r="L140" s="143">
        <v>0</v>
      </c>
    </row>
    <row r="141" spans="1:12" ht="13.5" thickBot="1" x14ac:dyDescent="0.25">
      <c r="A141" s="518"/>
      <c r="B141" s="513"/>
      <c r="C141" s="513"/>
      <c r="D141" s="312" t="s">
        <v>5</v>
      </c>
      <c r="E141" s="143">
        <v>3</v>
      </c>
      <c r="F141" s="143">
        <v>0</v>
      </c>
      <c r="G141" s="143">
        <v>1</v>
      </c>
      <c r="H141" s="143">
        <v>0</v>
      </c>
      <c r="I141" s="143">
        <v>1</v>
      </c>
      <c r="J141" s="143">
        <v>1</v>
      </c>
      <c r="K141" s="143">
        <v>0</v>
      </c>
      <c r="L141" s="143">
        <v>0</v>
      </c>
    </row>
    <row r="142" spans="1:12" ht="13.5" thickBot="1" x14ac:dyDescent="0.25">
      <c r="A142" s="518"/>
      <c r="B142" s="513"/>
      <c r="C142" s="514"/>
      <c r="D142" s="312" t="s">
        <v>6</v>
      </c>
      <c r="E142" s="143">
        <v>4</v>
      </c>
      <c r="F142" s="143">
        <v>1</v>
      </c>
      <c r="G142" s="143">
        <v>0</v>
      </c>
      <c r="H142" s="143">
        <v>1</v>
      </c>
      <c r="I142" s="143">
        <v>2</v>
      </c>
      <c r="J142" s="143">
        <v>0</v>
      </c>
      <c r="K142" s="143">
        <v>0</v>
      </c>
      <c r="L142" s="143">
        <v>0</v>
      </c>
    </row>
    <row r="143" spans="1:12" ht="13.5" thickBot="1" x14ac:dyDescent="0.25">
      <c r="A143" s="518"/>
      <c r="B143" s="513"/>
      <c r="C143" s="313"/>
      <c r="D143" s="312"/>
      <c r="E143" s="143"/>
      <c r="F143" s="143"/>
      <c r="G143" s="143"/>
      <c r="H143" s="143"/>
      <c r="I143" s="143"/>
      <c r="J143" s="143"/>
      <c r="K143" s="143"/>
      <c r="L143" s="143"/>
    </row>
    <row r="144" spans="1:12" ht="13.5" thickBot="1" x14ac:dyDescent="0.25">
      <c r="A144" s="518"/>
      <c r="B144" s="513"/>
      <c r="C144" s="512">
        <v>2015</v>
      </c>
      <c r="D144" s="312" t="s">
        <v>35</v>
      </c>
      <c r="E144" s="143">
        <v>6</v>
      </c>
      <c r="F144" s="143">
        <v>1</v>
      </c>
      <c r="G144" s="143">
        <v>2</v>
      </c>
      <c r="H144" s="143">
        <v>0</v>
      </c>
      <c r="I144" s="143">
        <v>0</v>
      </c>
      <c r="J144" s="143">
        <v>3</v>
      </c>
      <c r="K144" s="143">
        <v>0</v>
      </c>
      <c r="L144" s="143">
        <v>0</v>
      </c>
    </row>
    <row r="145" spans="1:12" ht="13.5" thickBot="1" x14ac:dyDescent="0.25">
      <c r="A145" s="518"/>
      <c r="B145" s="513"/>
      <c r="C145" s="513"/>
      <c r="D145" s="312" t="s">
        <v>7</v>
      </c>
      <c r="E145" s="143">
        <v>5</v>
      </c>
      <c r="F145" s="143">
        <v>0</v>
      </c>
      <c r="G145" s="143">
        <v>2</v>
      </c>
      <c r="H145" s="143">
        <v>0</v>
      </c>
      <c r="I145" s="143">
        <v>0</v>
      </c>
      <c r="J145" s="143">
        <v>3</v>
      </c>
      <c r="K145" s="143">
        <v>0</v>
      </c>
      <c r="L145" s="143">
        <v>0</v>
      </c>
    </row>
    <row r="146" spans="1:12" ht="13.5" thickBot="1" x14ac:dyDescent="0.25">
      <c r="A146" s="518"/>
      <c r="B146" s="513"/>
      <c r="C146" s="513"/>
      <c r="D146" s="312" t="s">
        <v>4</v>
      </c>
      <c r="E146" s="143">
        <v>1</v>
      </c>
      <c r="F146" s="143">
        <v>1</v>
      </c>
      <c r="G146" s="143">
        <v>0</v>
      </c>
      <c r="H146" s="143">
        <v>0</v>
      </c>
      <c r="I146" s="143">
        <v>0</v>
      </c>
      <c r="J146" s="143">
        <v>0</v>
      </c>
      <c r="K146" s="143">
        <v>0</v>
      </c>
      <c r="L146" s="143">
        <v>0</v>
      </c>
    </row>
    <row r="147" spans="1:12" ht="13.5" thickBot="1" x14ac:dyDescent="0.25">
      <c r="A147" s="518"/>
      <c r="B147" s="313"/>
      <c r="C147" s="313"/>
      <c r="D147" s="312"/>
      <c r="E147" s="143"/>
      <c r="F147" s="143"/>
      <c r="G147" s="143"/>
      <c r="H147" s="143"/>
      <c r="I147" s="143"/>
      <c r="J147" s="143"/>
      <c r="K147" s="143"/>
      <c r="L147" s="143"/>
    </row>
    <row r="148" spans="1:12" ht="13.5" thickBot="1" x14ac:dyDescent="0.25">
      <c r="A148" s="518"/>
      <c r="B148" s="512" t="s">
        <v>94</v>
      </c>
      <c r="C148" s="311">
        <v>2013</v>
      </c>
      <c r="D148" s="312" t="s">
        <v>35</v>
      </c>
      <c r="E148" s="143">
        <v>0</v>
      </c>
      <c r="F148" s="143">
        <v>0</v>
      </c>
      <c r="G148" s="143">
        <v>0</v>
      </c>
      <c r="H148" s="143">
        <v>0</v>
      </c>
      <c r="I148" s="143">
        <v>0</v>
      </c>
      <c r="J148" s="143">
        <v>0</v>
      </c>
      <c r="K148" s="143">
        <v>0</v>
      </c>
      <c r="L148" s="143">
        <v>0</v>
      </c>
    </row>
    <row r="149" spans="1:12" ht="13.5" thickBot="1" x14ac:dyDescent="0.25">
      <c r="A149" s="518"/>
      <c r="B149" s="513"/>
      <c r="C149" s="512">
        <v>2014</v>
      </c>
      <c r="D149" s="312" t="s">
        <v>35</v>
      </c>
      <c r="E149" s="143">
        <v>0</v>
      </c>
      <c r="F149" s="143">
        <v>0</v>
      </c>
      <c r="G149" s="143">
        <v>0</v>
      </c>
      <c r="H149" s="143">
        <v>0</v>
      </c>
      <c r="I149" s="143">
        <v>0</v>
      </c>
      <c r="J149" s="143">
        <v>0</v>
      </c>
      <c r="K149" s="143">
        <v>0</v>
      </c>
      <c r="L149" s="143">
        <v>0</v>
      </c>
    </row>
    <row r="150" spans="1:12" ht="13.5" thickBot="1" x14ac:dyDescent="0.25">
      <c r="A150" s="518"/>
      <c r="B150" s="513"/>
      <c r="C150" s="513"/>
      <c r="D150" s="312" t="s">
        <v>7</v>
      </c>
      <c r="E150" s="143">
        <v>0</v>
      </c>
      <c r="F150" s="143">
        <v>0</v>
      </c>
      <c r="G150" s="143">
        <v>0</v>
      </c>
      <c r="H150" s="143">
        <v>0</v>
      </c>
      <c r="I150" s="143">
        <v>0</v>
      </c>
      <c r="J150" s="143">
        <v>0</v>
      </c>
      <c r="K150" s="143">
        <v>0</v>
      </c>
      <c r="L150" s="143">
        <v>0</v>
      </c>
    </row>
    <row r="151" spans="1:12" ht="13.5" thickBot="1" x14ac:dyDescent="0.25">
      <c r="A151" s="518"/>
      <c r="B151" s="513"/>
      <c r="C151" s="513"/>
      <c r="D151" s="312" t="s">
        <v>4</v>
      </c>
      <c r="E151" s="143">
        <v>0</v>
      </c>
      <c r="F151" s="143">
        <v>0</v>
      </c>
      <c r="G151" s="143">
        <v>0</v>
      </c>
      <c r="H151" s="143">
        <v>0</v>
      </c>
      <c r="I151" s="143">
        <v>0</v>
      </c>
      <c r="J151" s="143">
        <v>0</v>
      </c>
      <c r="K151" s="143">
        <v>0</v>
      </c>
      <c r="L151" s="143">
        <v>0</v>
      </c>
    </row>
    <row r="152" spans="1:12" ht="13.5" thickBot="1" x14ac:dyDescent="0.25">
      <c r="A152" s="518"/>
      <c r="B152" s="513"/>
      <c r="C152" s="513"/>
      <c r="D152" s="312" t="s">
        <v>5</v>
      </c>
      <c r="E152" s="143">
        <v>0</v>
      </c>
      <c r="F152" s="143">
        <v>0</v>
      </c>
      <c r="G152" s="143">
        <v>0</v>
      </c>
      <c r="H152" s="143">
        <v>0</v>
      </c>
      <c r="I152" s="143">
        <v>0</v>
      </c>
      <c r="J152" s="143">
        <v>0</v>
      </c>
      <c r="K152" s="143">
        <v>0</v>
      </c>
      <c r="L152" s="143">
        <v>0</v>
      </c>
    </row>
    <row r="153" spans="1:12" ht="13.5" thickBot="1" x14ac:dyDescent="0.25">
      <c r="A153" s="518"/>
      <c r="B153" s="513"/>
      <c r="C153" s="514"/>
      <c r="D153" s="312" t="s">
        <v>6</v>
      </c>
      <c r="E153" s="143">
        <v>0</v>
      </c>
      <c r="F153" s="143">
        <v>0</v>
      </c>
      <c r="G153" s="143">
        <v>0</v>
      </c>
      <c r="H153" s="143">
        <v>0</v>
      </c>
      <c r="I153" s="143">
        <v>0</v>
      </c>
      <c r="J153" s="143">
        <v>0</v>
      </c>
      <c r="K153" s="143">
        <v>0</v>
      </c>
      <c r="L153" s="143">
        <v>0</v>
      </c>
    </row>
    <row r="154" spans="1:12" ht="13.5" thickBot="1" x14ac:dyDescent="0.25">
      <c r="A154" s="518"/>
      <c r="B154" s="513"/>
      <c r="C154" s="313"/>
      <c r="D154" s="312"/>
      <c r="E154" s="143"/>
      <c r="F154" s="143"/>
      <c r="G154" s="143"/>
      <c r="H154" s="143"/>
      <c r="I154" s="143"/>
      <c r="J154" s="143"/>
      <c r="K154" s="143"/>
      <c r="L154" s="143"/>
    </row>
    <row r="155" spans="1:12" ht="13.5" thickBot="1" x14ac:dyDescent="0.25">
      <c r="A155" s="518"/>
      <c r="B155" s="513"/>
      <c r="C155" s="512">
        <v>2015</v>
      </c>
      <c r="D155" s="312" t="s">
        <v>35</v>
      </c>
      <c r="E155" s="143">
        <v>0</v>
      </c>
      <c r="F155" s="143">
        <v>0</v>
      </c>
      <c r="G155" s="143">
        <v>0</v>
      </c>
      <c r="H155" s="143">
        <v>0</v>
      </c>
      <c r="I155" s="143">
        <v>0</v>
      </c>
      <c r="J155" s="143">
        <v>0</v>
      </c>
      <c r="K155" s="143">
        <v>0</v>
      </c>
      <c r="L155" s="143">
        <v>0</v>
      </c>
    </row>
    <row r="156" spans="1:12" ht="13.5" thickBot="1" x14ac:dyDescent="0.25">
      <c r="A156" s="518"/>
      <c r="B156" s="513"/>
      <c r="C156" s="513"/>
      <c r="D156" s="312" t="s">
        <v>7</v>
      </c>
      <c r="E156" s="143">
        <v>0</v>
      </c>
      <c r="F156" s="143">
        <v>0</v>
      </c>
      <c r="G156" s="143">
        <v>0</v>
      </c>
      <c r="H156" s="143">
        <v>0</v>
      </c>
      <c r="I156" s="143">
        <v>0</v>
      </c>
      <c r="J156" s="143">
        <v>0</v>
      </c>
      <c r="K156" s="143">
        <v>0</v>
      </c>
      <c r="L156" s="143">
        <v>0</v>
      </c>
    </row>
    <row r="157" spans="1:12" ht="13.5" thickBot="1" x14ac:dyDescent="0.25">
      <c r="A157" s="518"/>
      <c r="B157" s="513"/>
      <c r="C157" s="513"/>
      <c r="D157" s="312" t="s">
        <v>4</v>
      </c>
      <c r="E157" s="143">
        <v>0</v>
      </c>
      <c r="F157" s="143">
        <v>0</v>
      </c>
      <c r="G157" s="143">
        <v>0</v>
      </c>
      <c r="H157" s="143">
        <v>0</v>
      </c>
      <c r="I157" s="143">
        <v>0</v>
      </c>
      <c r="J157" s="143">
        <v>0</v>
      </c>
      <c r="K157" s="143">
        <v>0</v>
      </c>
      <c r="L157" s="143">
        <v>0</v>
      </c>
    </row>
    <row r="158" spans="1:12" ht="13.5" thickBot="1" x14ac:dyDescent="0.25">
      <c r="A158" s="306"/>
      <c r="B158" s="305"/>
      <c r="C158" s="305"/>
      <c r="D158" s="303"/>
      <c r="E158" s="304"/>
      <c r="F158" s="304"/>
      <c r="G158" s="304"/>
      <c r="H158" s="304"/>
      <c r="I158" s="304"/>
      <c r="J158" s="304"/>
      <c r="K158" s="304"/>
      <c r="L158" s="304"/>
    </row>
    <row r="159" spans="1:12" ht="13.5" thickBot="1" x14ac:dyDescent="0.25">
      <c r="A159" s="515" t="s">
        <v>90</v>
      </c>
      <c r="B159" s="509" t="s">
        <v>83</v>
      </c>
      <c r="C159" s="307">
        <v>2013</v>
      </c>
      <c r="D159" s="308" t="s">
        <v>35</v>
      </c>
      <c r="E159" s="301">
        <v>86</v>
      </c>
      <c r="F159" s="301">
        <v>13</v>
      </c>
      <c r="G159" s="301">
        <v>0</v>
      </c>
      <c r="H159" s="301">
        <v>3</v>
      </c>
      <c r="I159" s="301">
        <v>22</v>
      </c>
      <c r="J159" s="301">
        <v>2</v>
      </c>
      <c r="K159" s="301">
        <v>32</v>
      </c>
      <c r="L159" s="301">
        <v>14</v>
      </c>
    </row>
    <row r="160" spans="1:12" ht="13.5" thickBot="1" x14ac:dyDescent="0.25">
      <c r="A160" s="516"/>
      <c r="B160" s="510"/>
      <c r="C160" s="509">
        <v>2014</v>
      </c>
      <c r="D160" s="308" t="s">
        <v>35</v>
      </c>
      <c r="E160" s="301">
        <v>40</v>
      </c>
      <c r="F160" s="301">
        <v>8</v>
      </c>
      <c r="G160" s="301">
        <v>1</v>
      </c>
      <c r="H160" s="301">
        <v>7</v>
      </c>
      <c r="I160" s="301">
        <v>21</v>
      </c>
      <c r="J160" s="301">
        <v>1</v>
      </c>
      <c r="K160" s="301">
        <v>2</v>
      </c>
      <c r="L160" s="301">
        <v>0</v>
      </c>
    </row>
    <row r="161" spans="1:12" ht="13.5" thickBot="1" x14ac:dyDescent="0.25">
      <c r="A161" s="516"/>
      <c r="B161" s="510"/>
      <c r="C161" s="510"/>
      <c r="D161" s="308" t="s">
        <v>7</v>
      </c>
      <c r="E161" s="301">
        <v>15</v>
      </c>
      <c r="F161" s="301">
        <v>4</v>
      </c>
      <c r="G161" s="301">
        <v>0</v>
      </c>
      <c r="H161" s="301">
        <v>4</v>
      </c>
      <c r="I161" s="301">
        <v>7</v>
      </c>
      <c r="J161" s="301">
        <v>0</v>
      </c>
      <c r="K161" s="301">
        <v>0</v>
      </c>
      <c r="L161" s="301">
        <v>0</v>
      </c>
    </row>
    <row r="162" spans="1:12" ht="13.5" thickBot="1" x14ac:dyDescent="0.25">
      <c r="A162" s="516"/>
      <c r="B162" s="510"/>
      <c r="C162" s="510"/>
      <c r="D162" s="308" t="s">
        <v>4</v>
      </c>
      <c r="E162" s="301">
        <v>6</v>
      </c>
      <c r="F162" s="301">
        <v>2</v>
      </c>
      <c r="G162" s="301">
        <v>0</v>
      </c>
      <c r="H162" s="301">
        <v>1</v>
      </c>
      <c r="I162" s="301">
        <v>2</v>
      </c>
      <c r="J162" s="301">
        <v>0</v>
      </c>
      <c r="K162" s="301">
        <v>1</v>
      </c>
      <c r="L162" s="301">
        <v>0</v>
      </c>
    </row>
    <row r="163" spans="1:12" ht="13.5" thickBot="1" x14ac:dyDescent="0.25">
      <c r="A163" s="516"/>
      <c r="B163" s="510"/>
      <c r="C163" s="510"/>
      <c r="D163" s="308" t="s">
        <v>5</v>
      </c>
      <c r="E163" s="301">
        <v>7</v>
      </c>
      <c r="F163" s="301">
        <v>1</v>
      </c>
      <c r="G163" s="301">
        <v>1</v>
      </c>
      <c r="H163" s="301">
        <v>0</v>
      </c>
      <c r="I163" s="301">
        <v>3</v>
      </c>
      <c r="J163" s="301">
        <v>1</v>
      </c>
      <c r="K163" s="301">
        <v>1</v>
      </c>
      <c r="L163" s="301">
        <v>0</v>
      </c>
    </row>
    <row r="164" spans="1:12" ht="13.5" thickBot="1" x14ac:dyDescent="0.25">
      <c r="A164" s="516"/>
      <c r="B164" s="510"/>
      <c r="C164" s="511"/>
      <c r="D164" s="308" t="s">
        <v>6</v>
      </c>
      <c r="E164" s="301">
        <v>12</v>
      </c>
      <c r="F164" s="301">
        <v>1</v>
      </c>
      <c r="G164" s="301">
        <v>0</v>
      </c>
      <c r="H164" s="301">
        <v>2</v>
      </c>
      <c r="I164" s="301">
        <v>9</v>
      </c>
      <c r="J164" s="301">
        <v>0</v>
      </c>
      <c r="K164" s="301">
        <v>0</v>
      </c>
      <c r="L164" s="301">
        <v>0</v>
      </c>
    </row>
    <row r="165" spans="1:12" ht="13.5" thickBot="1" x14ac:dyDescent="0.25">
      <c r="A165" s="516"/>
      <c r="B165" s="510"/>
      <c r="C165" s="309"/>
      <c r="D165" s="308"/>
      <c r="E165" s="301"/>
      <c r="F165" s="301"/>
      <c r="G165" s="301"/>
      <c r="H165" s="301"/>
      <c r="I165" s="301"/>
      <c r="J165" s="301"/>
      <c r="K165" s="301"/>
      <c r="L165" s="301"/>
    </row>
    <row r="166" spans="1:12" ht="13.5" thickBot="1" x14ac:dyDescent="0.25">
      <c r="A166" s="516"/>
      <c r="B166" s="510"/>
      <c r="C166" s="509">
        <v>2015</v>
      </c>
      <c r="D166" s="308" t="s">
        <v>35</v>
      </c>
      <c r="E166" s="301">
        <v>24</v>
      </c>
      <c r="F166" s="301">
        <v>3</v>
      </c>
      <c r="G166" s="301">
        <v>0</v>
      </c>
      <c r="H166" s="301">
        <v>0</v>
      </c>
      <c r="I166" s="301">
        <v>11</v>
      </c>
      <c r="J166" s="301">
        <v>2</v>
      </c>
      <c r="K166" s="301">
        <v>5</v>
      </c>
      <c r="L166" s="301">
        <v>3</v>
      </c>
    </row>
    <row r="167" spans="1:12" ht="13.5" thickBot="1" x14ac:dyDescent="0.25">
      <c r="A167" s="516"/>
      <c r="B167" s="510"/>
      <c r="C167" s="510"/>
      <c r="D167" s="308" t="s">
        <v>7</v>
      </c>
      <c r="E167" s="301">
        <v>13</v>
      </c>
      <c r="F167" s="301">
        <v>2</v>
      </c>
      <c r="G167" s="301">
        <v>0</v>
      </c>
      <c r="H167" s="301">
        <v>0</v>
      </c>
      <c r="I167" s="301">
        <v>7</v>
      </c>
      <c r="J167" s="301">
        <v>1</v>
      </c>
      <c r="K167" s="301">
        <v>2</v>
      </c>
      <c r="L167" s="301">
        <v>1</v>
      </c>
    </row>
    <row r="168" spans="1:12" ht="13.5" thickBot="1" x14ac:dyDescent="0.25">
      <c r="A168" s="516"/>
      <c r="B168" s="510"/>
      <c r="C168" s="510"/>
      <c r="D168" s="308" t="s">
        <v>4</v>
      </c>
      <c r="E168" s="301">
        <v>11</v>
      </c>
      <c r="F168" s="301">
        <v>1</v>
      </c>
      <c r="G168" s="301">
        <v>0</v>
      </c>
      <c r="H168" s="301">
        <v>0</v>
      </c>
      <c r="I168" s="301">
        <v>4</v>
      </c>
      <c r="J168" s="301">
        <v>1</v>
      </c>
      <c r="K168" s="301">
        <v>3</v>
      </c>
      <c r="L168" s="301">
        <v>2</v>
      </c>
    </row>
    <row r="169" spans="1:12" ht="13.5" thickBot="1" x14ac:dyDescent="0.25">
      <c r="A169" s="516"/>
      <c r="B169" s="309"/>
      <c r="C169" s="309"/>
      <c r="D169" s="308"/>
      <c r="E169" s="301"/>
      <c r="F169" s="301"/>
      <c r="G169" s="301"/>
      <c r="H169" s="301"/>
      <c r="I169" s="301"/>
      <c r="J169" s="301"/>
      <c r="K169" s="301"/>
      <c r="L169" s="301"/>
    </row>
    <row r="170" spans="1:12" ht="13.5" thickBot="1" x14ac:dyDescent="0.25">
      <c r="A170" s="516"/>
      <c r="B170" s="509" t="s">
        <v>86</v>
      </c>
      <c r="C170" s="307">
        <v>2013</v>
      </c>
      <c r="D170" s="308" t="s">
        <v>35</v>
      </c>
      <c r="E170" s="301">
        <v>18</v>
      </c>
      <c r="F170" s="301">
        <v>2</v>
      </c>
      <c r="G170" s="301">
        <v>0</v>
      </c>
      <c r="H170" s="301">
        <v>0</v>
      </c>
      <c r="I170" s="301">
        <v>5</v>
      </c>
      <c r="J170" s="301">
        <v>0</v>
      </c>
      <c r="K170" s="301">
        <v>7</v>
      </c>
      <c r="L170" s="301">
        <v>4</v>
      </c>
    </row>
    <row r="171" spans="1:12" ht="13.5" thickBot="1" x14ac:dyDescent="0.25">
      <c r="A171" s="516"/>
      <c r="B171" s="510"/>
      <c r="C171" s="509">
        <v>2014</v>
      </c>
      <c r="D171" s="308" t="s">
        <v>35</v>
      </c>
      <c r="E171" s="301">
        <v>8</v>
      </c>
      <c r="F171" s="301">
        <v>0</v>
      </c>
      <c r="G171" s="301">
        <v>0</v>
      </c>
      <c r="H171" s="301">
        <v>2</v>
      </c>
      <c r="I171" s="301">
        <v>6</v>
      </c>
      <c r="J171" s="301">
        <v>0</v>
      </c>
      <c r="K171" s="301">
        <v>0</v>
      </c>
      <c r="L171" s="301">
        <v>0</v>
      </c>
    </row>
    <row r="172" spans="1:12" ht="13.5" thickBot="1" x14ac:dyDescent="0.25">
      <c r="A172" s="516"/>
      <c r="B172" s="510"/>
      <c r="C172" s="510"/>
      <c r="D172" s="308" t="s">
        <v>7</v>
      </c>
      <c r="E172" s="301">
        <v>0</v>
      </c>
      <c r="F172" s="301">
        <v>0</v>
      </c>
      <c r="G172" s="301">
        <v>0</v>
      </c>
      <c r="H172" s="301">
        <v>0</v>
      </c>
      <c r="I172" s="301">
        <v>0</v>
      </c>
      <c r="J172" s="301">
        <v>0</v>
      </c>
      <c r="K172" s="301">
        <v>0</v>
      </c>
      <c r="L172" s="301">
        <v>0</v>
      </c>
    </row>
    <row r="173" spans="1:12" ht="13.5" thickBot="1" x14ac:dyDescent="0.25">
      <c r="A173" s="516"/>
      <c r="B173" s="510"/>
      <c r="C173" s="510"/>
      <c r="D173" s="308" t="s">
        <v>4</v>
      </c>
      <c r="E173" s="301">
        <v>2</v>
      </c>
      <c r="F173" s="301">
        <v>0</v>
      </c>
      <c r="G173" s="301">
        <v>0</v>
      </c>
      <c r="H173" s="301">
        <v>1</v>
      </c>
      <c r="I173" s="301">
        <v>1</v>
      </c>
      <c r="J173" s="301">
        <v>0</v>
      </c>
      <c r="K173" s="301">
        <v>0</v>
      </c>
      <c r="L173" s="301">
        <v>0</v>
      </c>
    </row>
    <row r="174" spans="1:12" ht="13.5" thickBot="1" x14ac:dyDescent="0.25">
      <c r="A174" s="516"/>
      <c r="B174" s="510"/>
      <c r="C174" s="510"/>
      <c r="D174" s="308" t="s">
        <v>5</v>
      </c>
      <c r="E174" s="301">
        <v>2</v>
      </c>
      <c r="F174" s="301">
        <v>0</v>
      </c>
      <c r="G174" s="301">
        <v>0</v>
      </c>
      <c r="H174" s="301">
        <v>0</v>
      </c>
      <c r="I174" s="301">
        <v>2</v>
      </c>
      <c r="J174" s="301">
        <v>0</v>
      </c>
      <c r="K174" s="301">
        <v>0</v>
      </c>
      <c r="L174" s="301">
        <v>0</v>
      </c>
    </row>
    <row r="175" spans="1:12" ht="13.5" thickBot="1" x14ac:dyDescent="0.25">
      <c r="A175" s="516"/>
      <c r="B175" s="510"/>
      <c r="C175" s="511"/>
      <c r="D175" s="308" t="s">
        <v>6</v>
      </c>
      <c r="E175" s="301">
        <v>4</v>
      </c>
      <c r="F175" s="301">
        <v>0</v>
      </c>
      <c r="G175" s="301">
        <v>0</v>
      </c>
      <c r="H175" s="301">
        <v>1</v>
      </c>
      <c r="I175" s="301">
        <v>3</v>
      </c>
      <c r="J175" s="301">
        <v>0</v>
      </c>
      <c r="K175" s="301">
        <v>0</v>
      </c>
      <c r="L175" s="301">
        <v>0</v>
      </c>
    </row>
    <row r="176" spans="1:12" ht="13.5" thickBot="1" x14ac:dyDescent="0.25">
      <c r="A176" s="516"/>
      <c r="B176" s="510"/>
      <c r="C176" s="309"/>
      <c r="D176" s="308"/>
      <c r="E176" s="301"/>
      <c r="F176" s="301"/>
      <c r="G176" s="301"/>
      <c r="H176" s="301"/>
      <c r="I176" s="301"/>
      <c r="J176" s="301"/>
      <c r="K176" s="301"/>
      <c r="L176" s="301"/>
    </row>
    <row r="177" spans="1:12" ht="13.5" thickBot="1" x14ac:dyDescent="0.25">
      <c r="A177" s="516"/>
      <c r="B177" s="510"/>
      <c r="C177" s="509">
        <v>2015</v>
      </c>
      <c r="D177" s="308" t="s">
        <v>35</v>
      </c>
      <c r="E177" s="301">
        <v>6</v>
      </c>
      <c r="F177" s="301">
        <v>0</v>
      </c>
      <c r="G177" s="301">
        <v>0</v>
      </c>
      <c r="H177" s="301">
        <v>0</v>
      </c>
      <c r="I177" s="301">
        <v>3</v>
      </c>
      <c r="J177" s="301">
        <v>1</v>
      </c>
      <c r="K177" s="301">
        <v>2</v>
      </c>
      <c r="L177" s="301">
        <v>0</v>
      </c>
    </row>
    <row r="178" spans="1:12" ht="13.5" thickBot="1" x14ac:dyDescent="0.25">
      <c r="A178" s="516"/>
      <c r="B178" s="510"/>
      <c r="C178" s="510"/>
      <c r="D178" s="308" t="s">
        <v>7</v>
      </c>
      <c r="E178" s="301">
        <v>3</v>
      </c>
      <c r="F178" s="301">
        <v>0</v>
      </c>
      <c r="G178" s="301">
        <v>0</v>
      </c>
      <c r="H178" s="301">
        <v>0</v>
      </c>
      <c r="I178" s="301">
        <v>3</v>
      </c>
      <c r="J178" s="301">
        <v>0</v>
      </c>
      <c r="K178" s="301">
        <v>0</v>
      </c>
      <c r="L178" s="301">
        <v>0</v>
      </c>
    </row>
    <row r="179" spans="1:12" ht="13.5" thickBot="1" x14ac:dyDescent="0.25">
      <c r="A179" s="516"/>
      <c r="B179" s="510"/>
      <c r="C179" s="510"/>
      <c r="D179" s="308" t="s">
        <v>4</v>
      </c>
      <c r="E179" s="301">
        <v>3</v>
      </c>
      <c r="F179" s="301">
        <v>0</v>
      </c>
      <c r="G179" s="301">
        <v>0</v>
      </c>
      <c r="H179" s="301">
        <v>0</v>
      </c>
      <c r="I179" s="301">
        <v>0</v>
      </c>
      <c r="J179" s="301">
        <v>1</v>
      </c>
      <c r="K179" s="301">
        <v>2</v>
      </c>
      <c r="L179" s="301">
        <v>0</v>
      </c>
    </row>
    <row r="180" spans="1:12" ht="13.5" thickBot="1" x14ac:dyDescent="0.25">
      <c r="A180" s="516"/>
      <c r="B180" s="309"/>
      <c r="C180" s="309"/>
      <c r="D180" s="308"/>
      <c r="E180" s="301"/>
      <c r="F180" s="301"/>
      <c r="G180" s="301"/>
      <c r="H180" s="301"/>
      <c r="I180" s="301"/>
      <c r="J180" s="301"/>
      <c r="K180" s="301"/>
      <c r="L180" s="301"/>
    </row>
    <row r="181" spans="1:12" ht="13.5" thickBot="1" x14ac:dyDescent="0.25">
      <c r="A181" s="516"/>
      <c r="B181" s="509" t="s">
        <v>87</v>
      </c>
      <c r="C181" s="307">
        <v>2013</v>
      </c>
      <c r="D181" s="308" t="s">
        <v>35</v>
      </c>
      <c r="E181" s="301">
        <v>60</v>
      </c>
      <c r="F181" s="301">
        <v>10</v>
      </c>
      <c r="G181" s="301">
        <v>0</v>
      </c>
      <c r="H181" s="301">
        <v>3</v>
      </c>
      <c r="I181" s="301">
        <v>16</v>
      </c>
      <c r="J181" s="301">
        <v>2</v>
      </c>
      <c r="K181" s="301">
        <v>19</v>
      </c>
      <c r="L181" s="301">
        <v>10</v>
      </c>
    </row>
    <row r="182" spans="1:12" ht="13.5" thickBot="1" x14ac:dyDescent="0.25">
      <c r="A182" s="516"/>
      <c r="B182" s="510"/>
      <c r="C182" s="509">
        <v>2014</v>
      </c>
      <c r="D182" s="308" t="s">
        <v>35</v>
      </c>
      <c r="E182" s="301">
        <v>29</v>
      </c>
      <c r="F182" s="301">
        <v>7</v>
      </c>
      <c r="G182" s="301">
        <v>0</v>
      </c>
      <c r="H182" s="301">
        <v>5</v>
      </c>
      <c r="I182" s="301">
        <v>15</v>
      </c>
      <c r="J182" s="301">
        <v>0</v>
      </c>
      <c r="K182" s="301">
        <v>2</v>
      </c>
      <c r="L182" s="301">
        <v>0</v>
      </c>
    </row>
    <row r="183" spans="1:12" ht="13.5" thickBot="1" x14ac:dyDescent="0.25">
      <c r="A183" s="516"/>
      <c r="B183" s="510"/>
      <c r="C183" s="510"/>
      <c r="D183" s="308" t="s">
        <v>7</v>
      </c>
      <c r="E183" s="301">
        <v>15</v>
      </c>
      <c r="F183" s="301">
        <v>4</v>
      </c>
      <c r="G183" s="301">
        <v>0</v>
      </c>
      <c r="H183" s="301">
        <v>4</v>
      </c>
      <c r="I183" s="301">
        <v>7</v>
      </c>
      <c r="J183" s="301">
        <v>0</v>
      </c>
      <c r="K183" s="301">
        <v>0</v>
      </c>
      <c r="L183" s="301">
        <v>0</v>
      </c>
    </row>
    <row r="184" spans="1:12" ht="13.5" thickBot="1" x14ac:dyDescent="0.25">
      <c r="A184" s="516"/>
      <c r="B184" s="510"/>
      <c r="C184" s="510"/>
      <c r="D184" s="308" t="s">
        <v>4</v>
      </c>
      <c r="E184" s="301">
        <v>4</v>
      </c>
      <c r="F184" s="301">
        <v>2</v>
      </c>
      <c r="G184" s="301">
        <v>0</v>
      </c>
      <c r="H184" s="301">
        <v>0</v>
      </c>
      <c r="I184" s="301">
        <v>1</v>
      </c>
      <c r="J184" s="301">
        <v>0</v>
      </c>
      <c r="K184" s="301">
        <v>1</v>
      </c>
      <c r="L184" s="301">
        <v>0</v>
      </c>
    </row>
    <row r="185" spans="1:12" ht="13.5" thickBot="1" x14ac:dyDescent="0.25">
      <c r="A185" s="516"/>
      <c r="B185" s="510"/>
      <c r="C185" s="510"/>
      <c r="D185" s="308" t="s">
        <v>5</v>
      </c>
      <c r="E185" s="301">
        <v>2</v>
      </c>
      <c r="F185" s="301">
        <v>0</v>
      </c>
      <c r="G185" s="301">
        <v>0</v>
      </c>
      <c r="H185" s="301">
        <v>0</v>
      </c>
      <c r="I185" s="301">
        <v>1</v>
      </c>
      <c r="J185" s="301">
        <v>0</v>
      </c>
      <c r="K185" s="301">
        <v>1</v>
      </c>
      <c r="L185" s="301">
        <v>0</v>
      </c>
    </row>
    <row r="186" spans="1:12" ht="13.5" thickBot="1" x14ac:dyDescent="0.25">
      <c r="A186" s="516"/>
      <c r="B186" s="510"/>
      <c r="C186" s="511"/>
      <c r="D186" s="308" t="s">
        <v>6</v>
      </c>
      <c r="E186" s="301">
        <v>8</v>
      </c>
      <c r="F186" s="301">
        <v>1</v>
      </c>
      <c r="G186" s="301">
        <v>0</v>
      </c>
      <c r="H186" s="301">
        <v>1</v>
      </c>
      <c r="I186" s="301">
        <v>6</v>
      </c>
      <c r="J186" s="301">
        <v>0</v>
      </c>
      <c r="K186" s="301">
        <v>0</v>
      </c>
      <c r="L186" s="301">
        <v>0</v>
      </c>
    </row>
    <row r="187" spans="1:12" ht="13.5" thickBot="1" x14ac:dyDescent="0.25">
      <c r="A187" s="516"/>
      <c r="B187" s="510"/>
      <c r="C187" s="309"/>
      <c r="D187" s="308"/>
      <c r="E187" s="301"/>
      <c r="F187" s="301"/>
      <c r="G187" s="301"/>
      <c r="H187" s="301"/>
      <c r="I187" s="301"/>
      <c r="J187" s="301"/>
      <c r="K187" s="301"/>
      <c r="L187" s="301"/>
    </row>
    <row r="188" spans="1:12" ht="13.5" thickBot="1" x14ac:dyDescent="0.25">
      <c r="A188" s="516"/>
      <c r="B188" s="510"/>
      <c r="C188" s="509">
        <v>2015</v>
      </c>
      <c r="D188" s="308" t="s">
        <v>35</v>
      </c>
      <c r="E188" s="301">
        <v>13</v>
      </c>
      <c r="F188" s="301">
        <v>2</v>
      </c>
      <c r="G188" s="301">
        <v>0</v>
      </c>
      <c r="H188" s="301">
        <v>0</v>
      </c>
      <c r="I188" s="301">
        <v>7</v>
      </c>
      <c r="J188" s="301">
        <v>1</v>
      </c>
      <c r="K188" s="301">
        <v>1</v>
      </c>
      <c r="L188" s="301">
        <v>2</v>
      </c>
    </row>
    <row r="189" spans="1:12" ht="13.5" thickBot="1" x14ac:dyDescent="0.25">
      <c r="A189" s="516"/>
      <c r="B189" s="510"/>
      <c r="C189" s="510"/>
      <c r="D189" s="308" t="s">
        <v>7</v>
      </c>
      <c r="E189" s="301">
        <v>7</v>
      </c>
      <c r="F189" s="301">
        <v>2</v>
      </c>
      <c r="G189" s="301">
        <v>0</v>
      </c>
      <c r="H189" s="301">
        <v>0</v>
      </c>
      <c r="I189" s="301">
        <v>3</v>
      </c>
      <c r="J189" s="301">
        <v>1</v>
      </c>
      <c r="K189" s="301">
        <v>1</v>
      </c>
      <c r="L189" s="301">
        <v>0</v>
      </c>
    </row>
    <row r="190" spans="1:12" ht="13.5" thickBot="1" x14ac:dyDescent="0.25">
      <c r="A190" s="516"/>
      <c r="B190" s="510"/>
      <c r="C190" s="510"/>
      <c r="D190" s="308" t="s">
        <v>4</v>
      </c>
      <c r="E190" s="301">
        <v>6</v>
      </c>
      <c r="F190" s="301">
        <v>0</v>
      </c>
      <c r="G190" s="301">
        <v>0</v>
      </c>
      <c r="H190" s="301">
        <v>0</v>
      </c>
      <c r="I190" s="301">
        <v>4</v>
      </c>
      <c r="J190" s="301">
        <v>0</v>
      </c>
      <c r="K190" s="301">
        <v>0</v>
      </c>
      <c r="L190" s="301">
        <v>2</v>
      </c>
    </row>
    <row r="191" spans="1:12" ht="13.5" thickBot="1" x14ac:dyDescent="0.25">
      <c r="A191" s="516"/>
      <c r="B191" s="309"/>
      <c r="C191" s="309"/>
      <c r="D191" s="308"/>
      <c r="E191" s="301"/>
      <c r="F191" s="301"/>
      <c r="G191" s="301"/>
      <c r="H191" s="301"/>
      <c r="I191" s="301"/>
      <c r="J191" s="301"/>
      <c r="K191" s="301"/>
      <c r="L191" s="301"/>
    </row>
    <row r="192" spans="1:12" ht="13.5" thickBot="1" x14ac:dyDescent="0.25">
      <c r="A192" s="516"/>
      <c r="B192" s="509" t="s">
        <v>88</v>
      </c>
      <c r="C192" s="307">
        <v>2013</v>
      </c>
      <c r="D192" s="308" t="s">
        <v>35</v>
      </c>
      <c r="E192" s="301">
        <v>8</v>
      </c>
      <c r="F192" s="301">
        <v>1</v>
      </c>
      <c r="G192" s="301">
        <v>0</v>
      </c>
      <c r="H192" s="301">
        <v>0</v>
      </c>
      <c r="I192" s="301">
        <v>1</v>
      </c>
      <c r="J192" s="301">
        <v>0</v>
      </c>
      <c r="K192" s="301">
        <v>6</v>
      </c>
      <c r="L192" s="301">
        <v>0</v>
      </c>
    </row>
    <row r="193" spans="1:12" ht="13.5" thickBot="1" x14ac:dyDescent="0.25">
      <c r="A193" s="516"/>
      <c r="B193" s="510"/>
      <c r="C193" s="509">
        <v>2014</v>
      </c>
      <c r="D193" s="308" t="s">
        <v>35</v>
      </c>
      <c r="E193" s="301">
        <v>2</v>
      </c>
      <c r="F193" s="301">
        <v>1</v>
      </c>
      <c r="G193" s="301">
        <v>1</v>
      </c>
      <c r="H193" s="301">
        <v>0</v>
      </c>
      <c r="I193" s="301">
        <v>0</v>
      </c>
      <c r="J193" s="301">
        <v>0</v>
      </c>
      <c r="K193" s="301">
        <v>0</v>
      </c>
      <c r="L193" s="301">
        <v>0</v>
      </c>
    </row>
    <row r="194" spans="1:12" ht="13.5" thickBot="1" x14ac:dyDescent="0.25">
      <c r="A194" s="516"/>
      <c r="B194" s="510"/>
      <c r="C194" s="510"/>
      <c r="D194" s="308" t="s">
        <v>7</v>
      </c>
      <c r="E194" s="301">
        <v>0</v>
      </c>
      <c r="F194" s="301">
        <v>0</v>
      </c>
      <c r="G194" s="301">
        <v>0</v>
      </c>
      <c r="H194" s="301">
        <v>0</v>
      </c>
      <c r="I194" s="301">
        <v>0</v>
      </c>
      <c r="J194" s="301">
        <v>0</v>
      </c>
      <c r="K194" s="301">
        <v>0</v>
      </c>
      <c r="L194" s="301">
        <v>0</v>
      </c>
    </row>
    <row r="195" spans="1:12" ht="13.5" thickBot="1" x14ac:dyDescent="0.25">
      <c r="A195" s="516"/>
      <c r="B195" s="510"/>
      <c r="C195" s="510"/>
      <c r="D195" s="308" t="s">
        <v>4</v>
      </c>
      <c r="E195" s="301">
        <v>0</v>
      </c>
      <c r="F195" s="301">
        <v>0</v>
      </c>
      <c r="G195" s="301">
        <v>0</v>
      </c>
      <c r="H195" s="301">
        <v>0</v>
      </c>
      <c r="I195" s="301">
        <v>0</v>
      </c>
      <c r="J195" s="301">
        <v>0</v>
      </c>
      <c r="K195" s="301">
        <v>0</v>
      </c>
      <c r="L195" s="301">
        <v>0</v>
      </c>
    </row>
    <row r="196" spans="1:12" ht="13.5" thickBot="1" x14ac:dyDescent="0.25">
      <c r="A196" s="516"/>
      <c r="B196" s="510"/>
      <c r="C196" s="510"/>
      <c r="D196" s="308" t="s">
        <v>5</v>
      </c>
      <c r="E196" s="301">
        <v>2</v>
      </c>
      <c r="F196" s="301">
        <v>1</v>
      </c>
      <c r="G196" s="301">
        <v>1</v>
      </c>
      <c r="H196" s="301">
        <v>0</v>
      </c>
      <c r="I196" s="301">
        <v>0</v>
      </c>
      <c r="J196" s="301">
        <v>0</v>
      </c>
      <c r="K196" s="301">
        <v>0</v>
      </c>
      <c r="L196" s="301">
        <v>0</v>
      </c>
    </row>
    <row r="197" spans="1:12" ht="13.5" thickBot="1" x14ac:dyDescent="0.25">
      <c r="A197" s="516"/>
      <c r="B197" s="510"/>
      <c r="C197" s="511"/>
      <c r="D197" s="308" t="s">
        <v>6</v>
      </c>
      <c r="E197" s="301">
        <v>0</v>
      </c>
      <c r="F197" s="301">
        <v>0</v>
      </c>
      <c r="G197" s="301">
        <v>0</v>
      </c>
      <c r="H197" s="301">
        <v>0</v>
      </c>
      <c r="I197" s="301">
        <v>0</v>
      </c>
      <c r="J197" s="301">
        <v>0</v>
      </c>
      <c r="K197" s="301">
        <v>0</v>
      </c>
      <c r="L197" s="301">
        <v>0</v>
      </c>
    </row>
    <row r="198" spans="1:12" ht="13.5" thickBot="1" x14ac:dyDescent="0.25">
      <c r="A198" s="516"/>
      <c r="B198" s="510"/>
      <c r="C198" s="309"/>
      <c r="D198" s="308"/>
      <c r="E198" s="301"/>
      <c r="F198" s="301"/>
      <c r="G198" s="301"/>
      <c r="H198" s="301"/>
      <c r="I198" s="301"/>
      <c r="J198" s="301"/>
      <c r="K198" s="301"/>
      <c r="L198" s="301"/>
    </row>
    <row r="199" spans="1:12" ht="13.5" thickBot="1" x14ac:dyDescent="0.25">
      <c r="A199" s="516"/>
      <c r="B199" s="510"/>
      <c r="C199" s="509">
        <v>2015</v>
      </c>
      <c r="D199" s="308" t="s">
        <v>35</v>
      </c>
      <c r="E199" s="301">
        <v>5</v>
      </c>
      <c r="F199" s="301">
        <v>1</v>
      </c>
      <c r="G199" s="301">
        <v>0</v>
      </c>
      <c r="H199" s="301">
        <v>0</v>
      </c>
      <c r="I199" s="301">
        <v>1</v>
      </c>
      <c r="J199" s="301">
        <v>0</v>
      </c>
      <c r="K199" s="301">
        <v>2</v>
      </c>
      <c r="L199" s="301">
        <v>1</v>
      </c>
    </row>
    <row r="200" spans="1:12" ht="13.5" thickBot="1" x14ac:dyDescent="0.25">
      <c r="A200" s="516"/>
      <c r="B200" s="510"/>
      <c r="C200" s="510"/>
      <c r="D200" s="308" t="s">
        <v>7</v>
      </c>
      <c r="E200" s="301">
        <v>3</v>
      </c>
      <c r="F200" s="301">
        <v>0</v>
      </c>
      <c r="G200" s="301">
        <v>0</v>
      </c>
      <c r="H200" s="301">
        <v>0</v>
      </c>
      <c r="I200" s="301">
        <v>1</v>
      </c>
      <c r="J200" s="301">
        <v>0</v>
      </c>
      <c r="K200" s="301">
        <v>1</v>
      </c>
      <c r="L200" s="301">
        <v>1</v>
      </c>
    </row>
    <row r="201" spans="1:12" ht="13.5" thickBot="1" x14ac:dyDescent="0.25">
      <c r="A201" s="516"/>
      <c r="B201" s="510"/>
      <c r="C201" s="510"/>
      <c r="D201" s="308" t="s">
        <v>4</v>
      </c>
      <c r="E201" s="301">
        <v>2</v>
      </c>
      <c r="F201" s="301">
        <v>1</v>
      </c>
      <c r="G201" s="301">
        <v>0</v>
      </c>
      <c r="H201" s="301">
        <v>0</v>
      </c>
      <c r="I201" s="301">
        <v>0</v>
      </c>
      <c r="J201" s="301">
        <v>0</v>
      </c>
      <c r="K201" s="301">
        <v>1</v>
      </c>
      <c r="L201" s="301">
        <v>0</v>
      </c>
    </row>
    <row r="202" spans="1:12" ht="13.5" thickBot="1" x14ac:dyDescent="0.25">
      <c r="A202" s="516"/>
      <c r="B202" s="309"/>
      <c r="C202" s="309"/>
      <c r="D202" s="308"/>
      <c r="E202" s="301"/>
      <c r="F202" s="301"/>
      <c r="G202" s="301"/>
      <c r="H202" s="301"/>
      <c r="I202" s="301"/>
      <c r="J202" s="301"/>
      <c r="K202" s="301"/>
      <c r="L202" s="301"/>
    </row>
    <row r="203" spans="1:12" ht="13.5" thickBot="1" x14ac:dyDescent="0.25">
      <c r="A203" s="516"/>
      <c r="B203" s="509" t="s">
        <v>94</v>
      </c>
      <c r="C203" s="307">
        <v>2013</v>
      </c>
      <c r="D203" s="308" t="s">
        <v>35</v>
      </c>
      <c r="E203" s="301">
        <v>0</v>
      </c>
      <c r="F203" s="301">
        <v>0</v>
      </c>
      <c r="G203" s="301">
        <v>0</v>
      </c>
      <c r="H203" s="301">
        <v>0</v>
      </c>
      <c r="I203" s="301">
        <v>0</v>
      </c>
      <c r="J203" s="301">
        <v>0</v>
      </c>
      <c r="K203" s="301">
        <v>0</v>
      </c>
      <c r="L203" s="301">
        <v>0</v>
      </c>
    </row>
    <row r="204" spans="1:12" ht="13.5" thickBot="1" x14ac:dyDescent="0.25">
      <c r="A204" s="516"/>
      <c r="B204" s="510"/>
      <c r="C204" s="509">
        <v>2014</v>
      </c>
      <c r="D204" s="308" t="s">
        <v>35</v>
      </c>
      <c r="E204" s="301">
        <v>1</v>
      </c>
      <c r="F204" s="301">
        <v>0</v>
      </c>
      <c r="G204" s="301">
        <v>0</v>
      </c>
      <c r="H204" s="301">
        <v>0</v>
      </c>
      <c r="I204" s="301">
        <v>0</v>
      </c>
      <c r="J204" s="301">
        <v>1</v>
      </c>
      <c r="K204" s="301">
        <v>0</v>
      </c>
      <c r="L204" s="301">
        <v>0</v>
      </c>
    </row>
    <row r="205" spans="1:12" ht="13.5" thickBot="1" x14ac:dyDescent="0.25">
      <c r="A205" s="516"/>
      <c r="B205" s="510"/>
      <c r="C205" s="510"/>
      <c r="D205" s="308" t="s">
        <v>7</v>
      </c>
      <c r="E205" s="301">
        <v>0</v>
      </c>
      <c r="F205" s="301">
        <v>0</v>
      </c>
      <c r="G205" s="301">
        <v>0</v>
      </c>
      <c r="H205" s="301">
        <v>0</v>
      </c>
      <c r="I205" s="301">
        <v>0</v>
      </c>
      <c r="J205" s="301">
        <v>0</v>
      </c>
      <c r="K205" s="301">
        <v>0</v>
      </c>
      <c r="L205" s="301">
        <v>0</v>
      </c>
    </row>
    <row r="206" spans="1:12" ht="13.5" thickBot="1" x14ac:dyDescent="0.25">
      <c r="A206" s="516"/>
      <c r="B206" s="510"/>
      <c r="C206" s="510"/>
      <c r="D206" s="308" t="s">
        <v>4</v>
      </c>
      <c r="E206" s="301">
        <v>0</v>
      </c>
      <c r="F206" s="301">
        <v>0</v>
      </c>
      <c r="G206" s="301">
        <v>0</v>
      </c>
      <c r="H206" s="301">
        <v>0</v>
      </c>
      <c r="I206" s="301">
        <v>0</v>
      </c>
      <c r="J206" s="301">
        <v>0</v>
      </c>
      <c r="K206" s="301">
        <v>0</v>
      </c>
      <c r="L206" s="301">
        <v>0</v>
      </c>
    </row>
    <row r="207" spans="1:12" ht="13.5" thickBot="1" x14ac:dyDescent="0.25">
      <c r="A207" s="516"/>
      <c r="B207" s="510"/>
      <c r="C207" s="510"/>
      <c r="D207" s="308" t="s">
        <v>5</v>
      </c>
      <c r="E207" s="301">
        <v>1</v>
      </c>
      <c r="F207" s="301">
        <v>0</v>
      </c>
      <c r="G207" s="301">
        <v>0</v>
      </c>
      <c r="H207" s="301">
        <v>0</v>
      </c>
      <c r="I207" s="301">
        <v>0</v>
      </c>
      <c r="J207" s="301">
        <v>1</v>
      </c>
      <c r="K207" s="301">
        <v>0</v>
      </c>
      <c r="L207" s="301">
        <v>0</v>
      </c>
    </row>
    <row r="208" spans="1:12" ht="13.5" thickBot="1" x14ac:dyDescent="0.25">
      <c r="A208" s="516"/>
      <c r="B208" s="510"/>
      <c r="C208" s="511"/>
      <c r="D208" s="308" t="s">
        <v>6</v>
      </c>
      <c r="E208" s="301">
        <v>0</v>
      </c>
      <c r="F208" s="301">
        <v>0</v>
      </c>
      <c r="G208" s="301">
        <v>0</v>
      </c>
      <c r="H208" s="301">
        <v>0</v>
      </c>
      <c r="I208" s="301">
        <v>0</v>
      </c>
      <c r="J208" s="301">
        <v>0</v>
      </c>
      <c r="K208" s="301">
        <v>0</v>
      </c>
      <c r="L208" s="301">
        <v>0</v>
      </c>
    </row>
    <row r="209" spans="1:12" ht="13.5" thickBot="1" x14ac:dyDescent="0.25">
      <c r="A209" s="516"/>
      <c r="B209" s="510"/>
      <c r="C209" s="309"/>
      <c r="D209" s="308"/>
      <c r="E209" s="301"/>
      <c r="F209" s="301"/>
      <c r="G209" s="301"/>
      <c r="H209" s="301"/>
      <c r="I209" s="301"/>
      <c r="J209" s="301"/>
      <c r="K209" s="301"/>
      <c r="L209" s="301"/>
    </row>
    <row r="210" spans="1:12" ht="13.5" thickBot="1" x14ac:dyDescent="0.25">
      <c r="A210" s="516"/>
      <c r="B210" s="510"/>
      <c r="C210" s="509">
        <v>2015</v>
      </c>
      <c r="D210" s="308" t="s">
        <v>35</v>
      </c>
      <c r="E210" s="301">
        <v>0</v>
      </c>
      <c r="F210" s="301">
        <v>0</v>
      </c>
      <c r="G210" s="301">
        <v>0</v>
      </c>
      <c r="H210" s="301">
        <v>0</v>
      </c>
      <c r="I210" s="301">
        <v>0</v>
      </c>
      <c r="J210" s="301">
        <v>0</v>
      </c>
      <c r="K210" s="301">
        <v>0</v>
      </c>
      <c r="L210" s="301">
        <v>0</v>
      </c>
    </row>
    <row r="211" spans="1:12" ht="13.5" thickBot="1" x14ac:dyDescent="0.25">
      <c r="A211" s="516"/>
      <c r="B211" s="510"/>
      <c r="C211" s="510"/>
      <c r="D211" s="308" t="s">
        <v>7</v>
      </c>
      <c r="E211" s="301">
        <v>0</v>
      </c>
      <c r="F211" s="301">
        <v>0</v>
      </c>
      <c r="G211" s="301">
        <v>0</v>
      </c>
      <c r="H211" s="301">
        <v>0</v>
      </c>
      <c r="I211" s="301">
        <v>0</v>
      </c>
      <c r="J211" s="301">
        <v>0</v>
      </c>
      <c r="K211" s="301">
        <v>0</v>
      </c>
      <c r="L211" s="301">
        <v>0</v>
      </c>
    </row>
    <row r="212" spans="1:12" ht="13.5" thickBot="1" x14ac:dyDescent="0.25">
      <c r="A212" s="516"/>
      <c r="B212" s="510"/>
      <c r="C212" s="510"/>
      <c r="D212" s="308" t="s">
        <v>4</v>
      </c>
      <c r="E212" s="301">
        <v>0</v>
      </c>
      <c r="F212" s="301">
        <v>0</v>
      </c>
      <c r="G212" s="301">
        <v>0</v>
      </c>
      <c r="H212" s="301">
        <v>0</v>
      </c>
      <c r="I212" s="301">
        <v>0</v>
      </c>
      <c r="J212" s="301">
        <v>0</v>
      </c>
      <c r="K212" s="301">
        <v>0</v>
      </c>
      <c r="L212" s="301">
        <v>0</v>
      </c>
    </row>
  </sheetData>
  <mergeCells count="66">
    <mergeCell ref="A1:D4"/>
    <mergeCell ref="E1:L1"/>
    <mergeCell ref="E2:L2"/>
    <mergeCell ref="E3:E4"/>
    <mergeCell ref="F3:L3"/>
    <mergeCell ref="B16:B25"/>
    <mergeCell ref="C17:C21"/>
    <mergeCell ref="C23:C25"/>
    <mergeCell ref="B27:B36"/>
    <mergeCell ref="C28:C32"/>
    <mergeCell ref="C34:C36"/>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C78:C80"/>
    <mergeCell ref="B82:B91"/>
    <mergeCell ref="C83:C87"/>
    <mergeCell ref="C89:C91"/>
    <mergeCell ref="B93:B102"/>
    <mergeCell ref="C94:C98"/>
    <mergeCell ref="C100:C102"/>
    <mergeCell ref="C127:C131"/>
    <mergeCell ref="C133:C135"/>
    <mergeCell ref="B137:B146"/>
    <mergeCell ref="C138:C142"/>
    <mergeCell ref="C144:C146"/>
    <mergeCell ref="B126:B135"/>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B203:B212"/>
    <mergeCell ref="C204:C208"/>
    <mergeCell ref="C210:C212"/>
    <mergeCell ref="C177:C179"/>
    <mergeCell ref="B181:B190"/>
    <mergeCell ref="C182:C186"/>
    <mergeCell ref="C188:C190"/>
    <mergeCell ref="B192:B201"/>
    <mergeCell ref="C193:C197"/>
    <mergeCell ref="C199:C201"/>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1</vt:lpstr>
      <vt:lpstr>Table 2</vt:lpstr>
      <vt:lpstr>Table 3</vt:lpstr>
      <vt:lpstr>Table 3 (2)</vt:lpstr>
      <vt:lpstr>Table 2 (2)</vt:lpstr>
      <vt:lpstr>Table 1 (2)</vt:lpstr>
      <vt:lpstr>Data for T1</vt:lpstr>
      <vt:lpstr>data for T2</vt:lpstr>
      <vt:lpstr>data for T3</vt:lpstr>
      <vt:lpstr>data T3 2013</vt:lpstr>
      <vt:lpstr>Sheet2 (2)</vt:lpstr>
      <vt:lpstr>Sheet2</vt:lpstr>
      <vt:lpstr>Index!Print_Area</vt:lpstr>
      <vt:lpstr>'Table 1'!Print_Area</vt:lpstr>
      <vt:lpstr>'Table 1 (2)'!Print_Area</vt:lpstr>
      <vt:lpstr>'Table 2'!Print_Area</vt:lpstr>
      <vt:lpstr>'Table 2 (2)'!Print_Area</vt:lpstr>
      <vt:lpstr>'Table 3'!Print_Area</vt:lpstr>
      <vt:lpstr>'Table 3 (2)'!Print_Area</vt:lpstr>
      <vt:lpstr>'Data for T1'!Print_Titles</vt:lpstr>
      <vt:lpstr>'data for T2'!Print_Titles</vt:lpstr>
      <vt:lpstr>'Table 1'!Print_Titles</vt:lpstr>
      <vt:lpstr>'Table 1 (2)'!Print_Titles</vt:lpstr>
      <vt:lpstr>'Table 2'!Print_Titles</vt:lpstr>
      <vt:lpstr>'Table 2 (2)'!Print_Titles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Murphy, Laura</cp:lastModifiedBy>
  <cp:lastPrinted>2016-01-18T10:33:27Z</cp:lastPrinted>
  <dcterms:created xsi:type="dcterms:W3CDTF">2013-10-22T15:27:45Z</dcterms:created>
  <dcterms:modified xsi:type="dcterms:W3CDTF">2016-10-12T09:45:07Z</dcterms:modified>
</cp:coreProperties>
</file>