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3440" tabRatio="764" firstSheet="22" activeTab="35"/>
  </bookViews>
  <sheets>
    <sheet name="contents" sheetId="47" r:id="rId1"/>
    <sheet name="Fig 3.1" sheetId="34" r:id="rId2"/>
    <sheet name="Fig 3.2" sheetId="35" r:id="rId3"/>
    <sheet name="Fig 3.3" sheetId="36" r:id="rId4"/>
    <sheet name="Fig 3.4" sheetId="37" r:id="rId5"/>
    <sheet name="Fig 3.5" sheetId="38" r:id="rId6"/>
    <sheet name="Fig 3.6" sheetId="39" r:id="rId7"/>
    <sheet name="Fig 3.7" sheetId="40" r:id="rId8"/>
    <sheet name="Fig 3.8" sheetId="41" r:id="rId9"/>
    <sheet name="Fig 3.9" sheetId="42" r:id="rId10"/>
    <sheet name="Fig 3.10" sheetId="43" r:id="rId11"/>
    <sheet name="Fig 3.11" sheetId="44" r:id="rId12"/>
    <sheet name="Fig 3.12" sheetId="45" r:id="rId13"/>
    <sheet name="Fig 3.13" sheetId="46" r:id="rId14"/>
    <sheet name="AT 3.1" sheetId="1" r:id="rId15"/>
    <sheet name="AT 3.2" sheetId="11" r:id="rId16"/>
    <sheet name="AT 3.3" sheetId="12" r:id="rId17"/>
    <sheet name="AT 3.4" sheetId="13" r:id="rId18"/>
    <sheet name="AT 3.5" sheetId="18" r:id="rId19"/>
    <sheet name="AT 3.6" sheetId="19" r:id="rId20"/>
    <sheet name="AT 3.7" sheetId="20" r:id="rId21"/>
    <sheet name="AT 3.8" sheetId="21" r:id="rId22"/>
    <sheet name="AT 3.9" sheetId="22" r:id="rId23"/>
    <sheet name="AT 3.10" sheetId="14" r:id="rId24"/>
    <sheet name="AT 3.11" sheetId="16" r:id="rId25"/>
    <sheet name="AT 3.12" sheetId="17" r:id="rId26"/>
    <sheet name="AT 3.13" sheetId="23" r:id="rId27"/>
    <sheet name="AT 3.14" sheetId="25" r:id="rId28"/>
    <sheet name="AT 3.15" sheetId="26" r:id="rId29"/>
    <sheet name="AT 3.16" sheetId="27" r:id="rId30"/>
    <sheet name="AT 3.17" sheetId="28" r:id="rId31"/>
    <sheet name="AT 3.18" sheetId="29" r:id="rId32"/>
    <sheet name="AT 3.19" sheetId="30" r:id="rId33"/>
    <sheet name="AT 3.20" sheetId="32" r:id="rId34"/>
    <sheet name="AT 3.21" sheetId="33" r:id="rId35"/>
    <sheet name="AT 3.22" sheetId="24" r:id="rId36"/>
  </sheets>
  <definedNames>
    <definedName name="_xlnm.Print_Area" localSheetId="14">'AT 3.1'!$B$2:$F$81</definedName>
    <definedName name="_xlnm.Print_Area" localSheetId="27">'AT 3.14'!$B$2:$E$22</definedName>
    <definedName name="_xlnm.Print_Area" localSheetId="28">'AT 3.15'!$B$2:$E$30</definedName>
    <definedName name="_xlnm.Print_Area" localSheetId="29">'AT 3.16'!$B$2:$E$18</definedName>
    <definedName name="_xlnm.Print_Area" localSheetId="30">'AT 3.17'!$B$2:$E$18</definedName>
    <definedName name="_xlnm.Print_Area" localSheetId="31">'AT 3.18'!$B$2:$E$18</definedName>
    <definedName name="_xlnm.Print_Area" localSheetId="32">'AT 3.19'!$B$2:$E$32</definedName>
    <definedName name="_xlnm.Print_Area" localSheetId="15">'AT 3.2'!$B$2:$I$69</definedName>
    <definedName name="_xlnm.Print_Area" localSheetId="33">'AT 3.20'!$B$2:$E$18</definedName>
    <definedName name="_xlnm.Print_Area" localSheetId="34">'AT 3.21'!$B$2:$E$22</definedName>
    <definedName name="_xlnm.Print_Area" localSheetId="35">'AT 3.22'!$B$2:$E$24</definedName>
    <definedName name="_xlnm.Print_Area" localSheetId="16">'AT 3.3'!$B$2:$G$69</definedName>
    <definedName name="_xlnm.Print_Area" localSheetId="17">'AT 3.4'!$B$2:$I$70</definedName>
    <definedName name="_xlnm.Print_Area" localSheetId="18">'AT 3.5'!$B$2:$G$33</definedName>
    <definedName name="_xlnm.Print_Area" localSheetId="19">'AT 3.6'!$B$2:$G$17</definedName>
    <definedName name="_xlnm.Print_Area" localSheetId="20">'AT 3.7'!$B$2:$G$26</definedName>
    <definedName name="_xlnm.Print_Area" localSheetId="21">'AT 3.8'!$B$2:$G$51</definedName>
    <definedName name="_xlnm.Print_Area" localSheetId="22">'AT 3.9'!$B$2:$D$22</definedName>
    <definedName name="_xlnm.Print_Area" localSheetId="1">'Fig 3.1'!$A$1:$M$27</definedName>
    <definedName name="_xlnm.Print_Area" localSheetId="2">'Fig 3.2'!$A$1:$L$30</definedName>
    <definedName name="_xlnm.Print_Area" localSheetId="3">'Fig 3.3'!$A$1:$L$30</definedName>
  </definedNames>
  <calcPr calcId="145621" calcOnSave="0"/>
</workbook>
</file>

<file path=xl/calcChain.xml><?xml version="1.0" encoding="utf-8"?>
<calcChain xmlns="http://schemas.openxmlformats.org/spreadsheetml/2006/main">
  <c r="E12" i="29" l="1"/>
  <c r="D12" i="29"/>
  <c r="C12" i="29"/>
  <c r="E8" i="29"/>
  <c r="E13" i="29"/>
  <c r="D8" i="29"/>
  <c r="D13" i="29" s="1"/>
  <c r="C8" i="29"/>
  <c r="C13" i="29"/>
  <c r="E12" i="28"/>
  <c r="D12" i="28"/>
  <c r="C12" i="28"/>
  <c r="E8" i="28"/>
  <c r="E13" i="28" s="1"/>
  <c r="D8" i="28"/>
  <c r="D13" i="28" s="1"/>
  <c r="C8" i="28"/>
  <c r="C13" i="28" s="1"/>
  <c r="E12" i="27"/>
  <c r="D12" i="27"/>
  <c r="C12" i="27"/>
  <c r="E8" i="27"/>
  <c r="E13" i="27" s="1"/>
  <c r="D8" i="27"/>
  <c r="D13" i="27"/>
  <c r="C8" i="27"/>
  <c r="C13" i="27" s="1"/>
  <c r="E13" i="24"/>
  <c r="D13" i="24"/>
  <c r="C13" i="24"/>
  <c r="F18" i="21"/>
  <c r="C28" i="21"/>
  <c r="F28" i="21"/>
  <c r="F35" i="21"/>
  <c r="F11" i="20"/>
  <c r="G11" i="20"/>
  <c r="F14" i="20"/>
  <c r="G14" i="20"/>
  <c r="D15" i="18"/>
  <c r="D16" i="18"/>
  <c r="D17" i="18"/>
  <c r="D18" i="18"/>
  <c r="D19" i="18"/>
  <c r="C20" i="18"/>
  <c r="G62" i="14"/>
  <c r="F26" i="1"/>
  <c r="F25" i="1"/>
  <c r="F24" i="1"/>
  <c r="D41" i="14"/>
  <c r="D40" i="14"/>
  <c r="D39" i="14"/>
  <c r="D38" i="14"/>
  <c r="D37" i="14"/>
  <c r="F62" i="14"/>
  <c r="D62" i="14"/>
  <c r="D53" i="14"/>
  <c r="D52" i="14"/>
  <c r="D51" i="14"/>
  <c r="D50" i="14"/>
  <c r="D49" i="14"/>
  <c r="D44" i="14"/>
  <c r="D34" i="14"/>
  <c r="D33" i="14"/>
  <c r="D32" i="14"/>
  <c r="D31" i="14"/>
  <c r="D30" i="14"/>
  <c r="D29" i="14"/>
  <c r="D26" i="14"/>
  <c r="D25" i="14"/>
  <c r="D24" i="14"/>
  <c r="D22" i="14"/>
  <c r="D19" i="14"/>
  <c r="D18" i="14"/>
  <c r="D17" i="14"/>
  <c r="D16" i="14"/>
  <c r="D13" i="14"/>
  <c r="D12" i="14"/>
  <c r="D11" i="14"/>
  <c r="D10" i="14"/>
  <c r="D9" i="14"/>
  <c r="D8" i="14"/>
</calcChain>
</file>

<file path=xl/comments1.xml><?xml version="1.0" encoding="utf-8"?>
<comments xmlns="http://schemas.openxmlformats.org/spreadsheetml/2006/main">
  <authors>
    <author>Jenny Collins</author>
  </authors>
  <commentList>
    <comment ref="AA2" authorId="0">
      <text>
        <r>
          <rPr>
            <b/>
            <sz val="9"/>
            <color indexed="81"/>
            <rFont val="Tahoma"/>
            <family val="2"/>
          </rPr>
          <t>Jenny Collins:</t>
        </r>
        <r>
          <rPr>
            <sz val="9"/>
            <color indexed="81"/>
            <rFont val="Tahoma"/>
            <family val="2"/>
          </rPr>
          <t xml:space="preserve">
Should most of these percentages be the other way around? So proportion of categories in column A of all mortgagors, not all households. See eg comparative tables in PRS and SRS. 
</t>
        </r>
        <r>
          <rPr>
            <b/>
            <sz val="9"/>
            <color indexed="81"/>
            <rFont val="Tahoma"/>
            <family val="2"/>
          </rPr>
          <t>NatCen: DONE (the spec said all households)</t>
        </r>
      </text>
    </comment>
  </commentList>
</comments>
</file>

<file path=xl/sharedStrings.xml><?xml version="1.0" encoding="utf-8"?>
<sst xmlns="http://schemas.openxmlformats.org/spreadsheetml/2006/main" count="1086" uniqueCount="334">
  <si>
    <t>full time work</t>
  </si>
  <si>
    <t>part-time work</t>
  </si>
  <si>
    <t>retired</t>
  </si>
  <si>
    <t>unemployed</t>
  </si>
  <si>
    <t>full time education</t>
  </si>
  <si>
    <t>other inactive</t>
  </si>
  <si>
    <t>London</t>
  </si>
  <si>
    <t>Proportion behind on mortgage payments</t>
  </si>
  <si>
    <t xml:space="preserve">Level of satisfaction with area </t>
  </si>
  <si>
    <t>Mean weekly mortgage payment</t>
  </si>
  <si>
    <t>Mean amount left to pay on mortgage</t>
  </si>
  <si>
    <t>u</t>
  </si>
  <si>
    <t>sample size</t>
  </si>
  <si>
    <t>one person households</t>
  </si>
  <si>
    <t>other multi-person households</t>
  </si>
  <si>
    <t>lone parent with dependent child(ren)</t>
  </si>
  <si>
    <t>couple with dependent child(ren)</t>
  </si>
  <si>
    <t>couple, no dependent child(ren)</t>
  </si>
  <si>
    <t>45 or over</t>
  </si>
  <si>
    <t>35-44</t>
  </si>
  <si>
    <t>25-34</t>
  </si>
  <si>
    <t>16-24</t>
  </si>
  <si>
    <t>under-occupied</t>
  </si>
  <si>
    <t>one above standard</t>
  </si>
  <si>
    <t>flat conversion/rooms</t>
  </si>
  <si>
    <t>purpose built flat/masionette</t>
  </si>
  <si>
    <t>terrace/end of terrace</t>
  </si>
  <si>
    <t>semi-detached</t>
  </si>
  <si>
    <t>detached house or bungalow</t>
  </si>
  <si>
    <t>20-29</t>
  </si>
  <si>
    <t>10-19</t>
  </si>
  <si>
    <t>1-9</t>
  </si>
  <si>
    <t>30-99</t>
  </si>
  <si>
    <t>all outright owners</t>
  </si>
  <si>
    <t>thousands of households</t>
  </si>
  <si>
    <t>own outright</t>
  </si>
  <si>
    <t>buying with mortgage (including shared ownership)</t>
  </si>
  <si>
    <t>percentages</t>
  </si>
  <si>
    <t xml:space="preserve">  </t>
  </si>
  <si>
    <t>two or more below standard</t>
  </si>
  <si>
    <t>one below standard</t>
  </si>
  <si>
    <t>at standard</t>
  </si>
  <si>
    <t>two or more above standard</t>
  </si>
  <si>
    <t>1 or more work full time</t>
  </si>
  <si>
    <t>1 or more work part time</t>
  </si>
  <si>
    <t>none working, one or more retired</t>
  </si>
  <si>
    <t>none working and none retired</t>
  </si>
  <si>
    <t>less than £100</t>
  </si>
  <si>
    <t>£100, less than £200</t>
  </si>
  <si>
    <t>£200, less than £300</t>
  </si>
  <si>
    <t>£300, less than £400</t>
  </si>
  <si>
    <t>£400, less than £500</t>
  </si>
  <si>
    <t>£500, less than £600</t>
  </si>
  <si>
    <t>£600, less than £700</t>
  </si>
  <si>
    <t>£700 or more</t>
  </si>
  <si>
    <t>mobility</t>
  </si>
  <si>
    <t>stamina</t>
  </si>
  <si>
    <t>dexterity</t>
  </si>
  <si>
    <t>hearing</t>
  </si>
  <si>
    <t>vision</t>
  </si>
  <si>
    <t>memory</t>
  </si>
  <si>
    <t>learning difficulty</t>
  </si>
  <si>
    <t>mental health</t>
  </si>
  <si>
    <t>other</t>
  </si>
  <si>
    <t>social</t>
  </si>
  <si>
    <t>decent</t>
  </si>
  <si>
    <t>non-decent</t>
  </si>
  <si>
    <t>less than 30</t>
  </si>
  <si>
    <t>30 to 50</t>
  </si>
  <si>
    <t>51 to 70</t>
  </si>
  <si>
    <t>more than 70</t>
  </si>
  <si>
    <t xml:space="preserve"> 2003-04</t>
  </si>
  <si>
    <t>2013-14</t>
  </si>
  <si>
    <t>very satisfied</t>
  </si>
  <si>
    <t>fairly satisfied</t>
  </si>
  <si>
    <t>neither satisfied nor dissatisfied</t>
  </si>
  <si>
    <t>slightly dissatisfied</t>
  </si>
  <si>
    <t>very dissatisfied</t>
  </si>
  <si>
    <t>no help from family or friends or inheritance</t>
  </si>
  <si>
    <t xml:space="preserve">inherited money </t>
  </si>
  <si>
    <t>gift or loan from family or friend</t>
  </si>
  <si>
    <t>2003-04</t>
  </si>
  <si>
    <t>no children (dependent or non-dependent)</t>
  </si>
  <si>
    <t>youngest 0-4</t>
  </si>
  <si>
    <t>youngest child 5-11</t>
  </si>
  <si>
    <t>youngest child 12+</t>
  </si>
  <si>
    <t>non-dependent children only</t>
  </si>
  <si>
    <t xml:space="preserve"> </t>
  </si>
  <si>
    <t>one person under 60</t>
  </si>
  <si>
    <t>one person aged 60 or over</t>
  </si>
  <si>
    <t>Annex Table 3.1: Demographic and economic characteristics, mortgagors, 2003-04 and 2013-14</t>
  </si>
  <si>
    <t>Annex Table 3.4: Satisfaction and wellbeing, by demographic characteristics, mortgagors, 2013-14</t>
  </si>
  <si>
    <t>Annex Table 3.5: Demographic and economic characteristics, recent first time buyers, 2003-04 and 2013-14</t>
  </si>
  <si>
    <t>Annex Table 3.7: Type of accommodation and age of dwelling, recent first time buyers, 2003-04 and 2013-14</t>
  </si>
  <si>
    <t>Annex Table 3.8: Deposit and type of mortgage, recent first time buyers, 2003-04 and 2013-14</t>
  </si>
  <si>
    <t>Annex Table 3.9: Proportion of non-decent homes and outside plot, recent first time buyers, 2013-14</t>
  </si>
  <si>
    <t>Annex Table 3.10: Demographic and economic characteristics, outright owners, 2003-04 and 2013-14</t>
  </si>
  <si>
    <t>Annex Table 3.3: Overcrowding and under-occupation, by demographic characteristics, mortgagors, 2011-12, 2012-13 and 2013-14 combined</t>
  </si>
  <si>
    <t>Annex Table 3.12: Satisfaction and wellbeing, by demographic characteristics, outright owners, 2013-14</t>
  </si>
  <si>
    <t>Annex Table 3.11: Overcrowding and under-occupation, by demographic characteristics, outright owners, 2011-12, 2012-13 and 2013-14 combined</t>
  </si>
  <si>
    <t>Annex Table 3.13: Tenure, older owners, 2013-14</t>
  </si>
  <si>
    <t>Annex Table 3.14: Economic circumstances,  older owners, 2013-14</t>
  </si>
  <si>
    <t>Annex Table 3.16: Sheltered accommodation, older owners, 2013-14</t>
  </si>
  <si>
    <t>Annex Table 3.17: Overnight carers, older owners, 2013-14</t>
  </si>
  <si>
    <t>Annex Table 3.18: Long-term illness or disability, older owners, 2013-14</t>
  </si>
  <si>
    <t>Annex Table 3.19: Health conditions, older owners, 2013-14</t>
  </si>
  <si>
    <t>first IMD quintile (most deprived)</t>
  </si>
  <si>
    <t>second IMD quintile</t>
  </si>
  <si>
    <t>third IMD quintile</t>
  </si>
  <si>
    <t>fourth IMD quintile</t>
  </si>
  <si>
    <t>fifth IMD quintile (least deprived)</t>
  </si>
  <si>
    <t>first quintile (lowest incomes)</t>
  </si>
  <si>
    <t>second quintile</t>
  </si>
  <si>
    <t>third quintile</t>
  </si>
  <si>
    <t>fourth quintile</t>
  </si>
  <si>
    <t>fifth quintile (highest incomes)</t>
  </si>
  <si>
    <t>detached</t>
  </si>
  <si>
    <t>terraced</t>
  </si>
  <si>
    <t>flat purpose built</t>
  </si>
  <si>
    <t>all buying with a mortgage</t>
  </si>
  <si>
    <r>
      <t>average mortgage payment as a percentage of income</t>
    </r>
    <r>
      <rPr>
        <b/>
        <vertAlign val="superscript"/>
        <sz val="10"/>
        <rFont val="Arial"/>
        <family val="2"/>
      </rPr>
      <t>1</t>
    </r>
  </si>
  <si>
    <t>proportion behind on mortgage payments</t>
  </si>
  <si>
    <t>dependent children</t>
  </si>
  <si>
    <t>lone parents</t>
  </si>
  <si>
    <t xml:space="preserve">registered disabled </t>
  </si>
  <si>
    <t xml:space="preserve">vulnerable groups </t>
  </si>
  <si>
    <t>£</t>
  </si>
  <si>
    <t>mean</t>
  </si>
  <si>
    <t>all buying with mortgage</t>
  </si>
  <si>
    <t>Source: English Housing Survey, full household sample</t>
  </si>
  <si>
    <t>dwelling type</t>
  </si>
  <si>
    <t>weekly gross income (HRP &amp; partner)</t>
  </si>
  <si>
    <t>means</t>
  </si>
  <si>
    <t>all recent first time buyers (&lt;5years)</t>
  </si>
  <si>
    <t>semi</t>
  </si>
  <si>
    <t>flat - purpose built</t>
  </si>
  <si>
    <t>flat - conversion/rooms</t>
  </si>
  <si>
    <t xml:space="preserve">satisfaction with area </t>
  </si>
  <si>
    <r>
      <t xml:space="preserve">2 </t>
    </r>
    <r>
      <rPr>
        <b/>
        <sz val="9"/>
        <rFont val="Arial"/>
        <family val="2"/>
      </rPr>
      <t>wellbeing questions only asked if HRP completed survey themselves</t>
    </r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</si>
  <si>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percentage very satisfied or fairly satisfied with current accommodation</t>
    </r>
  </si>
  <si>
    <r>
      <t>satisfied with  accommodation</t>
    </r>
    <r>
      <rPr>
        <b/>
        <vertAlign val="superscript"/>
        <sz val="10"/>
        <rFont val="Arial"/>
        <family val="2"/>
      </rPr>
      <t>1</t>
    </r>
  </si>
  <si>
    <t>wheelchair user</t>
  </si>
  <si>
    <t>overcrowded</t>
  </si>
  <si>
    <t>number of bedrooms</t>
  </si>
  <si>
    <t>economic status of HRP</t>
  </si>
  <si>
    <t>length of residence</t>
  </si>
  <si>
    <t>all households</t>
  </si>
  <si>
    <t>all owners with a household member aged 55 or more</t>
  </si>
  <si>
    <r>
      <t>weekly gross income (HRP &amp; partner)</t>
    </r>
    <r>
      <rPr>
        <b/>
        <vertAlign val="superscript"/>
        <sz val="9"/>
        <color indexed="8"/>
        <rFont val="Arial"/>
        <family val="2"/>
      </rPr>
      <t>2</t>
    </r>
  </si>
  <si>
    <t>age of HRP</t>
  </si>
  <si>
    <r>
      <t>all recent first time buyers</t>
    </r>
    <r>
      <rPr>
        <i/>
        <vertAlign val="superscript"/>
        <sz val="9"/>
        <rFont val="Arial"/>
        <family val="2"/>
      </rPr>
      <t>1</t>
    </r>
  </si>
  <si>
    <t>household type</t>
  </si>
  <si>
    <r>
      <t>all recent first time buyers</t>
    </r>
    <r>
      <rPr>
        <b/>
        <vertAlign val="superscript"/>
        <sz val="10"/>
        <rFont val="Arial"/>
        <family val="2"/>
      </rPr>
      <t>1</t>
    </r>
  </si>
  <si>
    <t>type of accommodation</t>
  </si>
  <si>
    <t>all houses</t>
  </si>
  <si>
    <t>all flats</t>
  </si>
  <si>
    <t>age of dwelling</t>
  </si>
  <si>
    <t>before 1919</t>
  </si>
  <si>
    <t>1919-1944</t>
  </si>
  <si>
    <t>1945-1964</t>
  </si>
  <si>
    <t>1965 or later</t>
  </si>
  <si>
    <t>type of mortgage</t>
  </si>
  <si>
    <t>endowment (interest only)</t>
  </si>
  <si>
    <t>repayment (interest &amp; part of loan)</t>
  </si>
  <si>
    <t>both endowment &amp; repayment</t>
  </si>
  <si>
    <t>interest only, linked investment</t>
  </si>
  <si>
    <t>interest only, no linked investment</t>
  </si>
  <si>
    <t>equity release mortgage</t>
  </si>
  <si>
    <t>other type</t>
  </si>
  <si>
    <t>savings</t>
  </si>
  <si>
    <t xml:space="preserve">proceeds from sale of previous home </t>
  </si>
  <si>
    <t>money paid by LA /HA to encourage move</t>
  </si>
  <si>
    <t xml:space="preserve">gift or loan from family or friend </t>
  </si>
  <si>
    <t xml:space="preserve">loan to cover deposit/bridging loan from elsewhere  </t>
  </si>
  <si>
    <t>inheritance</t>
  </si>
  <si>
    <t>windfall</t>
  </si>
  <si>
    <t>other source</t>
  </si>
  <si>
    <r>
      <t>years to run on mortgage when taken out</t>
    </r>
    <r>
      <rPr>
        <b/>
        <vertAlign val="superscript"/>
        <sz val="10"/>
        <rFont val="Arial"/>
        <family val="2"/>
      </rPr>
      <t>2</t>
    </r>
  </si>
  <si>
    <r>
      <t>percentage of deposit paid</t>
    </r>
    <r>
      <rPr>
        <b/>
        <vertAlign val="superscript"/>
        <sz val="10"/>
        <rFont val="Arial"/>
        <family val="2"/>
      </rPr>
      <t>2</t>
    </r>
  </si>
  <si>
    <r>
      <t>source of depsosit</t>
    </r>
    <r>
      <rPr>
        <b/>
        <vertAlign val="superscript"/>
        <sz val="10"/>
        <rFont val="Arial"/>
        <family val="2"/>
      </rPr>
      <t>3</t>
    </r>
  </si>
  <si>
    <t>no defined plot</t>
  </si>
  <si>
    <t>shared plot only</t>
  </si>
  <si>
    <t>private front garden only</t>
  </si>
  <si>
    <t>private back garden only</t>
  </si>
  <si>
    <t>private gardens front and back</t>
  </si>
  <si>
    <t>outside plot</t>
  </si>
  <si>
    <t>decent homes</t>
  </si>
  <si>
    <t>yes</t>
  </si>
  <si>
    <t>no</t>
  </si>
  <si>
    <t>Annex Table 3.2: Financial circumstances, mortgagors, 2013-14</t>
  </si>
  <si>
    <t>overcrowding and under-occupation</t>
  </si>
  <si>
    <t>over-crowded</t>
  </si>
  <si>
    <t>Annex Table 3.6: Overcrowding and under-occupation, recent first time buyers, 2003-04 and 2013</t>
  </si>
  <si>
    <t>oldest person aged 55 to pension age</t>
  </si>
  <si>
    <t>oldest person aged over pension age</t>
  </si>
  <si>
    <t>overnight carer</t>
  </si>
  <si>
    <t>sheltered accomodation</t>
  </si>
  <si>
    <t>anyone in household with a long term illness or disability</t>
  </si>
  <si>
    <t>Annex Table 3.22: Overcrowding and under-occupation, older owners, 2011-12, 2012-13 and 2013-14 combined</t>
  </si>
  <si>
    <t>Figure 3.1: Whether owned previously and length of residence of mortgagors, 2003-04 and 2013-14</t>
  </si>
  <si>
    <t>Figure 3.2: Weekly gross income for HRP and partner of mortgagors, 2003-04 and 2013-14</t>
  </si>
  <si>
    <t>Figure 3.3: Satisfaction with area of mortgagors, 2003-04 and 2013-14</t>
  </si>
  <si>
    <t>Figure 3.4: Weekly gross income for HRP and partner of mortgagors who have owned previously, 2013-14</t>
  </si>
  <si>
    <t>Figure 3.8: Household type of recent first time buyers, 2003-04 and 2013-14</t>
  </si>
  <si>
    <t>Figure 3.7: Gross weekly income of the HRP and partner of recent first time buyers, 2003-04 and 2013-14</t>
  </si>
  <si>
    <t>Base: all owning households where oldest person was aged 55 or over</t>
  </si>
  <si>
    <t>Note: underlying data are presented in Annex Table 3.19</t>
  </si>
  <si>
    <t>Note: underlying data are presented in Annex Table 3.14</t>
  </si>
  <si>
    <t>Note: underlying data are presented in Annex Table 3.10</t>
  </si>
  <si>
    <t>Base: all outright owners</t>
  </si>
  <si>
    <t>Note: underlying data are presented in Annex Table 3.8</t>
  </si>
  <si>
    <t>Note: underlying data are presented in Annex Table 3.5</t>
  </si>
  <si>
    <t>Note: underlying data are presented in Annex Table 3.2</t>
  </si>
  <si>
    <t>Base: all buying with mortgage</t>
  </si>
  <si>
    <t>Note: underlying data are presented in Annex Table 3.1</t>
  </si>
  <si>
    <t>owners with a household member aged 55 or more</t>
  </si>
  <si>
    <t>previous owner 
&lt; 5 years</t>
  </si>
  <si>
    <t>previous owner
 5-9 years</t>
  </si>
  <si>
    <t>previous owner
 10-19 years</t>
  </si>
  <si>
    <t>previous owner
 20 years or over</t>
  </si>
  <si>
    <t>first time buyer 
&lt; 5 years</t>
  </si>
  <si>
    <t>first time buyer 
5 years or over</t>
  </si>
  <si>
    <t>all mortgagors</t>
  </si>
  <si>
    <t>Weekly income quintile (HRP + partner)</t>
  </si>
  <si>
    <t>Base: previous owners buying with mortgage</t>
  </si>
  <si>
    <t>Mean weekly income (HRP + partner)</t>
  </si>
  <si>
    <t>Figure 3.5: Source of deposit for first time buyers in residence for less than 5 years, 2003-04 and 2013-14.</t>
  </si>
  <si>
    <t>all first time buyers resident for less than five years</t>
  </si>
  <si>
    <t>Base: first time buyers resident for less than five years</t>
  </si>
  <si>
    <t>youngest child 12 or over</t>
  </si>
  <si>
    <t>Figure 3.6: If behind on mortgage payments, by whether have children, 2013-14</t>
  </si>
  <si>
    <t>all first time buyers within three years</t>
  </si>
  <si>
    <t xml:space="preserve">total </t>
  </si>
  <si>
    <t>Base: all recent first time buyers (within three years)</t>
  </si>
  <si>
    <t>total</t>
  </si>
  <si>
    <t>mean size of deposit</t>
  </si>
  <si>
    <t>median size of deposit</t>
  </si>
  <si>
    <t>Figure 3.9: Deposit paid as a percent of house price, recent first time buyers, 2003-04 and 2013-14</t>
  </si>
  <si>
    <t>&lt; 5 years</t>
  </si>
  <si>
    <t>5-9 years</t>
  </si>
  <si>
    <t>10-19 years</t>
  </si>
  <si>
    <t>20 years or over</t>
  </si>
  <si>
    <t>Figure 3.10: Length of residence, outright owners, 2003-04 and 2013-14</t>
  </si>
  <si>
    <t>Figure 3.11: Satisfaction with area, outright owners, 2003-04 and 2013-14</t>
  </si>
  <si>
    <t>owners with oldest person aged 55 or more</t>
  </si>
  <si>
    <t>all owners with oldest person aged 55 or more</t>
  </si>
  <si>
    <t>Figure 3.12: Employment status of HRP in owner occupier households where the oldest person was aged 55 or over, 2013-14</t>
  </si>
  <si>
    <t>Figure 3.13: Health condition of HRP in owner occupier households where the oldest person was aged 55 or over, 2013-14</t>
  </si>
  <si>
    <t>if first time buyer and length of residence</t>
  </si>
  <si>
    <t>first time buyers &lt;5 years source of deposit</t>
  </si>
  <si>
    <t>first time buyers  
&lt; 5 years</t>
  </si>
  <si>
    <r>
      <t xml:space="preserve">2 </t>
    </r>
    <r>
      <rPr>
        <b/>
        <sz val="9"/>
        <rFont val="Arial"/>
        <family val="2"/>
      </rPr>
      <t>sample size 6,924 in 2003-04</t>
    </r>
  </si>
  <si>
    <r>
      <t xml:space="preserve">1 </t>
    </r>
    <r>
      <rPr>
        <b/>
        <sz val="9"/>
        <rFont val="Arial"/>
        <family val="2"/>
      </rPr>
      <t>sample size for first time buyers &lt; 5 years 1,023 in 2003-04; 435 in 2013-14</t>
    </r>
  </si>
  <si>
    <t>other urban</t>
  </si>
  <si>
    <t>rural/small town</t>
  </si>
  <si>
    <t>:</t>
  </si>
  <si>
    <t>bedroom standard</t>
  </si>
  <si>
    <t>Source: English Housing Survey, household sub-sample</t>
  </si>
  <si>
    <t>Annex Table 3.21: Energy efficiency, older owners, 2013</t>
  </si>
  <si>
    <t>Annex Table 3.20: Proportion of non-decent homes, older owners, 2013</t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</si>
  <si>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health conditions of the HRP</t>
    </r>
  </si>
  <si>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>respondents could give more than one answer</t>
    </r>
  </si>
  <si>
    <r>
      <t>whether conditions or illnesses affect the household owner in the following areas</t>
    </r>
    <r>
      <rPr>
        <b/>
        <vertAlign val="superscript"/>
        <sz val="10"/>
        <rFont val="Arial"/>
        <family val="2"/>
      </rPr>
      <t>1 2</t>
    </r>
  </si>
  <si>
    <t>energy efficiency (SAP12 bands)</t>
  </si>
  <si>
    <t>Annex Table 3.15: Income per week,  older owners, 2013-14</t>
  </si>
  <si>
    <r>
      <t>satisfaction with life nowadays (mean)</t>
    </r>
    <r>
      <rPr>
        <b/>
        <vertAlign val="superscript"/>
        <sz val="10"/>
        <rFont val="Arial"/>
        <family val="2"/>
      </rPr>
      <t>2</t>
    </r>
  </si>
  <si>
    <r>
      <t>things done in life are worthwhile (mean)</t>
    </r>
    <r>
      <rPr>
        <b/>
        <vertAlign val="superscript"/>
        <sz val="10"/>
        <rFont val="Arial"/>
        <family val="2"/>
      </rPr>
      <t>2</t>
    </r>
  </si>
  <si>
    <r>
      <t>how happy yesterday (mean)</t>
    </r>
    <r>
      <rPr>
        <b/>
        <vertAlign val="superscript"/>
        <sz val="10"/>
        <rFont val="Arial"/>
        <family val="2"/>
      </rPr>
      <t>2</t>
    </r>
  </si>
  <si>
    <r>
      <t>how anxious yesterday (mean)</t>
    </r>
    <r>
      <rPr>
        <b/>
        <vertAlign val="superscript"/>
        <sz val="10"/>
        <rFont val="Arial"/>
        <family val="2"/>
      </rPr>
      <t>2</t>
    </r>
  </si>
  <si>
    <t>anyone in household with long-standing illness or disability</t>
  </si>
  <si>
    <t>HRP with long-standing illness or disability</t>
  </si>
  <si>
    <r>
      <t xml:space="preserve">1 </t>
    </r>
    <r>
      <rPr>
        <b/>
        <sz val="9"/>
        <rFont val="Arial"/>
        <family val="2"/>
      </rPr>
      <t>resident for less than three years</t>
    </r>
  </si>
  <si>
    <r>
      <t xml:space="preserve">2 </t>
    </r>
    <r>
      <rPr>
        <b/>
        <sz val="9"/>
        <rFont val="Arial"/>
        <family val="2"/>
      </rPr>
      <t>sample size 628 in 2003-04</t>
    </r>
  </si>
  <si>
    <r>
      <t>satisfaction with life nowadays</t>
    </r>
    <r>
      <rPr>
        <b/>
        <vertAlign val="superscript"/>
        <sz val="10"/>
        <rFont val="Arial"/>
        <family val="2"/>
      </rPr>
      <t>2</t>
    </r>
  </si>
  <si>
    <r>
      <t>things done in life are worthwhile</t>
    </r>
    <r>
      <rPr>
        <b/>
        <vertAlign val="superscript"/>
        <sz val="10"/>
        <rFont val="Arial"/>
        <family val="2"/>
      </rPr>
      <t>2</t>
    </r>
  </si>
  <si>
    <r>
      <t>how happy yesterday</t>
    </r>
    <r>
      <rPr>
        <b/>
        <vertAlign val="superscript"/>
        <sz val="10"/>
        <rFont val="Arial"/>
        <family val="2"/>
      </rPr>
      <t>2</t>
    </r>
  </si>
  <si>
    <r>
      <t>how anxious yesterday</t>
    </r>
    <r>
      <rPr>
        <b/>
        <vertAlign val="superscript"/>
        <sz val="10"/>
        <rFont val="Arial"/>
        <family val="2"/>
      </rPr>
      <t>2</t>
    </r>
  </si>
  <si>
    <t>weekly gross income (HRP + partner)</t>
  </si>
  <si>
    <t>area</t>
  </si>
  <si>
    <t>deprivation area</t>
  </si>
  <si>
    <r>
      <t xml:space="preserve">2 </t>
    </r>
    <r>
      <rPr>
        <b/>
        <sz val="9"/>
        <rFont val="Arial"/>
        <family val="2"/>
      </rPr>
      <t>not asked or collected in the same way as 2013-14</t>
    </r>
  </si>
  <si>
    <r>
      <t xml:space="preserve">3 </t>
    </r>
    <r>
      <rPr>
        <b/>
        <sz val="9"/>
        <rFont val="Arial"/>
        <family val="2"/>
      </rPr>
      <t>more than one answer could be given</t>
    </r>
  </si>
  <si>
    <t>30 years or over</t>
  </si>
  <si>
    <t>1-9 years</t>
  </si>
  <si>
    <t>20-29 years</t>
  </si>
  <si>
    <r>
      <t xml:space="preserve">2 </t>
    </r>
    <r>
      <rPr>
        <b/>
        <sz val="9"/>
        <rFont val="Arial"/>
        <family val="2"/>
      </rPr>
      <t>based on 2011-12, 2012-13 and 2013-14 combined</t>
    </r>
  </si>
  <si>
    <r>
      <t>first time buyers &lt;5 years source of deposit</t>
    </r>
    <r>
      <rPr>
        <b/>
        <vertAlign val="superscript"/>
        <sz val="10"/>
        <color indexed="8"/>
        <rFont val="Arial"/>
        <family val="2"/>
      </rPr>
      <t>1</t>
    </r>
  </si>
  <si>
    <r>
      <t>weekly gross income (HRP + partner)</t>
    </r>
    <r>
      <rPr>
        <b/>
        <vertAlign val="superscript"/>
        <sz val="10"/>
        <color indexed="8"/>
        <rFont val="Arial"/>
        <family val="2"/>
      </rPr>
      <t>2</t>
    </r>
  </si>
  <si>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>based on HRP + partner income and excluding state assistance</t>
    </r>
  </si>
  <si>
    <t>sample size (for amount left to pay on mortgage)</t>
  </si>
  <si>
    <t>mean in £</t>
  </si>
  <si>
    <t>amount left to pay on mortgage</t>
  </si>
  <si>
    <t>weekly mortgage payment</t>
  </si>
  <si>
    <t>mean weekly income (HRP + partner)</t>
  </si>
  <si>
    <r>
      <t>weekly gross income (HRP + partner)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</si>
  <si>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1 </t>
    </r>
    <r>
      <rPr>
        <b/>
        <sz val="9"/>
        <rFont val="Arial"/>
        <family val="2"/>
      </rPr>
      <t>sample size 4,574 in 2003-04</t>
    </r>
  </si>
  <si>
    <t>FIGURES</t>
  </si>
  <si>
    <t>ANNEX TABLES</t>
  </si>
  <si>
    <t>Fig 3.1</t>
  </si>
  <si>
    <t>Fig 3.2</t>
  </si>
  <si>
    <t>Fig 3.3</t>
  </si>
  <si>
    <t>Fig 3.4</t>
  </si>
  <si>
    <t>Fig 3.5</t>
  </si>
  <si>
    <t>Fig 3.6</t>
  </si>
  <si>
    <t>Fig 3.7</t>
  </si>
  <si>
    <t>Fig 3.8</t>
  </si>
  <si>
    <t>Fig 3.9</t>
  </si>
  <si>
    <t>Fig 3.10</t>
  </si>
  <si>
    <t>Fig 3.11</t>
  </si>
  <si>
    <t>Fig 3.12</t>
  </si>
  <si>
    <t>Fig 3.13</t>
  </si>
  <si>
    <t>AT3.1</t>
  </si>
  <si>
    <t>AT3.2</t>
  </si>
  <si>
    <t>AT3.3</t>
  </si>
  <si>
    <t>AT3.4</t>
  </si>
  <si>
    <t>AT3.5</t>
  </si>
  <si>
    <t>AT3.6</t>
  </si>
  <si>
    <t>AT3.7</t>
  </si>
  <si>
    <t>AT3.8</t>
  </si>
  <si>
    <t>AT3.9</t>
  </si>
  <si>
    <t>AT3.10</t>
  </si>
  <si>
    <t>AT3.11</t>
  </si>
  <si>
    <t>AT3.12</t>
  </si>
  <si>
    <t>AT3.13</t>
  </si>
  <si>
    <t>AT3.14</t>
  </si>
  <si>
    <t>AT3.15</t>
  </si>
  <si>
    <t>AT3.16</t>
  </si>
  <si>
    <t>AT3.17</t>
  </si>
  <si>
    <t>AT3.18</t>
  </si>
  <si>
    <t>AT3.19</t>
  </si>
  <si>
    <t>AT3.20</t>
  </si>
  <si>
    <t>AT3.21</t>
  </si>
  <si>
    <t>AT3.22</t>
  </si>
  <si>
    <t>English Housing Survey Households Report 2013-14 Chapter 3: Tables, Figures and Annex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</si>
</sst>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###0"/>
    <numFmt numFmtId="165" formatCode="###0.0"/>
    <numFmt numFmtId="166" formatCode="####.0"/>
    <numFmt numFmtId="167" formatCode="0.0%"/>
    <numFmt numFmtId="168" formatCode="&quot;£&quot;#,##0"/>
    <numFmt numFmtId="169" formatCode="0.0"/>
    <numFmt numFmtId="170" formatCode="###0.00"/>
    <numFmt numFmtId="171" formatCode="#\ ##0"/>
    <numFmt numFmtId="172" formatCode="#,##0.0"/>
    <numFmt numFmtId="173" formatCode="_-* #,##0_-;\-* #,##0_-;_-* &quot;-&quot;??_-;_-@_-"/>
    <numFmt numFmtId="174" formatCode="_-* #,##0.0_-;\-* #,##0.0_-;_-* &quot;-&quot;??_-;_-@_-"/>
  </numFmts>
  <fonts count="5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sz val="9"/>
      <color indexed="8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21"/>
      <name val="Arial"/>
      <family val="2"/>
    </font>
    <font>
      <b/>
      <sz val="12"/>
      <color indexed="21"/>
      <name val="Arial"/>
      <family val="2"/>
    </font>
    <font>
      <b/>
      <vertAlign val="superscript"/>
      <sz val="10"/>
      <name val="Arial"/>
      <family val="2"/>
    </font>
    <font>
      <sz val="11"/>
      <name val="Book Antiqua"/>
      <family val="1"/>
    </font>
    <font>
      <b/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i/>
      <vertAlign val="superscript"/>
      <sz val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24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indexed="8"/>
      <name val="Calibri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7">
    <xf numFmtId="0" fontId="0" fillId="0" borderId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5" fillId="0" borderId="0"/>
    <xf numFmtId="0" fontId="5" fillId="0" borderId="0"/>
    <xf numFmtId="0" fontId="12" fillId="0" borderId="0"/>
    <xf numFmtId="0" fontId="17" fillId="0" borderId="0"/>
    <xf numFmtId="0" fontId="5" fillId="0" borderId="0"/>
    <xf numFmtId="0" fontId="17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 applyNumberFormat="0" applyFill="0" applyBorder="0" applyAlignment="0" applyProtection="0"/>
  </cellStyleXfs>
  <cellXfs count="447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Fill="1"/>
    <xf numFmtId="0" fontId="1" fillId="0" borderId="1" xfId="0" applyFont="1" applyBorder="1" applyAlignment="1">
      <alignment horizontal="left" wrapText="1"/>
    </xf>
    <xf numFmtId="165" fontId="2" fillId="0" borderId="2" xfId="0" applyNumberFormat="1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6" fillId="0" borderId="0" xfId="0" applyFont="1"/>
    <xf numFmtId="165" fontId="2" fillId="0" borderId="2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0" fontId="0" fillId="3" borderId="0" xfId="0" applyFill="1"/>
    <xf numFmtId="165" fontId="2" fillId="0" borderId="4" xfId="0" applyNumberFormat="1" applyFont="1" applyBorder="1" applyAlignment="1">
      <alignment horizontal="left" vertical="center"/>
    </xf>
    <xf numFmtId="165" fontId="2" fillId="0" borderId="4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top" wrapText="1"/>
    </xf>
    <xf numFmtId="0" fontId="5" fillId="0" borderId="0" xfId="11"/>
    <xf numFmtId="166" fontId="1" fillId="0" borderId="5" xfId="0" applyNumberFormat="1" applyFont="1" applyFill="1" applyBorder="1"/>
    <xf numFmtId="0" fontId="1" fillId="0" borderId="6" xfId="0" applyFont="1" applyFill="1" applyBorder="1" applyAlignment="1">
      <alignment wrapText="1"/>
    </xf>
    <xf numFmtId="0" fontId="5" fillId="0" borderId="0" xfId="19"/>
    <xf numFmtId="169" fontId="1" fillId="0" borderId="6" xfId="0" applyNumberFormat="1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" fontId="0" fillId="0" borderId="0" xfId="0" applyNumberFormat="1" applyFill="1"/>
    <xf numFmtId="167" fontId="0" fillId="0" borderId="0" xfId="0" applyNumberFormat="1" applyFill="1"/>
    <xf numFmtId="3" fontId="0" fillId="0" borderId="0" xfId="0" applyNumberFormat="1"/>
    <xf numFmtId="0" fontId="18" fillId="0" borderId="0" xfId="0" applyFont="1" applyFill="1"/>
    <xf numFmtId="168" fontId="2" fillId="0" borderId="11" xfId="16" applyNumberFormat="1" applyFont="1" applyFill="1" applyBorder="1" applyAlignment="1">
      <alignment horizontal="right" vertical="center"/>
    </xf>
    <xf numFmtId="168" fontId="2" fillId="0" borderId="11" xfId="0" applyNumberFormat="1" applyFont="1" applyFill="1" applyBorder="1" applyAlignment="1">
      <alignment horizontal="right" vertical="top"/>
    </xf>
    <xf numFmtId="168" fontId="2" fillId="0" borderId="12" xfId="16" applyNumberFormat="1" applyFont="1" applyFill="1" applyBorder="1" applyAlignment="1">
      <alignment horizontal="right" vertical="center"/>
    </xf>
    <xf numFmtId="168" fontId="2" fillId="0" borderId="12" xfId="0" applyNumberFormat="1" applyFont="1" applyFill="1" applyBorder="1" applyAlignment="1">
      <alignment horizontal="right" vertical="top"/>
    </xf>
    <xf numFmtId="169" fontId="0" fillId="0" borderId="0" xfId="0" applyNumberFormat="1" applyFill="1"/>
    <xf numFmtId="0" fontId="19" fillId="0" borderId="0" xfId="3"/>
    <xf numFmtId="0" fontId="20" fillId="3" borderId="0" xfId="3" applyFont="1" applyFill="1" applyBorder="1" applyAlignment="1">
      <alignment wrapText="1"/>
    </xf>
    <xf numFmtId="0" fontId="1" fillId="3" borderId="0" xfId="3" applyFont="1" applyFill="1" applyBorder="1" applyAlignment="1">
      <alignment horizontal="left"/>
    </xf>
    <xf numFmtId="3" fontId="13" fillId="3" borderId="0" xfId="3" applyNumberFormat="1" applyFont="1" applyFill="1" applyBorder="1" applyAlignment="1">
      <alignment horizontal="left" indent="1"/>
    </xf>
    <xf numFmtId="0" fontId="19" fillId="3" borderId="0" xfId="3" applyFill="1" applyAlignment="1">
      <alignment horizontal="left" indent="3"/>
    </xf>
    <xf numFmtId="3" fontId="13" fillId="3" borderId="0" xfId="3" applyNumberFormat="1" applyFont="1" applyFill="1" applyBorder="1" applyAlignment="1">
      <alignment horizontal="left"/>
    </xf>
    <xf numFmtId="0" fontId="19" fillId="3" borderId="0" xfId="3" applyFill="1"/>
    <xf numFmtId="0" fontId="8" fillId="3" borderId="0" xfId="3" applyFont="1" applyFill="1" applyBorder="1" applyAlignment="1">
      <alignment horizontal="left"/>
    </xf>
    <xf numFmtId="3" fontId="8" fillId="3" borderId="0" xfId="3" applyNumberFormat="1" applyFont="1" applyFill="1" applyBorder="1" applyAlignment="1">
      <alignment horizontal="right"/>
    </xf>
    <xf numFmtId="169" fontId="1" fillId="3" borderId="0" xfId="3" applyNumberFormat="1" applyFont="1" applyFill="1" applyBorder="1"/>
    <xf numFmtId="169" fontId="1" fillId="3" borderId="0" xfId="3" applyNumberFormat="1" applyFont="1" applyFill="1" applyBorder="1" applyAlignment="1">
      <alignment horizontal="right"/>
    </xf>
    <xf numFmtId="0" fontId="14" fillId="3" borderId="0" xfId="3" applyFont="1" applyFill="1" applyBorder="1"/>
    <xf numFmtId="171" fontId="13" fillId="3" borderId="0" xfId="3" applyNumberFormat="1" applyFont="1" applyFill="1" applyBorder="1" applyAlignment="1">
      <alignment horizontal="right"/>
    </xf>
    <xf numFmtId="3" fontId="13" fillId="3" borderId="0" xfId="3" applyNumberFormat="1" applyFont="1" applyFill="1" applyBorder="1" applyAlignment="1">
      <alignment horizontal="left" wrapText="1" indent="1"/>
    </xf>
    <xf numFmtId="3" fontId="1" fillId="3" borderId="0" xfId="3" applyNumberFormat="1" applyFont="1" applyFill="1" applyBorder="1" applyAlignment="1">
      <alignment horizontal="right"/>
    </xf>
    <xf numFmtId="0" fontId="19" fillId="3" borderId="0" xfId="3" applyFill="1" applyBorder="1" applyAlignment="1">
      <alignment horizontal="left" indent="3"/>
    </xf>
    <xf numFmtId="3" fontId="5" fillId="3" borderId="0" xfId="1" applyNumberFormat="1" applyFont="1" applyFill="1" applyBorder="1" applyAlignment="1">
      <alignment horizontal="right"/>
    </xf>
    <xf numFmtId="0" fontId="19" fillId="3" borderId="0" xfId="3" applyFill="1" applyBorder="1"/>
    <xf numFmtId="0" fontId="5" fillId="3" borderId="0" xfId="3" applyFont="1" applyFill="1" applyBorder="1" applyAlignment="1">
      <alignment horizontal="left"/>
    </xf>
    <xf numFmtId="0" fontId="21" fillId="3" borderId="0" xfId="3" applyFont="1" applyFill="1"/>
    <xf numFmtId="0" fontId="19" fillId="0" borderId="0" xfId="3" applyBorder="1"/>
    <xf numFmtId="169" fontId="1" fillId="3" borderId="0" xfId="24" applyNumberFormat="1" applyFont="1" applyFill="1" applyBorder="1" applyAlignment="1">
      <alignment horizontal="right"/>
    </xf>
    <xf numFmtId="167" fontId="1" fillId="3" borderId="0" xfId="24" applyNumberFormat="1" applyFont="1" applyFill="1" applyBorder="1" applyAlignment="1">
      <alignment horizontal="right"/>
    </xf>
    <xf numFmtId="172" fontId="5" fillId="3" borderId="0" xfId="1" applyNumberFormat="1" applyFont="1" applyFill="1" applyBorder="1" applyAlignment="1">
      <alignment horizontal="right"/>
    </xf>
    <xf numFmtId="167" fontId="1" fillId="3" borderId="0" xfId="3" applyNumberFormat="1" applyFont="1" applyFill="1" applyBorder="1" applyAlignment="1">
      <alignment horizontal="right"/>
    </xf>
    <xf numFmtId="2" fontId="1" fillId="3" borderId="0" xfId="24" applyNumberFormat="1" applyFont="1" applyFill="1" applyBorder="1" applyAlignment="1">
      <alignment horizontal="right"/>
    </xf>
    <xf numFmtId="172" fontId="1" fillId="3" borderId="0" xfId="1" applyNumberFormat="1" applyFont="1" applyFill="1" applyBorder="1" applyAlignment="1">
      <alignment horizontal="right"/>
    </xf>
    <xf numFmtId="3" fontId="1" fillId="3" borderId="0" xfId="1" applyNumberFormat="1" applyFont="1" applyFill="1" applyBorder="1" applyAlignment="1">
      <alignment horizontal="right"/>
    </xf>
    <xf numFmtId="172" fontId="5" fillId="3" borderId="15" xfId="1" applyNumberFormat="1" applyFont="1" applyFill="1" applyBorder="1" applyAlignment="1">
      <alignment horizontal="right"/>
    </xf>
    <xf numFmtId="169" fontId="5" fillId="3" borderId="15" xfId="24" applyNumberFormat="1" applyFont="1" applyFill="1" applyBorder="1" applyAlignment="1">
      <alignment horizontal="right"/>
    </xf>
    <xf numFmtId="169" fontId="5" fillId="3" borderId="0" xfId="24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horizontal="left"/>
    </xf>
    <xf numFmtId="0" fontId="5" fillId="3" borderId="0" xfId="3" applyFont="1" applyFill="1" applyBorder="1"/>
    <xf numFmtId="0" fontId="16" fillId="3" borderId="0" xfId="3" applyFont="1" applyFill="1" applyBorder="1" applyAlignment="1">
      <alignment horizontal="right"/>
    </xf>
    <xf numFmtId="0" fontId="22" fillId="3" borderId="0" xfId="3" applyFont="1" applyFill="1" applyBorder="1" applyAlignment="1">
      <alignment horizontal="left"/>
    </xf>
    <xf numFmtId="0" fontId="20" fillId="3" borderId="0" xfId="3" applyFont="1" applyFill="1" applyBorder="1" applyAlignment="1">
      <alignment horizontal="left" wrapText="1"/>
    </xf>
    <xf numFmtId="172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0" fontId="1" fillId="0" borderId="0" xfId="3" applyFont="1" applyFill="1" applyBorder="1" applyAlignment="1">
      <alignment horizontal="left"/>
    </xf>
    <xf numFmtId="172" fontId="5" fillId="0" borderId="0" xfId="1" applyNumberFormat="1" applyFont="1" applyFill="1" applyBorder="1" applyAlignment="1">
      <alignment horizontal="right"/>
    </xf>
    <xf numFmtId="0" fontId="20" fillId="0" borderId="0" xfId="3" applyFont="1" applyFill="1" applyBorder="1" applyAlignment="1">
      <alignment wrapText="1"/>
    </xf>
    <xf numFmtId="172" fontId="20" fillId="0" borderId="0" xfId="3" applyNumberFormat="1" applyFont="1" applyFill="1" applyBorder="1" applyAlignment="1">
      <alignment wrapText="1"/>
    </xf>
    <xf numFmtId="0" fontId="8" fillId="0" borderId="0" xfId="3" applyFont="1"/>
    <xf numFmtId="0" fontId="23" fillId="3" borderId="0" xfId="3" applyFont="1" applyFill="1" applyBorder="1" applyAlignment="1">
      <alignment wrapText="1"/>
    </xf>
    <xf numFmtId="172" fontId="5" fillId="3" borderId="15" xfId="24" applyNumberFormat="1" applyFont="1" applyFill="1" applyBorder="1" applyAlignment="1">
      <alignment horizontal="right"/>
    </xf>
    <xf numFmtId="0" fontId="1" fillId="0" borderId="15" xfId="3" applyFont="1" applyFill="1" applyBorder="1" applyAlignment="1">
      <alignment horizontal="left"/>
    </xf>
    <xf numFmtId="172" fontId="5" fillId="3" borderId="0" xfId="24" applyNumberFormat="1" applyFont="1" applyFill="1" applyBorder="1" applyAlignment="1">
      <alignment horizontal="right"/>
    </xf>
    <xf numFmtId="0" fontId="24" fillId="3" borderId="0" xfId="3" applyFont="1" applyFill="1" applyBorder="1" applyAlignment="1">
      <alignment wrapText="1"/>
    </xf>
    <xf numFmtId="172" fontId="1" fillId="3" borderId="0" xfId="1" applyNumberFormat="1" applyFont="1" applyFill="1" applyBorder="1" applyAlignment="1">
      <alignment horizontal="right"/>
    </xf>
    <xf numFmtId="3" fontId="1" fillId="3" borderId="0" xfId="1" applyNumberFormat="1" applyFont="1" applyFill="1" applyBorder="1" applyAlignment="1">
      <alignment horizontal="right"/>
    </xf>
    <xf numFmtId="3" fontId="21" fillId="3" borderId="0" xfId="3" applyNumberFormat="1" applyFont="1" applyFill="1"/>
    <xf numFmtId="172" fontId="5" fillId="3" borderId="0" xfId="1" applyNumberFormat="1" applyFont="1" applyFill="1" applyBorder="1" applyAlignment="1">
      <alignment horizontal="right"/>
    </xf>
    <xf numFmtId="3" fontId="5" fillId="3" borderId="0" xfId="1" applyNumberFormat="1" applyFont="1" applyFill="1" applyBorder="1" applyAlignment="1">
      <alignment horizontal="right"/>
    </xf>
    <xf numFmtId="3" fontId="19" fillId="3" borderId="0" xfId="3" applyNumberFormat="1" applyFill="1"/>
    <xf numFmtId="3" fontId="20" fillId="3" borderId="0" xfId="3" applyNumberFormat="1" applyFont="1" applyFill="1" applyBorder="1" applyAlignment="1">
      <alignment wrapText="1"/>
    </xf>
    <xf numFmtId="172" fontId="1" fillId="3" borderId="0" xfId="3" applyNumberFormat="1" applyFont="1" applyFill="1" applyBorder="1" applyAlignment="1">
      <alignment horizontal="right"/>
    </xf>
    <xf numFmtId="172" fontId="14" fillId="3" borderId="0" xfId="24" applyNumberFormat="1" applyFont="1" applyFill="1" applyBorder="1" applyAlignment="1">
      <alignment horizontal="right"/>
    </xf>
    <xf numFmtId="172" fontId="1" fillId="3" borderId="0" xfId="24" applyNumberFormat="1" applyFont="1" applyFill="1" applyBorder="1" applyAlignment="1">
      <alignment horizontal="right"/>
    </xf>
    <xf numFmtId="0" fontId="1" fillId="3" borderId="0" xfId="3" applyFont="1" applyFill="1" applyBorder="1" applyAlignment="1">
      <alignment horizontal="right"/>
    </xf>
    <xf numFmtId="0" fontId="13" fillId="3" borderId="0" xfId="3" applyFont="1" applyFill="1" applyBorder="1"/>
    <xf numFmtId="168" fontId="5" fillId="3" borderId="0" xfId="1" applyNumberFormat="1" applyFont="1" applyFill="1" applyBorder="1" applyAlignment="1">
      <alignment horizontal="right"/>
    </xf>
    <xf numFmtId="168" fontId="5" fillId="3" borderId="0" xfId="3" applyNumberFormat="1" applyFont="1" applyFill="1" applyBorder="1"/>
    <xf numFmtId="168" fontId="25" fillId="3" borderId="0" xfId="3" applyNumberFormat="1" applyFont="1" applyFill="1" applyBorder="1" applyAlignment="1">
      <alignment wrapText="1"/>
    </xf>
    <xf numFmtId="0" fontId="20" fillId="3" borderId="0" xfId="3" applyFont="1" applyFill="1" applyBorder="1" applyAlignment="1">
      <alignment horizontal="left"/>
    </xf>
    <xf numFmtId="0" fontId="22" fillId="0" borderId="16" xfId="4" applyFont="1" applyFill="1" applyBorder="1"/>
    <xf numFmtId="0" fontId="1" fillId="3" borderId="17" xfId="3" applyFont="1" applyFill="1" applyBorder="1" applyAlignment="1">
      <alignment horizontal="left" vertical="top" wrapText="1"/>
    </xf>
    <xf numFmtId="0" fontId="1" fillId="3" borderId="0" xfId="3" applyFont="1" applyFill="1" applyBorder="1" applyAlignment="1">
      <alignment horizontal="left" vertical="top" wrapText="1"/>
    </xf>
    <xf numFmtId="0" fontId="22" fillId="3" borderId="0" xfId="4" applyFont="1" applyFill="1" applyBorder="1" applyAlignment="1">
      <alignment horizontal="right"/>
    </xf>
    <xf numFmtId="173" fontId="5" fillId="3" borderId="0" xfId="1" applyNumberFormat="1" applyFont="1" applyFill="1" applyBorder="1" applyAlignment="1">
      <alignment horizontal="left"/>
    </xf>
    <xf numFmtId="173" fontId="1" fillId="3" borderId="0" xfId="1" applyNumberFormat="1" applyFont="1" applyFill="1" applyBorder="1" applyAlignment="1">
      <alignment horizontal="left"/>
    </xf>
    <xf numFmtId="169" fontId="19" fillId="3" borderId="0" xfId="3" applyNumberFormat="1" applyFill="1" applyBorder="1"/>
    <xf numFmtId="1" fontId="1" fillId="3" borderId="0" xfId="3" applyNumberFormat="1" applyFont="1" applyFill="1" applyBorder="1" applyAlignment="1">
      <alignment horizontal="left"/>
    </xf>
    <xf numFmtId="173" fontId="1" fillId="3" borderId="0" xfId="3" applyNumberFormat="1" applyFont="1" applyFill="1" applyBorder="1" applyAlignment="1">
      <alignment horizontal="left"/>
    </xf>
    <xf numFmtId="3" fontId="21" fillId="3" borderId="0" xfId="4" applyNumberFormat="1" applyFont="1" applyFill="1" applyBorder="1" applyAlignment="1">
      <alignment horizontal="right"/>
    </xf>
    <xf numFmtId="174" fontId="5" fillId="3" borderId="0" xfId="1" applyNumberFormat="1" applyFont="1" applyFill="1" applyBorder="1" applyAlignment="1">
      <alignment horizontal="left"/>
    </xf>
    <xf numFmtId="174" fontId="1" fillId="3" borderId="0" xfId="1" applyNumberFormat="1" applyFont="1" applyFill="1" applyBorder="1" applyAlignment="1">
      <alignment horizontal="left"/>
    </xf>
    <xf numFmtId="174" fontId="1" fillId="3" borderId="0" xfId="3" applyNumberFormat="1" applyFont="1" applyFill="1" applyBorder="1" applyAlignment="1">
      <alignment horizontal="left"/>
    </xf>
    <xf numFmtId="0" fontId="1" fillId="3" borderId="17" xfId="3" applyFont="1" applyFill="1" applyBorder="1" applyAlignment="1">
      <alignment vertical="top"/>
    </xf>
    <xf numFmtId="0" fontId="1" fillId="3" borderId="0" xfId="3" applyFont="1" applyFill="1" applyBorder="1" applyAlignment="1">
      <alignment vertical="top"/>
    </xf>
    <xf numFmtId="174" fontId="19" fillId="3" borderId="0" xfId="1" applyNumberFormat="1" applyFont="1" applyFill="1" applyBorder="1" applyAlignment="1">
      <alignment horizontal="right"/>
    </xf>
    <xf numFmtId="174" fontId="1" fillId="3" borderId="0" xfId="1" applyNumberFormat="1" applyFont="1" applyFill="1" applyBorder="1" applyAlignment="1">
      <alignment horizontal="right"/>
    </xf>
    <xf numFmtId="0" fontId="1" fillId="3" borderId="0" xfId="3" applyFont="1" applyFill="1"/>
    <xf numFmtId="0" fontId="26" fillId="3" borderId="0" xfId="3" applyFont="1" applyFill="1" applyBorder="1" applyAlignment="1">
      <alignment horizontal="left"/>
    </xf>
    <xf numFmtId="173" fontId="26" fillId="3" borderId="0" xfId="1" applyNumberFormat="1" applyFont="1" applyFill="1" applyBorder="1" applyAlignment="1">
      <alignment horizontal="left"/>
    </xf>
    <xf numFmtId="173" fontId="1" fillId="3" borderId="16" xfId="1" applyNumberFormat="1" applyFont="1" applyFill="1" applyBorder="1" applyAlignment="1">
      <alignment horizontal="left"/>
    </xf>
    <xf numFmtId="174" fontId="26" fillId="3" borderId="0" xfId="1" applyNumberFormat="1" applyFont="1" applyFill="1" applyBorder="1" applyAlignment="1">
      <alignment horizontal="left"/>
    </xf>
    <xf numFmtId="0" fontId="22" fillId="3" borderId="0" xfId="3" applyFont="1" applyFill="1" applyBorder="1"/>
    <xf numFmtId="173" fontId="20" fillId="3" borderId="0" xfId="1" applyNumberFormat="1" applyFont="1" applyFill="1" applyBorder="1" applyAlignment="1">
      <alignment wrapText="1"/>
    </xf>
    <xf numFmtId="174" fontId="20" fillId="3" borderId="0" xfId="1" applyNumberFormat="1" applyFont="1" applyFill="1" applyBorder="1" applyAlignment="1">
      <alignment wrapText="1"/>
    </xf>
    <xf numFmtId="0" fontId="21" fillId="3" borderId="0" xfId="3" applyFont="1" applyFill="1" applyBorder="1" applyAlignment="1"/>
    <xf numFmtId="0" fontId="1" fillId="3" borderId="0" xfId="3" applyFont="1" applyFill="1" applyBorder="1" applyAlignment="1"/>
    <xf numFmtId="173" fontId="1" fillId="3" borderId="0" xfId="1" applyNumberFormat="1" applyFont="1" applyFill="1"/>
    <xf numFmtId="0" fontId="5" fillId="0" borderId="0" xfId="5"/>
    <xf numFmtId="174" fontId="1" fillId="3" borderId="0" xfId="1" applyNumberFormat="1" applyFont="1" applyFill="1"/>
    <xf numFmtId="169" fontId="1" fillId="3" borderId="0" xfId="3" applyNumberFormat="1" applyFont="1" applyFill="1" applyBorder="1" applyAlignment="1">
      <alignment horizontal="left"/>
    </xf>
    <xf numFmtId="173" fontId="19" fillId="3" borderId="0" xfId="1" applyNumberFormat="1" applyFont="1" applyFill="1" applyBorder="1" applyAlignment="1">
      <alignment horizontal="right"/>
    </xf>
    <xf numFmtId="173" fontId="1" fillId="3" borderId="0" xfId="1" applyNumberFormat="1" applyFont="1" applyFill="1" applyBorder="1" applyAlignment="1">
      <alignment horizontal="right"/>
    </xf>
    <xf numFmtId="3" fontId="19" fillId="3" borderId="0" xfId="1" applyNumberFormat="1" applyFont="1" applyFill="1" applyBorder="1" applyAlignment="1">
      <alignment horizontal="right"/>
    </xf>
    <xf numFmtId="0" fontId="27" fillId="0" borderId="0" xfId="3" applyFont="1"/>
    <xf numFmtId="0" fontId="1" fillId="3" borderId="0" xfId="3" applyFont="1" applyFill="1" applyBorder="1" applyAlignment="1">
      <alignment horizontal="center" vertical="top" wrapText="1"/>
    </xf>
    <xf numFmtId="174" fontId="5" fillId="3" borderId="0" xfId="3" applyNumberFormat="1" applyFont="1" applyFill="1" applyBorder="1" applyAlignment="1">
      <alignment horizontal="left"/>
    </xf>
    <xf numFmtId="0" fontId="5" fillId="0" borderId="0" xfId="6"/>
    <xf numFmtId="174" fontId="1" fillId="3" borderId="16" xfId="1" applyNumberFormat="1" applyFont="1" applyFill="1" applyBorder="1" applyAlignment="1">
      <alignment horizontal="left"/>
    </xf>
    <xf numFmtId="173" fontId="5" fillId="3" borderId="0" xfId="1" applyNumberFormat="1" applyFont="1" applyFill="1" applyBorder="1" applyAlignment="1">
      <alignment horizontal="left" vertical="top" wrapText="1"/>
    </xf>
    <xf numFmtId="173" fontId="1" fillId="3" borderId="0" xfId="1" applyNumberFormat="1" applyFont="1" applyFill="1" applyBorder="1" applyAlignment="1">
      <alignment horizontal="left" vertical="top" wrapText="1"/>
    </xf>
    <xf numFmtId="174" fontId="5" fillId="3" borderId="0" xfId="1" applyNumberFormat="1" applyFont="1" applyFill="1" applyBorder="1" applyAlignment="1">
      <alignment horizontal="left" vertical="top" wrapText="1"/>
    </xf>
    <xf numFmtId="174" fontId="1" fillId="3" borderId="0" xfId="1" applyNumberFormat="1" applyFont="1" applyFill="1" applyBorder="1" applyAlignment="1">
      <alignment horizontal="left" vertical="top" wrapText="1"/>
    </xf>
    <xf numFmtId="0" fontId="5" fillId="0" borderId="0" xfId="7"/>
    <xf numFmtId="0" fontId="0" fillId="0" borderId="2" xfId="0" applyBorder="1" applyAlignment="1">
      <alignment horizontal="left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1" fontId="2" fillId="0" borderId="14" xfId="11" applyNumberFormat="1" applyFont="1" applyFill="1" applyBorder="1" applyAlignment="1">
      <alignment horizontal="right" vertical="center"/>
    </xf>
    <xf numFmtId="1" fontId="15" fillId="0" borderId="14" xfId="11" applyNumberFormat="1" applyFont="1" applyFill="1" applyBorder="1" applyAlignment="1">
      <alignment horizontal="right" vertical="center"/>
    </xf>
    <xf numFmtId="1" fontId="2" fillId="0" borderId="13" xfId="11" applyNumberFormat="1" applyFont="1" applyFill="1" applyBorder="1" applyAlignment="1">
      <alignment horizontal="right" vertical="center"/>
    </xf>
    <xf numFmtId="1" fontId="1" fillId="0" borderId="6" xfId="0" applyNumberFormat="1" applyFont="1" applyFill="1" applyBorder="1"/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3" xfId="0" applyBorder="1" applyAlignment="1">
      <alignment horizontal="left"/>
    </xf>
    <xf numFmtId="0" fontId="1" fillId="0" borderId="22" xfId="0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168" fontId="1" fillId="0" borderId="5" xfId="0" applyNumberFormat="1" applyFont="1" applyBorder="1"/>
    <xf numFmtId="167" fontId="1" fillId="0" borderId="6" xfId="25" applyNumberFormat="1" applyFont="1" applyBorder="1"/>
    <xf numFmtId="168" fontId="2" fillId="0" borderId="11" xfId="0" applyNumberFormat="1" applyFont="1" applyBorder="1" applyAlignment="1">
      <alignment horizontal="right" vertical="top"/>
    </xf>
    <xf numFmtId="167" fontId="2" fillId="0" borderId="14" xfId="25" applyNumberFormat="1" applyFont="1" applyBorder="1" applyAlignment="1">
      <alignment horizontal="right" vertical="top"/>
    </xf>
    <xf numFmtId="167" fontId="2" fillId="0" borderId="14" xfId="25" applyNumberFormat="1" applyFont="1" applyFill="1" applyBorder="1" applyAlignment="1">
      <alignment horizontal="right" vertical="top"/>
    </xf>
    <xf numFmtId="167" fontId="2" fillId="0" borderId="13" xfId="25" applyNumberFormat="1" applyFont="1" applyBorder="1" applyAlignment="1">
      <alignment horizontal="right" vertical="top"/>
    </xf>
    <xf numFmtId="1" fontId="2" fillId="0" borderId="14" xfId="11" applyNumberFormat="1" applyFont="1" applyBorder="1" applyAlignment="1">
      <alignment horizontal="right" vertical="center"/>
    </xf>
    <xf numFmtId="167" fontId="0" fillId="0" borderId="6" xfId="25" applyNumberFormat="1" applyFont="1" applyBorder="1"/>
    <xf numFmtId="0" fontId="1" fillId="0" borderId="0" xfId="0" applyFont="1" applyFill="1" applyBorder="1" applyAlignment="1">
      <alignment wrapText="1"/>
    </xf>
    <xf numFmtId="0" fontId="1" fillId="3" borderId="15" xfId="4" applyFont="1" applyFill="1" applyBorder="1" applyAlignment="1">
      <alignment horizontal="left"/>
    </xf>
    <xf numFmtId="3" fontId="5" fillId="3" borderId="15" xfId="2" applyNumberFormat="1" applyFont="1" applyFill="1" applyBorder="1" applyAlignment="1">
      <alignment horizontal="right"/>
    </xf>
    <xf numFmtId="0" fontId="5" fillId="3" borderId="0" xfId="4" applyFont="1" applyFill="1" applyBorder="1" applyAlignment="1">
      <alignment horizontal="left"/>
    </xf>
    <xf numFmtId="3" fontId="5" fillId="3" borderId="0" xfId="2" applyNumberFormat="1" applyFont="1" applyFill="1" applyBorder="1" applyAlignment="1">
      <alignment horizontal="right"/>
    </xf>
    <xf numFmtId="0" fontId="1" fillId="3" borderId="0" xfId="4" applyFont="1" applyFill="1" applyBorder="1" applyAlignment="1">
      <alignment horizontal="left"/>
    </xf>
    <xf numFmtId="3" fontId="1" fillId="3" borderId="0" xfId="2" applyNumberFormat="1" applyFont="1" applyFill="1" applyBorder="1" applyAlignment="1">
      <alignment horizontal="right"/>
    </xf>
    <xf numFmtId="168" fontId="25" fillId="3" borderId="0" xfId="4" applyNumberFormat="1" applyFont="1" applyFill="1" applyBorder="1" applyAlignment="1">
      <alignment wrapText="1"/>
    </xf>
    <xf numFmtId="168" fontId="5" fillId="3" borderId="0" xfId="2" applyNumberFormat="1" applyFont="1" applyFill="1" applyBorder="1" applyAlignment="1">
      <alignment horizontal="right"/>
    </xf>
    <xf numFmtId="168" fontId="5" fillId="3" borderId="0" xfId="4" applyNumberFormat="1" applyFont="1" applyFill="1" applyBorder="1"/>
    <xf numFmtId="0" fontId="1" fillId="3" borderId="15" xfId="4" applyFont="1" applyFill="1" applyBorder="1"/>
    <xf numFmtId="0" fontId="14" fillId="3" borderId="15" xfId="4" applyFont="1" applyFill="1" applyBorder="1" applyAlignment="1">
      <alignment horizontal="right"/>
    </xf>
    <xf numFmtId="0" fontId="28" fillId="0" borderId="0" xfId="4" applyFont="1" applyFill="1" applyBorder="1" applyAlignment="1">
      <alignment horizontal="left"/>
    </xf>
    <xf numFmtId="0" fontId="29" fillId="3" borderId="0" xfId="10" applyFont="1" applyFill="1"/>
    <xf numFmtId="0" fontId="1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0" xfId="4" applyFont="1" applyAlignment="1">
      <alignment horizontal="left" vertical="center" indent="1"/>
    </xf>
    <xf numFmtId="0" fontId="22" fillId="0" borderId="0" xfId="4" applyFont="1" applyFill="1" applyBorder="1"/>
    <xf numFmtId="0" fontId="22" fillId="0" borderId="0" xfId="4" applyFont="1" applyBorder="1" applyAlignment="1">
      <alignment horizontal="right"/>
    </xf>
    <xf numFmtId="0" fontId="5" fillId="0" borderId="0" xfId="4" applyFont="1" applyBorder="1" applyAlignment="1">
      <alignment horizontal="left" vertical="center" indent="1"/>
    </xf>
    <xf numFmtId="169" fontId="1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vertical="top" wrapText="1"/>
    </xf>
    <xf numFmtId="166" fontId="1" fillId="0" borderId="0" xfId="0" applyNumberFormat="1" applyFont="1" applyFill="1" applyBorder="1"/>
    <xf numFmtId="168" fontId="1" fillId="0" borderId="0" xfId="0" applyNumberFormat="1" applyFont="1" applyFill="1" applyBorder="1"/>
    <xf numFmtId="165" fontId="1" fillId="0" borderId="0" xfId="0" applyNumberFormat="1" applyFont="1" applyFill="1" applyBorder="1"/>
    <xf numFmtId="1" fontId="1" fillId="0" borderId="0" xfId="0" applyNumberFormat="1" applyFont="1" applyFill="1" applyBorder="1"/>
    <xf numFmtId="1" fontId="5" fillId="0" borderId="0" xfId="0" applyNumberFormat="1" applyFont="1" applyFill="1" applyBorder="1"/>
    <xf numFmtId="169" fontId="0" fillId="0" borderId="0" xfId="0" applyNumberFormat="1"/>
    <xf numFmtId="169" fontId="1" fillId="0" borderId="0" xfId="23" applyNumberFormat="1" applyFont="1" applyFill="1" applyBorder="1"/>
    <xf numFmtId="169" fontId="5" fillId="0" borderId="0" xfId="23" applyNumberFormat="1" applyFont="1" applyFill="1" applyBorder="1"/>
    <xf numFmtId="0" fontId="1" fillId="0" borderId="17" xfId="0" applyFont="1" applyFill="1" applyBorder="1" applyAlignment="1">
      <alignment wrapText="1"/>
    </xf>
    <xf numFmtId="0" fontId="3" fillId="0" borderId="16" xfId="0" applyFont="1" applyBorder="1" applyAlignment="1">
      <alignment horizontal="left" vertical="top" wrapText="1"/>
    </xf>
    <xf numFmtId="3" fontId="13" fillId="3" borderId="0" xfId="8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167" fontId="1" fillId="0" borderId="0" xfId="23" applyNumberFormat="1" applyFont="1" applyFill="1" applyBorder="1"/>
    <xf numFmtId="165" fontId="2" fillId="0" borderId="0" xfId="18" applyNumberFormat="1" applyFont="1" applyFill="1" applyBorder="1" applyAlignment="1">
      <alignment horizontal="right" vertical="center"/>
    </xf>
    <xf numFmtId="165" fontId="1" fillId="0" borderId="0" xfId="23" applyNumberFormat="1" applyFont="1" applyFill="1" applyBorder="1"/>
    <xf numFmtId="0" fontId="1" fillId="3" borderId="17" xfId="4" applyFont="1" applyFill="1" applyBorder="1" applyAlignment="1">
      <alignment horizontal="right" wrapText="1"/>
    </xf>
    <xf numFmtId="0" fontId="32" fillId="0" borderId="0" xfId="4" applyFont="1" applyAlignment="1"/>
    <xf numFmtId="3" fontId="15" fillId="0" borderId="0" xfId="0" applyNumberFormat="1" applyFont="1" applyFill="1" applyBorder="1" applyAlignment="1">
      <alignment vertical="center"/>
    </xf>
    <xf numFmtId="0" fontId="8" fillId="3" borderId="17" xfId="4" applyFont="1" applyFill="1" applyBorder="1" applyAlignment="1">
      <alignment horizontal="right" wrapText="1"/>
    </xf>
    <xf numFmtId="0" fontId="13" fillId="0" borderId="0" xfId="4" applyFont="1" applyAlignment="1"/>
    <xf numFmtId="0" fontId="0" fillId="0" borderId="0" xfId="0" applyBorder="1" applyAlignment="1">
      <alignment horizontal="left"/>
    </xf>
    <xf numFmtId="3" fontId="1" fillId="0" borderId="0" xfId="0" applyNumberFormat="1" applyFont="1" applyFill="1" applyBorder="1" applyAlignment="1">
      <alignment wrapText="1"/>
    </xf>
    <xf numFmtId="3" fontId="8" fillId="0" borderId="0" xfId="23" applyNumberFormat="1" applyFont="1" applyFill="1" applyBorder="1" applyAlignment="1">
      <alignment wrapText="1"/>
    </xf>
    <xf numFmtId="167" fontId="1" fillId="0" borderId="0" xfId="23" applyNumberFormat="1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164" fontId="8" fillId="0" borderId="0" xfId="0" applyNumberFormat="1" applyFont="1" applyFill="1" applyBorder="1" applyAlignment="1">
      <alignment wrapText="1"/>
    </xf>
    <xf numFmtId="0" fontId="21" fillId="3" borderId="16" xfId="4" applyFont="1" applyFill="1" applyBorder="1"/>
    <xf numFmtId="0" fontId="20" fillId="3" borderId="15" xfId="3" applyFont="1" applyFill="1" applyBorder="1" applyAlignment="1">
      <alignment horizontal="left" wrapText="1"/>
    </xf>
    <xf numFmtId="0" fontId="22" fillId="0" borderId="15" xfId="4" applyFont="1" applyBorder="1" applyAlignment="1">
      <alignment horizontal="right"/>
    </xf>
    <xf numFmtId="0" fontId="1" fillId="3" borderId="0" xfId="3" applyFont="1" applyFill="1" applyBorder="1"/>
    <xf numFmtId="0" fontId="14" fillId="3" borderId="0" xfId="3" applyFont="1" applyFill="1" applyBorder="1" applyAlignment="1">
      <alignment horizontal="right"/>
    </xf>
    <xf numFmtId="172" fontId="14" fillId="3" borderId="0" xfId="3" applyNumberFormat="1" applyFont="1" applyFill="1" applyBorder="1" applyAlignment="1">
      <alignment horizontal="right"/>
    </xf>
    <xf numFmtId="167" fontId="1" fillId="3" borderId="0" xfId="24" applyNumberFormat="1" applyFont="1" applyFill="1" applyBorder="1" applyAlignment="1">
      <alignment horizontal="right"/>
    </xf>
    <xf numFmtId="172" fontId="1" fillId="3" borderId="0" xfId="24" applyNumberFormat="1" applyFont="1" applyFill="1" applyBorder="1" applyAlignment="1">
      <alignment horizontal="right"/>
    </xf>
    <xf numFmtId="172" fontId="1" fillId="3" borderId="0" xfId="3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167" fontId="8" fillId="0" borderId="0" xfId="23" applyNumberFormat="1" applyFont="1" applyFill="1" applyBorder="1"/>
    <xf numFmtId="165" fontId="8" fillId="0" borderId="0" xfId="23" applyNumberFormat="1" applyFont="1" applyFill="1" applyBorder="1"/>
    <xf numFmtId="169" fontId="5" fillId="0" borderId="0" xfId="4" applyNumberFormat="1" applyFont="1" applyBorder="1" applyAlignment="1">
      <alignment horizontal="right" vertical="center"/>
    </xf>
    <xf numFmtId="169" fontId="1" fillId="0" borderId="16" xfId="4" applyNumberFormat="1" applyFont="1" applyBorder="1" applyAlignment="1">
      <alignment horizontal="right" vertical="center"/>
    </xf>
    <xf numFmtId="3" fontId="21" fillId="3" borderId="16" xfId="3" applyNumberFormat="1" applyFont="1" applyFill="1" applyBorder="1" applyAlignment="1">
      <alignment horizontal="left"/>
    </xf>
    <xf numFmtId="173" fontId="21" fillId="3" borderId="16" xfId="1" applyNumberFormat="1" applyFont="1" applyFill="1" applyBorder="1" applyAlignment="1">
      <alignment horizontal="left"/>
    </xf>
    <xf numFmtId="173" fontId="21" fillId="3" borderId="16" xfId="3" applyNumberFormat="1" applyFont="1" applyFill="1" applyBorder="1" applyAlignment="1">
      <alignment horizontal="left"/>
    </xf>
    <xf numFmtId="43" fontId="1" fillId="3" borderId="0" xfId="3" applyNumberFormat="1" applyFont="1" applyFill="1" applyBorder="1" applyAlignment="1">
      <alignment horizontal="left"/>
    </xf>
    <xf numFmtId="3" fontId="27" fillId="0" borderId="0" xfId="19" applyNumberFormat="1" applyFont="1" applyFill="1" applyBorder="1" applyAlignment="1">
      <alignment horizontal="right" vertical="center"/>
    </xf>
    <xf numFmtId="169" fontId="27" fillId="0" borderId="0" xfId="19" applyNumberFormat="1" applyFont="1" applyFill="1" applyBorder="1" applyAlignment="1">
      <alignment horizontal="right" vertical="center"/>
    </xf>
    <xf numFmtId="165" fontId="27" fillId="0" borderId="0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left" vertical="top" wrapText="1"/>
    </xf>
    <xf numFmtId="3" fontId="35" fillId="0" borderId="0" xfId="0" applyNumberFormat="1" applyFont="1" applyFill="1" applyBorder="1" applyAlignment="1">
      <alignment horizontal="left" vertical="top" wrapText="1"/>
    </xf>
    <xf numFmtId="169" fontId="35" fillId="0" borderId="0" xfId="0" applyNumberFormat="1" applyFont="1" applyFill="1" applyBorder="1" applyAlignment="1">
      <alignment horizontal="left" vertical="top" wrapText="1"/>
    </xf>
    <xf numFmtId="3" fontId="35" fillId="0" borderId="0" xfId="0" applyNumberFormat="1" applyFont="1" applyFill="1" applyBorder="1" applyAlignment="1">
      <alignment horizontal="right" vertical="top"/>
    </xf>
    <xf numFmtId="3" fontId="27" fillId="0" borderId="0" xfId="0" applyNumberFormat="1" applyFont="1" applyFill="1" applyBorder="1" applyAlignment="1">
      <alignment horizontal="right" vertical="top" wrapText="1"/>
    </xf>
    <xf numFmtId="3" fontId="36" fillId="0" borderId="0" xfId="0" applyNumberFormat="1" applyFont="1" applyFill="1" applyBorder="1" applyAlignment="1">
      <alignment horizontal="right" vertical="top" wrapText="1"/>
    </xf>
    <xf numFmtId="3" fontId="37" fillId="0" borderId="0" xfId="0" applyNumberFormat="1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165" fontId="27" fillId="0" borderId="0" xfId="0" applyNumberFormat="1" applyFont="1" applyFill="1" applyBorder="1" applyAlignment="1">
      <alignment horizontal="left" vertical="center"/>
    </xf>
    <xf numFmtId="3" fontId="27" fillId="0" borderId="0" xfId="0" applyNumberFormat="1" applyFont="1" applyFill="1" applyBorder="1" applyAlignment="1">
      <alignment horizontal="left" vertical="top" wrapText="1"/>
    </xf>
    <xf numFmtId="169" fontId="27" fillId="0" borderId="0" xfId="0" applyNumberFormat="1" applyFont="1" applyFill="1" applyBorder="1" applyAlignment="1">
      <alignment horizontal="left" vertical="top" wrapText="1"/>
    </xf>
    <xf numFmtId="3" fontId="27" fillId="0" borderId="0" xfId="0" applyNumberFormat="1" applyFont="1" applyFill="1" applyBorder="1" applyAlignment="1">
      <alignment horizontal="right" vertical="top"/>
    </xf>
    <xf numFmtId="0" fontId="35" fillId="0" borderId="16" xfId="0" applyFont="1" applyBorder="1" applyAlignment="1">
      <alignment horizontal="left" vertical="top" wrapText="1"/>
    </xf>
    <xf numFmtId="3" fontId="35" fillId="0" borderId="16" xfId="19" applyNumberFormat="1" applyFont="1" applyFill="1" applyBorder="1" applyAlignment="1">
      <alignment horizontal="right" vertical="center"/>
    </xf>
    <xf numFmtId="169" fontId="35" fillId="0" borderId="16" xfId="0" applyNumberFormat="1" applyFont="1" applyFill="1" applyBorder="1" applyAlignment="1">
      <alignment horizontal="right" vertical="top" wrapText="1"/>
    </xf>
    <xf numFmtId="3" fontId="35" fillId="0" borderId="16" xfId="0" applyNumberFormat="1" applyFont="1" applyFill="1" applyBorder="1" applyAlignment="1">
      <alignment horizontal="right" vertical="top"/>
    </xf>
    <xf numFmtId="169" fontId="35" fillId="0" borderId="16" xfId="19" applyNumberFormat="1" applyFont="1" applyFill="1" applyBorder="1" applyAlignment="1">
      <alignment horizontal="right" vertical="center"/>
    </xf>
    <xf numFmtId="0" fontId="39" fillId="0" borderId="0" xfId="0" applyFont="1" applyFill="1"/>
    <xf numFmtId="3" fontId="36" fillId="0" borderId="16" xfId="19" applyNumberFormat="1" applyFont="1" applyFill="1" applyBorder="1" applyAlignment="1">
      <alignment horizontal="right" vertical="center"/>
    </xf>
    <xf numFmtId="3" fontId="1" fillId="3" borderId="0" xfId="8" applyNumberFormat="1" applyFont="1" applyFill="1" applyBorder="1" applyAlignment="1">
      <alignment horizontal="left"/>
    </xf>
    <xf numFmtId="0" fontId="27" fillId="0" borderId="0" xfId="0" applyFont="1"/>
    <xf numFmtId="0" fontId="27" fillId="0" borderId="0" xfId="0" applyFont="1" applyFill="1"/>
    <xf numFmtId="165" fontId="27" fillId="0" borderId="0" xfId="0" applyNumberFormat="1" applyFont="1" applyFill="1"/>
    <xf numFmtId="0" fontId="12" fillId="0" borderId="0" xfId="4" applyFont="1" applyAlignment="1">
      <alignment horizontal="left" vertical="center" indent="1"/>
    </xf>
    <xf numFmtId="0" fontId="37" fillId="0" borderId="0" xfId="0" applyFont="1" applyFill="1"/>
    <xf numFmtId="0" fontId="21" fillId="0" borderId="0" xfId="4" applyFont="1" applyBorder="1" applyAlignment="1">
      <alignment horizontal="right"/>
    </xf>
    <xf numFmtId="170" fontId="27" fillId="0" borderId="0" xfId="21" applyNumberFormat="1" applyFont="1" applyFill="1" applyBorder="1" applyAlignment="1">
      <alignment horizontal="right" vertical="center"/>
    </xf>
    <xf numFmtId="169" fontId="27" fillId="0" borderId="0" xfId="23" applyNumberFormat="1" applyFont="1" applyFill="1" applyBorder="1" applyAlignment="1">
      <alignment horizontal="right" vertical="top"/>
    </xf>
    <xf numFmtId="3" fontId="36" fillId="0" borderId="0" xfId="21" applyNumberFormat="1" applyFont="1" applyFill="1" applyBorder="1" applyAlignment="1">
      <alignment horizontal="right" vertical="center"/>
    </xf>
    <xf numFmtId="3" fontId="21" fillId="0" borderId="0" xfId="23" applyNumberFormat="1" applyFont="1" applyFill="1" applyBorder="1"/>
    <xf numFmtId="3" fontId="36" fillId="0" borderId="0" xfId="20" applyNumberFormat="1" applyFont="1" applyFill="1" applyBorder="1" applyAlignment="1">
      <alignment horizontal="right" vertical="center"/>
    </xf>
    <xf numFmtId="169" fontId="27" fillId="0" borderId="0" xfId="23" applyNumberFormat="1" applyFont="1" applyFill="1" applyBorder="1"/>
    <xf numFmtId="165" fontId="21" fillId="0" borderId="0" xfId="23" applyNumberFormat="1" applyFont="1" applyFill="1" applyBorder="1"/>
    <xf numFmtId="164" fontId="36" fillId="0" borderId="0" xfId="21" applyNumberFormat="1" applyFont="1" applyFill="1" applyBorder="1" applyAlignment="1">
      <alignment horizontal="right" vertical="center"/>
    </xf>
    <xf numFmtId="165" fontId="27" fillId="0" borderId="0" xfId="23" applyNumberFormat="1" applyFont="1" applyFill="1" applyBorder="1" applyAlignment="1">
      <alignment horizontal="right" vertical="top"/>
    </xf>
    <xf numFmtId="165" fontId="36" fillId="0" borderId="0" xfId="23" applyNumberFormat="1" applyFont="1" applyFill="1" applyBorder="1" applyAlignment="1">
      <alignment horizontal="right" vertical="top"/>
    </xf>
    <xf numFmtId="2" fontId="35" fillId="0" borderId="16" xfId="0" applyNumberFormat="1" applyFont="1" applyBorder="1" applyAlignment="1">
      <alignment horizontal="left" vertical="top" wrapText="1"/>
    </xf>
    <xf numFmtId="2" fontId="27" fillId="0" borderId="16" xfId="21" applyNumberFormat="1" applyFont="1" applyFill="1" applyBorder="1" applyAlignment="1">
      <alignment horizontal="right" vertical="center"/>
    </xf>
    <xf numFmtId="169" fontId="27" fillId="0" borderId="16" xfId="23" applyNumberFormat="1" applyFont="1" applyFill="1" applyBorder="1"/>
    <xf numFmtId="169" fontId="27" fillId="0" borderId="16" xfId="20" applyNumberFormat="1" applyFont="1" applyFill="1" applyBorder="1" applyAlignment="1">
      <alignment horizontal="right" vertical="center"/>
    </xf>
    <xf numFmtId="3" fontId="36" fillId="0" borderId="16" xfId="21" applyNumberFormat="1" applyFont="1" applyFill="1" applyBorder="1" applyAlignment="1">
      <alignment horizontal="right" vertical="center"/>
    </xf>
    <xf numFmtId="172" fontId="27" fillId="0" borderId="0" xfId="23" applyNumberFormat="1" applyFont="1" applyFill="1" applyBorder="1" applyAlignment="1">
      <alignment horizontal="right" vertical="top"/>
    </xf>
    <xf numFmtId="3" fontId="36" fillId="0" borderId="0" xfId="0" applyNumberFormat="1" applyFont="1" applyFill="1" applyBorder="1" applyAlignment="1">
      <alignment vertical="center"/>
    </xf>
    <xf numFmtId="165" fontId="27" fillId="0" borderId="0" xfId="22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vertical="top" wrapText="1"/>
    </xf>
    <xf numFmtId="172" fontId="1" fillId="0" borderId="0" xfId="23" applyNumberFormat="1" applyFont="1" applyFill="1" applyBorder="1"/>
    <xf numFmtId="172" fontId="5" fillId="0" borderId="0" xfId="23" applyNumberFormat="1" applyFont="1" applyFill="1" applyBorder="1"/>
    <xf numFmtId="172" fontId="27" fillId="0" borderId="0" xfId="23" applyNumberFormat="1" applyFont="1" applyFill="1" applyBorder="1"/>
    <xf numFmtId="172" fontId="36" fillId="0" borderId="0" xfId="23" applyNumberFormat="1" applyFont="1" applyFill="1" applyBorder="1"/>
    <xf numFmtId="165" fontId="36" fillId="0" borderId="0" xfId="22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top" wrapText="1"/>
    </xf>
    <xf numFmtId="3" fontId="37" fillId="0" borderId="0" xfId="0" applyNumberFormat="1" applyFont="1" applyFill="1" applyBorder="1" applyAlignment="1">
      <alignment vertical="top" wrapText="1"/>
    </xf>
    <xf numFmtId="165" fontId="39" fillId="0" borderId="0" xfId="23" applyNumberFormat="1" applyFont="1" applyFill="1" applyBorder="1"/>
    <xf numFmtId="172" fontId="35" fillId="0" borderId="16" xfId="22" applyNumberFormat="1" applyFont="1" applyFill="1" applyBorder="1" applyAlignment="1">
      <alignment horizontal="right" vertical="center"/>
    </xf>
    <xf numFmtId="3" fontId="37" fillId="0" borderId="16" xfId="0" applyNumberFormat="1" applyFont="1" applyFill="1" applyBorder="1" applyAlignment="1">
      <alignment vertical="top" wrapText="1"/>
    </xf>
    <xf numFmtId="165" fontId="35" fillId="0" borderId="16" xfId="22" applyNumberFormat="1" applyFont="1" applyFill="1" applyBorder="1" applyAlignment="1">
      <alignment horizontal="right" vertical="center"/>
    </xf>
    <xf numFmtId="173" fontId="5" fillId="3" borderId="0" xfId="1" applyNumberFormat="1" applyFont="1" applyFill="1" applyBorder="1" applyAlignment="1">
      <alignment horizontal="right"/>
    </xf>
    <xf numFmtId="174" fontId="5" fillId="3" borderId="0" xfId="1" applyNumberFormat="1" applyFont="1" applyFill="1" applyBorder="1" applyAlignment="1">
      <alignment horizontal="right"/>
    </xf>
    <xf numFmtId="169" fontId="1" fillId="3" borderId="0" xfId="1" applyNumberFormat="1" applyFont="1" applyFill="1" applyBorder="1" applyAlignment="1">
      <alignment horizontal="right"/>
    </xf>
    <xf numFmtId="0" fontId="40" fillId="4" borderId="0" xfId="0" applyFont="1" applyFill="1"/>
    <xf numFmtId="0" fontId="13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0" borderId="17" xfId="0" applyFont="1" applyFill="1" applyBorder="1" applyAlignment="1">
      <alignment horizontal="right" wrapText="1"/>
    </xf>
    <xf numFmtId="169" fontId="1" fillId="0" borderId="17" xfId="0" applyNumberFormat="1" applyFont="1" applyFill="1" applyBorder="1" applyAlignment="1">
      <alignment horizontal="right" wrapText="1"/>
    </xf>
    <xf numFmtId="1" fontId="13" fillId="0" borderId="0" xfId="9" applyNumberFormat="1" applyFont="1" applyFill="1" applyBorder="1" applyAlignment="1">
      <alignment vertical="top"/>
    </xf>
    <xf numFmtId="3" fontId="21" fillId="3" borderId="16" xfId="1" applyNumberFormat="1" applyFont="1" applyFill="1" applyBorder="1" applyAlignment="1">
      <alignment horizontal="left"/>
    </xf>
    <xf numFmtId="3" fontId="21" fillId="3" borderId="16" xfId="1" applyNumberFormat="1" applyFont="1" applyFill="1" applyBorder="1" applyAlignment="1">
      <alignment horizontal="right"/>
    </xf>
    <xf numFmtId="172" fontId="21" fillId="3" borderId="16" xfId="1" applyNumberFormat="1" applyFont="1" applyFill="1" applyBorder="1" applyAlignment="1">
      <alignment horizontal="right"/>
    </xf>
    <xf numFmtId="172" fontId="5" fillId="3" borderId="16" xfId="1" applyNumberFormat="1" applyFont="1" applyFill="1" applyBorder="1" applyAlignment="1">
      <alignment horizontal="right"/>
    </xf>
    <xf numFmtId="0" fontId="5" fillId="3" borderId="15" xfId="3" applyFont="1" applyFill="1" applyBorder="1" applyAlignment="1">
      <alignment horizontal="left"/>
    </xf>
    <xf numFmtId="3" fontId="5" fillId="3" borderId="15" xfId="1" applyNumberFormat="1" applyFont="1" applyFill="1" applyBorder="1" applyAlignment="1">
      <alignment horizontal="right"/>
    </xf>
    <xf numFmtId="0" fontId="1" fillId="3" borderId="15" xfId="3" applyFont="1" applyFill="1" applyBorder="1" applyAlignment="1">
      <alignment horizontal="left"/>
    </xf>
    <xf numFmtId="3" fontId="1" fillId="0" borderId="15" xfId="1" applyNumberFormat="1" applyFont="1" applyFill="1" applyBorder="1" applyAlignment="1">
      <alignment horizontal="right"/>
    </xf>
    <xf numFmtId="172" fontId="1" fillId="0" borderId="15" xfId="1" applyNumberFormat="1" applyFont="1" applyFill="1" applyBorder="1" applyAlignment="1">
      <alignment horizontal="right"/>
    </xf>
    <xf numFmtId="0" fontId="21" fillId="3" borderId="16" xfId="3" applyFont="1" applyFill="1" applyBorder="1" applyAlignment="1">
      <alignment horizontal="left"/>
    </xf>
    <xf numFmtId="3" fontId="22" fillId="3" borderId="16" xfId="3" applyNumberFormat="1" applyFont="1" applyFill="1" applyBorder="1" applyAlignment="1">
      <alignment horizontal="left"/>
    </xf>
    <xf numFmtId="3" fontId="21" fillId="3" borderId="16" xfId="3" applyNumberFormat="1" applyFont="1" applyFill="1" applyBorder="1" applyAlignment="1">
      <alignment horizontal="right"/>
    </xf>
    <xf numFmtId="3" fontId="1" fillId="3" borderId="15" xfId="1" applyNumberFormat="1" applyFont="1" applyFill="1" applyBorder="1" applyAlignment="1">
      <alignment horizontal="right"/>
    </xf>
    <xf numFmtId="172" fontId="1" fillId="3" borderId="15" xfId="1" applyNumberFormat="1" applyFont="1" applyFill="1" applyBorder="1" applyAlignment="1">
      <alignment horizontal="right"/>
    </xf>
    <xf numFmtId="3" fontId="13" fillId="3" borderId="15" xfId="3" applyNumberFormat="1" applyFont="1" applyFill="1" applyBorder="1" applyAlignment="1">
      <alignment horizontal="left"/>
    </xf>
    <xf numFmtId="0" fontId="19" fillId="3" borderId="15" xfId="3" applyFill="1" applyBorder="1"/>
    <xf numFmtId="173" fontId="5" fillId="3" borderId="15" xfId="1" applyNumberFormat="1" applyFont="1" applyFill="1" applyBorder="1" applyAlignment="1">
      <alignment horizontal="left"/>
    </xf>
    <xf numFmtId="173" fontId="1" fillId="3" borderId="15" xfId="1" applyNumberFormat="1" applyFont="1" applyFill="1" applyBorder="1" applyAlignment="1">
      <alignment horizontal="left"/>
    </xf>
    <xf numFmtId="173" fontId="5" fillId="3" borderId="15" xfId="1" applyNumberFormat="1" applyFont="1" applyFill="1" applyBorder="1" applyAlignment="1">
      <alignment horizontal="right"/>
    </xf>
    <xf numFmtId="173" fontId="1" fillId="3" borderId="15" xfId="1" applyNumberFormat="1" applyFont="1" applyFill="1" applyBorder="1" applyAlignment="1">
      <alignment horizontal="right"/>
    </xf>
    <xf numFmtId="169" fontId="1" fillId="3" borderId="15" xfId="1" applyNumberFormat="1" applyFont="1" applyFill="1" applyBorder="1"/>
    <xf numFmtId="0" fontId="21" fillId="3" borderId="15" xfId="3" applyFont="1" applyFill="1" applyBorder="1" applyAlignment="1"/>
    <xf numFmtId="173" fontId="21" fillId="3" borderId="16" xfId="1" applyNumberFormat="1" applyFont="1" applyFill="1" applyBorder="1" applyAlignment="1">
      <alignment horizontal="right"/>
    </xf>
    <xf numFmtId="165" fontId="2" fillId="0" borderId="2" xfId="0" applyNumberFormat="1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wrapText="1"/>
    </xf>
    <xf numFmtId="1" fontId="2" fillId="0" borderId="4" xfId="11" applyNumberFormat="1" applyFont="1" applyFill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22" fillId="0" borderId="27" xfId="0" applyFont="1" applyBorder="1" applyAlignment="1">
      <alignment horizontal="left"/>
    </xf>
    <xf numFmtId="0" fontId="1" fillId="0" borderId="28" xfId="0" applyFont="1" applyFill="1" applyBorder="1" applyAlignment="1">
      <alignment wrapText="1"/>
    </xf>
    <xf numFmtId="1" fontId="1" fillId="0" borderId="29" xfId="0" applyNumberFormat="1" applyFont="1" applyFill="1" applyBorder="1"/>
    <xf numFmtId="0" fontId="1" fillId="0" borderId="15" xfId="0" applyFont="1" applyFill="1" applyBorder="1" applyAlignment="1">
      <alignment wrapText="1"/>
    </xf>
    <xf numFmtId="1" fontId="1" fillId="0" borderId="16" xfId="0" applyNumberFormat="1" applyFont="1" applyFill="1" applyBorder="1"/>
    <xf numFmtId="169" fontId="42" fillId="0" borderId="11" xfId="0" applyNumberFormat="1" applyFont="1" applyBorder="1"/>
    <xf numFmtId="0" fontId="0" fillId="0" borderId="30" xfId="0" applyBorder="1"/>
    <xf numFmtId="0" fontId="22" fillId="0" borderId="31" xfId="0" applyFont="1" applyBorder="1" applyAlignment="1">
      <alignment horizontal="left" wrapText="1"/>
    </xf>
    <xf numFmtId="0" fontId="44" fillId="0" borderId="0" xfId="0" applyFont="1"/>
    <xf numFmtId="0" fontId="0" fillId="0" borderId="16" xfId="0" applyBorder="1"/>
    <xf numFmtId="0" fontId="20" fillId="3" borderId="17" xfId="4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22" fillId="3" borderId="15" xfId="4" applyFont="1" applyFill="1" applyBorder="1" applyAlignment="1">
      <alignment horizontal="right"/>
    </xf>
    <xf numFmtId="0" fontId="5" fillId="3" borderId="15" xfId="4" applyFont="1" applyFill="1" applyBorder="1" applyAlignment="1">
      <alignment horizontal="left"/>
    </xf>
    <xf numFmtId="0" fontId="44" fillId="0" borderId="16" xfId="0" applyFont="1" applyBorder="1"/>
    <xf numFmtId="0" fontId="32" fillId="3" borderId="0" xfId="4" applyFont="1" applyFill="1" applyBorder="1"/>
    <xf numFmtId="3" fontId="36" fillId="0" borderId="16" xfId="0" applyNumberFormat="1" applyFont="1" applyFill="1" applyBorder="1"/>
    <xf numFmtId="0" fontId="42" fillId="0" borderId="16" xfId="0" applyFont="1" applyFill="1" applyBorder="1"/>
    <xf numFmtId="1" fontId="42" fillId="0" borderId="16" xfId="0" applyNumberFormat="1" applyFont="1" applyFill="1" applyBorder="1"/>
    <xf numFmtId="3" fontId="22" fillId="3" borderId="0" xfId="4" applyNumberFormat="1" applyFont="1" applyFill="1" applyBorder="1" applyAlignment="1">
      <alignment horizontal="right"/>
    </xf>
    <xf numFmtId="0" fontId="28" fillId="3" borderId="0" xfId="10" applyFont="1" applyFill="1"/>
    <xf numFmtId="0" fontId="1" fillId="3" borderId="15" xfId="3" applyFont="1" applyFill="1" applyBorder="1" applyAlignment="1">
      <alignment horizontal="left" vertical="top" wrapText="1"/>
    </xf>
    <xf numFmtId="3" fontId="22" fillId="3" borderId="15" xfId="4" applyNumberFormat="1" applyFont="1" applyFill="1" applyBorder="1" applyAlignment="1">
      <alignment horizontal="right"/>
    </xf>
    <xf numFmtId="3" fontId="21" fillId="3" borderId="15" xfId="4" applyNumberFormat="1" applyFont="1" applyFill="1" applyBorder="1" applyAlignment="1">
      <alignment horizontal="right"/>
    </xf>
    <xf numFmtId="169" fontId="1" fillId="3" borderId="15" xfId="1" applyNumberFormat="1" applyFont="1" applyFill="1" applyBorder="1" applyAlignment="1">
      <alignment horizontal="right"/>
    </xf>
    <xf numFmtId="173" fontId="1" fillId="3" borderId="16" xfId="1" applyNumberFormat="1" applyFont="1" applyFill="1" applyBorder="1" applyAlignment="1"/>
    <xf numFmtId="0" fontId="13" fillId="3" borderId="0" xfId="3" applyFont="1" applyFill="1" applyBorder="1" applyAlignment="1">
      <alignment horizontal="left"/>
    </xf>
    <xf numFmtId="0" fontId="1" fillId="3" borderId="16" xfId="3" applyFont="1" applyFill="1" applyBorder="1" applyAlignment="1">
      <alignment horizontal="left"/>
    </xf>
    <xf numFmtId="173" fontId="1" fillId="3" borderId="16" xfId="1" applyNumberFormat="1" applyFont="1" applyFill="1" applyBorder="1" applyAlignment="1">
      <alignment horizontal="right"/>
    </xf>
    <xf numFmtId="172" fontId="36" fillId="0" borderId="0" xfId="23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right" wrapText="1"/>
    </xf>
    <xf numFmtId="0" fontId="22" fillId="0" borderId="0" xfId="4" applyFont="1" applyBorder="1" applyAlignment="1">
      <alignment horizontal="right" wrapText="1"/>
    </xf>
    <xf numFmtId="165" fontId="27" fillId="0" borderId="0" xfId="18" applyNumberFormat="1" applyFont="1" applyFill="1" applyBorder="1" applyAlignment="1">
      <alignment horizontal="right" vertical="center"/>
    </xf>
    <xf numFmtId="169" fontId="27" fillId="0" borderId="0" xfId="18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/>
    <xf numFmtId="3" fontId="36" fillId="0" borderId="0" xfId="12" applyNumberFormat="1" applyFont="1" applyFill="1" applyBorder="1" applyAlignment="1">
      <alignment horizontal="right" vertical="top"/>
    </xf>
    <xf numFmtId="169" fontId="42" fillId="0" borderId="0" xfId="23" applyNumberFormat="1" applyFont="1" applyFill="1" applyBorder="1"/>
    <xf numFmtId="165" fontId="42" fillId="0" borderId="0" xfId="23" applyNumberFormat="1" applyFont="1" applyFill="1" applyBorder="1"/>
    <xf numFmtId="169" fontId="45" fillId="0" borderId="0" xfId="23" applyNumberFormat="1" applyFont="1" applyFill="1" applyBorder="1" applyAlignment="1">
      <alignment horizontal="right"/>
    </xf>
    <xf numFmtId="169" fontId="36" fillId="0" borderId="0" xfId="23" applyNumberFormat="1" applyFont="1" applyFill="1" applyBorder="1"/>
    <xf numFmtId="165" fontId="36" fillId="0" borderId="0" xfId="18" applyNumberFormat="1" applyFont="1" applyFill="1" applyBorder="1" applyAlignment="1">
      <alignment horizontal="right" vertical="center"/>
    </xf>
    <xf numFmtId="169" fontId="35" fillId="0" borderId="16" xfId="18" applyNumberFormat="1" applyFont="1" applyFill="1" applyBorder="1" applyAlignment="1">
      <alignment horizontal="right" vertical="center"/>
    </xf>
    <xf numFmtId="165" fontId="35" fillId="0" borderId="16" xfId="18" applyNumberFormat="1" applyFont="1" applyFill="1" applyBorder="1" applyAlignment="1">
      <alignment horizontal="right" vertical="center"/>
    </xf>
    <xf numFmtId="3" fontId="37" fillId="0" borderId="16" xfId="0" applyNumberFormat="1" applyFont="1" applyFill="1" applyBorder="1" applyAlignment="1">
      <alignment vertical="center"/>
    </xf>
    <xf numFmtId="165" fontId="35" fillId="0" borderId="0" xfId="0" applyNumberFormat="1" applyFont="1" applyFill="1" applyBorder="1" applyAlignment="1">
      <alignment horizontal="left" vertical="center"/>
    </xf>
    <xf numFmtId="164" fontId="37" fillId="0" borderId="0" xfId="15" applyNumberFormat="1" applyFont="1" applyFill="1" applyBorder="1" applyAlignment="1">
      <alignment horizontal="right" vertical="center"/>
    </xf>
    <xf numFmtId="165" fontId="46" fillId="0" borderId="0" xfId="23" applyNumberFormat="1" applyFont="1" applyFill="1" applyBorder="1"/>
    <xf numFmtId="164" fontId="37" fillId="0" borderId="0" xfId="14" applyNumberFormat="1" applyFont="1" applyFill="1" applyBorder="1" applyAlignment="1">
      <alignment horizontal="right" vertical="center"/>
    </xf>
    <xf numFmtId="165" fontId="37" fillId="0" borderId="0" xfId="23" applyNumberFormat="1" applyFont="1" applyFill="1" applyBorder="1" applyAlignment="1">
      <alignment horizontal="right" vertical="top"/>
    </xf>
    <xf numFmtId="0" fontId="8" fillId="0" borderId="17" xfId="0" applyFont="1" applyFill="1" applyBorder="1" applyAlignment="1">
      <alignment horizontal="right" wrapText="1"/>
    </xf>
    <xf numFmtId="169" fontId="42" fillId="0" borderId="0" xfId="0" applyNumberFormat="1" applyFont="1" applyFill="1" applyBorder="1"/>
    <xf numFmtId="169" fontId="35" fillId="0" borderId="16" xfId="0" applyNumberFormat="1" applyFont="1" applyFill="1" applyBorder="1"/>
    <xf numFmtId="0" fontId="21" fillId="0" borderId="0" xfId="4" applyFont="1" applyAlignment="1">
      <alignment horizontal="left" vertical="center" indent="1"/>
    </xf>
    <xf numFmtId="169" fontId="21" fillId="0" borderId="0" xfId="4" applyNumberFormat="1" applyFont="1" applyBorder="1" applyAlignment="1">
      <alignment horizontal="right" vertical="center"/>
    </xf>
    <xf numFmtId="0" fontId="22" fillId="0" borderId="15" xfId="4" applyFont="1" applyBorder="1" applyAlignment="1">
      <alignment horizontal="right" wrapText="1"/>
    </xf>
    <xf numFmtId="17" fontId="5" fillId="0" borderId="0" xfId="4" quotePrefix="1" applyNumberFormat="1" applyFont="1" applyAlignment="1">
      <alignment horizontal="left" vertical="center" indent="1"/>
    </xf>
    <xf numFmtId="0" fontId="32" fillId="0" borderId="0" xfId="3" applyFont="1" applyFill="1" applyBorder="1" applyAlignment="1">
      <alignment horizontal="left"/>
    </xf>
    <xf numFmtId="0" fontId="1" fillId="0" borderId="0" xfId="4" applyFont="1" applyAlignment="1">
      <alignment horizontal="left" vertical="center"/>
    </xf>
    <xf numFmtId="0" fontId="32" fillId="0" borderId="0" xfId="3" applyFont="1"/>
    <xf numFmtId="0" fontId="22" fillId="0" borderId="15" xfId="4" applyFont="1" applyFill="1" applyBorder="1"/>
    <xf numFmtId="3" fontId="27" fillId="0" borderId="0" xfId="12" applyNumberFormat="1" applyFont="1" applyFill="1" applyBorder="1" applyAlignment="1">
      <alignment horizontal="right" vertical="top"/>
    </xf>
    <xf numFmtId="169" fontId="27" fillId="0" borderId="0" xfId="11" applyNumberFormat="1" applyFont="1" applyFill="1" applyBorder="1" applyAlignment="1">
      <alignment horizontal="right" vertical="center"/>
    </xf>
    <xf numFmtId="3" fontId="27" fillId="0" borderId="0" xfId="11" applyNumberFormat="1" applyFont="1" applyFill="1" applyBorder="1" applyAlignment="1">
      <alignment horizontal="right" vertical="center"/>
    </xf>
    <xf numFmtId="165" fontId="27" fillId="0" borderId="0" xfId="13" applyNumberFormat="1" applyFont="1" applyFill="1" applyBorder="1" applyAlignment="1">
      <alignment horizontal="right" vertical="center"/>
    </xf>
    <xf numFmtId="164" fontId="27" fillId="0" borderId="0" xfId="13" applyNumberFormat="1" applyFont="1" applyFill="1" applyBorder="1" applyAlignment="1">
      <alignment horizontal="right" vertical="center"/>
    </xf>
    <xf numFmtId="3" fontId="35" fillId="0" borderId="0" xfId="12" applyNumberFormat="1" applyFont="1" applyFill="1" applyBorder="1" applyAlignment="1">
      <alignment horizontal="right" vertical="top"/>
    </xf>
    <xf numFmtId="169" fontId="35" fillId="0" borderId="0" xfId="11" applyNumberFormat="1" applyFont="1" applyFill="1" applyBorder="1" applyAlignment="1">
      <alignment horizontal="right" vertical="center"/>
    </xf>
    <xf numFmtId="169" fontId="27" fillId="0" borderId="0" xfId="0" applyNumberFormat="1" applyFont="1" applyFill="1" applyBorder="1" applyAlignment="1">
      <alignment horizontal="right" vertical="top"/>
    </xf>
    <xf numFmtId="169" fontId="35" fillId="0" borderId="0" xfId="0" applyNumberFormat="1" applyFont="1" applyFill="1" applyBorder="1" applyAlignment="1">
      <alignment horizontal="right" vertical="top"/>
    </xf>
    <xf numFmtId="166" fontId="27" fillId="0" borderId="0" xfId="13" applyNumberFormat="1" applyFont="1" applyFill="1" applyBorder="1" applyAlignment="1">
      <alignment horizontal="right" vertical="center"/>
    </xf>
    <xf numFmtId="169" fontId="36" fillId="0" borderId="0" xfId="11" applyNumberFormat="1" applyFont="1" applyFill="1" applyBorder="1" applyAlignment="1">
      <alignment horizontal="right" vertical="center"/>
    </xf>
    <xf numFmtId="1" fontId="27" fillId="0" borderId="0" xfId="11" applyNumberFormat="1" applyFont="1" applyFill="1" applyBorder="1" applyAlignment="1">
      <alignment horizontal="right" vertical="center"/>
    </xf>
    <xf numFmtId="169" fontId="35" fillId="0" borderId="16" xfId="11" applyNumberFormat="1" applyFont="1" applyFill="1" applyBorder="1" applyAlignment="1">
      <alignment horizontal="right" vertical="center"/>
    </xf>
    <xf numFmtId="1" fontId="27" fillId="0" borderId="0" xfId="16" applyNumberFormat="1" applyFont="1" applyFill="1" applyBorder="1" applyAlignment="1">
      <alignment horizontal="right" vertical="center"/>
    </xf>
    <xf numFmtId="1" fontId="27" fillId="0" borderId="0" xfId="0" applyNumberFormat="1" applyFont="1" applyFill="1" applyBorder="1" applyAlignment="1">
      <alignment horizontal="right" vertical="top"/>
    </xf>
    <xf numFmtId="3" fontId="27" fillId="0" borderId="0" xfId="16" applyNumberFormat="1" applyFont="1" applyFill="1" applyBorder="1" applyAlignment="1">
      <alignment horizontal="right" vertical="center"/>
    </xf>
    <xf numFmtId="165" fontId="27" fillId="0" borderId="0" xfId="17" applyNumberFormat="1" applyFont="1" applyFill="1" applyBorder="1" applyAlignment="1">
      <alignment horizontal="right" vertical="center"/>
    </xf>
    <xf numFmtId="169" fontId="27" fillId="0" borderId="0" xfId="16" applyNumberFormat="1" applyFont="1" applyFill="1" applyBorder="1" applyAlignment="1">
      <alignment horizontal="right" vertical="center"/>
    </xf>
    <xf numFmtId="1" fontId="36" fillId="0" borderId="0" xfId="16" applyNumberFormat="1" applyFont="1" applyFill="1" applyBorder="1" applyAlignment="1">
      <alignment horizontal="right" vertical="center"/>
    </xf>
    <xf numFmtId="1" fontId="36" fillId="0" borderId="0" xfId="0" applyNumberFormat="1" applyFont="1" applyFill="1" applyBorder="1" applyAlignment="1">
      <alignment horizontal="right" vertical="top"/>
    </xf>
    <xf numFmtId="169" fontId="36" fillId="0" borderId="0" xfId="0" applyNumberFormat="1" applyFont="1" applyFill="1" applyBorder="1" applyAlignment="1">
      <alignment horizontal="right" vertical="top"/>
    </xf>
    <xf numFmtId="3" fontId="36" fillId="0" borderId="0" xfId="16" applyNumberFormat="1" applyFont="1" applyFill="1" applyBorder="1" applyAlignment="1">
      <alignment horizontal="right" vertical="center"/>
    </xf>
    <xf numFmtId="169" fontId="36" fillId="0" borderId="0" xfId="23" applyNumberFormat="1" applyFont="1" applyFill="1" applyBorder="1" applyAlignment="1">
      <alignment horizontal="right" vertical="top"/>
    </xf>
    <xf numFmtId="3" fontId="21" fillId="0" borderId="0" xfId="0" applyNumberFormat="1" applyFont="1" applyFill="1" applyBorder="1" applyAlignment="1">
      <alignment vertical="top" wrapText="1"/>
    </xf>
    <xf numFmtId="1" fontId="35" fillId="0" borderId="16" xfId="16" applyNumberFormat="1" applyFont="1" applyFill="1" applyBorder="1" applyAlignment="1">
      <alignment horizontal="right" vertical="center"/>
    </xf>
    <xf numFmtId="169" fontId="35" fillId="0" borderId="16" xfId="16" applyNumberFormat="1" applyFont="1" applyFill="1" applyBorder="1" applyAlignment="1">
      <alignment horizontal="right" vertical="center"/>
    </xf>
    <xf numFmtId="3" fontId="35" fillId="0" borderId="16" xfId="16" applyNumberFormat="1" applyFont="1" applyFill="1" applyBorder="1" applyAlignment="1">
      <alignment horizontal="right" vertical="center"/>
    </xf>
    <xf numFmtId="1" fontId="42" fillId="0" borderId="0" xfId="0" applyNumberFormat="1" applyFont="1" applyFill="1" applyBorder="1"/>
    <xf numFmtId="3" fontId="42" fillId="0" borderId="0" xfId="0" applyNumberFormat="1" applyFont="1" applyFill="1" applyBorder="1"/>
    <xf numFmtId="0" fontId="1" fillId="0" borderId="15" xfId="0" applyFont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3" borderId="15" xfId="4" applyFont="1" applyFill="1" applyBorder="1" applyAlignment="1">
      <alignment horizontal="right" wrapText="1"/>
    </xf>
    <xf numFmtId="0" fontId="47" fillId="3" borderId="0" xfId="4" applyFont="1" applyFill="1"/>
    <xf numFmtId="0" fontId="20" fillId="3" borderId="0" xfId="4" applyFont="1" applyFill="1"/>
    <xf numFmtId="0" fontId="48" fillId="3" borderId="0" xfId="4" applyFont="1" applyFill="1"/>
    <xf numFmtId="0" fontId="49" fillId="3" borderId="0" xfId="146" applyFill="1"/>
    <xf numFmtId="0" fontId="49" fillId="0" borderId="0" xfId="146"/>
    <xf numFmtId="0" fontId="49" fillId="5" borderId="0" xfId="146" applyFill="1" applyAlignment="1" applyProtection="1"/>
    <xf numFmtId="0" fontId="49" fillId="4" borderId="0" xfId="146" applyFill="1"/>
    <xf numFmtId="0" fontId="50" fillId="0" borderId="0" xfId="4" applyFont="1" applyFill="1"/>
    <xf numFmtId="0" fontId="50" fillId="6" borderId="0" xfId="4" applyFont="1" applyFill="1"/>
    <xf numFmtId="0" fontId="1" fillId="0" borderId="32" xfId="0" applyFont="1" applyBorder="1" applyAlignment="1">
      <alignment wrapText="1"/>
    </xf>
    <xf numFmtId="0" fontId="43" fillId="0" borderId="33" xfId="0" applyFont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28" fillId="0" borderId="0" xfId="4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9" fillId="3" borderId="0" xfId="10" applyFont="1" applyFill="1" applyAlignment="1">
      <alignment wrapText="1"/>
    </xf>
    <xf numFmtId="3" fontId="13" fillId="3" borderId="0" xfId="3" applyNumberFormat="1" applyFont="1" applyFill="1" applyBorder="1" applyAlignment="1">
      <alignment horizontal="left" wrapText="1" indent="1"/>
    </xf>
    <xf numFmtId="0" fontId="1" fillId="3" borderId="17" xfId="3" applyFont="1" applyFill="1" applyBorder="1" applyAlignment="1">
      <alignment horizontal="center" vertical="top" wrapText="1"/>
    </xf>
    <xf numFmtId="0" fontId="28" fillId="3" borderId="0" xfId="10" applyFont="1" applyFill="1" applyAlignment="1">
      <alignment wrapText="1"/>
    </xf>
    <xf numFmtId="0" fontId="2" fillId="0" borderId="0" xfId="3" applyFont="1" applyBorder="1" applyAlignment="1">
      <alignment horizontal="left" vertical="top" wrapText="1"/>
    </xf>
    <xf numFmtId="2" fontId="0" fillId="0" borderId="0" xfId="0" applyNumberFormat="1"/>
  </cellXfs>
  <cellStyles count="147">
    <cellStyle name="Comma 2" xfId="1"/>
    <cellStyle name="Comma 2 2" xfId="2"/>
    <cellStyle name="Hyperlink" xfId="146" builtinId="8"/>
    <cellStyle name="Normal" xfId="0" builtinId="0"/>
    <cellStyle name="Normal 2" xfId="3"/>
    <cellStyle name="Normal 2 2" xfId="4"/>
    <cellStyle name="Normal_2013-14" xfId="5"/>
    <cellStyle name="Normal_Decent homes" xfId="6"/>
    <cellStyle name="Normal_Energy eff" xfId="7"/>
    <cellStyle name="Normal_FA1201 2" xfId="8"/>
    <cellStyle name="Normal_FA3245" xfId="9"/>
    <cellStyle name="Normal_Length of residence" xfId="10"/>
    <cellStyle name="Normal_Mort - 10y change" xfId="11"/>
    <cellStyle name="Normal_Mort - 10y change_1" xfId="12"/>
    <cellStyle name="Normal_Mort - 10y change_2" xfId="13"/>
    <cellStyle name="Normal_Mort - bedrooms" xfId="14"/>
    <cellStyle name="Normal_Mort - bedrooms_1" xfId="15"/>
    <cellStyle name="Normal_Mort - costs" xfId="16"/>
    <cellStyle name="Normal_Mort - costs_1" xfId="17"/>
    <cellStyle name="Normal_Mort - satis" xfId="18"/>
    <cellStyle name="Normal_Outr - 10y change" xfId="19"/>
    <cellStyle name="Normal_Outr - bedrooms" xfId="20"/>
    <cellStyle name="Normal_Outr - bedrooms_1" xfId="21"/>
    <cellStyle name="Normal_Outr - satis" xfId="22"/>
    <cellStyle name="Percent" xfId="23" builtinId="5"/>
    <cellStyle name="Percent 2" xfId="24"/>
    <cellStyle name="Percent 2 2" xfId="25"/>
    <cellStyle name="Percent 3" xfId="26"/>
    <cellStyle name="style1436018486897" xfId="27"/>
    <cellStyle name="style1436018486991" xfId="28"/>
    <cellStyle name="style1436018487288" xfId="29"/>
    <cellStyle name="style1436018487835" xfId="30"/>
    <cellStyle name="style1436018488256" xfId="31"/>
    <cellStyle name="style1436018488663" xfId="32"/>
    <cellStyle name="style1436022969960" xfId="33"/>
    <cellStyle name="style1436022970038" xfId="34"/>
    <cellStyle name="style1436022970100" xfId="35"/>
    <cellStyle name="style1436022970163" xfId="36"/>
    <cellStyle name="style1436022970241" xfId="37"/>
    <cellStyle name="style1436022970303" xfId="38"/>
    <cellStyle name="style1436022970366" xfId="39"/>
    <cellStyle name="style1436022970444" xfId="40"/>
    <cellStyle name="style1436022970506" xfId="41"/>
    <cellStyle name="style1436022970569" xfId="42"/>
    <cellStyle name="style1436022970631" xfId="43"/>
    <cellStyle name="style1436022970678" xfId="44"/>
    <cellStyle name="style1436022970756" xfId="45"/>
    <cellStyle name="style1436022970819" xfId="46"/>
    <cellStyle name="style1436022970881" xfId="47"/>
    <cellStyle name="style1436022970928" xfId="48"/>
    <cellStyle name="style1436022970991" xfId="49"/>
    <cellStyle name="style1436022971085" xfId="50"/>
    <cellStyle name="style1436022971131" xfId="51"/>
    <cellStyle name="style1436022971194" xfId="52"/>
    <cellStyle name="style1436022971256" xfId="53"/>
    <cellStyle name="style1436022971319" xfId="54"/>
    <cellStyle name="style1436022971397" xfId="55"/>
    <cellStyle name="style1436022971444" xfId="56"/>
    <cellStyle name="style1436022971506" xfId="57"/>
    <cellStyle name="style1436022971569" xfId="58"/>
    <cellStyle name="style1436022971741" xfId="59"/>
    <cellStyle name="style1436022971788" xfId="60"/>
    <cellStyle name="style1436022971850" xfId="61"/>
    <cellStyle name="style1436022971913" xfId="62"/>
    <cellStyle name="style1436022971960" xfId="63"/>
    <cellStyle name="style1436022972022" xfId="64"/>
    <cellStyle name="style1436022972085" xfId="65"/>
    <cellStyle name="style1436022972131" xfId="66"/>
    <cellStyle name="style1436022972194" xfId="67"/>
    <cellStyle name="style1436022972256" xfId="68"/>
    <cellStyle name="style1436022972319" xfId="69"/>
    <cellStyle name="style1436022972366" xfId="70"/>
    <cellStyle name="style1436022972413" xfId="71"/>
    <cellStyle name="style1436022972600" xfId="72"/>
    <cellStyle name="style1436022972663" xfId="73"/>
    <cellStyle name="style1436022972725" xfId="74"/>
    <cellStyle name="style1436022972772" xfId="75"/>
    <cellStyle name="style1436022972819" xfId="76"/>
    <cellStyle name="style1436023336147" xfId="77"/>
    <cellStyle name="style1436023336225" xfId="78"/>
    <cellStyle name="style1436023336288" xfId="79"/>
    <cellStyle name="style1436023336366" xfId="80"/>
    <cellStyle name="style1436023336428" xfId="81"/>
    <cellStyle name="style1436023336506" xfId="82"/>
    <cellStyle name="style1436023336569" xfId="83"/>
    <cellStyle name="style1436023336647" xfId="84"/>
    <cellStyle name="style1436023336710" xfId="85"/>
    <cellStyle name="style1436023336772" xfId="86"/>
    <cellStyle name="style1436023336835" xfId="87"/>
    <cellStyle name="style1436023336897" xfId="88"/>
    <cellStyle name="style1436023336960" xfId="89"/>
    <cellStyle name="style1436023337022" xfId="90"/>
    <cellStyle name="style1436023337100" xfId="91"/>
    <cellStyle name="style1436023337163" xfId="92"/>
    <cellStyle name="style1436023337241" xfId="93"/>
    <cellStyle name="style1436023337335" xfId="94"/>
    <cellStyle name="style1436023337381" xfId="95"/>
    <cellStyle name="style1436023337444" xfId="96"/>
    <cellStyle name="style1436023337506" xfId="97"/>
    <cellStyle name="style1436023337585" xfId="98"/>
    <cellStyle name="style1436023337663" xfId="99"/>
    <cellStyle name="style1436023337710" xfId="100"/>
    <cellStyle name="style1436023337772" xfId="101"/>
    <cellStyle name="style1436023337944" xfId="102"/>
    <cellStyle name="style1436023338006" xfId="103"/>
    <cellStyle name="style1436023338069" xfId="104"/>
    <cellStyle name="style1436023338116" xfId="105"/>
    <cellStyle name="style1436023338178" xfId="106"/>
    <cellStyle name="style1436023338225" xfId="107"/>
    <cellStyle name="style1436023338288" xfId="108"/>
    <cellStyle name="style1436023338335" xfId="109"/>
    <cellStyle name="style1436023338397" xfId="110"/>
    <cellStyle name="style1436023338444" xfId="111"/>
    <cellStyle name="style1436023338522" xfId="112"/>
    <cellStyle name="style1436023338585" xfId="113"/>
    <cellStyle name="style1436023338631" xfId="114"/>
    <cellStyle name="style1436023338678" xfId="115"/>
    <cellStyle name="style1436023338897" xfId="116"/>
    <cellStyle name="style1436023338960" xfId="117"/>
    <cellStyle name="style1436023339022" xfId="118"/>
    <cellStyle name="style1436023339085" xfId="119"/>
    <cellStyle name="style1436023339131" xfId="120"/>
    <cellStyle name="style1436038414350" xfId="121"/>
    <cellStyle name="style1436038414491" xfId="122"/>
    <cellStyle name="style1436038414585" xfId="123"/>
    <cellStyle name="style1436038414694" xfId="124"/>
    <cellStyle name="style1436038414788" xfId="125"/>
    <cellStyle name="style1436038414897" xfId="126"/>
    <cellStyle name="style1436038415022" xfId="127"/>
    <cellStyle name="style1436038415100" xfId="128"/>
    <cellStyle name="style1436038415194" xfId="129"/>
    <cellStyle name="style1436038415272" xfId="130"/>
    <cellStyle name="style1436038415350" xfId="131"/>
    <cellStyle name="style1436038415428" xfId="132"/>
    <cellStyle name="style1436038415506" xfId="133"/>
    <cellStyle name="style1436040031959" xfId="134"/>
    <cellStyle name="style1436040032052" xfId="135"/>
    <cellStyle name="style1436040032115" xfId="136"/>
    <cellStyle name="style1436040032193" xfId="137"/>
    <cellStyle name="style1436040032256" xfId="138"/>
    <cellStyle name="style1436040032334" xfId="139"/>
    <cellStyle name="style1436040032412" xfId="140"/>
    <cellStyle name="style1436040032490" xfId="141"/>
    <cellStyle name="style1436040032568" xfId="142"/>
    <cellStyle name="style1436040032646" xfId="143"/>
    <cellStyle name="style1436040032818" xfId="144"/>
    <cellStyle name="style1436040032896" xfId="14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DC5D"/>
      <rgbColor rgb="00800000"/>
      <rgbColor rgb="00CCCCFF"/>
      <rgbColor rgb="00666666"/>
      <rgbColor rgb="0080D6D2"/>
      <rgbColor rgb="00008000"/>
      <rgbColor rgb="0099CC00"/>
      <rgbColor rgb="00FFAA2D"/>
      <rgbColor rgb="00FF3B3B"/>
      <rgbColor rgb="007979FF"/>
      <rgbColor rgb="003737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0000FF"/>
      <color rgb="FF00FF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3.1'!$AA$1</c:f>
              <c:strCache>
                <c:ptCount val="1"/>
                <c:pt idx="0">
                  <c:v> 2003-04</c:v>
                </c:pt>
              </c:strCache>
            </c:strRef>
          </c:tx>
          <c:spPr>
            <a:solidFill>
              <a:srgbClr val="009998"/>
            </a:solidFill>
          </c:spPr>
          <c:invertIfNegative val="0"/>
          <c:cat>
            <c:strRef>
              <c:f>'Fig 3.1'!$Z$14:$Z$17</c:f>
              <c:strCache>
                <c:ptCount val="4"/>
                <c:pt idx="0">
                  <c:v>previous owner 
&lt; 5 years</c:v>
                </c:pt>
                <c:pt idx="1">
                  <c:v>previous owner
 5-9 years</c:v>
                </c:pt>
                <c:pt idx="2">
                  <c:v>previous owner
 10-19 years</c:v>
                </c:pt>
                <c:pt idx="3">
                  <c:v>previous owner
 20 years or over</c:v>
                </c:pt>
              </c:strCache>
            </c:strRef>
          </c:cat>
          <c:val>
            <c:numRef>
              <c:f>'Fig 3.1'!$AA$14:$AA$17</c:f>
              <c:numCache>
                <c:formatCode>0</c:formatCode>
                <c:ptCount val="4"/>
                <c:pt idx="0">
                  <c:v>27.169794917157926</c:v>
                </c:pt>
                <c:pt idx="1">
                  <c:v>14.130678975439039</c:v>
                </c:pt>
                <c:pt idx="2">
                  <c:v>16.063001506445723</c:v>
                </c:pt>
                <c:pt idx="3">
                  <c:v>3.9645172329306542</c:v>
                </c:pt>
              </c:numCache>
            </c:numRef>
          </c:val>
        </c:ser>
        <c:ser>
          <c:idx val="1"/>
          <c:order val="1"/>
          <c:tx>
            <c:strRef>
              <c:f>'Fig 3.1'!$AB$1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3.1'!$Z$14:$Z$17</c:f>
              <c:strCache>
                <c:ptCount val="4"/>
                <c:pt idx="0">
                  <c:v>previous owner 
&lt; 5 years</c:v>
                </c:pt>
                <c:pt idx="1">
                  <c:v>previous owner
 5-9 years</c:v>
                </c:pt>
                <c:pt idx="2">
                  <c:v>previous owner
 10-19 years</c:v>
                </c:pt>
                <c:pt idx="3">
                  <c:v>previous owner
 20 years or over</c:v>
                </c:pt>
              </c:strCache>
            </c:strRef>
          </c:cat>
          <c:val>
            <c:numRef>
              <c:f>'Fig 3.1'!$AB$14:$AB$17</c:f>
              <c:numCache>
                <c:formatCode>0</c:formatCode>
                <c:ptCount val="4"/>
                <c:pt idx="0">
                  <c:v>17.31880257697032</c:v>
                </c:pt>
                <c:pt idx="1">
                  <c:v>19.205467727859865</c:v>
                </c:pt>
                <c:pt idx="2">
                  <c:v>19.018609337372606</c:v>
                </c:pt>
                <c:pt idx="3">
                  <c:v>6.6888658456962045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73376"/>
        <c:axId val="339174912"/>
      </c:barChart>
      <c:catAx>
        <c:axId val="3391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9174912"/>
        <c:crosses val="autoZero"/>
        <c:auto val="1"/>
        <c:lblAlgn val="ctr"/>
        <c:lblOffset val="100"/>
        <c:noMultiLvlLbl val="0"/>
      </c:catAx>
      <c:valAx>
        <c:axId val="3391749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crossAx val="339173376"/>
        <c:crosses val="autoZero"/>
        <c:crossBetween val="between"/>
      </c:valAx>
      <c:spPr>
        <a:ln>
          <a:noFill/>
        </a:ln>
      </c:spPr>
    </c:plotArea>
    <c:legend>
      <c:legendPos val="t"/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3.10'!$AC$3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9998"/>
            </a:solidFill>
          </c:spPr>
          <c:invertIfNegative val="0"/>
          <c:cat>
            <c:strRef>
              <c:f>'Fig 3.10'!$AB$5:$AB$8</c:f>
              <c:strCache>
                <c:ptCount val="4"/>
                <c:pt idx="0">
                  <c:v>&lt; 5 years</c:v>
                </c:pt>
                <c:pt idx="1">
                  <c:v>5-9 years</c:v>
                </c:pt>
                <c:pt idx="2">
                  <c:v>10-19 years</c:v>
                </c:pt>
                <c:pt idx="3">
                  <c:v>20 years or over</c:v>
                </c:pt>
              </c:strCache>
            </c:strRef>
          </c:cat>
          <c:val>
            <c:numRef>
              <c:f>'Fig 3.10'!$AC$5:$AC$8</c:f>
              <c:numCache>
                <c:formatCode>#,##0</c:formatCode>
                <c:ptCount val="4"/>
                <c:pt idx="0">
                  <c:v>13.83521511749878</c:v>
                </c:pt>
                <c:pt idx="1">
                  <c:v>10.053465087320577</c:v>
                </c:pt>
                <c:pt idx="2">
                  <c:v>21.559353721725007</c:v>
                </c:pt>
                <c:pt idx="3">
                  <c:v>54.53319673650855</c:v>
                </c:pt>
              </c:numCache>
            </c:numRef>
          </c:val>
        </c:ser>
        <c:ser>
          <c:idx val="1"/>
          <c:order val="1"/>
          <c:tx>
            <c:strRef>
              <c:f>'Fig 3.10'!$AD$3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3.10'!$AB$5:$AB$8</c:f>
              <c:strCache>
                <c:ptCount val="4"/>
                <c:pt idx="0">
                  <c:v>&lt; 5 years</c:v>
                </c:pt>
                <c:pt idx="1">
                  <c:v>5-9 years</c:v>
                </c:pt>
                <c:pt idx="2">
                  <c:v>10-19 years</c:v>
                </c:pt>
                <c:pt idx="3">
                  <c:v>20 years or over</c:v>
                </c:pt>
              </c:strCache>
            </c:strRef>
          </c:cat>
          <c:val>
            <c:numRef>
              <c:f>'Fig 3.10'!$AD$5:$AD$8</c:f>
              <c:numCache>
                <c:formatCode>#,##0</c:formatCode>
                <c:ptCount val="4"/>
                <c:pt idx="0">
                  <c:v>10.900509455205567</c:v>
                </c:pt>
                <c:pt idx="1">
                  <c:v>11.38272228023799</c:v>
                </c:pt>
                <c:pt idx="2">
                  <c:v>21.651846101527603</c:v>
                </c:pt>
                <c:pt idx="3">
                  <c:v>56.061603043346977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062400"/>
        <c:axId val="341063936"/>
      </c:barChart>
      <c:catAx>
        <c:axId val="341062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41063936"/>
        <c:crosses val="autoZero"/>
        <c:auto val="1"/>
        <c:lblAlgn val="ctr"/>
        <c:lblOffset val="100"/>
        <c:noMultiLvlLbl val="0"/>
      </c:catAx>
      <c:valAx>
        <c:axId val="34106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crossAx val="341062400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3.11'!$AD$3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9998"/>
            </a:solidFill>
          </c:spPr>
          <c:invertIfNegative val="0"/>
          <c:cat>
            <c:strRef>
              <c:f>'Fig 3.11'!$AC$4:$AC$8</c:f>
              <c:strCache>
                <c:ptCount val="5"/>
                <c:pt idx="0">
                  <c:v>very satisfied</c:v>
                </c:pt>
                <c:pt idx="1">
                  <c:v>fairly satisfied</c:v>
                </c:pt>
                <c:pt idx="2">
                  <c:v>neither satisfied nor dissatisfied</c:v>
                </c:pt>
                <c:pt idx="3">
                  <c:v>slightly dissatisfied</c:v>
                </c:pt>
                <c:pt idx="4">
                  <c:v>very dissatisfied</c:v>
                </c:pt>
              </c:strCache>
            </c:strRef>
          </c:cat>
          <c:val>
            <c:numRef>
              <c:f>'Fig 3.11'!$AD$4:$AD$8</c:f>
              <c:numCache>
                <c:formatCode>#,##0</c:formatCode>
                <c:ptCount val="5"/>
                <c:pt idx="0">
                  <c:v>56.26246067975179</c:v>
                </c:pt>
                <c:pt idx="1">
                  <c:v>32.729952169990504</c:v>
                </c:pt>
                <c:pt idx="2">
                  <c:v>3.1265883249455708</c:v>
                </c:pt>
                <c:pt idx="3">
                  <c:v>5.4480790523861318</c:v>
                </c:pt>
                <c:pt idx="4">
                  <c:v>2.4329197729259997</c:v>
                </c:pt>
              </c:numCache>
            </c:numRef>
          </c:val>
        </c:ser>
        <c:ser>
          <c:idx val="1"/>
          <c:order val="1"/>
          <c:tx>
            <c:strRef>
              <c:f>'Fig 3.11'!$AE$3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3.11'!$AC$4:$AC$8</c:f>
              <c:strCache>
                <c:ptCount val="5"/>
                <c:pt idx="0">
                  <c:v>very satisfied</c:v>
                </c:pt>
                <c:pt idx="1">
                  <c:v>fairly satisfied</c:v>
                </c:pt>
                <c:pt idx="2">
                  <c:v>neither satisfied nor dissatisfied</c:v>
                </c:pt>
                <c:pt idx="3">
                  <c:v>slightly dissatisfied</c:v>
                </c:pt>
                <c:pt idx="4">
                  <c:v>very dissatisfied</c:v>
                </c:pt>
              </c:strCache>
            </c:strRef>
          </c:cat>
          <c:val>
            <c:numRef>
              <c:f>'Fig 3.11'!$AE$4:$AE$8</c:f>
              <c:numCache>
                <c:formatCode>#,##0</c:formatCode>
                <c:ptCount val="5"/>
                <c:pt idx="0">
                  <c:v>62.362165232577915</c:v>
                </c:pt>
                <c:pt idx="1">
                  <c:v>29.124864833659043</c:v>
                </c:pt>
                <c:pt idx="2">
                  <c:v>3.3106614213702117</c:v>
                </c:pt>
                <c:pt idx="3">
                  <c:v>3.5032118981320846</c:v>
                </c:pt>
                <c:pt idx="4">
                  <c:v>1.6990966142607529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180416"/>
        <c:axId val="341181952"/>
      </c:barChart>
      <c:catAx>
        <c:axId val="341180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41181952"/>
        <c:crosses val="autoZero"/>
        <c:auto val="1"/>
        <c:lblAlgn val="ctr"/>
        <c:lblOffset val="100"/>
        <c:noMultiLvlLbl val="0"/>
      </c:catAx>
      <c:valAx>
        <c:axId val="34118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crossAx val="341180416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3.12'!$AB$3:$AB$4</c:f>
              <c:strCache>
                <c:ptCount val="1"/>
                <c:pt idx="0">
                  <c:v>oldest person aged 55 to pension age</c:v>
                </c:pt>
              </c:strCache>
            </c:strRef>
          </c:tx>
          <c:spPr>
            <a:solidFill>
              <a:srgbClr val="009898"/>
            </a:solidFill>
          </c:spPr>
          <c:invertIfNegative val="0"/>
          <c:cat>
            <c:strRef>
              <c:f>'Fig 3.12'!$AA$5:$AA$8</c:f>
              <c:strCache>
                <c:ptCount val="4"/>
                <c:pt idx="0">
                  <c:v>1 or more work full time</c:v>
                </c:pt>
                <c:pt idx="1">
                  <c:v>1 or more work part time</c:v>
                </c:pt>
                <c:pt idx="2">
                  <c:v>none working, one or more retired</c:v>
                </c:pt>
                <c:pt idx="3">
                  <c:v>none working and none retired</c:v>
                </c:pt>
              </c:strCache>
            </c:strRef>
          </c:cat>
          <c:val>
            <c:numRef>
              <c:f>'Fig 3.12'!$AB$5:$AB$8</c:f>
              <c:numCache>
                <c:formatCode>_-* #,##0.0_-;\-* #,##0.0_-;_-* "-"??_-;_-@_-</c:formatCode>
                <c:ptCount val="4"/>
                <c:pt idx="0">
                  <c:v>74.043560723894757</c:v>
                </c:pt>
                <c:pt idx="1">
                  <c:v>11.374620616761284</c:v>
                </c:pt>
                <c:pt idx="2">
                  <c:v>8.7433825529725748</c:v>
                </c:pt>
                <c:pt idx="3">
                  <c:v>5.838436106371363</c:v>
                </c:pt>
              </c:numCache>
            </c:numRef>
          </c:val>
        </c:ser>
        <c:ser>
          <c:idx val="1"/>
          <c:order val="1"/>
          <c:tx>
            <c:strRef>
              <c:f>'Fig 3.12'!$AC$3:$AC$4</c:f>
              <c:strCache>
                <c:ptCount val="1"/>
                <c:pt idx="0">
                  <c:v>oldest person aged over pension age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3.12'!$AA$5:$AA$8</c:f>
              <c:strCache>
                <c:ptCount val="4"/>
                <c:pt idx="0">
                  <c:v>1 or more work full time</c:v>
                </c:pt>
                <c:pt idx="1">
                  <c:v>1 or more work part time</c:v>
                </c:pt>
                <c:pt idx="2">
                  <c:v>none working, one or more retired</c:v>
                </c:pt>
                <c:pt idx="3">
                  <c:v>none working and none retired</c:v>
                </c:pt>
              </c:strCache>
            </c:strRef>
          </c:cat>
          <c:val>
            <c:numRef>
              <c:f>'Fig 3.12'!$AC$5:$AC$8</c:f>
              <c:numCache>
                <c:formatCode>_-* #,##0.0_-;\-* #,##0.0_-;_-* "-"??_-;_-@_-</c:formatCode>
                <c:ptCount val="4"/>
                <c:pt idx="0">
                  <c:v>13.760491162048915</c:v>
                </c:pt>
                <c:pt idx="1">
                  <c:v>7.3167661712415395</c:v>
                </c:pt>
                <c:pt idx="2">
                  <c:v>78.433206547208727</c:v>
                </c:pt>
                <c:pt idx="3">
                  <c:v>0.48953611950099563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70528"/>
        <c:axId val="341272064"/>
      </c:barChart>
      <c:catAx>
        <c:axId val="34127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1272064"/>
        <c:crosses val="autoZero"/>
        <c:auto val="1"/>
        <c:lblAlgn val="ctr"/>
        <c:lblOffset val="100"/>
        <c:noMultiLvlLbl val="0"/>
      </c:catAx>
      <c:valAx>
        <c:axId val="34127206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12705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3.13'!$AB$3:$AB$4</c:f>
              <c:strCache>
                <c:ptCount val="1"/>
                <c:pt idx="0">
                  <c:v>oldest person aged 55 to pension age</c:v>
                </c:pt>
              </c:strCache>
            </c:strRef>
          </c:tx>
          <c:spPr>
            <a:solidFill>
              <a:srgbClr val="009898"/>
            </a:solidFill>
          </c:spPr>
          <c:invertIfNegative val="0"/>
          <c:cat>
            <c:strRef>
              <c:f>'Fig 3.13'!$AA$5:$AA$14</c:f>
              <c:strCache>
                <c:ptCount val="10"/>
                <c:pt idx="0">
                  <c:v>mobility</c:v>
                </c:pt>
                <c:pt idx="1">
                  <c:v>stamina</c:v>
                </c:pt>
                <c:pt idx="2">
                  <c:v>dexterity</c:v>
                </c:pt>
                <c:pt idx="3">
                  <c:v>hearing</c:v>
                </c:pt>
                <c:pt idx="4">
                  <c:v>vision</c:v>
                </c:pt>
                <c:pt idx="5">
                  <c:v>memory</c:v>
                </c:pt>
                <c:pt idx="6">
                  <c:v>learning difficulty</c:v>
                </c:pt>
                <c:pt idx="7">
                  <c:v>mental health</c:v>
                </c:pt>
                <c:pt idx="8">
                  <c:v>other</c:v>
                </c:pt>
                <c:pt idx="9">
                  <c:v>social</c:v>
                </c:pt>
              </c:strCache>
            </c:strRef>
          </c:cat>
          <c:val>
            <c:numRef>
              <c:f>'Fig 3.13'!$AB$5:$AB$14</c:f>
              <c:numCache>
                <c:formatCode>_-* #,##0.0_-;\-* #,##0.0_-;_-* "-"??_-;_-@_-</c:formatCode>
                <c:ptCount val="10"/>
                <c:pt idx="0">
                  <c:v>25.653387276848793</c:v>
                </c:pt>
                <c:pt idx="1">
                  <c:v>27.967982056339785</c:v>
                </c:pt>
                <c:pt idx="2">
                  <c:v>14.48053454767563</c:v>
                </c:pt>
                <c:pt idx="3">
                  <c:v>12.749524883964479</c:v>
                </c:pt>
                <c:pt idx="4">
                  <c:v>11.447267854377067</c:v>
                </c:pt>
                <c:pt idx="5">
                  <c:v>5.6149662189358089</c:v>
                </c:pt>
                <c:pt idx="6">
                  <c:v>4.749898791623778</c:v>
                </c:pt>
                <c:pt idx="7">
                  <c:v>8.5719825634187945</c:v>
                </c:pt>
                <c:pt idx="8">
                  <c:v>4.6970639338414433</c:v>
                </c:pt>
                <c:pt idx="9">
                  <c:v>1.3932981554270141</c:v>
                </c:pt>
              </c:numCache>
            </c:numRef>
          </c:val>
        </c:ser>
        <c:ser>
          <c:idx val="1"/>
          <c:order val="1"/>
          <c:tx>
            <c:strRef>
              <c:f>'Fig 3.13'!$AC$3:$AC$4</c:f>
              <c:strCache>
                <c:ptCount val="1"/>
                <c:pt idx="0">
                  <c:v>oldest person aged over pension age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3.13'!$AA$5:$AA$14</c:f>
              <c:strCache>
                <c:ptCount val="10"/>
                <c:pt idx="0">
                  <c:v>mobility</c:v>
                </c:pt>
                <c:pt idx="1">
                  <c:v>stamina</c:v>
                </c:pt>
                <c:pt idx="2">
                  <c:v>dexterity</c:v>
                </c:pt>
                <c:pt idx="3">
                  <c:v>hearing</c:v>
                </c:pt>
                <c:pt idx="4">
                  <c:v>vision</c:v>
                </c:pt>
                <c:pt idx="5">
                  <c:v>memory</c:v>
                </c:pt>
                <c:pt idx="6">
                  <c:v>learning difficulty</c:v>
                </c:pt>
                <c:pt idx="7">
                  <c:v>mental health</c:v>
                </c:pt>
                <c:pt idx="8">
                  <c:v>other</c:v>
                </c:pt>
                <c:pt idx="9">
                  <c:v>social</c:v>
                </c:pt>
              </c:strCache>
            </c:strRef>
          </c:cat>
          <c:val>
            <c:numRef>
              <c:f>'Fig 3.13'!$AC$5:$AC$14</c:f>
              <c:numCache>
                <c:formatCode>_-* #,##0.0_-;\-* #,##0.0_-;_-* "-"??_-;_-@_-</c:formatCode>
                <c:ptCount val="10"/>
                <c:pt idx="0">
                  <c:v>48.436948764490282</c:v>
                </c:pt>
                <c:pt idx="1">
                  <c:v>34.231797195859556</c:v>
                </c:pt>
                <c:pt idx="2">
                  <c:v>23.475761467563149</c:v>
                </c:pt>
                <c:pt idx="3">
                  <c:v>20.843843348726917</c:v>
                </c:pt>
                <c:pt idx="4">
                  <c:v>14.953027595938389</c:v>
                </c:pt>
                <c:pt idx="5">
                  <c:v>10.806692172874147</c:v>
                </c:pt>
                <c:pt idx="6">
                  <c:v>5.1106645182496129</c:v>
                </c:pt>
                <c:pt idx="7">
                  <c:v>3.4926073327497695</c:v>
                </c:pt>
                <c:pt idx="8">
                  <c:v>3.3479280894510439</c:v>
                </c:pt>
                <c:pt idx="9">
                  <c:v>1.0029063582809687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300352"/>
        <c:axId val="341301888"/>
      </c:barChart>
      <c:catAx>
        <c:axId val="34130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341301888"/>
        <c:crosses val="autoZero"/>
        <c:auto val="1"/>
        <c:lblAlgn val="ctr"/>
        <c:lblOffset val="100"/>
        <c:noMultiLvlLbl val="0"/>
      </c:catAx>
      <c:valAx>
        <c:axId val="3413018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percentage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1300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3.2'!$AB$2:$AB$3</c:f>
              <c:strCache>
                <c:ptCount val="1"/>
                <c:pt idx="0">
                  <c:v> 2003-04</c:v>
                </c:pt>
              </c:strCache>
            </c:strRef>
          </c:tx>
          <c:spPr>
            <a:solidFill>
              <a:srgbClr val="009998"/>
            </a:solidFill>
          </c:spPr>
          <c:invertIfNegative val="0"/>
          <c:cat>
            <c:strRef>
              <c:f>'Fig 3.2'!$AA$6:$AA$10</c:f>
              <c:strCache>
                <c:ptCount val="5"/>
                <c:pt idx="0">
                  <c:v>first quintile (lowest incomes)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 incomes)</c:v>
                </c:pt>
              </c:strCache>
            </c:strRef>
          </c:cat>
          <c:val>
            <c:numRef>
              <c:f>'Fig 3.2'!$AB$6:$AB$10</c:f>
              <c:numCache>
                <c:formatCode>0</c:formatCode>
                <c:ptCount val="5"/>
                <c:pt idx="0">
                  <c:v>4.3471981513575964</c:v>
                </c:pt>
                <c:pt idx="1">
                  <c:v>10.543038705950318</c:v>
                </c:pt>
                <c:pt idx="2">
                  <c:v>19.81513575967649</c:v>
                </c:pt>
                <c:pt idx="3">
                  <c:v>30.127094165222413</c:v>
                </c:pt>
                <c:pt idx="4">
                  <c:v>35.167533217793185</c:v>
                </c:pt>
              </c:numCache>
            </c:numRef>
          </c:val>
        </c:ser>
        <c:ser>
          <c:idx val="1"/>
          <c:order val="1"/>
          <c:tx>
            <c:strRef>
              <c:f>'Fig 3.2'!$AC$2:$AC$3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3.2'!$AA$6:$AA$10</c:f>
              <c:strCache>
                <c:ptCount val="5"/>
                <c:pt idx="0">
                  <c:v>first quintile (lowest incomes)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 incomes)</c:v>
                </c:pt>
              </c:strCache>
            </c:strRef>
          </c:cat>
          <c:val>
            <c:numRef>
              <c:f>'Fig 3.2'!$AC$6:$AC$10</c:f>
              <c:numCache>
                <c:formatCode>0</c:formatCode>
                <c:ptCount val="5"/>
                <c:pt idx="0">
                  <c:v>4.4502614297408121</c:v>
                </c:pt>
                <c:pt idx="1">
                  <c:v>9.9716428542927886</c:v>
                </c:pt>
                <c:pt idx="2">
                  <c:v>16.974045318946335</c:v>
                </c:pt>
                <c:pt idx="3">
                  <c:v>28.714986684456633</c:v>
                </c:pt>
                <c:pt idx="4">
                  <c:v>39.894775739085226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196928"/>
        <c:axId val="338764544"/>
      </c:barChart>
      <c:catAx>
        <c:axId val="33919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8764544"/>
        <c:crosses val="autoZero"/>
        <c:auto val="1"/>
        <c:lblAlgn val="ctr"/>
        <c:lblOffset val="100"/>
        <c:noMultiLvlLbl val="0"/>
      </c:catAx>
      <c:valAx>
        <c:axId val="3387645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crossAx val="3391969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3.3'!$AB$3:$AB$4</c:f>
              <c:strCache>
                <c:ptCount val="1"/>
                <c:pt idx="0">
                  <c:v> 2003-04</c:v>
                </c:pt>
              </c:strCache>
            </c:strRef>
          </c:tx>
          <c:spPr>
            <a:solidFill>
              <a:srgbClr val="009998"/>
            </a:solidFill>
          </c:spPr>
          <c:invertIfNegative val="0"/>
          <c:cat>
            <c:strRef>
              <c:f>'Fig 3.3'!$AA$7:$AA$11</c:f>
              <c:strCache>
                <c:ptCount val="5"/>
                <c:pt idx="0">
                  <c:v>very satisfied</c:v>
                </c:pt>
                <c:pt idx="1">
                  <c:v>fairly satisfied</c:v>
                </c:pt>
                <c:pt idx="2">
                  <c:v>neither satisfied nor dissatisfied</c:v>
                </c:pt>
                <c:pt idx="3">
                  <c:v>slightly dissatisfied</c:v>
                </c:pt>
                <c:pt idx="4">
                  <c:v>very dissatisfied</c:v>
                </c:pt>
              </c:strCache>
            </c:strRef>
          </c:cat>
          <c:val>
            <c:numRef>
              <c:f>'Fig 3.3'!$AB$7:$AB$11</c:f>
              <c:numCache>
                <c:formatCode>0</c:formatCode>
                <c:ptCount val="5"/>
                <c:pt idx="0">
                  <c:v>46.92295763932956</c:v>
                </c:pt>
                <c:pt idx="1">
                  <c:v>39.341263001833056</c:v>
                </c:pt>
                <c:pt idx="2">
                  <c:v>4.3429524920632874</c:v>
                </c:pt>
                <c:pt idx="3">
                  <c:v>5.9602343850964123</c:v>
                </c:pt>
                <c:pt idx="4">
                  <c:v>1.9796644354167219</c:v>
                </c:pt>
              </c:numCache>
            </c:numRef>
          </c:val>
        </c:ser>
        <c:ser>
          <c:idx val="1"/>
          <c:order val="1"/>
          <c:tx>
            <c:strRef>
              <c:f>'Fig 3.3'!$AC$3:$AC$4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3.3'!$AA$7:$AA$11</c:f>
              <c:strCache>
                <c:ptCount val="5"/>
                <c:pt idx="0">
                  <c:v>very satisfied</c:v>
                </c:pt>
                <c:pt idx="1">
                  <c:v>fairly satisfied</c:v>
                </c:pt>
                <c:pt idx="2">
                  <c:v>neither satisfied nor dissatisfied</c:v>
                </c:pt>
                <c:pt idx="3">
                  <c:v>slightly dissatisfied</c:v>
                </c:pt>
                <c:pt idx="4">
                  <c:v>very dissatisfied</c:v>
                </c:pt>
              </c:strCache>
            </c:strRef>
          </c:cat>
          <c:val>
            <c:numRef>
              <c:f>'Fig 3.3'!$AC$7:$AC$11</c:f>
              <c:numCache>
                <c:formatCode>0</c:formatCode>
                <c:ptCount val="5"/>
                <c:pt idx="0">
                  <c:v>55.34847921135664</c:v>
                </c:pt>
                <c:pt idx="1">
                  <c:v>32.587989550034905</c:v>
                </c:pt>
                <c:pt idx="2">
                  <c:v>5.3689489166150839</c:v>
                </c:pt>
                <c:pt idx="3">
                  <c:v>4.4553487423298579</c:v>
                </c:pt>
                <c:pt idx="4">
                  <c:v>1.3837859768600509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491072"/>
        <c:axId val="339496960"/>
      </c:barChart>
      <c:catAx>
        <c:axId val="33949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9496960"/>
        <c:crosses val="autoZero"/>
        <c:auto val="1"/>
        <c:lblAlgn val="ctr"/>
        <c:lblOffset val="100"/>
        <c:noMultiLvlLbl val="0"/>
      </c:catAx>
      <c:valAx>
        <c:axId val="3394969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r>
                  <a:rPr lang="en-GB" sz="90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94910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3.4'!$AB$3</c:f>
              <c:strCache>
                <c:ptCount val="1"/>
                <c:pt idx="0">
                  <c:v>Mean weekly income (HRP + partner)</c:v>
                </c:pt>
              </c:strCache>
            </c:strRef>
          </c:tx>
          <c:spPr>
            <a:solidFill>
              <a:srgbClr val="009998"/>
            </a:solidFill>
          </c:spPr>
          <c:invertIfNegative val="0"/>
          <c:cat>
            <c:strRef>
              <c:f>'Fig 3.4'!$AA$9:$AA$12</c:f>
              <c:strCache>
                <c:ptCount val="4"/>
                <c:pt idx="0">
                  <c:v>previous owner 
&lt; 5 years</c:v>
                </c:pt>
                <c:pt idx="1">
                  <c:v>previous owner
 5-9 years</c:v>
                </c:pt>
                <c:pt idx="2">
                  <c:v>previous owner
 10-19 years</c:v>
                </c:pt>
                <c:pt idx="3">
                  <c:v>previous owner
 20 years or over</c:v>
                </c:pt>
              </c:strCache>
            </c:strRef>
          </c:cat>
          <c:val>
            <c:numRef>
              <c:f>'Fig 3.4'!$AB$9:$AB$12</c:f>
              <c:numCache>
                <c:formatCode>"£"#,##0</c:formatCode>
                <c:ptCount val="4"/>
                <c:pt idx="0">
                  <c:v>1226.6216104897758</c:v>
                </c:pt>
                <c:pt idx="1">
                  <c:v>1134.70861051571</c:v>
                </c:pt>
                <c:pt idx="2">
                  <c:v>1035.9666857935092</c:v>
                </c:pt>
                <c:pt idx="3">
                  <c:v>884.46940016257122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530496"/>
        <c:axId val="339532032"/>
      </c:barChart>
      <c:catAx>
        <c:axId val="339530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9532032"/>
        <c:crosses val="autoZero"/>
        <c:auto val="1"/>
        <c:lblAlgn val="ctr"/>
        <c:lblOffset val="100"/>
        <c:noMultiLvlLbl val="0"/>
      </c:catAx>
      <c:valAx>
        <c:axId val="33953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r>
                  <a:rPr lang="en-GB" sz="900">
                    <a:latin typeface="Arial" pitchFamily="34" charset="0"/>
                    <a:cs typeface="Arial" pitchFamily="34" charset="0"/>
                  </a:rPr>
                  <a:t>mean</a:t>
                </a:r>
                <a:r>
                  <a:rPr lang="en-GB" sz="900" baseline="0">
                    <a:latin typeface="Arial" pitchFamily="34" charset="0"/>
                    <a:cs typeface="Arial" pitchFamily="34" charset="0"/>
                  </a:rPr>
                  <a:t> weekly income (HRP + partner)</a:t>
                </a:r>
                <a:endParaRPr lang="en-GB" sz="900">
                  <a:latin typeface="Arial" pitchFamily="34" charset="0"/>
                  <a:cs typeface="Arial" pitchFamily="34" charset="0"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&quot;£&quot;#,##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9530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3.5'!$Z$3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9998"/>
            </a:solidFill>
          </c:spPr>
          <c:invertIfNegative val="0"/>
          <c:cat>
            <c:strRef>
              <c:f>'Fig 3.5'!$Y$6:$Y$8</c:f>
              <c:strCache>
                <c:ptCount val="3"/>
                <c:pt idx="0">
                  <c:v>gift or loan from family or friend</c:v>
                </c:pt>
                <c:pt idx="1">
                  <c:v>inherited money </c:v>
                </c:pt>
                <c:pt idx="2">
                  <c:v>no help from family or friends or inheritance</c:v>
                </c:pt>
              </c:strCache>
            </c:strRef>
          </c:cat>
          <c:val>
            <c:numRef>
              <c:f>'Fig 3.5'!$Z$6:$Z$8</c:f>
              <c:numCache>
                <c:formatCode>0</c:formatCode>
                <c:ptCount val="3"/>
                <c:pt idx="0">
                  <c:v>20.316087738452261</c:v>
                </c:pt>
                <c:pt idx="1">
                  <c:v>3.1630661039113055</c:v>
                </c:pt>
                <c:pt idx="2">
                  <c:v>76.520846157636541</c:v>
                </c:pt>
              </c:numCache>
            </c:numRef>
          </c:val>
        </c:ser>
        <c:ser>
          <c:idx val="1"/>
          <c:order val="1"/>
          <c:tx>
            <c:strRef>
              <c:f>'Fig 3.5'!$AA$3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3.5'!$Y$6:$Y$8</c:f>
              <c:strCache>
                <c:ptCount val="3"/>
                <c:pt idx="0">
                  <c:v>gift or loan from family or friend</c:v>
                </c:pt>
                <c:pt idx="1">
                  <c:v>inherited money </c:v>
                </c:pt>
                <c:pt idx="2">
                  <c:v>no help from family or friends or inheritance</c:v>
                </c:pt>
              </c:strCache>
            </c:strRef>
          </c:cat>
          <c:val>
            <c:numRef>
              <c:f>'Fig 3.5'!$AA$6:$AA$8</c:f>
              <c:numCache>
                <c:formatCode>0</c:formatCode>
                <c:ptCount val="3"/>
                <c:pt idx="0">
                  <c:v>26.737295273317702</c:v>
                </c:pt>
                <c:pt idx="1">
                  <c:v>7.6723820975985904</c:v>
                </c:pt>
                <c:pt idx="2">
                  <c:v>65.590322629083801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861056"/>
        <c:axId val="339428096"/>
      </c:barChart>
      <c:catAx>
        <c:axId val="33886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9428096"/>
        <c:crosses val="autoZero"/>
        <c:auto val="1"/>
        <c:lblAlgn val="ctr"/>
        <c:lblOffset val="100"/>
        <c:noMultiLvlLbl val="0"/>
      </c:catAx>
      <c:valAx>
        <c:axId val="339428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crossAx val="3388610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6"/>
          <c:order val="0"/>
          <c:tx>
            <c:strRef>
              <c:f>'Fig 3.6'!$Z$2</c:f>
              <c:strCache>
                <c:ptCount val="1"/>
              </c:strCache>
            </c:strRef>
          </c:tx>
          <c:spPr>
            <a:solidFill>
              <a:srgbClr val="009998"/>
            </a:solidFill>
          </c:spPr>
          <c:invertIfNegative val="0"/>
          <c:cat>
            <c:strRef>
              <c:f>'Fig 3.6'!$Y$7:$Y$11</c:f>
              <c:strCache>
                <c:ptCount val="5"/>
                <c:pt idx="0">
                  <c:v>no children (dependent or non-dependent)</c:v>
                </c:pt>
                <c:pt idx="1">
                  <c:v>youngest 0-4</c:v>
                </c:pt>
                <c:pt idx="2">
                  <c:v>youngest child 5-11</c:v>
                </c:pt>
                <c:pt idx="3">
                  <c:v>youngest child 12 or over</c:v>
                </c:pt>
                <c:pt idx="4">
                  <c:v>non-dependent children only</c:v>
                </c:pt>
              </c:strCache>
            </c:strRef>
          </c:cat>
          <c:val>
            <c:numRef>
              <c:f>'Fig 3.6'!$Z$7:$Z$11</c:f>
              <c:numCache>
                <c:formatCode>0.0</c:formatCode>
                <c:ptCount val="5"/>
                <c:pt idx="0">
                  <c:v>1.2095547946876906</c:v>
                </c:pt>
                <c:pt idx="1">
                  <c:v>1.3866674180614791</c:v>
                </c:pt>
                <c:pt idx="2">
                  <c:v>2.3305167080839415</c:v>
                </c:pt>
                <c:pt idx="3">
                  <c:v>4.1107716165674244</c:v>
                </c:pt>
                <c:pt idx="4">
                  <c:v>1.4003802359029804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30"/>
        <c:axId val="339559936"/>
        <c:axId val="339561472"/>
      </c:barChart>
      <c:catAx>
        <c:axId val="339559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9561472"/>
        <c:crosses val="autoZero"/>
        <c:auto val="1"/>
        <c:lblAlgn val="ctr"/>
        <c:lblOffset val="100"/>
        <c:noMultiLvlLbl val="0"/>
      </c:catAx>
      <c:valAx>
        <c:axId val="33956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r>
                  <a:rPr lang="en-GB" sz="900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9559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3.7'!$AC$6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9998"/>
            </a:solidFill>
          </c:spPr>
          <c:invertIfNegative val="0"/>
          <c:cat>
            <c:strRef>
              <c:f>'Fig 3.7'!$AB$8:$AB$12</c:f>
              <c:strCache>
                <c:ptCount val="5"/>
                <c:pt idx="0">
                  <c:v>first quintile (lowest incomes)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 incomes)</c:v>
                </c:pt>
              </c:strCache>
            </c:strRef>
          </c:cat>
          <c:val>
            <c:numRef>
              <c:f>'Fig 3.7'!$AC$8:$AC$12</c:f>
              <c:numCache>
                <c:formatCode>#,##0</c:formatCode>
                <c:ptCount val="5"/>
                <c:pt idx="0">
                  <c:v>3.1563805105969909</c:v>
                </c:pt>
                <c:pt idx="1">
                  <c:v>10.926580918315338</c:v>
                </c:pt>
                <c:pt idx="2">
                  <c:v>21.038013607800792</c:v>
                </c:pt>
                <c:pt idx="3">
                  <c:v>32.616764101987755</c:v>
                </c:pt>
                <c:pt idx="4">
                  <c:v>32.256060145999996</c:v>
                </c:pt>
              </c:numCache>
            </c:numRef>
          </c:val>
        </c:ser>
        <c:ser>
          <c:idx val="1"/>
          <c:order val="1"/>
          <c:tx>
            <c:strRef>
              <c:f>'Fig 3.7'!$AD$6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3.7'!$AB$8:$AB$12</c:f>
              <c:strCache>
                <c:ptCount val="5"/>
                <c:pt idx="0">
                  <c:v>first quintile (lowest incomes)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 incomes)</c:v>
                </c:pt>
              </c:strCache>
            </c:strRef>
          </c:cat>
          <c:val>
            <c:numRef>
              <c:f>'Fig 3.7'!$AD$8:$AD$12</c:f>
              <c:numCache>
                <c:formatCode>#,##0</c:formatCode>
                <c:ptCount val="5"/>
                <c:pt idx="0">
                  <c:v>4.5181708227825146</c:v>
                </c:pt>
                <c:pt idx="1">
                  <c:v>7.08750124283773</c:v>
                </c:pt>
                <c:pt idx="2">
                  <c:v>16.02009504006023</c:v>
                </c:pt>
                <c:pt idx="3">
                  <c:v>37.534853395663156</c:v>
                </c:pt>
                <c:pt idx="4">
                  <c:v>34.839379498656314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603456"/>
        <c:axId val="339604992"/>
      </c:barChart>
      <c:catAx>
        <c:axId val="339603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39604992"/>
        <c:crosses val="autoZero"/>
        <c:auto val="1"/>
        <c:lblAlgn val="ctr"/>
        <c:lblOffset val="100"/>
        <c:noMultiLvlLbl val="0"/>
      </c:catAx>
      <c:valAx>
        <c:axId val="33960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crossAx val="339603456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3.8'!$AA$7</c:f>
              <c:strCache>
                <c:ptCount val="1"/>
                <c:pt idx="0">
                  <c:v>2003-04</c:v>
                </c:pt>
              </c:strCache>
            </c:strRef>
          </c:tx>
          <c:spPr>
            <a:solidFill>
              <a:srgbClr val="009998"/>
            </a:solidFill>
          </c:spPr>
          <c:invertIfNegative val="0"/>
          <c:cat>
            <c:strRef>
              <c:f>'Fig 3.8'!$Z$9:$Z$14</c:f>
              <c:strCache>
                <c:ptCount val="6"/>
                <c:pt idx="0">
                  <c:v>couple, no dependent child(ren)</c:v>
                </c:pt>
                <c:pt idx="1">
                  <c:v>couple with dependent child(ren)</c:v>
                </c:pt>
                <c:pt idx="2">
                  <c:v>lone parent with dependent child(ren)</c:v>
                </c:pt>
                <c:pt idx="3">
                  <c:v>other multi-person households</c:v>
                </c:pt>
                <c:pt idx="4">
                  <c:v>one person under 60</c:v>
                </c:pt>
                <c:pt idx="5">
                  <c:v>one person aged 60 or over</c:v>
                </c:pt>
              </c:strCache>
            </c:strRef>
          </c:cat>
          <c:val>
            <c:numRef>
              <c:f>'Fig 3.8'!$AA$9:$AA$14</c:f>
              <c:numCache>
                <c:formatCode>#,##0</c:formatCode>
                <c:ptCount val="6"/>
                <c:pt idx="0">
                  <c:v>39.12321290736881</c:v>
                </c:pt>
                <c:pt idx="1">
                  <c:v>21.919537407972069</c:v>
                </c:pt>
                <c:pt idx="2">
                  <c:v>3.2452093869000729</c:v>
                </c:pt>
                <c:pt idx="3">
                  <c:v>4.2249833168213691</c:v>
                </c:pt>
                <c:pt idx="4">
                  <c:v>30.939121604850879</c:v>
                </c:pt>
                <c:pt idx="5">
                  <c:v>0.54793537608683529</c:v>
                </c:pt>
              </c:numCache>
            </c:numRef>
          </c:val>
        </c:ser>
        <c:ser>
          <c:idx val="1"/>
          <c:order val="1"/>
          <c:tx>
            <c:strRef>
              <c:f>'Fig 3.8'!$AB$7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3.8'!$Z$9:$Z$14</c:f>
              <c:strCache>
                <c:ptCount val="6"/>
                <c:pt idx="0">
                  <c:v>couple, no dependent child(ren)</c:v>
                </c:pt>
                <c:pt idx="1">
                  <c:v>couple with dependent child(ren)</c:v>
                </c:pt>
                <c:pt idx="2">
                  <c:v>lone parent with dependent child(ren)</c:v>
                </c:pt>
                <c:pt idx="3">
                  <c:v>other multi-person households</c:v>
                </c:pt>
                <c:pt idx="4">
                  <c:v>one person under 60</c:v>
                </c:pt>
                <c:pt idx="5">
                  <c:v>one person aged 60 or over</c:v>
                </c:pt>
              </c:strCache>
            </c:strRef>
          </c:cat>
          <c:val>
            <c:numRef>
              <c:f>'Fig 3.8'!$AB$9:$AB$14</c:f>
              <c:numCache>
                <c:formatCode>#,##0</c:formatCode>
                <c:ptCount val="6"/>
                <c:pt idx="0">
                  <c:v>43.796691187960711</c:v>
                </c:pt>
                <c:pt idx="1">
                  <c:v>27.485395991865026</c:v>
                </c:pt>
                <c:pt idx="2">
                  <c:v>1.9406447497259582</c:v>
                </c:pt>
                <c:pt idx="3">
                  <c:v>5.5329685425261275</c:v>
                </c:pt>
                <c:pt idx="4">
                  <c:v>20.638580998926379</c:v>
                </c:pt>
                <c:pt idx="5">
                  <c:v>0.60571852899575662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340288"/>
        <c:axId val="339632896"/>
      </c:barChart>
      <c:catAx>
        <c:axId val="339340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9632896"/>
        <c:crosses val="autoZero"/>
        <c:auto val="1"/>
        <c:lblAlgn val="ctr"/>
        <c:lblOffset val="100"/>
        <c:noMultiLvlLbl val="0"/>
      </c:catAx>
      <c:valAx>
        <c:axId val="33963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r>
                  <a:rPr lang="en-GB" sz="90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93402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73965936739656E-2"/>
          <c:y val="9.2083888888888896E-2"/>
          <c:w val="0.85766423357664234"/>
          <c:h val="0.743388163928581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3.9'!$AD$2</c:f>
              <c:strCache>
                <c:ptCount val="1"/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3.9'!$AB$7:$AB$12</c:f>
              <c:strCache>
                <c:ptCount val="6"/>
                <c:pt idx="0">
                  <c:v>0</c:v>
                </c:pt>
                <c:pt idx="1">
                  <c:v>1-9</c:v>
                </c:pt>
                <c:pt idx="2">
                  <c:v>10-19</c:v>
                </c:pt>
                <c:pt idx="3">
                  <c:v>20-29</c:v>
                </c:pt>
                <c:pt idx="4">
                  <c:v>30-99</c:v>
                </c:pt>
                <c:pt idx="5">
                  <c:v>100</c:v>
                </c:pt>
              </c:strCache>
            </c:strRef>
          </c:cat>
          <c:val>
            <c:numRef>
              <c:f>'Fig 3.9'!$AD$7:$AD$12</c:f>
              <c:numCache>
                <c:formatCode>#,##0</c:formatCode>
                <c:ptCount val="6"/>
                <c:pt idx="0">
                  <c:v>1.5861829912338477</c:v>
                </c:pt>
                <c:pt idx="1">
                  <c:v>11.234651374136172</c:v>
                </c:pt>
                <c:pt idx="2">
                  <c:v>41.272815296361749</c:v>
                </c:pt>
                <c:pt idx="3">
                  <c:v>19.128984406829531</c:v>
                </c:pt>
                <c:pt idx="4">
                  <c:v>11.468579934452471</c:v>
                </c:pt>
                <c:pt idx="5">
                  <c:v>0.42191317544410178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215872"/>
        <c:axId val="339217792"/>
      </c:barChart>
      <c:catAx>
        <c:axId val="33921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r>
                  <a:rPr lang="en-GB" sz="900">
                    <a:latin typeface="Arial" pitchFamily="34" charset="0"/>
                    <a:cs typeface="Arial" pitchFamily="34" charset="0"/>
                  </a:rPr>
                  <a:t>deposit as a percent of house price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9217792"/>
        <c:crosses val="autoZero"/>
        <c:auto val="1"/>
        <c:lblAlgn val="ctr"/>
        <c:lblOffset val="100"/>
        <c:noMultiLvlLbl val="0"/>
      </c:catAx>
      <c:valAx>
        <c:axId val="339217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r>
                  <a:rPr lang="en-GB" sz="90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9215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2</xdr:row>
      <xdr:rowOff>133350</xdr:rowOff>
    </xdr:from>
    <xdr:to>
      <xdr:col>9</xdr:col>
      <xdr:colOff>371776</xdr:colOff>
      <xdr:row>17</xdr:row>
      <xdr:rowOff>161475</xdr:rowOff>
    </xdr:to>
    <xdr:graphicFrame macro="">
      <xdr:nvGraphicFramePr>
        <xdr:cNvPr id="45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66674</xdr:rowOff>
    </xdr:from>
    <xdr:to>
      <xdr:col>9</xdr:col>
      <xdr:colOff>390525</xdr:colOff>
      <xdr:row>24</xdr:row>
      <xdr:rowOff>104324</xdr:rowOff>
    </xdr:to>
    <xdr:graphicFrame macro="">
      <xdr:nvGraphicFramePr>
        <xdr:cNvPr id="54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85724</xdr:rowOff>
    </xdr:from>
    <xdr:to>
      <xdr:col>9</xdr:col>
      <xdr:colOff>352425</xdr:colOff>
      <xdr:row>24</xdr:row>
      <xdr:rowOff>94799</xdr:rowOff>
    </xdr:to>
    <xdr:graphicFrame macro="">
      <xdr:nvGraphicFramePr>
        <xdr:cNvPr id="552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76200</xdr:rowOff>
    </xdr:from>
    <xdr:to>
      <xdr:col>9</xdr:col>
      <xdr:colOff>390525</xdr:colOff>
      <xdr:row>24</xdr:row>
      <xdr:rowOff>113850</xdr:rowOff>
    </xdr:to>
    <xdr:graphicFrame macro="">
      <xdr:nvGraphicFramePr>
        <xdr:cNvPr id="757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57150</xdr:rowOff>
    </xdr:from>
    <xdr:to>
      <xdr:col>9</xdr:col>
      <xdr:colOff>390525</xdr:colOff>
      <xdr:row>24</xdr:row>
      <xdr:rowOff>94800</xdr:rowOff>
    </xdr:to>
    <xdr:graphicFrame macro="">
      <xdr:nvGraphicFramePr>
        <xdr:cNvPr id="778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85725</xdr:rowOff>
    </xdr:from>
    <xdr:to>
      <xdr:col>9</xdr:col>
      <xdr:colOff>381300</xdr:colOff>
      <xdr:row>24</xdr:row>
      <xdr:rowOff>123375</xdr:rowOff>
    </xdr:to>
    <xdr:graphicFrame macro="">
      <xdr:nvGraphicFramePr>
        <xdr:cNvPr id="460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104775</xdr:rowOff>
    </xdr:from>
    <xdr:to>
      <xdr:col>9</xdr:col>
      <xdr:colOff>352725</xdr:colOff>
      <xdr:row>24</xdr:row>
      <xdr:rowOff>142425</xdr:rowOff>
    </xdr:to>
    <xdr:graphicFrame macro="">
      <xdr:nvGraphicFramePr>
        <xdr:cNvPr id="47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28575</xdr:rowOff>
    </xdr:from>
    <xdr:to>
      <xdr:col>9</xdr:col>
      <xdr:colOff>371475</xdr:colOff>
      <xdr:row>23</xdr:row>
      <xdr:rowOff>37650</xdr:rowOff>
    </xdr:to>
    <xdr:graphicFrame macro="">
      <xdr:nvGraphicFramePr>
        <xdr:cNvPr id="66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85724</xdr:rowOff>
    </xdr:from>
    <xdr:to>
      <xdr:col>9</xdr:col>
      <xdr:colOff>467025</xdr:colOff>
      <xdr:row>22</xdr:row>
      <xdr:rowOff>87224</xdr:rowOff>
    </xdr:to>
    <xdr:graphicFrame macro="">
      <xdr:nvGraphicFramePr>
        <xdr:cNvPr id="49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95250</xdr:rowOff>
    </xdr:from>
    <xdr:to>
      <xdr:col>9</xdr:col>
      <xdr:colOff>247949</xdr:colOff>
      <xdr:row>22</xdr:row>
      <xdr:rowOff>96750</xdr:rowOff>
    </xdr:to>
    <xdr:graphicFrame macro="">
      <xdr:nvGraphicFramePr>
        <xdr:cNvPr id="50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161924</xdr:rowOff>
    </xdr:from>
    <xdr:to>
      <xdr:col>9</xdr:col>
      <xdr:colOff>381000</xdr:colOff>
      <xdr:row>26</xdr:row>
      <xdr:rowOff>37649</xdr:rowOff>
    </xdr:to>
    <xdr:graphicFrame macro="">
      <xdr:nvGraphicFramePr>
        <xdr:cNvPr id="51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161924</xdr:rowOff>
    </xdr:from>
    <xdr:to>
      <xdr:col>9</xdr:col>
      <xdr:colOff>361950</xdr:colOff>
      <xdr:row>25</xdr:row>
      <xdr:rowOff>37649</xdr:rowOff>
    </xdr:to>
    <xdr:graphicFrame macro="">
      <xdr:nvGraphicFramePr>
        <xdr:cNvPr id="52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161924</xdr:rowOff>
    </xdr:from>
    <xdr:to>
      <xdr:col>9</xdr:col>
      <xdr:colOff>371475</xdr:colOff>
      <xdr:row>25</xdr:row>
      <xdr:rowOff>37649</xdr:rowOff>
    </xdr:to>
    <xdr:graphicFrame macro="">
      <xdr:nvGraphicFramePr>
        <xdr:cNvPr id="53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opLeftCell="A7" workbookViewId="0">
      <selection activeCell="C24" sqref="C24"/>
    </sheetView>
  </sheetViews>
  <sheetFormatPr defaultRowHeight="15" x14ac:dyDescent="0.25"/>
  <sheetData>
    <row r="1" spans="1:26" ht="15.75" x14ac:dyDescent="0.25">
      <c r="A1" s="427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</row>
    <row r="2" spans="1:26" ht="15.75" x14ac:dyDescent="0.25">
      <c r="A2" s="427"/>
      <c r="B2" s="428" t="s">
        <v>333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</row>
    <row r="3" spans="1:26" ht="15.75" x14ac:dyDescent="0.25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</row>
    <row r="4" spans="1:26" ht="15.75" x14ac:dyDescent="0.25">
      <c r="A4" s="427"/>
      <c r="B4" s="429" t="s">
        <v>296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</row>
    <row r="5" spans="1:26" ht="15.75" x14ac:dyDescent="0.25">
      <c r="A5" s="427"/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</row>
    <row r="6" spans="1:26" ht="15.75" x14ac:dyDescent="0.25">
      <c r="A6" s="427"/>
      <c r="B6" s="432" t="s">
        <v>298</v>
      </c>
      <c r="C6" s="434" t="s">
        <v>199</v>
      </c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</row>
    <row r="7" spans="1:26" ht="15.75" x14ac:dyDescent="0.25">
      <c r="A7" s="427"/>
      <c r="B7" s="432" t="s">
        <v>299</v>
      </c>
      <c r="C7" s="434" t="s">
        <v>200</v>
      </c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</row>
    <row r="8" spans="1:26" ht="15.75" x14ac:dyDescent="0.25">
      <c r="A8" s="427"/>
      <c r="B8" s="432" t="s">
        <v>300</v>
      </c>
      <c r="C8" s="434" t="s">
        <v>201</v>
      </c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</row>
    <row r="9" spans="1:26" ht="15.75" x14ac:dyDescent="0.25">
      <c r="A9" s="427"/>
      <c r="B9" s="432" t="s">
        <v>301</v>
      </c>
      <c r="C9" s="434" t="s">
        <v>202</v>
      </c>
      <c r="D9" s="427"/>
      <c r="E9" s="427"/>
      <c r="F9" s="427"/>
      <c r="G9" s="427"/>
      <c r="H9" s="427"/>
      <c r="I9" s="427"/>
      <c r="J9" s="427"/>
      <c r="K9" s="427"/>
      <c r="L9" s="427"/>
      <c r="M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</row>
    <row r="10" spans="1:26" ht="15.75" x14ac:dyDescent="0.25">
      <c r="A10" s="427"/>
      <c r="B10" s="432" t="s">
        <v>302</v>
      </c>
      <c r="C10" s="434" t="s">
        <v>226</v>
      </c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</row>
    <row r="11" spans="1:26" ht="15.75" x14ac:dyDescent="0.25">
      <c r="A11" s="427"/>
      <c r="B11" s="432" t="s">
        <v>303</v>
      </c>
      <c r="C11" s="434" t="s">
        <v>230</v>
      </c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</row>
    <row r="12" spans="1:26" ht="15.75" x14ac:dyDescent="0.25">
      <c r="A12" s="427"/>
      <c r="B12" s="432" t="s">
        <v>304</v>
      </c>
      <c r="C12" s="434" t="s">
        <v>204</v>
      </c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</row>
    <row r="13" spans="1:26" ht="15.75" x14ac:dyDescent="0.25">
      <c r="A13" s="427"/>
      <c r="B13" s="432" t="s">
        <v>305</v>
      </c>
      <c r="C13" s="434" t="s">
        <v>203</v>
      </c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</row>
    <row r="14" spans="1:26" ht="15.75" x14ac:dyDescent="0.25">
      <c r="A14" s="427"/>
      <c r="B14" s="432" t="s">
        <v>306</v>
      </c>
      <c r="C14" s="431" t="s">
        <v>237</v>
      </c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</row>
    <row r="15" spans="1:26" ht="15.75" x14ac:dyDescent="0.25">
      <c r="A15" s="427"/>
      <c r="B15" s="432" t="s">
        <v>307</v>
      </c>
      <c r="C15" s="433" t="s">
        <v>242</v>
      </c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</row>
    <row r="16" spans="1:26" ht="15.75" x14ac:dyDescent="0.25">
      <c r="A16" s="427"/>
      <c r="B16" s="432" t="s">
        <v>308</v>
      </c>
      <c r="C16" s="433" t="s">
        <v>243</v>
      </c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</row>
    <row r="17" spans="1:26" ht="15.75" x14ac:dyDescent="0.25">
      <c r="A17" s="427"/>
      <c r="B17" s="432" t="s">
        <v>309</v>
      </c>
      <c r="C17" s="433" t="s">
        <v>246</v>
      </c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</row>
    <row r="18" spans="1:26" ht="15.75" x14ac:dyDescent="0.25">
      <c r="A18" s="427"/>
      <c r="B18" s="432" t="s">
        <v>310</v>
      </c>
      <c r="C18" s="430" t="s">
        <v>247</v>
      </c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</row>
    <row r="19" spans="1:26" ht="15.75" x14ac:dyDescent="0.25">
      <c r="A19" s="427"/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</row>
    <row r="20" spans="1:26" ht="15.75" x14ac:dyDescent="0.25">
      <c r="A20" s="427"/>
      <c r="B20" s="429" t="s">
        <v>297</v>
      </c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</row>
    <row r="21" spans="1:26" ht="15.75" x14ac:dyDescent="0.25">
      <c r="A21" s="427"/>
      <c r="B21" s="435" t="s">
        <v>311</v>
      </c>
      <c r="C21" s="430" t="s">
        <v>90</v>
      </c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</row>
    <row r="22" spans="1:26" ht="15.75" x14ac:dyDescent="0.25">
      <c r="A22" s="427"/>
      <c r="B22" s="435" t="s">
        <v>312</v>
      </c>
      <c r="C22" s="430" t="s">
        <v>189</v>
      </c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</row>
    <row r="23" spans="1:26" ht="15.75" x14ac:dyDescent="0.25">
      <c r="A23" s="427"/>
      <c r="B23" s="435" t="s">
        <v>313</v>
      </c>
      <c r="C23" s="430" t="s">
        <v>97</v>
      </c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</row>
    <row r="24" spans="1:26" ht="15.75" x14ac:dyDescent="0.25">
      <c r="A24" s="427"/>
      <c r="B24" s="435" t="s">
        <v>314</v>
      </c>
      <c r="C24" s="430" t="s">
        <v>91</v>
      </c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</row>
    <row r="25" spans="1:26" ht="15.75" x14ac:dyDescent="0.25">
      <c r="A25" s="427"/>
      <c r="B25" s="435" t="s">
        <v>315</v>
      </c>
      <c r="C25" s="430" t="s">
        <v>92</v>
      </c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</row>
    <row r="26" spans="1:26" ht="15.75" x14ac:dyDescent="0.25">
      <c r="A26" s="427"/>
      <c r="B26" s="435" t="s">
        <v>316</v>
      </c>
      <c r="C26" s="430" t="s">
        <v>192</v>
      </c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</row>
    <row r="27" spans="1:26" ht="15.75" x14ac:dyDescent="0.25">
      <c r="A27" s="427"/>
      <c r="B27" s="435" t="s">
        <v>317</v>
      </c>
      <c r="C27" s="430" t="s">
        <v>93</v>
      </c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</row>
    <row r="28" spans="1:26" ht="15.75" x14ac:dyDescent="0.25">
      <c r="A28" s="427"/>
      <c r="B28" s="435" t="s">
        <v>318</v>
      </c>
      <c r="C28" s="430" t="s">
        <v>94</v>
      </c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</row>
    <row r="29" spans="1:26" ht="15.75" x14ac:dyDescent="0.25">
      <c r="A29" s="427"/>
      <c r="B29" s="435" t="s">
        <v>319</v>
      </c>
      <c r="C29" s="430" t="s">
        <v>95</v>
      </c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</row>
    <row r="30" spans="1:26" ht="15.75" x14ac:dyDescent="0.25">
      <c r="A30" s="427"/>
      <c r="B30" s="435" t="s">
        <v>320</v>
      </c>
      <c r="C30" s="430" t="s">
        <v>96</v>
      </c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</row>
    <row r="31" spans="1:26" ht="15.75" x14ac:dyDescent="0.25">
      <c r="A31" s="427"/>
      <c r="B31" s="435" t="s">
        <v>321</v>
      </c>
      <c r="C31" s="430" t="s">
        <v>99</v>
      </c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</row>
    <row r="32" spans="1:26" ht="15.75" x14ac:dyDescent="0.25">
      <c r="A32" s="427"/>
      <c r="B32" s="435" t="s">
        <v>322</v>
      </c>
      <c r="C32" s="430" t="s">
        <v>98</v>
      </c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</row>
    <row r="33" spans="1:26" ht="15.75" x14ac:dyDescent="0.25">
      <c r="A33" s="427"/>
      <c r="B33" s="435" t="s">
        <v>323</v>
      </c>
      <c r="C33" s="430" t="s">
        <v>100</v>
      </c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</row>
    <row r="34" spans="1:26" ht="15.75" x14ac:dyDescent="0.25">
      <c r="A34" s="427"/>
      <c r="B34" s="435" t="s">
        <v>324</v>
      </c>
      <c r="C34" s="430" t="s">
        <v>101</v>
      </c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</row>
    <row r="35" spans="1:26" ht="15.75" x14ac:dyDescent="0.25">
      <c r="A35" s="427"/>
      <c r="B35" s="435" t="s">
        <v>325</v>
      </c>
      <c r="C35" s="430" t="s">
        <v>264</v>
      </c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U35" s="427"/>
      <c r="V35" s="427"/>
      <c r="W35" s="427"/>
      <c r="X35" s="427"/>
      <c r="Y35" s="427"/>
      <c r="Z35" s="427"/>
    </row>
    <row r="36" spans="1:26" ht="15.75" x14ac:dyDescent="0.25">
      <c r="A36" s="427"/>
      <c r="B36" s="435" t="s">
        <v>326</v>
      </c>
      <c r="C36" s="430" t="s">
        <v>102</v>
      </c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</row>
    <row r="37" spans="1:26" ht="15.75" x14ac:dyDescent="0.25">
      <c r="A37" s="427"/>
      <c r="B37" s="435" t="s">
        <v>327</v>
      </c>
      <c r="C37" s="430" t="s">
        <v>103</v>
      </c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</row>
    <row r="38" spans="1:26" ht="15.75" x14ac:dyDescent="0.25">
      <c r="A38" s="427"/>
      <c r="B38" s="435" t="s">
        <v>328</v>
      </c>
      <c r="C38" s="430" t="s">
        <v>104</v>
      </c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7"/>
    </row>
    <row r="39" spans="1:26" ht="15.75" x14ac:dyDescent="0.25">
      <c r="A39" s="427"/>
      <c r="B39" s="435" t="s">
        <v>329</v>
      </c>
      <c r="C39" s="430" t="s">
        <v>105</v>
      </c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</row>
    <row r="40" spans="1:26" ht="15.75" x14ac:dyDescent="0.25">
      <c r="A40" s="427"/>
      <c r="B40" s="435" t="s">
        <v>330</v>
      </c>
      <c r="C40" s="430" t="s">
        <v>259</v>
      </c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</row>
    <row r="41" spans="1:26" ht="15.75" x14ac:dyDescent="0.25">
      <c r="A41" s="427"/>
      <c r="B41" s="435" t="s">
        <v>331</v>
      </c>
      <c r="C41" s="430" t="s">
        <v>258</v>
      </c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</row>
    <row r="42" spans="1:26" ht="15.75" x14ac:dyDescent="0.25">
      <c r="A42" s="427"/>
      <c r="B42" s="435" t="s">
        <v>332</v>
      </c>
      <c r="C42" s="430" t="s">
        <v>198</v>
      </c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</row>
    <row r="43" spans="1:26" ht="15.75" x14ac:dyDescent="0.25">
      <c r="A43" s="427"/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7"/>
    </row>
    <row r="44" spans="1:26" ht="15.75" x14ac:dyDescent="0.25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</row>
    <row r="45" spans="1:26" ht="15.75" x14ac:dyDescent="0.25">
      <c r="A45" s="427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</row>
    <row r="46" spans="1:26" ht="15.75" x14ac:dyDescent="0.25">
      <c r="A46" s="427"/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</row>
    <row r="47" spans="1:26" ht="15.75" x14ac:dyDescent="0.25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</row>
    <row r="48" spans="1:26" ht="15.75" x14ac:dyDescent="0.25">
      <c r="A48" s="427"/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</row>
    <row r="49" spans="1:26" ht="15.75" x14ac:dyDescent="0.25">
      <c r="A49" s="427"/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7"/>
    </row>
    <row r="50" spans="1:26" ht="15.75" x14ac:dyDescent="0.25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  <c r="W50" s="427"/>
      <c r="X50" s="427"/>
      <c r="Y50" s="427"/>
      <c r="Z50" s="427"/>
    </row>
    <row r="51" spans="1:26" ht="15.75" x14ac:dyDescent="0.25">
      <c r="A51" s="427"/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</row>
    <row r="52" spans="1:26" ht="15.75" x14ac:dyDescent="0.25">
      <c r="A52" s="427"/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</row>
    <row r="53" spans="1:26" ht="15.75" x14ac:dyDescent="0.25">
      <c r="A53" s="427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</row>
    <row r="54" spans="1:26" ht="15.75" x14ac:dyDescent="0.25">
      <c r="A54" s="427"/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/>
      <c r="R54" s="427"/>
      <c r="S54" s="427"/>
      <c r="T54" s="427"/>
      <c r="U54" s="427"/>
      <c r="V54" s="427"/>
      <c r="W54" s="427"/>
      <c r="X54" s="427"/>
      <c r="Y54" s="427"/>
      <c r="Z54" s="427"/>
    </row>
    <row r="55" spans="1:26" ht="15.75" x14ac:dyDescent="0.25">
      <c r="A55" s="427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</row>
    <row r="56" spans="1:26" ht="15.75" x14ac:dyDescent="0.25">
      <c r="A56" s="427"/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</row>
    <row r="57" spans="1:26" ht="15.75" x14ac:dyDescent="0.25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</row>
    <row r="58" spans="1:26" ht="15.75" x14ac:dyDescent="0.25">
      <c r="A58" s="427"/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</row>
    <row r="59" spans="1:26" ht="15.75" x14ac:dyDescent="0.25">
      <c r="A59" s="427"/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</row>
    <row r="60" spans="1:26" ht="15.75" x14ac:dyDescent="0.25">
      <c r="A60" s="427"/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</row>
    <row r="61" spans="1:26" ht="15.75" x14ac:dyDescent="0.25">
      <c r="A61" s="427"/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</row>
    <row r="62" spans="1:26" ht="15.75" x14ac:dyDescent="0.25">
      <c r="A62" s="427"/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</row>
    <row r="63" spans="1:26" ht="15.75" x14ac:dyDescent="0.25">
      <c r="A63" s="427"/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</row>
    <row r="64" spans="1:26" ht="15.75" x14ac:dyDescent="0.25">
      <c r="A64" s="427"/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7"/>
    </row>
    <row r="65" spans="1:26" ht="15.75" x14ac:dyDescent="0.25">
      <c r="A65" s="427"/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</row>
    <row r="66" spans="1:26" ht="15.75" x14ac:dyDescent="0.25">
      <c r="A66" s="427"/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</row>
    <row r="67" spans="1:26" ht="15.75" x14ac:dyDescent="0.25">
      <c r="A67" s="427"/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</row>
    <row r="68" spans="1:26" ht="15.75" x14ac:dyDescent="0.25">
      <c r="A68" s="427"/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7"/>
    </row>
    <row r="69" spans="1:26" ht="15.75" x14ac:dyDescent="0.25">
      <c r="A69" s="427"/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</row>
    <row r="70" spans="1:26" ht="15.75" x14ac:dyDescent="0.25">
      <c r="A70" s="427"/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</row>
    <row r="71" spans="1:26" ht="15.75" x14ac:dyDescent="0.25">
      <c r="A71" s="427"/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</row>
    <row r="72" spans="1:26" ht="15.75" x14ac:dyDescent="0.25">
      <c r="A72" s="427"/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</row>
    <row r="73" spans="1:26" ht="15.75" x14ac:dyDescent="0.25">
      <c r="A73" s="427"/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</row>
    <row r="74" spans="1:26" ht="15.75" x14ac:dyDescent="0.25">
      <c r="A74" s="427"/>
      <c r="B74" s="427"/>
      <c r="C74" s="427"/>
      <c r="D74" s="427"/>
      <c r="E74" s="427"/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</row>
    <row r="75" spans="1:26" ht="15.75" x14ac:dyDescent="0.25">
      <c r="A75" s="427"/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  <c r="Z75" s="427"/>
    </row>
    <row r="76" spans="1:26" ht="15.75" x14ac:dyDescent="0.25">
      <c r="A76" s="427"/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</row>
    <row r="77" spans="1:26" ht="15.75" x14ac:dyDescent="0.25">
      <c r="A77" s="427"/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  <c r="Z77" s="427"/>
    </row>
    <row r="78" spans="1:26" ht="15.75" x14ac:dyDescent="0.25">
      <c r="A78" s="427"/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427"/>
      <c r="W78" s="427"/>
      <c r="X78" s="427"/>
      <c r="Y78" s="427"/>
      <c r="Z78" s="427"/>
    </row>
    <row r="79" spans="1:26" ht="15.75" x14ac:dyDescent="0.25">
      <c r="A79" s="427"/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  <c r="Z79" s="427"/>
    </row>
  </sheetData>
  <hyperlinks>
    <hyperlink ref="C6" location="'Fig 3.1'!A1" display="Figure 3.1: Whether owned previously and length of residence of mortgagors, 2003-04 and 2013-14"/>
    <hyperlink ref="C7" location="'Fig 3.2'!A1" display="Figure 3.2: Weekly gross income for HRP and partner of mortgagors, 2003-04 and 2013-14"/>
    <hyperlink ref="C8" location="'Fig 3.3'!A1" display="Figure 3.3: Satisfaction with area of mortgagors, 2003-04 and 2013-14"/>
    <hyperlink ref="C9" location="'Fig 3.4'!A1" display="Figure 3.4: Weekly gross income for HRP and partner of mortgagors who have owned previously, 2013-14"/>
    <hyperlink ref="C10" location="'Fig 3.5'!A1" display="Figure 3.5: Source of deposit for first time buyers in residence for less than 5 years, 2003-04 and 2013-14."/>
    <hyperlink ref="C11" location="'Fig 3.6'!A1" display="Figure 3.6: If behind on mortgage payments, by whether have children, 2013-14"/>
    <hyperlink ref="C12" location="'Fig 3.7'!A1" display="Figure 3.7: Gross weekly income of the HRP and partner of recent first time buyers, 2003-04 and 2013-14"/>
    <hyperlink ref="C13" location="'Fig 3.8'!A1" display="Figure 3.8: Household type of recent first time buyers, 2003-04 and 2013-14"/>
    <hyperlink ref="C14" location="'Fig 3.9'!A1" display="Figure 3.9: Deposit paid as a percent of house price, recent first time buyers, 2003-04 and 2013-14"/>
    <hyperlink ref="C15" location="'Fig 3.10'!A1" display="Figure 3.10: Length of residence, outright owners, 2003-04 and 2013-14"/>
    <hyperlink ref="C16" location="'Fig 3.11'!A1" display="Figure 3.11: Satisfaction with area, outright owners, 2003-04 and 2013-14"/>
    <hyperlink ref="C17" location="'Fig 3.12'!A1" display="Figure 3.12: Employment status of HRP in owner occupier households where the oldest person was aged 55 or over, 2013-14"/>
    <hyperlink ref="C18" location="'Fig 3.13'!A1" display="Figure 3.13: Health condition of HRP in owner occupier households where the oldest person was aged 55 or over, 2013-14"/>
    <hyperlink ref="C21" location="'AT 3.1'!A1" display="Annex Table 3.1: Demographic and economic characteristics, mortgagors, 2003-04 and 2013-14"/>
    <hyperlink ref="C22" location="'AT 3.2'!A1" display="Annex Table 3.2: Financial circumstances, mortgagors, 2013-14"/>
    <hyperlink ref="C23" location="'AT 3.3'!A1" display="Annex Table 3.3: Overcrowding and under-occupation, by demographic characteristics, mortgagors, 2011-12, 2012-13 and 2013-14 combined"/>
    <hyperlink ref="C24" location="'AT 3.4'!A1" display="Annex Table 3.4: Satisfaction and wellbeing, by demographic characteristics, mortgagors, 2013-14"/>
    <hyperlink ref="C25" location="'AT 3.5'!A1" display="Annex Table 3.5: Demographic and economic characteristics, recent first time buyers, 2003-04 and 2013-14"/>
    <hyperlink ref="C26" location="'AT 3.6'!A1" display="Annex Table 3.6: Overcrowding and under-occupation, recent first time buyers, 2003-04 and 2013"/>
    <hyperlink ref="C27" location="'AT 3.7'!A1" display="Annex Table 3.7: Type of accommodation and age of dwelling, recent first time buyers, 2003-04 and 2013-14"/>
    <hyperlink ref="C28" location="'AT 3.8'!A1" display="Annex Table 3.8: Deposit and type of mortgage, recent first time buyers, 2003-04 and 2013-14"/>
    <hyperlink ref="C29" location="'AT 3.9'!A1" display="Annex Table 3.9: Proportion of non-decent homes and outside plot, recent first time buyers, 2013-14"/>
    <hyperlink ref="C30" location="'AT 3.10'!A1" display="Annex Table 3.10: Demographic and economic characteristics, outright owners, 2003-04 and 2013-14"/>
    <hyperlink ref="C31" location="'AT 3.11'!A1" display="Annex Table 3.11: Overcrowding and under-occupation, by demographic characteristics, outright owners, 2011-12, 2012-13 and 2013-14 combined"/>
    <hyperlink ref="C32" location="'AT 3.12'!A1" display="Annex Table 3.12: Satisfaction and wellbeing, by demographic characteristics, outright owners, 2013-14"/>
    <hyperlink ref="C33" location="'AT 3.13'!A1" display="Annex Table 3.13: Tenure, older owners, 2013-14"/>
    <hyperlink ref="C34" location="'AT 3.14'!A1" display="Annex Table 3.14: Economic circumstances,  older owners, 2013-14"/>
    <hyperlink ref="C35" location="'AT 3.15'!A1" display="Annex Table 3.15: Income per week,  older owners, 2013-14"/>
    <hyperlink ref="C36" location="'AT 3.16'!A1" display="Annex Table 3.16: Sheltered accommodation, older owners, 2013-14"/>
    <hyperlink ref="C37" location="'AT 3.17'!A1" display="Annex Table 3.17: Overnight carers, older owners, 2013-14"/>
    <hyperlink ref="C38" location="'AT 3.18'!A1" display="Annex Table 3.18: Long-term illness or disability, older owners, 2013-14"/>
    <hyperlink ref="C39" location="'AT 3.19'!A1" display="Annex Table 3.19: Health conditions, older owners, 2013-14"/>
    <hyperlink ref="C40" location="'AT 3.20'!A1" display="Annex Table 3.20: Proportion of non-decent homes, older owners, 2013"/>
    <hyperlink ref="C41" location="'AT 3.21'!A1" display="Annex Table 3.21: Energy efficiency, older owners, 2013"/>
    <hyperlink ref="C42" location="'AT 3.22'!A1" display="Annex Table 3.22: Overcrowding and under-occupation, older owners, 2011-12, 2012-13 and 2013-14 combined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AD54"/>
  <sheetViews>
    <sheetView showGridLines="0" workbookViewId="0"/>
  </sheetViews>
  <sheetFormatPr defaultRowHeight="15" x14ac:dyDescent="0.25"/>
  <cols>
    <col min="1" max="1" width="9.140625" customWidth="1"/>
    <col min="29" max="29" width="11.42578125" customWidth="1"/>
  </cols>
  <sheetData>
    <row r="1" spans="2:30" ht="12.75" customHeight="1" x14ac:dyDescent="0.25">
      <c r="AB1" s="343"/>
    </row>
    <row r="2" spans="2:30" ht="18.75" customHeight="1" x14ac:dyDescent="0.25">
      <c r="B2" s="301" t="s">
        <v>237</v>
      </c>
      <c r="AB2" s="343"/>
      <c r="AC2" s="165"/>
      <c r="AD2" s="165"/>
    </row>
    <row r="3" spans="2:30" ht="12.75" customHeight="1" x14ac:dyDescent="0.25">
      <c r="AB3" s="343" t="s">
        <v>231</v>
      </c>
      <c r="AC3" s="172"/>
      <c r="AD3" s="173"/>
    </row>
    <row r="4" spans="2:30" ht="12.75" customHeight="1" x14ac:dyDescent="0.25">
      <c r="AB4" s="168" t="s">
        <v>235</v>
      </c>
      <c r="AC4" s="172"/>
      <c r="AD4" s="173">
        <v>36225.243447867899</v>
      </c>
    </row>
    <row r="5" spans="2:30" ht="12.75" customHeight="1" x14ac:dyDescent="0.25">
      <c r="AB5" s="168" t="s">
        <v>236</v>
      </c>
      <c r="AC5" s="174"/>
      <c r="AD5" s="173">
        <v>17744.741884195166</v>
      </c>
    </row>
    <row r="6" spans="2:30" ht="12.75" customHeight="1" x14ac:dyDescent="0.25">
      <c r="AB6" s="175"/>
      <c r="AC6" s="176"/>
      <c r="AD6" s="347" t="s">
        <v>37</v>
      </c>
    </row>
    <row r="7" spans="2:30" ht="12.75" customHeight="1" x14ac:dyDescent="0.25">
      <c r="AB7" s="168">
        <v>0</v>
      </c>
      <c r="AC7" s="169"/>
      <c r="AD7" s="169">
        <v>1.5861829912338477</v>
      </c>
    </row>
    <row r="8" spans="2:30" ht="12.75" customHeight="1" x14ac:dyDescent="0.25">
      <c r="AB8" s="168" t="s">
        <v>31</v>
      </c>
      <c r="AC8" s="169"/>
      <c r="AD8" s="169">
        <v>11.234651374136172</v>
      </c>
    </row>
    <row r="9" spans="2:30" ht="12.75" customHeight="1" x14ac:dyDescent="0.25">
      <c r="AB9" s="168" t="s">
        <v>30</v>
      </c>
      <c r="AC9" s="169"/>
      <c r="AD9" s="169">
        <v>41.272815296361749</v>
      </c>
    </row>
    <row r="10" spans="2:30" ht="12.75" customHeight="1" x14ac:dyDescent="0.25">
      <c r="AB10" s="168" t="s">
        <v>29</v>
      </c>
      <c r="AC10" s="169"/>
      <c r="AD10" s="169">
        <v>19.128984406829531</v>
      </c>
    </row>
    <row r="11" spans="2:30" ht="12.75" customHeight="1" x14ac:dyDescent="0.25">
      <c r="AB11" s="168" t="s">
        <v>32</v>
      </c>
      <c r="AC11" s="169"/>
      <c r="AD11" s="169">
        <v>11.468579934452471</v>
      </c>
    </row>
    <row r="12" spans="2:30" ht="12.75" customHeight="1" x14ac:dyDescent="0.25">
      <c r="AB12" s="168">
        <v>100</v>
      </c>
      <c r="AC12" s="169"/>
      <c r="AD12" s="169">
        <v>0.42191317544410178</v>
      </c>
    </row>
    <row r="13" spans="2:30" ht="12.75" customHeight="1" x14ac:dyDescent="0.25">
      <c r="AB13" s="170" t="s">
        <v>234</v>
      </c>
      <c r="AC13" s="171"/>
      <c r="AD13" s="171">
        <v>100</v>
      </c>
    </row>
    <row r="14" spans="2:30" ht="12.75" customHeight="1" x14ac:dyDescent="0.25"/>
    <row r="15" spans="2:30" ht="12.75" customHeight="1" x14ac:dyDescent="0.25"/>
    <row r="16" spans="2:30" ht="12.75" customHeight="1" x14ac:dyDescent="0.25"/>
    <row r="17" spans="2:2" ht="12.75" customHeight="1" x14ac:dyDescent="0.25"/>
    <row r="18" spans="2:2" ht="12.75" customHeight="1" x14ac:dyDescent="0.25"/>
    <row r="19" spans="2:2" ht="12.75" customHeight="1" x14ac:dyDescent="0.25"/>
    <row r="20" spans="2:2" ht="12.75" customHeight="1" x14ac:dyDescent="0.25"/>
    <row r="21" spans="2:2" ht="12.75" customHeight="1" x14ac:dyDescent="0.25"/>
    <row r="22" spans="2:2" ht="12.75" customHeight="1" x14ac:dyDescent="0.25"/>
    <row r="23" spans="2:2" ht="12.75" customHeight="1" x14ac:dyDescent="0.25"/>
    <row r="24" spans="2:2" ht="12.75" customHeight="1" x14ac:dyDescent="0.25">
      <c r="B24" s="302"/>
    </row>
    <row r="25" spans="2:2" ht="12.75" customHeight="1" x14ac:dyDescent="0.25">
      <c r="B25" s="302"/>
    </row>
    <row r="26" spans="2:2" ht="12.75" customHeight="1" x14ac:dyDescent="0.25">
      <c r="B26" s="303"/>
    </row>
    <row r="27" spans="2:2" ht="12.75" customHeight="1" x14ac:dyDescent="0.25">
      <c r="B27" s="302" t="s">
        <v>233</v>
      </c>
    </row>
    <row r="28" spans="2:2" ht="12.75" customHeight="1" x14ac:dyDescent="0.25">
      <c r="B28" s="302" t="s">
        <v>210</v>
      </c>
    </row>
    <row r="29" spans="2:2" ht="12.75" customHeight="1" x14ac:dyDescent="0.25">
      <c r="B29" s="303" t="s">
        <v>129</v>
      </c>
    </row>
    <row r="30" spans="2:2" ht="12.75" customHeight="1" x14ac:dyDescent="0.25"/>
    <row r="31" spans="2:2" ht="12.75" customHeight="1" x14ac:dyDescent="0.25"/>
    <row r="32" spans="2: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</sheetData>
  <phoneticPr fontId="11" type="noConversion"/>
  <pageMargins left="0.7" right="0.7" top="0.75" bottom="0.75" header="0.3" footer="0.3"/>
  <pageSetup paperSize="9" orientation="landscape" r:id="rId1"/>
  <ignoredErrors>
    <ignoredError sqref="AB9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AD35"/>
  <sheetViews>
    <sheetView showGridLines="0" workbookViewId="0"/>
  </sheetViews>
  <sheetFormatPr defaultRowHeight="15" x14ac:dyDescent="0.25"/>
  <cols>
    <col min="1" max="1" width="9.140625" customWidth="1"/>
    <col min="28" max="28" width="23.28515625" customWidth="1"/>
  </cols>
  <sheetData>
    <row r="1" spans="2:30" ht="12.75" customHeight="1" x14ac:dyDescent="0.25"/>
    <row r="2" spans="2:30" ht="18.75" customHeight="1" x14ac:dyDescent="0.25">
      <c r="B2" s="301" t="s">
        <v>242</v>
      </c>
      <c r="AB2" s="343" t="s">
        <v>33</v>
      </c>
      <c r="AC2" s="344"/>
      <c r="AD2" s="344"/>
    </row>
    <row r="3" spans="2:30" ht="12.75" customHeight="1" x14ac:dyDescent="0.25">
      <c r="AB3" s="345"/>
      <c r="AC3" s="346" t="s">
        <v>81</v>
      </c>
      <c r="AD3" s="346" t="s">
        <v>72</v>
      </c>
    </row>
    <row r="4" spans="2:30" ht="12.75" customHeight="1" x14ac:dyDescent="0.25">
      <c r="AB4" s="166"/>
      <c r="AC4" s="167"/>
      <c r="AD4" s="167"/>
    </row>
    <row r="5" spans="2:30" ht="12.75" customHeight="1" x14ac:dyDescent="0.25">
      <c r="AB5" s="168" t="s">
        <v>238</v>
      </c>
      <c r="AC5" s="169">
        <v>13.83521511749878</v>
      </c>
      <c r="AD5" s="169">
        <v>10.900509455205567</v>
      </c>
    </row>
    <row r="6" spans="2:30" ht="12.75" customHeight="1" x14ac:dyDescent="0.25">
      <c r="AB6" s="168" t="s">
        <v>239</v>
      </c>
      <c r="AC6" s="169">
        <v>10.053465087320577</v>
      </c>
      <c r="AD6" s="169">
        <v>11.38272228023799</v>
      </c>
    </row>
    <row r="7" spans="2:30" ht="12.75" customHeight="1" x14ac:dyDescent="0.25">
      <c r="AB7" s="168" t="s">
        <v>240</v>
      </c>
      <c r="AC7" s="169">
        <v>21.559353721725007</v>
      </c>
      <c r="AD7" s="169">
        <v>21.651846101527603</v>
      </c>
    </row>
    <row r="8" spans="2:30" ht="12.75" customHeight="1" x14ac:dyDescent="0.25">
      <c r="AB8" s="168" t="s">
        <v>241</v>
      </c>
      <c r="AC8" s="169">
        <v>54.53319673650855</v>
      </c>
      <c r="AD8" s="169">
        <v>56.061603043346977</v>
      </c>
    </row>
    <row r="9" spans="2:30" ht="12.75" customHeight="1" x14ac:dyDescent="0.25"/>
    <row r="10" spans="2:30" ht="12.75" customHeight="1" x14ac:dyDescent="0.25"/>
    <row r="11" spans="2:30" ht="12.75" customHeight="1" x14ac:dyDescent="0.25"/>
    <row r="12" spans="2:30" ht="12.75" customHeight="1" x14ac:dyDescent="0.25"/>
    <row r="13" spans="2:30" ht="12.75" customHeight="1" x14ac:dyDescent="0.25"/>
    <row r="14" spans="2:30" ht="12.75" customHeight="1" x14ac:dyDescent="0.25"/>
    <row r="15" spans="2:30" ht="12.75" customHeight="1" x14ac:dyDescent="0.25"/>
    <row r="16" spans="2:30" ht="12.75" customHeight="1" x14ac:dyDescent="0.25"/>
    <row r="17" spans="2:2" ht="12.75" customHeight="1" x14ac:dyDescent="0.25"/>
    <row r="18" spans="2:2" ht="12.75" customHeight="1" x14ac:dyDescent="0.25"/>
    <row r="19" spans="2:2" ht="12.75" customHeight="1" x14ac:dyDescent="0.25"/>
    <row r="20" spans="2:2" ht="12.75" customHeight="1" x14ac:dyDescent="0.25"/>
    <row r="21" spans="2:2" ht="12.75" customHeight="1" x14ac:dyDescent="0.25"/>
    <row r="22" spans="2:2" ht="12.75" customHeight="1" x14ac:dyDescent="0.25"/>
    <row r="23" spans="2:2" ht="12.75" customHeight="1" x14ac:dyDescent="0.25"/>
    <row r="24" spans="2:2" ht="12.75" customHeight="1" x14ac:dyDescent="0.25">
      <c r="B24" s="302"/>
    </row>
    <row r="25" spans="2:2" ht="12.75" customHeight="1" x14ac:dyDescent="0.25">
      <c r="B25" s="302"/>
    </row>
    <row r="26" spans="2:2" ht="12.75" customHeight="1" x14ac:dyDescent="0.25">
      <c r="B26" s="302" t="s">
        <v>209</v>
      </c>
    </row>
    <row r="27" spans="2:2" ht="12.75" customHeight="1" x14ac:dyDescent="0.25">
      <c r="B27" s="302" t="s">
        <v>208</v>
      </c>
    </row>
    <row r="28" spans="2:2" ht="12.75" customHeight="1" x14ac:dyDescent="0.25">
      <c r="B28" s="303" t="s">
        <v>129</v>
      </c>
    </row>
    <row r="29" spans="2:2" ht="12.75" customHeight="1" x14ac:dyDescent="0.25">
      <c r="B29" s="303"/>
    </row>
    <row r="30" spans="2:2" ht="12.75" customHeight="1" x14ac:dyDescent="0.25"/>
    <row r="31" spans="2:2" ht="12.75" customHeight="1" x14ac:dyDescent="0.25">
      <c r="B31" s="302"/>
    </row>
    <row r="32" spans="2:2" ht="12.75" customHeight="1" x14ac:dyDescent="0.25">
      <c r="B32" s="302"/>
    </row>
    <row r="33" spans="2:2" ht="12.75" customHeight="1" x14ac:dyDescent="0.25">
      <c r="B33" s="303"/>
    </row>
    <row r="34" spans="2:2" ht="12.75" customHeight="1" x14ac:dyDescent="0.25"/>
    <row r="35" spans="2:2" ht="12.75" customHeight="1" x14ac:dyDescent="0.25"/>
  </sheetData>
  <phoneticPr fontId="11" type="noConversion"/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AI47"/>
  <sheetViews>
    <sheetView showGridLines="0" workbookViewId="0"/>
  </sheetViews>
  <sheetFormatPr defaultRowHeight="15" x14ac:dyDescent="0.25"/>
  <cols>
    <col min="29" max="29" width="28.140625" customWidth="1"/>
  </cols>
  <sheetData>
    <row r="1" spans="2:35" ht="12.75" customHeight="1" x14ac:dyDescent="0.25"/>
    <row r="2" spans="2:35" ht="18.75" customHeight="1" x14ac:dyDescent="0.25">
      <c r="B2" s="301" t="s">
        <v>243</v>
      </c>
      <c r="AC2" s="343" t="s">
        <v>33</v>
      </c>
      <c r="AD2" s="344"/>
      <c r="AE2" s="344"/>
      <c r="AG2" s="168"/>
      <c r="AH2" s="168"/>
      <c r="AI2" s="168"/>
    </row>
    <row r="3" spans="2:35" ht="12.75" customHeight="1" x14ac:dyDescent="0.25">
      <c r="AC3" s="345"/>
      <c r="AD3" s="346" t="s">
        <v>81</v>
      </c>
      <c r="AE3" s="346" t="s">
        <v>72</v>
      </c>
      <c r="AG3" s="168"/>
      <c r="AH3" s="168"/>
      <c r="AI3" s="168"/>
    </row>
    <row r="4" spans="2:35" ht="12.75" customHeight="1" x14ac:dyDescent="0.25">
      <c r="AC4" s="348" t="s">
        <v>73</v>
      </c>
      <c r="AD4" s="167">
        <v>56.26246067975179</v>
      </c>
      <c r="AE4" s="167">
        <v>62.362165232577915</v>
      </c>
      <c r="AG4" s="168"/>
      <c r="AH4" s="168"/>
      <c r="AI4" s="168"/>
    </row>
    <row r="5" spans="2:35" ht="12.75" customHeight="1" x14ac:dyDescent="0.25">
      <c r="AC5" s="168" t="s">
        <v>74</v>
      </c>
      <c r="AD5" s="169">
        <v>32.729952169990504</v>
      </c>
      <c r="AE5" s="169">
        <v>29.124864833659043</v>
      </c>
      <c r="AG5" s="168"/>
      <c r="AH5" s="168"/>
      <c r="AI5" s="168"/>
    </row>
    <row r="6" spans="2:35" ht="12.75" customHeight="1" x14ac:dyDescent="0.25">
      <c r="AC6" s="168" t="s">
        <v>75</v>
      </c>
      <c r="AD6" s="169">
        <v>3.1265883249455708</v>
      </c>
      <c r="AE6" s="169">
        <v>3.3106614213702117</v>
      </c>
      <c r="AG6" s="168"/>
      <c r="AH6" s="168"/>
      <c r="AI6" s="168"/>
    </row>
    <row r="7" spans="2:35" ht="12.75" customHeight="1" x14ac:dyDescent="0.25">
      <c r="AC7" s="168" t="s">
        <v>76</v>
      </c>
      <c r="AD7" s="169">
        <v>5.4480790523861318</v>
      </c>
      <c r="AE7" s="169">
        <v>3.5032118981320846</v>
      </c>
      <c r="AG7" s="168"/>
      <c r="AH7" s="169"/>
      <c r="AI7" s="169"/>
    </row>
    <row r="8" spans="2:35" ht="12.75" customHeight="1" x14ac:dyDescent="0.25">
      <c r="AC8" s="168" t="s">
        <v>77</v>
      </c>
      <c r="AD8" s="169">
        <v>2.4329197729259997</v>
      </c>
      <c r="AE8" s="169">
        <v>1.6990966142607529</v>
      </c>
      <c r="AG8" s="168"/>
      <c r="AH8" s="169"/>
      <c r="AI8" s="169"/>
    </row>
    <row r="9" spans="2:35" ht="12.75" customHeight="1" x14ac:dyDescent="0.25">
      <c r="AC9" s="349"/>
      <c r="AD9" s="344"/>
      <c r="AE9" s="344"/>
    </row>
    <row r="10" spans="2:35" ht="12.75" customHeight="1" x14ac:dyDescent="0.25"/>
    <row r="11" spans="2:35" ht="12.75" customHeight="1" x14ac:dyDescent="0.25"/>
    <row r="12" spans="2:35" ht="12.75" customHeight="1" x14ac:dyDescent="0.25"/>
    <row r="13" spans="2:35" ht="12.75" customHeight="1" x14ac:dyDescent="0.25"/>
    <row r="14" spans="2:35" ht="12.75" customHeight="1" x14ac:dyDescent="0.25">
      <c r="B14" s="302"/>
    </row>
    <row r="15" spans="2:35" ht="12.75" customHeight="1" x14ac:dyDescent="0.25">
      <c r="B15" s="302"/>
    </row>
    <row r="16" spans="2:35" ht="12.75" customHeight="1" x14ac:dyDescent="0.25">
      <c r="B16" s="303"/>
    </row>
    <row r="17" spans="2:3" ht="12.75" customHeight="1" x14ac:dyDescent="0.25"/>
    <row r="18" spans="2:3" ht="12.75" customHeight="1" x14ac:dyDescent="0.25"/>
    <row r="19" spans="2:3" ht="12.75" customHeight="1" x14ac:dyDescent="0.25"/>
    <row r="20" spans="2:3" ht="12.75" customHeight="1" x14ac:dyDescent="0.25"/>
    <row r="21" spans="2:3" ht="12.75" customHeight="1" x14ac:dyDescent="0.25">
      <c r="C21" s="302"/>
    </row>
    <row r="22" spans="2:3" ht="12.75" customHeight="1" x14ac:dyDescent="0.25">
      <c r="C22" s="302"/>
    </row>
    <row r="23" spans="2:3" ht="12.75" customHeight="1" x14ac:dyDescent="0.25">
      <c r="C23" s="303"/>
    </row>
    <row r="24" spans="2:3" ht="12.75" customHeight="1" x14ac:dyDescent="0.25"/>
    <row r="25" spans="2:3" ht="12.75" customHeight="1" x14ac:dyDescent="0.25">
      <c r="B25" s="302"/>
    </row>
    <row r="26" spans="2:3" ht="12.75" customHeight="1" x14ac:dyDescent="0.25">
      <c r="B26" s="302"/>
    </row>
    <row r="27" spans="2:3" ht="12.75" customHeight="1" x14ac:dyDescent="0.25">
      <c r="B27" s="302" t="s">
        <v>209</v>
      </c>
    </row>
    <row r="28" spans="2:3" ht="12.75" customHeight="1" x14ac:dyDescent="0.25">
      <c r="B28" s="302" t="s">
        <v>208</v>
      </c>
    </row>
    <row r="29" spans="2:3" ht="12.75" customHeight="1" x14ac:dyDescent="0.25">
      <c r="B29" s="303" t="s">
        <v>129</v>
      </c>
    </row>
    <row r="30" spans="2:3" ht="12.75" customHeight="1" x14ac:dyDescent="0.25"/>
    <row r="31" spans="2:3" ht="12.75" customHeight="1" x14ac:dyDescent="0.25"/>
    <row r="32" spans="2:3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</sheetData>
  <phoneticPr fontId="11" type="noConversion"/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AC84"/>
  <sheetViews>
    <sheetView showGridLines="0" workbookViewId="0"/>
  </sheetViews>
  <sheetFormatPr defaultRowHeight="15" x14ac:dyDescent="0.25"/>
  <cols>
    <col min="27" max="27" width="31" customWidth="1"/>
    <col min="28" max="28" width="18.5703125" customWidth="1"/>
    <col min="29" max="29" width="20.85546875" customWidth="1"/>
  </cols>
  <sheetData>
    <row r="1" spans="2:29" ht="12.75" customHeight="1" x14ac:dyDescent="0.25"/>
    <row r="2" spans="2:29" ht="18.75" customHeight="1" x14ac:dyDescent="0.25">
      <c r="B2" s="301" t="s">
        <v>246</v>
      </c>
      <c r="AA2" s="68" t="s">
        <v>244</v>
      </c>
      <c r="AB2" s="344"/>
      <c r="AC2" s="344"/>
    </row>
    <row r="3" spans="2:29" ht="27.95" customHeight="1" x14ac:dyDescent="0.25">
      <c r="AA3" s="345"/>
      <c r="AB3" s="346" t="s">
        <v>193</v>
      </c>
      <c r="AC3" s="346" t="s">
        <v>194</v>
      </c>
    </row>
    <row r="4" spans="2:29" ht="12.75" customHeight="1" x14ac:dyDescent="0.25">
      <c r="AA4" s="166"/>
      <c r="AB4" s="167"/>
      <c r="AC4" s="167"/>
    </row>
    <row r="5" spans="2:29" ht="12.75" customHeight="1" x14ac:dyDescent="0.25">
      <c r="AA5" s="188" t="s">
        <v>43</v>
      </c>
      <c r="AB5" s="299">
        <v>74.043560723894757</v>
      </c>
      <c r="AC5" s="299">
        <v>13.760491162048915</v>
      </c>
    </row>
    <row r="6" spans="2:29" ht="12.75" customHeight="1" x14ac:dyDescent="0.25">
      <c r="AA6" s="188" t="s">
        <v>44</v>
      </c>
      <c r="AB6" s="299">
        <v>11.374620616761284</v>
      </c>
      <c r="AC6" s="299">
        <v>7.3167661712415395</v>
      </c>
    </row>
    <row r="7" spans="2:29" ht="12.75" customHeight="1" x14ac:dyDescent="0.25">
      <c r="AA7" s="188" t="s">
        <v>45</v>
      </c>
      <c r="AB7" s="299">
        <v>8.7433825529725748</v>
      </c>
      <c r="AC7" s="299">
        <v>78.433206547208727</v>
      </c>
    </row>
    <row r="8" spans="2:29" ht="12.75" customHeight="1" x14ac:dyDescent="0.25">
      <c r="AA8" s="188" t="s">
        <v>46</v>
      </c>
      <c r="AB8" s="299">
        <v>5.838436106371363</v>
      </c>
      <c r="AC8" s="299">
        <v>0.48953611950099563</v>
      </c>
    </row>
    <row r="9" spans="2:29" ht="12.75" customHeight="1" x14ac:dyDescent="0.25"/>
    <row r="10" spans="2:29" ht="12.75" customHeight="1" x14ac:dyDescent="0.25">
      <c r="AA10" s="188"/>
      <c r="AB10" s="299"/>
      <c r="AC10" s="299"/>
    </row>
    <row r="11" spans="2:29" ht="12.75" customHeight="1" x14ac:dyDescent="0.25">
      <c r="AA11" s="188"/>
      <c r="AB11" s="299"/>
      <c r="AC11" s="299"/>
    </row>
    <row r="12" spans="2:29" ht="12.75" customHeight="1" x14ac:dyDescent="0.25">
      <c r="AA12" s="188"/>
      <c r="AB12" s="299"/>
      <c r="AC12" s="299"/>
    </row>
    <row r="13" spans="2:29" ht="12.75" customHeight="1" x14ac:dyDescent="0.25">
      <c r="AA13" s="188"/>
      <c r="AB13" s="299"/>
      <c r="AC13" s="299"/>
    </row>
    <row r="14" spans="2:29" ht="12.75" customHeight="1" x14ac:dyDescent="0.25"/>
    <row r="15" spans="2:29" ht="12.75" customHeight="1" x14ac:dyDescent="0.25"/>
    <row r="16" spans="2:29" ht="12.75" customHeight="1" x14ac:dyDescent="0.25"/>
    <row r="17" spans="2:2" ht="12.75" customHeight="1" x14ac:dyDescent="0.25"/>
    <row r="18" spans="2:2" ht="12.75" customHeight="1" x14ac:dyDescent="0.25"/>
    <row r="19" spans="2:2" ht="12.75" customHeight="1" x14ac:dyDescent="0.25"/>
    <row r="20" spans="2:2" ht="12.75" customHeight="1" x14ac:dyDescent="0.25"/>
    <row r="21" spans="2:2" ht="12.75" customHeight="1" x14ac:dyDescent="0.25"/>
    <row r="22" spans="2:2" ht="12.75" customHeight="1" x14ac:dyDescent="0.25"/>
    <row r="23" spans="2:2" ht="12.75" customHeight="1" x14ac:dyDescent="0.25"/>
    <row r="24" spans="2:2" ht="12.75" customHeight="1" x14ac:dyDescent="0.25"/>
    <row r="25" spans="2:2" ht="12.75" customHeight="1" x14ac:dyDescent="0.25"/>
    <row r="26" spans="2:2" ht="12.75" customHeight="1" x14ac:dyDescent="0.25">
      <c r="B26" s="302" t="s">
        <v>205</v>
      </c>
    </row>
    <row r="27" spans="2:2" ht="12.75" customHeight="1" x14ac:dyDescent="0.25">
      <c r="B27" s="302" t="s">
        <v>207</v>
      </c>
    </row>
    <row r="28" spans="2:2" ht="12.75" customHeight="1" x14ac:dyDescent="0.25">
      <c r="B28" s="303" t="s">
        <v>129</v>
      </c>
    </row>
    <row r="29" spans="2:2" ht="12.75" customHeight="1" x14ac:dyDescent="0.25">
      <c r="B29" s="302"/>
    </row>
    <row r="30" spans="2:2" ht="12.75" customHeight="1" x14ac:dyDescent="0.25">
      <c r="B30" s="303"/>
    </row>
    <row r="31" spans="2:2" ht="12.75" customHeight="1" x14ac:dyDescent="0.25"/>
    <row r="32" spans="2: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</sheetData>
  <phoneticPr fontId="11" type="noConversion"/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AC40"/>
  <sheetViews>
    <sheetView showGridLines="0" workbookViewId="0"/>
  </sheetViews>
  <sheetFormatPr defaultRowHeight="15" x14ac:dyDescent="0.25"/>
  <cols>
    <col min="27" max="27" width="31.7109375" customWidth="1"/>
    <col min="28" max="28" width="20.140625" customWidth="1"/>
    <col min="29" max="29" width="21.42578125" customWidth="1"/>
  </cols>
  <sheetData>
    <row r="1" spans="2:29" ht="12.75" customHeight="1" x14ac:dyDescent="0.25"/>
    <row r="2" spans="2:29" ht="18.75" customHeight="1" x14ac:dyDescent="0.25">
      <c r="B2" s="301" t="s">
        <v>247</v>
      </c>
      <c r="AA2" s="68" t="s">
        <v>244</v>
      </c>
      <c r="AB2" s="344"/>
      <c r="AC2" s="344"/>
    </row>
    <row r="3" spans="2:29" ht="27.95" customHeight="1" x14ac:dyDescent="0.25">
      <c r="AA3" s="345"/>
      <c r="AB3" s="346" t="s">
        <v>193</v>
      </c>
      <c r="AC3" s="346" t="s">
        <v>194</v>
      </c>
    </row>
    <row r="4" spans="2:29" ht="12.75" customHeight="1" x14ac:dyDescent="0.25">
      <c r="AA4" s="166"/>
      <c r="AB4" s="167"/>
      <c r="AC4" s="167"/>
    </row>
    <row r="5" spans="2:29" ht="12.75" customHeight="1" x14ac:dyDescent="0.25">
      <c r="AA5" s="188" t="s">
        <v>55</v>
      </c>
      <c r="AB5" s="299">
        <v>25.653387276848793</v>
      </c>
      <c r="AC5" s="299">
        <v>48.436948764490282</v>
      </c>
    </row>
    <row r="6" spans="2:29" ht="12.75" customHeight="1" x14ac:dyDescent="0.25">
      <c r="AA6" s="188" t="s">
        <v>56</v>
      </c>
      <c r="AB6" s="299">
        <v>27.967982056339785</v>
      </c>
      <c r="AC6" s="299">
        <v>34.231797195859556</v>
      </c>
    </row>
    <row r="7" spans="2:29" ht="12.75" customHeight="1" x14ac:dyDescent="0.25">
      <c r="AA7" s="188" t="s">
        <v>57</v>
      </c>
      <c r="AB7" s="299">
        <v>14.48053454767563</v>
      </c>
      <c r="AC7" s="299">
        <v>23.475761467563149</v>
      </c>
    </row>
    <row r="8" spans="2:29" ht="12.75" customHeight="1" x14ac:dyDescent="0.25">
      <c r="AA8" s="188" t="s">
        <v>58</v>
      </c>
      <c r="AB8" s="299">
        <v>12.749524883964479</v>
      </c>
      <c r="AC8" s="299">
        <v>20.843843348726917</v>
      </c>
    </row>
    <row r="9" spans="2:29" ht="12.75" customHeight="1" x14ac:dyDescent="0.25">
      <c r="AA9" s="188" t="s">
        <v>59</v>
      </c>
      <c r="AB9" s="299">
        <v>11.447267854377067</v>
      </c>
      <c r="AC9" s="299">
        <v>14.953027595938389</v>
      </c>
    </row>
    <row r="10" spans="2:29" ht="12.75" customHeight="1" x14ac:dyDescent="0.25">
      <c r="AA10" s="188" t="s">
        <v>60</v>
      </c>
      <c r="AB10" s="299">
        <v>5.6149662189358089</v>
      </c>
      <c r="AC10" s="299">
        <v>10.806692172874147</v>
      </c>
    </row>
    <row r="11" spans="2:29" ht="12.75" customHeight="1" x14ac:dyDescent="0.25">
      <c r="AA11" s="188" t="s">
        <v>61</v>
      </c>
      <c r="AB11" s="299">
        <v>4.749898791623778</v>
      </c>
      <c r="AC11" s="299">
        <v>5.1106645182496129</v>
      </c>
    </row>
    <row r="12" spans="2:29" ht="12.75" customHeight="1" x14ac:dyDescent="0.25">
      <c r="AA12" s="188" t="s">
        <v>62</v>
      </c>
      <c r="AB12" s="299">
        <v>8.5719825634187945</v>
      </c>
      <c r="AC12" s="299">
        <v>3.4926073327497695</v>
      </c>
    </row>
    <row r="13" spans="2:29" ht="12.75" customHeight="1" x14ac:dyDescent="0.25">
      <c r="AA13" s="188" t="s">
        <v>63</v>
      </c>
      <c r="AB13" s="299">
        <v>4.6970639338414433</v>
      </c>
      <c r="AC13" s="299">
        <v>3.3479280894510439</v>
      </c>
    </row>
    <row r="14" spans="2:29" ht="12.75" customHeight="1" x14ac:dyDescent="0.25">
      <c r="AA14" s="188" t="s">
        <v>64</v>
      </c>
      <c r="AB14" s="299">
        <v>1.3932981554270141</v>
      </c>
      <c r="AC14" s="299">
        <v>1.0029063582809687</v>
      </c>
    </row>
    <row r="15" spans="2:29" ht="12.75" customHeight="1" x14ac:dyDescent="0.25"/>
    <row r="16" spans="2:29" ht="12.75" customHeight="1" x14ac:dyDescent="0.25"/>
    <row r="17" spans="2:2" ht="12.75" customHeight="1" x14ac:dyDescent="0.25"/>
    <row r="18" spans="2:2" ht="12.75" customHeight="1" x14ac:dyDescent="0.25"/>
    <row r="19" spans="2:2" ht="12.75" customHeight="1" x14ac:dyDescent="0.25"/>
    <row r="20" spans="2:2" ht="12.75" customHeight="1" x14ac:dyDescent="0.25"/>
    <row r="21" spans="2:2" ht="12.75" customHeight="1" x14ac:dyDescent="0.25"/>
    <row r="22" spans="2:2" ht="12.75" customHeight="1" x14ac:dyDescent="0.25"/>
    <row r="23" spans="2:2" ht="12.75" customHeight="1" x14ac:dyDescent="0.25"/>
    <row r="24" spans="2:2" ht="12.75" customHeight="1" x14ac:dyDescent="0.25"/>
    <row r="25" spans="2:2" ht="12.75" customHeight="1" x14ac:dyDescent="0.25"/>
    <row r="26" spans="2:2" ht="12.75" customHeight="1" x14ac:dyDescent="0.25"/>
    <row r="27" spans="2:2" ht="12.75" customHeight="1" x14ac:dyDescent="0.25">
      <c r="B27" s="302" t="s">
        <v>205</v>
      </c>
    </row>
    <row r="28" spans="2:2" ht="12.75" customHeight="1" x14ac:dyDescent="0.25">
      <c r="B28" s="302" t="s">
        <v>206</v>
      </c>
    </row>
    <row r="29" spans="2:2" ht="12.75" customHeight="1" x14ac:dyDescent="0.25">
      <c r="B29" s="303" t="s">
        <v>129</v>
      </c>
    </row>
    <row r="30" spans="2:2" ht="12.75" customHeight="1" x14ac:dyDescent="0.25"/>
    <row r="31" spans="2:2" ht="12.75" customHeight="1" x14ac:dyDescent="0.25"/>
    <row r="32" spans="2: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</sheetData>
  <phoneticPr fontId="11" type="noConversion"/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99FF"/>
    <pageSetUpPr fitToPage="1"/>
  </sheetPr>
  <dimension ref="A1:AS110"/>
  <sheetViews>
    <sheetView showGridLines="0" topLeftCell="A61" workbookViewId="0">
      <selection activeCell="I16" sqref="I16"/>
    </sheetView>
  </sheetViews>
  <sheetFormatPr defaultRowHeight="15" x14ac:dyDescent="0.25"/>
  <cols>
    <col min="2" max="2" width="50.85546875" style="2" customWidth="1"/>
    <col min="3" max="6" width="11.7109375" style="3" customWidth="1"/>
  </cols>
  <sheetData>
    <row r="1" spans="2:7" ht="14.25" customHeight="1" x14ac:dyDescent="0.25"/>
    <row r="2" spans="2:7" ht="37.5" customHeight="1" x14ac:dyDescent="0.25">
      <c r="B2" s="439" t="s">
        <v>90</v>
      </c>
      <c r="C2" s="440"/>
      <c r="D2" s="440"/>
      <c r="E2" s="440"/>
      <c r="F2" s="440"/>
    </row>
    <row r="3" spans="2:7" ht="14.25" customHeight="1" x14ac:dyDescent="0.25">
      <c r="B3" s="177"/>
    </row>
    <row r="4" spans="2:7" ht="14.25" customHeight="1" x14ac:dyDescent="0.25">
      <c r="B4" s="189" t="s">
        <v>119</v>
      </c>
    </row>
    <row r="5" spans="2:7" ht="14.25" customHeight="1" x14ac:dyDescent="0.25">
      <c r="B5" s="394"/>
      <c r="C5" s="438" t="s">
        <v>81</v>
      </c>
      <c r="D5" s="438"/>
      <c r="E5" s="438" t="s">
        <v>72</v>
      </c>
      <c r="F5" s="438"/>
    </row>
    <row r="6" spans="2:7" ht="28.5" customHeight="1" x14ac:dyDescent="0.25">
      <c r="B6" s="179"/>
      <c r="C6" s="366" t="s">
        <v>34</v>
      </c>
      <c r="D6" s="366" t="s">
        <v>37</v>
      </c>
      <c r="E6" s="366" t="s">
        <v>34</v>
      </c>
      <c r="F6" s="366" t="s">
        <v>37</v>
      </c>
    </row>
    <row r="7" spans="2:7" ht="14.25" customHeight="1" x14ac:dyDescent="0.25">
      <c r="B7" s="179" t="s">
        <v>144</v>
      </c>
      <c r="C7" s="165"/>
      <c r="D7" s="165"/>
      <c r="E7" s="165"/>
      <c r="F7" s="165"/>
    </row>
    <row r="8" spans="2:7" ht="14.25" customHeight="1" x14ac:dyDescent="0.25">
      <c r="B8" s="188" t="s">
        <v>0</v>
      </c>
      <c r="C8" s="395">
        <v>7369.4434321921781</v>
      </c>
      <c r="D8" s="396">
        <v>86.600106147020341</v>
      </c>
      <c r="E8" s="397">
        <v>5828.8677928309999</v>
      </c>
      <c r="F8" s="398">
        <v>84.069448512529249</v>
      </c>
      <c r="G8" s="15"/>
    </row>
    <row r="9" spans="2:7" ht="14.25" customHeight="1" x14ac:dyDescent="0.25">
      <c r="B9" s="188" t="s">
        <v>1</v>
      </c>
      <c r="C9" s="395">
        <v>508.68130172890255</v>
      </c>
      <c r="D9" s="396">
        <v>5.9776365922417289</v>
      </c>
      <c r="E9" s="397">
        <v>493.89754850182629</v>
      </c>
      <c r="F9" s="398">
        <v>7.1234579338558301</v>
      </c>
      <c r="G9" s="15"/>
    </row>
    <row r="10" spans="2:7" ht="14.25" customHeight="1" x14ac:dyDescent="0.25">
      <c r="B10" s="188" t="s">
        <v>2</v>
      </c>
      <c r="C10" s="395">
        <v>304.84370017331781</v>
      </c>
      <c r="D10" s="396">
        <v>3.5822918021105896</v>
      </c>
      <c r="E10" s="397">
        <v>322.29081079460042</v>
      </c>
      <c r="F10" s="398">
        <v>4.6483831315375221</v>
      </c>
      <c r="G10" s="15"/>
    </row>
    <row r="11" spans="2:7" ht="14.25" customHeight="1" x14ac:dyDescent="0.25">
      <c r="B11" s="188" t="s">
        <v>3</v>
      </c>
      <c r="C11" s="395">
        <v>78.879192888175979</v>
      </c>
      <c r="D11" s="396">
        <v>0.92692840914789953</v>
      </c>
      <c r="E11" s="397">
        <v>98.072484272467733</v>
      </c>
      <c r="F11" s="398">
        <v>1.4144941968285112</v>
      </c>
      <c r="G11" s="15"/>
    </row>
    <row r="12" spans="2:7" ht="14.25" customHeight="1" x14ac:dyDescent="0.25">
      <c r="B12" s="188" t="s">
        <v>4</v>
      </c>
      <c r="C12" s="370">
        <v>13.414974520335432</v>
      </c>
      <c r="D12" s="396">
        <v>0.15764259921526272</v>
      </c>
      <c r="E12" s="397">
        <v>10</v>
      </c>
      <c r="F12" s="398">
        <v>0.15037480393130301</v>
      </c>
      <c r="G12" s="15"/>
    </row>
    <row r="13" spans="2:7" ht="14.25" customHeight="1" x14ac:dyDescent="0.25">
      <c r="B13" s="188" t="s">
        <v>5</v>
      </c>
      <c r="C13" s="395">
        <v>234.47688967176535</v>
      </c>
      <c r="D13" s="396">
        <v>2.755394450264169</v>
      </c>
      <c r="E13" s="397">
        <v>179.84129773581927</v>
      </c>
      <c r="F13" s="398">
        <v>2.5938414213173875</v>
      </c>
      <c r="G13" s="15"/>
    </row>
    <row r="14" spans="2:7" ht="14.25" customHeight="1" x14ac:dyDescent="0.25">
      <c r="B14" s="240"/>
      <c r="C14" s="395"/>
      <c r="D14" s="396"/>
      <c r="E14" s="397"/>
      <c r="F14" s="398"/>
      <c r="G14" s="15"/>
    </row>
    <row r="15" spans="2:7" ht="14.25" customHeight="1" x14ac:dyDescent="0.25">
      <c r="B15" s="249" t="s">
        <v>248</v>
      </c>
      <c r="C15" s="182"/>
      <c r="D15" s="183"/>
      <c r="E15" s="182"/>
      <c r="F15" s="183"/>
    </row>
    <row r="16" spans="2:7" ht="14.25" customHeight="1" x14ac:dyDescent="0.25">
      <c r="B16" s="188" t="s">
        <v>220</v>
      </c>
      <c r="C16" s="395">
        <v>1212.4593547802933</v>
      </c>
      <c r="D16" s="396">
        <v>14.22918300873684</v>
      </c>
      <c r="E16" s="397">
        <v>829.26326216946302</v>
      </c>
      <c r="F16" s="396">
        <v>11.972964189383536</v>
      </c>
      <c r="G16" s="15"/>
    </row>
    <row r="17" spans="2:9" ht="14.25" customHeight="1" x14ac:dyDescent="0.25">
      <c r="B17" s="188" t="s">
        <v>221</v>
      </c>
      <c r="C17" s="395">
        <v>2081.490267983444</v>
      </c>
      <c r="D17" s="396">
        <v>24.427957801033337</v>
      </c>
      <c r="E17" s="397">
        <v>1782.3414731996361</v>
      </c>
      <c r="F17" s="396">
        <v>25.733577749536728</v>
      </c>
      <c r="G17" s="15"/>
      <c r="H17" s="446"/>
      <c r="I17" s="199"/>
    </row>
    <row r="18" spans="2:9" ht="14.25" customHeight="1" x14ac:dyDescent="0.25">
      <c r="B18" s="188" t="s">
        <v>216</v>
      </c>
      <c r="C18" s="395">
        <v>2315.6816207893698</v>
      </c>
      <c r="D18" s="396">
        <v>27.176381164670975</v>
      </c>
      <c r="E18" s="397">
        <v>1200.7125826613521</v>
      </c>
      <c r="F18" s="396">
        <v>17.335976896331843</v>
      </c>
      <c r="G18" s="15"/>
    </row>
    <row r="19" spans="2:9" ht="14.25" customHeight="1" x14ac:dyDescent="0.25">
      <c r="B19" s="188" t="s">
        <v>217</v>
      </c>
      <c r="C19" s="395">
        <v>1204.3577690766695</v>
      </c>
      <c r="D19" s="396">
        <v>14.134104402445152</v>
      </c>
      <c r="E19" s="397">
        <v>1331.5150775725244</v>
      </c>
      <c r="F19" s="396">
        <v>19.224512972747888</v>
      </c>
      <c r="G19" s="15"/>
    </row>
    <row r="20" spans="2:9" ht="14.25" customHeight="1" x14ac:dyDescent="0.25">
      <c r="B20" s="188" t="s">
        <v>218</v>
      </c>
      <c r="C20" s="395">
        <v>1369.049618394369</v>
      </c>
      <c r="D20" s="396">
        <v>16.066895349003111</v>
      </c>
      <c r="E20" s="397">
        <v>1318.5601853600426</v>
      </c>
      <c r="F20" s="396">
        <v>19.037469282748184</v>
      </c>
      <c r="G20" s="15"/>
    </row>
    <row r="21" spans="2:9" ht="14.25" customHeight="1" x14ac:dyDescent="0.25">
      <c r="B21" s="188" t="s">
        <v>219</v>
      </c>
      <c r="C21" s="395">
        <v>337.89580376267963</v>
      </c>
      <c r="D21" s="396">
        <v>3.9654782741105912</v>
      </c>
      <c r="E21" s="397">
        <v>463.73906908211785</v>
      </c>
      <c r="F21" s="396">
        <v>6.6954989092518309</v>
      </c>
      <c r="G21" s="15"/>
    </row>
    <row r="22" spans="2:9" ht="14.25" customHeight="1" x14ac:dyDescent="0.25">
      <c r="B22" s="240"/>
      <c r="C22" s="395"/>
      <c r="D22" s="396"/>
      <c r="E22" s="397"/>
      <c r="F22" s="396"/>
      <c r="G22" s="15"/>
    </row>
    <row r="23" spans="2:9" s="3" customFormat="1" ht="14.25" customHeight="1" x14ac:dyDescent="0.25">
      <c r="B23" s="249" t="s">
        <v>286</v>
      </c>
      <c r="C23" s="182"/>
      <c r="D23" s="183"/>
      <c r="E23" s="182"/>
      <c r="F23" s="183"/>
    </row>
    <row r="24" spans="2:9" s="3" customFormat="1" ht="14.25" customHeight="1" x14ac:dyDescent="0.25">
      <c r="B24" s="188" t="s">
        <v>80</v>
      </c>
      <c r="C24" s="395">
        <v>246.32430631023666</v>
      </c>
      <c r="D24" s="396">
        <v>20.316087738452261</v>
      </c>
      <c r="E24" s="399">
        <v>221.72256699939601</v>
      </c>
      <c r="F24" s="396">
        <f>E24/(E26+E25+E24)*100</f>
        <v>27.066771249098032</v>
      </c>
      <c r="G24" s="15"/>
    </row>
    <row r="25" spans="2:9" s="3" customFormat="1" ht="14.25" customHeight="1" x14ac:dyDescent="0.25">
      <c r="B25" s="188" t="s">
        <v>79</v>
      </c>
      <c r="C25" s="395">
        <v>38.350890874757191</v>
      </c>
      <c r="D25" s="396">
        <v>3.1630661039113055</v>
      </c>
      <c r="E25" s="399">
        <v>63.624246068651942</v>
      </c>
      <c r="F25" s="396">
        <f>E25/(E24+E26+E25)*100</f>
        <v>7.7669266486582664</v>
      </c>
      <c r="G25" s="15"/>
    </row>
    <row r="26" spans="2:9" s="3" customFormat="1" ht="14.25" customHeight="1" x14ac:dyDescent="0.25">
      <c r="B26" s="188" t="s">
        <v>78</v>
      </c>
      <c r="C26" s="395">
        <v>927.78415759530128</v>
      </c>
      <c r="D26" s="396">
        <v>76.520846157636541</v>
      </c>
      <c r="E26" s="399">
        <v>533.82206732356747</v>
      </c>
      <c r="F26" s="396">
        <f>E26/(E25+E24+E26)*100</f>
        <v>65.166302102243705</v>
      </c>
      <c r="G26" s="15"/>
    </row>
    <row r="27" spans="2:9" s="3" customFormat="1" ht="14.25" customHeight="1" x14ac:dyDescent="0.25">
      <c r="B27" s="379" t="s">
        <v>250</v>
      </c>
      <c r="C27" s="400">
        <v>1212.4593547802951</v>
      </c>
      <c r="D27" s="401">
        <v>100</v>
      </c>
      <c r="E27" s="400">
        <v>819</v>
      </c>
      <c r="F27" s="401">
        <v>100</v>
      </c>
      <c r="G27" s="15"/>
    </row>
    <row r="28" spans="2:9" s="3" customFormat="1" ht="14.25" customHeight="1" x14ac:dyDescent="0.25">
      <c r="B28" s="379"/>
      <c r="C28" s="400"/>
      <c r="D28" s="401"/>
      <c r="E28" s="400"/>
      <c r="F28" s="401"/>
      <c r="G28" s="15"/>
    </row>
    <row r="29" spans="2:9" ht="14.25" customHeight="1" x14ac:dyDescent="0.25">
      <c r="B29" s="249" t="s">
        <v>122</v>
      </c>
      <c r="C29" s="253"/>
      <c r="D29" s="402"/>
      <c r="E29" s="253"/>
      <c r="F29" s="402"/>
    </row>
    <row r="30" spans="2:9" ht="14.25" customHeight="1" x14ac:dyDescent="0.25">
      <c r="B30" s="188" t="s">
        <v>82</v>
      </c>
      <c r="C30" s="395">
        <v>3807.568843470669</v>
      </c>
      <c r="D30" s="396">
        <v>44.68368777424017</v>
      </c>
      <c r="E30" s="397">
        <v>2979.3520297240202</v>
      </c>
      <c r="F30" s="396">
        <v>42.971035021868659</v>
      </c>
      <c r="G30" s="15"/>
    </row>
    <row r="31" spans="2:9" ht="14.25" customHeight="1" x14ac:dyDescent="0.25">
      <c r="B31" s="188" t="s">
        <v>83</v>
      </c>
      <c r="C31" s="395">
        <v>1414.1882099984471</v>
      </c>
      <c r="D31" s="396">
        <v>16.596192223272396</v>
      </c>
      <c r="E31" s="397">
        <v>1202.6512451768544</v>
      </c>
      <c r="F31" s="396">
        <v>17.345774604679946</v>
      </c>
      <c r="G31" s="15"/>
    </row>
    <row r="32" spans="2:9" ht="14.25" customHeight="1" x14ac:dyDescent="0.25">
      <c r="B32" s="188" t="s">
        <v>84</v>
      </c>
      <c r="C32" s="395">
        <v>1366.0808137567828</v>
      </c>
      <c r="D32" s="396">
        <v>16.031628334432828</v>
      </c>
      <c r="E32" s="397">
        <v>1092.7770882862351</v>
      </c>
      <c r="F32" s="396">
        <v>15.76106551470294</v>
      </c>
      <c r="G32" s="15"/>
    </row>
    <row r="33" spans="2:8" ht="14.25" customHeight="1" x14ac:dyDescent="0.25">
      <c r="B33" s="188" t="s">
        <v>85</v>
      </c>
      <c r="C33" s="395">
        <v>970.94247350206797</v>
      </c>
      <c r="D33" s="396">
        <v>11.394486118645821</v>
      </c>
      <c r="E33" s="397">
        <v>859.70775140482942</v>
      </c>
      <c r="F33" s="396">
        <v>12.399518930836413</v>
      </c>
      <c r="G33" s="15"/>
    </row>
    <row r="34" spans="2:8" ht="14.25" customHeight="1" x14ac:dyDescent="0.25">
      <c r="B34" s="188" t="s">
        <v>86</v>
      </c>
      <c r="C34" s="395">
        <v>962.38036272164015</v>
      </c>
      <c r="D34" s="396">
        <v>11.294005549408796</v>
      </c>
      <c r="E34" s="397">
        <v>798.90790020681879</v>
      </c>
      <c r="F34" s="396">
        <v>11.522605927912039</v>
      </c>
      <c r="G34" s="15"/>
    </row>
    <row r="35" spans="2:8" ht="14.25" customHeight="1" x14ac:dyDescent="0.25">
      <c r="B35" s="240"/>
      <c r="C35" s="395"/>
      <c r="D35" s="396"/>
      <c r="E35" s="397"/>
      <c r="F35" s="396"/>
      <c r="G35" s="15"/>
    </row>
    <row r="36" spans="2:8" ht="14.25" customHeight="1" x14ac:dyDescent="0.25">
      <c r="B36" s="241" t="s">
        <v>125</v>
      </c>
      <c r="C36" s="244"/>
      <c r="D36" s="403"/>
      <c r="E36" s="244"/>
      <c r="F36" s="403"/>
    </row>
    <row r="37" spans="2:8" ht="14.25" customHeight="1" x14ac:dyDescent="0.25">
      <c r="B37" s="188" t="s">
        <v>123</v>
      </c>
      <c r="C37" s="395">
        <v>637.94121455935692</v>
      </c>
      <c r="D37" s="396">
        <v>7.4849255221288518</v>
      </c>
      <c r="E37" s="253">
        <v>344.071437</v>
      </c>
      <c r="F37" s="398">
        <v>4.962523941567901</v>
      </c>
    </row>
    <row r="38" spans="2:8" ht="14.25" customHeight="1" x14ac:dyDescent="0.25">
      <c r="B38" s="188" t="s">
        <v>124</v>
      </c>
      <c r="C38" s="397" t="s">
        <v>255</v>
      </c>
      <c r="D38" s="396" t="s">
        <v>255</v>
      </c>
      <c r="E38" s="397">
        <v>82.54730091400711</v>
      </c>
      <c r="F38" s="398">
        <v>1.1905753073647707</v>
      </c>
      <c r="G38" s="15"/>
    </row>
    <row r="39" spans="2:8" ht="14.25" customHeight="1" x14ac:dyDescent="0.25">
      <c r="B39" s="188" t="s">
        <v>269</v>
      </c>
      <c r="C39" s="395">
        <v>995.88304004031113</v>
      </c>
      <c r="D39" s="396">
        <v>11.684635219252526</v>
      </c>
      <c r="E39" s="397">
        <v>1377.1894783223879</v>
      </c>
      <c r="F39" s="398">
        <v>19.911286</v>
      </c>
      <c r="G39" s="15"/>
    </row>
    <row r="40" spans="2:8" ht="14.25" customHeight="1" x14ac:dyDescent="0.25">
      <c r="B40" s="188" t="s">
        <v>270</v>
      </c>
      <c r="C40" s="395">
        <v>492.69334991584799</v>
      </c>
      <c r="D40" s="396">
        <v>5.7807411485641902</v>
      </c>
      <c r="E40" s="397">
        <v>1281.695438134306</v>
      </c>
      <c r="F40" s="398">
        <v>18.545643999999999</v>
      </c>
      <c r="G40" s="15"/>
    </row>
    <row r="41" spans="2:8" ht="14.25" customHeight="1" x14ac:dyDescent="0.25">
      <c r="B41" s="241"/>
      <c r="C41" s="395"/>
      <c r="D41" s="396"/>
      <c r="E41" s="397"/>
      <c r="F41" s="398"/>
      <c r="G41" s="15"/>
    </row>
    <row r="42" spans="2:8" ht="14.25" customHeight="1" x14ac:dyDescent="0.25">
      <c r="B42" s="241" t="s">
        <v>130</v>
      </c>
      <c r="C42" s="244"/>
      <c r="D42" s="403"/>
      <c r="E42" s="244"/>
      <c r="F42" s="403"/>
      <c r="H42" s="26"/>
    </row>
    <row r="43" spans="2:8" ht="14.25" customHeight="1" x14ac:dyDescent="0.25">
      <c r="B43" s="188" t="s">
        <v>116</v>
      </c>
      <c r="C43" s="395">
        <v>2299.3151662748051</v>
      </c>
      <c r="D43" s="396">
        <v>26.980581611767469</v>
      </c>
      <c r="E43" s="397">
        <v>1859.0705571112212</v>
      </c>
      <c r="F43" s="398">
        <v>26.813275242654374</v>
      </c>
      <c r="G43" s="15"/>
      <c r="H43" s="26"/>
    </row>
    <row r="44" spans="2:8" ht="14.25" customHeight="1" x14ac:dyDescent="0.25">
      <c r="B44" s="188" t="s">
        <v>27</v>
      </c>
      <c r="C44" s="395">
        <v>3170.4487065891835</v>
      </c>
      <c r="D44" s="396">
        <v>37.202620731910841</v>
      </c>
      <c r="E44" s="397">
        <v>2346.844581538995</v>
      </c>
      <c r="F44" s="398">
        <v>33.848413916208585</v>
      </c>
      <c r="G44" s="15"/>
    </row>
    <row r="45" spans="2:8" ht="14.25" customHeight="1" x14ac:dyDescent="0.25">
      <c r="B45" s="188" t="s">
        <v>117</v>
      </c>
      <c r="C45" s="395">
        <v>2414.9525945881269</v>
      </c>
      <c r="D45" s="396">
        <v>28.337492190075551</v>
      </c>
      <c r="E45" s="397">
        <v>2086.3653249608801</v>
      </c>
      <c r="F45" s="398">
        <v>30.091535526136191</v>
      </c>
      <c r="G45" s="15"/>
    </row>
    <row r="46" spans="2:8" ht="14.25" customHeight="1" x14ac:dyDescent="0.25">
      <c r="B46" s="188" t="s">
        <v>135</v>
      </c>
      <c r="C46" s="395">
        <v>390.03763871533073</v>
      </c>
      <c r="D46" s="396">
        <v>4.5767724657204889</v>
      </c>
      <c r="E46" s="397">
        <v>511.54160556901337</v>
      </c>
      <c r="F46" s="398">
        <v>7.3779372255265683</v>
      </c>
      <c r="G46" s="15"/>
    </row>
    <row r="47" spans="2:8" ht="14.25" customHeight="1" x14ac:dyDescent="0.25">
      <c r="B47" s="188" t="s">
        <v>136</v>
      </c>
      <c r="C47" s="395">
        <v>236.92465429524199</v>
      </c>
      <c r="D47" s="396">
        <v>2.7801169082049104</v>
      </c>
      <c r="E47" s="397">
        <v>127.33263342816031</v>
      </c>
      <c r="F47" s="398">
        <v>1.8365117635914538</v>
      </c>
      <c r="G47" s="15"/>
    </row>
    <row r="48" spans="2:8" ht="14.25" customHeight="1" x14ac:dyDescent="0.25">
      <c r="B48" s="188" t="s">
        <v>63</v>
      </c>
      <c r="C48" s="370">
        <v>10.432435509338552</v>
      </c>
      <c r="D48" s="396">
        <v>0.12241609232075547</v>
      </c>
      <c r="E48" s="397">
        <v>2</v>
      </c>
      <c r="F48" s="404">
        <v>3.2326325882871189E-2</v>
      </c>
      <c r="G48" s="15"/>
    </row>
    <row r="49" spans="1:45" ht="14.25" customHeight="1" x14ac:dyDescent="0.25">
      <c r="B49" s="248"/>
      <c r="C49" s="370"/>
      <c r="D49" s="405"/>
      <c r="E49" s="397"/>
      <c r="F49" s="404"/>
      <c r="G49" s="15"/>
    </row>
    <row r="50" spans="1:45" s="1" customFormat="1" ht="14.25" customHeight="1" x14ac:dyDescent="0.25">
      <c r="A50"/>
      <c r="B50" s="249" t="s">
        <v>287</v>
      </c>
      <c r="C50" s="182"/>
      <c r="D50" s="183"/>
      <c r="E50" s="182"/>
      <c r="F50" s="18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s="1" customFormat="1" ht="14.25" customHeight="1" x14ac:dyDescent="0.25">
      <c r="A51"/>
      <c r="B51" s="188" t="s">
        <v>111</v>
      </c>
      <c r="C51" s="395">
        <v>309.08968603200918</v>
      </c>
      <c r="D51" s="396">
        <v>4.1860483502961854</v>
      </c>
      <c r="E51" s="397">
        <v>308.5366249239305</v>
      </c>
      <c r="F51" s="396">
        <v>4.4500072441468044</v>
      </c>
      <c r="G51" s="1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s="1" customFormat="1" ht="14.25" customHeight="1" x14ac:dyDescent="0.25">
      <c r="A52"/>
      <c r="B52" s="188" t="s">
        <v>112</v>
      </c>
      <c r="C52" s="395">
        <v>758.51590466443713</v>
      </c>
      <c r="D52" s="396">
        <v>10.272695579577395</v>
      </c>
      <c r="E52" s="397">
        <v>691.33399908811896</v>
      </c>
      <c r="F52" s="396">
        <v>9.9710733039411572</v>
      </c>
      <c r="G52" s="1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s="1" customFormat="1" ht="14.25" customHeight="1" x14ac:dyDescent="0.25">
      <c r="A53"/>
      <c r="B53" s="188" t="s">
        <v>113</v>
      </c>
      <c r="C53" s="395">
        <v>1435.937246222524</v>
      </c>
      <c r="D53" s="396">
        <v>19.447115230031187</v>
      </c>
      <c r="E53" s="397">
        <v>1176.8105619625494</v>
      </c>
      <c r="F53" s="396">
        <v>16.97307581235437</v>
      </c>
      <c r="G53" s="1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s="1" customFormat="1" ht="14.25" customHeight="1" x14ac:dyDescent="0.25">
      <c r="A54"/>
      <c r="B54" s="188" t="s">
        <v>114</v>
      </c>
      <c r="C54" s="395">
        <v>2244.4113860941611</v>
      </c>
      <c r="D54" s="396">
        <v>30.396402742382268</v>
      </c>
      <c r="E54" s="397">
        <v>1990.8100268333785</v>
      </c>
      <c r="F54" s="396">
        <v>28.713346570485232</v>
      </c>
      <c r="G54" s="1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s="1" customFormat="1" ht="14.25" customHeight="1" x14ac:dyDescent="0.25">
      <c r="A55"/>
      <c r="B55" s="188" t="s">
        <v>115</v>
      </c>
      <c r="C55" s="395">
        <v>2635.8517000632087</v>
      </c>
      <c r="D55" s="396">
        <v>35.697738097712957</v>
      </c>
      <c r="E55" s="397">
        <v>2765.9048019907787</v>
      </c>
      <c r="F55" s="396">
        <v>39.892497069072434</v>
      </c>
      <c r="G55" s="1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s="1" customFormat="1" ht="14.25" customHeight="1" x14ac:dyDescent="0.25">
      <c r="A56"/>
      <c r="B56" s="250"/>
      <c r="C56" s="395"/>
      <c r="D56" s="396"/>
      <c r="E56" s="397"/>
      <c r="F56" s="396"/>
      <c r="G56" s="1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14.25" customHeight="1" x14ac:dyDescent="0.25">
      <c r="B57" s="249" t="s">
        <v>278</v>
      </c>
      <c r="C57" s="182"/>
      <c r="D57" s="183"/>
      <c r="E57" s="182"/>
      <c r="F57" s="183"/>
    </row>
    <row r="58" spans="1:45" ht="14.25" customHeight="1" x14ac:dyDescent="0.25">
      <c r="B58" s="188" t="s">
        <v>6</v>
      </c>
      <c r="C58" s="395">
        <v>1070.3107460845499</v>
      </c>
      <c r="D58" s="396">
        <v>12.557890973560266</v>
      </c>
      <c r="E58" s="397">
        <v>913.54884113122671</v>
      </c>
      <c r="F58" s="396">
        <v>13.176066089133428</v>
      </c>
      <c r="G58" s="15"/>
    </row>
    <row r="59" spans="1:45" ht="14.25" customHeight="1" x14ac:dyDescent="0.25">
      <c r="B59" s="188" t="s">
        <v>253</v>
      </c>
      <c r="C59" s="395">
        <v>5533.2036522003364</v>
      </c>
      <c r="D59" s="396">
        <v>64.920742366673622</v>
      </c>
      <c r="E59" s="397">
        <v>4518.9646189669475</v>
      </c>
      <c r="F59" s="396">
        <v>65.176785075042559</v>
      </c>
      <c r="G59" s="15"/>
    </row>
    <row r="60" spans="1:45" ht="14.25" customHeight="1" x14ac:dyDescent="0.25">
      <c r="B60" s="188" t="s">
        <v>254</v>
      </c>
      <c r="C60" s="395">
        <v>1919.4991263428726</v>
      </c>
      <c r="D60" s="396">
        <v>22.521366659766112</v>
      </c>
      <c r="E60" s="397">
        <v>1500.8825547005754</v>
      </c>
      <c r="F60" s="396">
        <v>21.647148835824002</v>
      </c>
      <c r="G60" s="15"/>
    </row>
    <row r="61" spans="1:45" ht="14.25" customHeight="1" x14ac:dyDescent="0.25">
      <c r="B61" s="188"/>
      <c r="C61" s="395"/>
      <c r="D61" s="396"/>
      <c r="E61" s="397"/>
      <c r="F61" s="396"/>
      <c r="G61" s="15"/>
    </row>
    <row r="62" spans="1:45" ht="14.25" customHeight="1" x14ac:dyDescent="0.25">
      <c r="B62" s="249" t="s">
        <v>279</v>
      </c>
      <c r="C62" s="244"/>
      <c r="D62" s="403"/>
      <c r="E62" s="244"/>
      <c r="F62" s="403"/>
    </row>
    <row r="63" spans="1:45" ht="14.25" customHeight="1" x14ac:dyDescent="0.25">
      <c r="B63" s="188" t="s">
        <v>106</v>
      </c>
      <c r="C63" s="395">
        <v>1107.7084471833859</v>
      </c>
      <c r="D63" s="396">
        <v>13.024280715155454</v>
      </c>
      <c r="E63" s="397">
        <v>860.60129550397698</v>
      </c>
      <c r="F63" s="396">
        <v>12.412406469601542</v>
      </c>
      <c r="G63" s="15"/>
    </row>
    <row r="64" spans="1:45" ht="14.25" customHeight="1" x14ac:dyDescent="0.25">
      <c r="B64" s="188" t="s">
        <v>107</v>
      </c>
      <c r="C64" s="395">
        <v>1628.0391785168795</v>
      </c>
      <c r="D64" s="396">
        <v>19.142256547913188</v>
      </c>
      <c r="E64" s="397">
        <v>1257.6827271832294</v>
      </c>
      <c r="F64" s="396">
        <v>18.139490727182025</v>
      </c>
      <c r="G64" s="15"/>
    </row>
    <row r="65" spans="2:7" ht="14.25" customHeight="1" x14ac:dyDescent="0.25">
      <c r="B65" s="188" t="s">
        <v>108</v>
      </c>
      <c r="C65" s="395">
        <v>1810.4844281763121</v>
      </c>
      <c r="D65" s="396">
        <v>21.287422230050193</v>
      </c>
      <c r="E65" s="397">
        <v>1497.4494668429836</v>
      </c>
      <c r="F65" s="396">
        <v>21.597633593217545</v>
      </c>
      <c r="G65" s="15"/>
    </row>
    <row r="66" spans="2:7" ht="14.25" customHeight="1" x14ac:dyDescent="0.25">
      <c r="B66" s="188" t="s">
        <v>109</v>
      </c>
      <c r="C66" s="395">
        <v>1928.948126636029</v>
      </c>
      <c r="D66" s="396">
        <v>22.680301797970873</v>
      </c>
      <c r="E66" s="397">
        <v>1593.7027829219085</v>
      </c>
      <c r="F66" s="396">
        <v>22.985890024459611</v>
      </c>
      <c r="G66" s="15"/>
    </row>
    <row r="67" spans="2:7" ht="14.25" customHeight="1" x14ac:dyDescent="0.25">
      <c r="B67" s="188" t="s">
        <v>110</v>
      </c>
      <c r="C67" s="395">
        <v>2029.7689326804348</v>
      </c>
      <c r="D67" s="396">
        <v>23.8657387089103</v>
      </c>
      <c r="E67" s="397">
        <v>1723.9597423466601</v>
      </c>
      <c r="F67" s="396">
        <v>24.864579185539277</v>
      </c>
      <c r="G67" s="15"/>
    </row>
    <row r="68" spans="2:7" ht="14.25" customHeight="1" x14ac:dyDescent="0.25">
      <c r="B68" s="248"/>
      <c r="C68" s="395"/>
      <c r="D68" s="396"/>
      <c r="E68" s="397"/>
      <c r="F68" s="396"/>
      <c r="G68" s="15"/>
    </row>
    <row r="69" spans="2:7" ht="14.25" customHeight="1" x14ac:dyDescent="0.25">
      <c r="B69" s="249" t="s">
        <v>137</v>
      </c>
      <c r="C69" s="395"/>
      <c r="D69" s="183"/>
      <c r="E69" s="182"/>
      <c r="F69" s="183"/>
    </row>
    <row r="70" spans="2:7" ht="14.25" customHeight="1" x14ac:dyDescent="0.25">
      <c r="B70" s="191" t="s">
        <v>73</v>
      </c>
      <c r="C70" s="395">
        <v>3999.2436796000584</v>
      </c>
      <c r="D70" s="396">
        <v>47.614765927653956</v>
      </c>
      <c r="E70" s="397">
        <v>3837.3100637233556</v>
      </c>
      <c r="F70" s="396">
        <v>55.826041747223329</v>
      </c>
      <c r="G70" s="15"/>
    </row>
    <row r="71" spans="2:7" ht="14.25" customHeight="1" x14ac:dyDescent="0.25">
      <c r="B71" s="188" t="s">
        <v>74</v>
      </c>
      <c r="C71" s="395">
        <v>3353.0558456462313</v>
      </c>
      <c r="D71" s="396">
        <v>39.921290629823112</v>
      </c>
      <c r="E71" s="397">
        <v>2259.3253155039197</v>
      </c>
      <c r="F71" s="396">
        <v>32.86916806026791</v>
      </c>
      <c r="G71" s="15"/>
    </row>
    <row r="72" spans="2:7" ht="14.25" customHeight="1" x14ac:dyDescent="0.25">
      <c r="B72" s="188" t="s">
        <v>75</v>
      </c>
      <c r="C72" s="395">
        <v>370.14984089855398</v>
      </c>
      <c r="D72" s="396">
        <v>4.4069827808805933</v>
      </c>
      <c r="E72" s="397">
        <v>372.22922838892379</v>
      </c>
      <c r="F72" s="396">
        <v>5.4152737460610094</v>
      </c>
      <c r="G72" s="15"/>
    </row>
    <row r="73" spans="2:7" ht="14.25" customHeight="1" x14ac:dyDescent="0.25">
      <c r="B73" s="188" t="s">
        <v>76</v>
      </c>
      <c r="C73" s="395">
        <v>507.99077664176724</v>
      </c>
      <c r="D73" s="396">
        <v>6.0481090578666068</v>
      </c>
      <c r="E73" s="397">
        <v>308.88932830572907</v>
      </c>
      <c r="F73" s="396">
        <v>4.4937907677273872</v>
      </c>
      <c r="G73" s="15"/>
    </row>
    <row r="74" spans="2:7" ht="14.25" customHeight="1" x14ac:dyDescent="0.25">
      <c r="B74" s="188" t="s">
        <v>77</v>
      </c>
      <c r="C74" s="395">
        <v>168.72679983056722</v>
      </c>
      <c r="D74" s="396">
        <v>2.0088516037757431</v>
      </c>
      <c r="E74" s="397">
        <v>95.937881775707325</v>
      </c>
      <c r="F74" s="396">
        <v>1.3957256787203771</v>
      </c>
      <c r="G74" s="15"/>
    </row>
    <row r="75" spans="2:7" ht="14.25" customHeight="1" x14ac:dyDescent="0.25">
      <c r="B75" s="188"/>
      <c r="C75" s="397"/>
      <c r="D75" s="406"/>
      <c r="E75" s="397"/>
      <c r="F75" s="406"/>
      <c r="G75" s="15"/>
    </row>
    <row r="76" spans="2:7" s="8" customFormat="1" ht="14.25" customHeight="1" x14ac:dyDescent="0.25">
      <c r="B76" s="254" t="s">
        <v>128</v>
      </c>
      <c r="C76" s="257">
        <v>8523.0135246277696</v>
      </c>
      <c r="D76" s="407">
        <v>100</v>
      </c>
      <c r="E76" s="257">
        <v>6933</v>
      </c>
      <c r="F76" s="407">
        <v>100</v>
      </c>
    </row>
    <row r="77" spans="2:7" s="11" customFormat="1" ht="14.25" customHeight="1" x14ac:dyDescent="0.25">
      <c r="B77" s="10"/>
      <c r="C77" s="3"/>
      <c r="D77" s="3"/>
      <c r="E77" s="3"/>
      <c r="F77" s="24"/>
    </row>
    <row r="78" spans="2:7" s="11" customFormat="1" ht="14.25" customHeight="1" x14ac:dyDescent="0.25">
      <c r="B78" s="220" t="s">
        <v>12</v>
      </c>
      <c r="C78" s="351">
        <v>8003</v>
      </c>
      <c r="D78" s="352"/>
      <c r="E78" s="351">
        <v>3773</v>
      </c>
      <c r="F78" s="353"/>
    </row>
    <row r="79" spans="2:7" s="11" customFormat="1" ht="14.25" customHeight="1" x14ac:dyDescent="0.25">
      <c r="B79" s="350" t="s">
        <v>252</v>
      </c>
      <c r="C79" s="3"/>
      <c r="D79" s="3"/>
      <c r="E79" s="3"/>
      <c r="F79" s="24"/>
    </row>
    <row r="80" spans="2:7" s="11" customFormat="1" ht="14.25" customHeight="1" x14ac:dyDescent="0.25">
      <c r="B80" s="350" t="s">
        <v>251</v>
      </c>
      <c r="C80" s="3"/>
      <c r="D80" s="3"/>
      <c r="E80" s="3"/>
      <c r="F80" s="24"/>
    </row>
    <row r="81" spans="2:6" s="11" customFormat="1" ht="14.25" customHeight="1" x14ac:dyDescent="0.25">
      <c r="B81" s="204" t="s">
        <v>129</v>
      </c>
      <c r="C81" s="3"/>
      <c r="D81" s="3"/>
      <c r="E81" s="3"/>
      <c r="F81" s="3"/>
    </row>
    <row r="82" spans="2:6" s="11" customFormat="1" ht="14.25" customHeight="1" x14ac:dyDescent="0.25">
      <c r="B82" s="10"/>
      <c r="C82" s="3"/>
      <c r="D82" s="3"/>
      <c r="E82" s="3"/>
      <c r="F82" s="3"/>
    </row>
    <row r="83" spans="2:6" s="11" customFormat="1" ht="14.25" customHeight="1" x14ac:dyDescent="0.25">
      <c r="B83" s="10"/>
      <c r="C83" s="3"/>
      <c r="D83" s="3"/>
      <c r="E83" s="3"/>
      <c r="F83" s="3"/>
    </row>
    <row r="84" spans="2:6" s="11" customFormat="1" ht="14.25" customHeight="1" x14ac:dyDescent="0.25">
      <c r="B84" s="10"/>
      <c r="C84" s="3"/>
      <c r="D84" s="3"/>
      <c r="E84" s="3"/>
      <c r="F84" s="3"/>
    </row>
    <row r="85" spans="2:6" s="11" customFormat="1" ht="14.25" customHeight="1" x14ac:dyDescent="0.25">
      <c r="B85" s="10"/>
      <c r="C85" s="3"/>
      <c r="D85" s="3"/>
      <c r="E85" s="3"/>
      <c r="F85" s="3"/>
    </row>
    <row r="86" spans="2:6" s="11" customFormat="1" x14ac:dyDescent="0.25">
      <c r="B86" s="10"/>
      <c r="C86" s="3"/>
      <c r="D86" s="3"/>
      <c r="E86" s="3"/>
      <c r="F86" s="3"/>
    </row>
    <row r="87" spans="2:6" s="11" customFormat="1" x14ac:dyDescent="0.25">
      <c r="B87" s="10"/>
      <c r="C87" s="3"/>
      <c r="D87" s="3"/>
      <c r="E87" s="3"/>
      <c r="F87" s="3"/>
    </row>
    <row r="88" spans="2:6" s="11" customFormat="1" x14ac:dyDescent="0.25">
      <c r="B88" s="10"/>
      <c r="C88" s="3"/>
      <c r="D88" s="3"/>
      <c r="E88" s="3"/>
      <c r="F88" s="3"/>
    </row>
    <row r="89" spans="2:6" s="11" customFormat="1" x14ac:dyDescent="0.25">
      <c r="B89" s="10"/>
      <c r="C89" s="3"/>
      <c r="D89" s="3"/>
      <c r="E89" s="3"/>
      <c r="F89" s="3"/>
    </row>
    <row r="90" spans="2:6" s="11" customFormat="1" x14ac:dyDescent="0.25">
      <c r="B90" s="10"/>
      <c r="C90" s="3"/>
      <c r="D90" s="3"/>
      <c r="E90" s="3"/>
      <c r="F90" s="3"/>
    </row>
    <row r="91" spans="2:6" s="11" customFormat="1" x14ac:dyDescent="0.25">
      <c r="B91" s="10"/>
      <c r="C91" s="3"/>
      <c r="D91" s="3"/>
      <c r="E91" s="3"/>
      <c r="F91" s="3"/>
    </row>
    <row r="92" spans="2:6" s="11" customFormat="1" x14ac:dyDescent="0.25">
      <c r="B92" s="10"/>
      <c r="C92" s="3"/>
      <c r="D92" s="3"/>
      <c r="E92" s="3"/>
      <c r="F92" s="3"/>
    </row>
    <row r="93" spans="2:6" s="11" customFormat="1" x14ac:dyDescent="0.25">
      <c r="B93" s="10"/>
      <c r="C93" s="3"/>
      <c r="D93" s="3"/>
      <c r="E93" s="3"/>
      <c r="F93" s="3"/>
    </row>
    <row r="94" spans="2:6" s="11" customFormat="1" x14ac:dyDescent="0.25">
      <c r="B94" s="10"/>
      <c r="C94" s="3"/>
      <c r="D94" s="3"/>
      <c r="E94" s="3"/>
      <c r="F94" s="3"/>
    </row>
    <row r="95" spans="2:6" s="11" customFormat="1" x14ac:dyDescent="0.25">
      <c r="B95" s="10"/>
      <c r="C95" s="3"/>
      <c r="D95" s="3"/>
      <c r="E95" s="3"/>
      <c r="F95" s="3"/>
    </row>
    <row r="96" spans="2:6" s="11" customFormat="1" x14ac:dyDescent="0.25">
      <c r="B96" s="10"/>
      <c r="C96" s="3"/>
      <c r="D96" s="3"/>
      <c r="E96" s="3"/>
      <c r="F96" s="3"/>
    </row>
    <row r="97" spans="2:6" s="11" customFormat="1" x14ac:dyDescent="0.25">
      <c r="B97" s="10"/>
      <c r="C97" s="3"/>
      <c r="D97" s="3"/>
      <c r="E97" s="3"/>
      <c r="F97" s="3"/>
    </row>
    <row r="98" spans="2:6" s="11" customFormat="1" x14ac:dyDescent="0.25">
      <c r="B98" s="10"/>
      <c r="C98" s="3"/>
      <c r="D98" s="3"/>
      <c r="E98" s="3"/>
      <c r="F98" s="3"/>
    </row>
    <row r="99" spans="2:6" s="11" customFormat="1" x14ac:dyDescent="0.25">
      <c r="B99" s="10"/>
      <c r="C99" s="3"/>
      <c r="D99" s="3"/>
      <c r="E99" s="3"/>
      <c r="F99" s="3"/>
    </row>
    <row r="100" spans="2:6" s="11" customFormat="1" x14ac:dyDescent="0.25">
      <c r="B100" s="10"/>
      <c r="C100" s="3"/>
      <c r="D100" s="3"/>
      <c r="E100" s="3"/>
      <c r="F100" s="3"/>
    </row>
    <row r="101" spans="2:6" s="11" customFormat="1" x14ac:dyDescent="0.25">
      <c r="B101" s="10"/>
      <c r="C101" s="3"/>
      <c r="D101" s="3"/>
      <c r="E101" s="3"/>
      <c r="F101" s="3"/>
    </row>
    <row r="102" spans="2:6" s="11" customFormat="1" x14ac:dyDescent="0.25">
      <c r="B102" s="10"/>
      <c r="C102" s="3"/>
      <c r="D102" s="3"/>
      <c r="E102" s="3"/>
      <c r="F102" s="3"/>
    </row>
    <row r="103" spans="2:6" s="11" customFormat="1" x14ac:dyDescent="0.25">
      <c r="B103" s="10"/>
      <c r="C103" s="3"/>
      <c r="D103" s="3"/>
      <c r="E103" s="3"/>
      <c r="F103" s="3"/>
    </row>
    <row r="104" spans="2:6" s="11" customFormat="1" x14ac:dyDescent="0.25">
      <c r="B104" s="10"/>
      <c r="C104" s="3"/>
      <c r="D104" s="3"/>
      <c r="E104" s="3"/>
      <c r="F104" s="3"/>
    </row>
    <row r="105" spans="2:6" s="11" customFormat="1" x14ac:dyDescent="0.25">
      <c r="B105" s="10"/>
      <c r="C105" s="3"/>
      <c r="D105" s="3"/>
      <c r="E105" s="3"/>
      <c r="F105" s="3"/>
    </row>
    <row r="106" spans="2:6" s="11" customFormat="1" x14ac:dyDescent="0.25">
      <c r="B106" s="10"/>
      <c r="C106" s="3"/>
      <c r="D106" s="3"/>
      <c r="E106" s="3"/>
      <c r="F106" s="3"/>
    </row>
    <row r="107" spans="2:6" s="11" customFormat="1" x14ac:dyDescent="0.25">
      <c r="B107" s="10"/>
      <c r="C107" s="3"/>
      <c r="D107" s="3"/>
      <c r="E107" s="3"/>
      <c r="F107" s="3"/>
    </row>
    <row r="108" spans="2:6" s="11" customFormat="1" x14ac:dyDescent="0.25">
      <c r="B108" s="10"/>
      <c r="C108" s="3"/>
      <c r="D108" s="3"/>
      <c r="E108" s="3"/>
      <c r="F108" s="3"/>
    </row>
    <row r="109" spans="2:6" s="11" customFormat="1" x14ac:dyDescent="0.25">
      <c r="B109" s="10"/>
      <c r="C109" s="3"/>
      <c r="D109" s="3"/>
      <c r="E109" s="3"/>
      <c r="F109" s="3"/>
    </row>
    <row r="110" spans="2:6" s="11" customFormat="1" x14ac:dyDescent="0.25">
      <c r="B110" s="10"/>
      <c r="C110" s="3"/>
      <c r="D110" s="3"/>
      <c r="E110" s="3"/>
      <c r="F110" s="3"/>
    </row>
  </sheetData>
  <mergeCells count="3">
    <mergeCell ref="C5:D5"/>
    <mergeCell ref="E5:F5"/>
    <mergeCell ref="B2:F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9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O86"/>
  <sheetViews>
    <sheetView showGridLines="0" workbookViewId="0"/>
  </sheetViews>
  <sheetFormatPr defaultRowHeight="15" x14ac:dyDescent="0.25"/>
  <cols>
    <col min="2" max="2" width="50.85546875" customWidth="1"/>
    <col min="3" max="4" width="11.7109375" style="3" customWidth="1"/>
    <col min="5" max="5" width="15.28515625" style="32" customWidth="1"/>
    <col min="6" max="7" width="11.7109375" style="3" customWidth="1"/>
    <col min="8" max="8" width="11.7109375" customWidth="1"/>
    <col min="9" max="9" width="12.140625" customWidth="1"/>
  </cols>
  <sheetData>
    <row r="1" spans="2:15" ht="18.75" customHeight="1" x14ac:dyDescent="0.25"/>
    <row r="2" spans="2:15" ht="14.25" customHeight="1" x14ac:dyDescent="0.25">
      <c r="B2" s="177" t="s">
        <v>189</v>
      </c>
    </row>
    <row r="3" spans="2:15" ht="14.25" customHeight="1" x14ac:dyDescent="0.25">
      <c r="B3" s="177"/>
    </row>
    <row r="4" spans="2:15" ht="14.25" customHeight="1" x14ac:dyDescent="0.25">
      <c r="B4" s="189" t="s">
        <v>128</v>
      </c>
    </row>
    <row r="5" spans="2:15" ht="71.25" customHeight="1" x14ac:dyDescent="0.25">
      <c r="B5" s="424"/>
      <c r="C5" s="304" t="s">
        <v>293</v>
      </c>
      <c r="D5" s="304" t="s">
        <v>292</v>
      </c>
      <c r="E5" s="305" t="s">
        <v>120</v>
      </c>
      <c r="F5" s="304" t="s">
        <v>291</v>
      </c>
      <c r="G5" s="304" t="s">
        <v>121</v>
      </c>
      <c r="H5" s="384" t="s">
        <v>12</v>
      </c>
      <c r="I5" s="384" t="s">
        <v>289</v>
      </c>
    </row>
    <row r="6" spans="2:15" ht="14.25" customHeight="1" x14ac:dyDescent="0.25">
      <c r="B6" s="179"/>
      <c r="C6" s="190" t="s">
        <v>290</v>
      </c>
      <c r="D6" s="190" t="s">
        <v>290</v>
      </c>
      <c r="E6" s="190" t="s">
        <v>127</v>
      </c>
      <c r="F6" s="190" t="s">
        <v>290</v>
      </c>
      <c r="G6" s="190" t="s">
        <v>37</v>
      </c>
      <c r="H6" s="165"/>
    </row>
    <row r="7" spans="2:15" ht="14.25" customHeight="1" x14ac:dyDescent="0.25">
      <c r="B7" s="181" t="s">
        <v>248</v>
      </c>
      <c r="C7" s="194"/>
      <c r="D7" s="195"/>
      <c r="E7" s="190"/>
      <c r="F7" s="190"/>
      <c r="G7" s="190"/>
      <c r="H7" s="193"/>
    </row>
    <row r="8" spans="2:15" ht="14.25" customHeight="1" x14ac:dyDescent="0.25">
      <c r="B8" s="188" t="s">
        <v>220</v>
      </c>
      <c r="C8" s="408">
        <v>913.86400416615675</v>
      </c>
      <c r="D8" s="409">
        <v>161.99799999999999</v>
      </c>
      <c r="E8" s="402">
        <v>20.167200000000001</v>
      </c>
      <c r="F8" s="410">
        <v>129503.79983002125</v>
      </c>
      <c r="G8" s="269">
        <v>0</v>
      </c>
      <c r="H8" s="284">
        <v>439</v>
      </c>
      <c r="I8" s="284">
        <v>329</v>
      </c>
      <c r="O8" s="199"/>
    </row>
    <row r="9" spans="2:15" ht="14.25" customHeight="1" x14ac:dyDescent="0.25">
      <c r="B9" s="188" t="s">
        <v>221</v>
      </c>
      <c r="C9" s="408">
        <v>769.98708085207636</v>
      </c>
      <c r="D9" s="409">
        <v>115.67619999999999</v>
      </c>
      <c r="E9" s="402">
        <v>19.601299999999998</v>
      </c>
      <c r="F9" s="410">
        <v>76565.135257289847</v>
      </c>
      <c r="G9" s="269">
        <v>3.5452033301103065</v>
      </c>
      <c r="H9" s="284">
        <v>1016</v>
      </c>
      <c r="I9" s="284">
        <v>740</v>
      </c>
      <c r="O9" s="199"/>
    </row>
    <row r="10" spans="2:15" ht="14.25" customHeight="1" x14ac:dyDescent="0.25">
      <c r="B10" s="188" t="s">
        <v>216</v>
      </c>
      <c r="C10" s="408">
        <v>1226.6216104897758</v>
      </c>
      <c r="D10" s="409">
        <v>207.10140000000001</v>
      </c>
      <c r="E10" s="402">
        <v>20.5932</v>
      </c>
      <c r="F10" s="410">
        <v>159004.10277895303</v>
      </c>
      <c r="G10" s="269">
        <v>0.2633499620961392</v>
      </c>
      <c r="H10" s="284">
        <v>668</v>
      </c>
      <c r="I10" s="284">
        <v>528</v>
      </c>
      <c r="O10" s="199"/>
    </row>
    <row r="11" spans="2:15" ht="14.25" customHeight="1" x14ac:dyDescent="0.25">
      <c r="B11" s="188" t="s">
        <v>217</v>
      </c>
      <c r="C11" s="408">
        <v>1134.70861051571</v>
      </c>
      <c r="D11" s="409">
        <v>174.1688</v>
      </c>
      <c r="E11" s="402">
        <v>19.931100000000001</v>
      </c>
      <c r="F11" s="410">
        <v>121348.99368201556</v>
      </c>
      <c r="G11" s="269">
        <v>1.9251024284341025</v>
      </c>
      <c r="H11" s="284">
        <v>704</v>
      </c>
      <c r="I11" s="284">
        <v>554</v>
      </c>
      <c r="O11" s="199"/>
    </row>
    <row r="12" spans="2:15" ht="14.25" customHeight="1" x14ac:dyDescent="0.25">
      <c r="B12" s="188" t="s">
        <v>218</v>
      </c>
      <c r="C12" s="408">
        <v>1035.9666857935092</v>
      </c>
      <c r="D12" s="409">
        <v>147.35640000000001</v>
      </c>
      <c r="E12" s="402">
        <v>18.299700000000001</v>
      </c>
      <c r="F12" s="410">
        <v>82329.543504962319</v>
      </c>
      <c r="G12" s="269">
        <v>1.7738676007542431</v>
      </c>
      <c r="H12" s="284">
        <v>697</v>
      </c>
      <c r="I12" s="284">
        <v>505</v>
      </c>
      <c r="O12" s="199"/>
    </row>
    <row r="13" spans="2:15" ht="14.25" customHeight="1" x14ac:dyDescent="0.25">
      <c r="B13" s="188" t="s">
        <v>219</v>
      </c>
      <c r="C13" s="408">
        <v>884.46940016257122</v>
      </c>
      <c r="D13" s="409">
        <v>100.41419999999999</v>
      </c>
      <c r="E13" s="402">
        <v>15.242900000000001</v>
      </c>
      <c r="F13" s="410">
        <v>58573.732304112935</v>
      </c>
      <c r="G13" s="269">
        <v>2.1173049663906989</v>
      </c>
      <c r="H13" s="284">
        <v>246</v>
      </c>
      <c r="I13" s="284">
        <v>180</v>
      </c>
      <c r="O13" s="199"/>
    </row>
    <row r="14" spans="2:15" ht="14.25" customHeight="1" x14ac:dyDescent="0.25">
      <c r="B14" s="180"/>
      <c r="C14" s="408"/>
      <c r="D14" s="409"/>
      <c r="E14" s="402"/>
      <c r="F14" s="410"/>
      <c r="G14" s="269"/>
      <c r="H14" s="284"/>
      <c r="I14" s="284"/>
      <c r="O14" s="199"/>
    </row>
    <row r="15" spans="2:15" s="3" customFormat="1" ht="14.25" customHeight="1" x14ac:dyDescent="0.25">
      <c r="B15" s="181" t="s">
        <v>249</v>
      </c>
      <c r="C15" s="197"/>
      <c r="D15" s="197"/>
      <c r="E15" s="183"/>
      <c r="F15" s="182"/>
      <c r="G15" s="200"/>
      <c r="H15" s="286"/>
      <c r="I15" s="286"/>
      <c r="O15" s="199"/>
    </row>
    <row r="16" spans="2:15" s="3" customFormat="1" ht="14.25" customHeight="1" x14ac:dyDescent="0.25">
      <c r="B16" s="188" t="s">
        <v>80</v>
      </c>
      <c r="C16" s="408">
        <v>846.14949999999999</v>
      </c>
      <c r="D16" s="408">
        <v>152.97929999999999</v>
      </c>
      <c r="E16" s="411">
        <v>20.266673877869366</v>
      </c>
      <c r="F16" s="410">
        <v>134172.47</v>
      </c>
      <c r="G16" s="412">
        <v>0</v>
      </c>
      <c r="H16" s="370">
        <v>118</v>
      </c>
      <c r="I16" s="370">
        <v>93</v>
      </c>
      <c r="O16" s="199"/>
    </row>
    <row r="17" spans="2:15" s="3" customFormat="1" ht="14.25" customHeight="1" x14ac:dyDescent="0.25">
      <c r="B17" s="188" t="s">
        <v>79</v>
      </c>
      <c r="C17" s="408">
        <v>751.77099999999996</v>
      </c>
      <c r="D17" s="408">
        <v>113.5733</v>
      </c>
      <c r="E17" s="411">
        <v>16.807399311529593</v>
      </c>
      <c r="F17" s="410">
        <v>107611.15</v>
      </c>
      <c r="G17" s="412">
        <v>0</v>
      </c>
      <c r="H17" s="370">
        <v>33</v>
      </c>
      <c r="I17" s="370">
        <v>27</v>
      </c>
      <c r="O17" s="199"/>
    </row>
    <row r="18" spans="2:15" s="3" customFormat="1" ht="14.25" customHeight="1" x14ac:dyDescent="0.25">
      <c r="B18" s="188" t="s">
        <v>78</v>
      </c>
      <c r="C18" s="408">
        <v>954.54709950501331</v>
      </c>
      <c r="D18" s="408">
        <v>172.07921145891333</v>
      </c>
      <c r="E18" s="411">
        <v>20.664084417861371</v>
      </c>
      <c r="F18" s="410">
        <v>131582.44484871838</v>
      </c>
      <c r="G18" s="412">
        <v>0</v>
      </c>
      <c r="H18" s="369">
        <v>284</v>
      </c>
      <c r="I18" s="369">
        <v>206</v>
      </c>
      <c r="O18" s="199"/>
    </row>
    <row r="19" spans="2:15" s="3" customFormat="1" ht="14.25" customHeight="1" x14ac:dyDescent="0.25">
      <c r="B19" s="185"/>
      <c r="C19" s="408"/>
      <c r="D19" s="408"/>
      <c r="E19" s="411"/>
      <c r="F19" s="410"/>
      <c r="G19" s="412"/>
      <c r="H19" s="370"/>
      <c r="I19" s="370"/>
      <c r="O19" s="199"/>
    </row>
    <row r="20" spans="2:15" ht="14.25" customHeight="1" x14ac:dyDescent="0.25">
      <c r="B20" s="181" t="s">
        <v>122</v>
      </c>
      <c r="C20" s="422"/>
      <c r="D20" s="422"/>
      <c r="E20" s="385"/>
      <c r="F20" s="423"/>
      <c r="G20" s="371"/>
      <c r="H20" s="286"/>
      <c r="I20" s="286"/>
      <c r="O20" s="199"/>
    </row>
    <row r="21" spans="2:15" ht="14.25" customHeight="1" x14ac:dyDescent="0.25">
      <c r="B21" s="188" t="s">
        <v>82</v>
      </c>
      <c r="C21" s="408">
        <v>942.22379644126897</v>
      </c>
      <c r="D21" s="409">
        <v>141.02029999999999</v>
      </c>
      <c r="E21" s="402">
        <v>19.2897</v>
      </c>
      <c r="F21" s="410">
        <v>98528.931269292909</v>
      </c>
      <c r="G21" s="269">
        <v>1.2095547946876899</v>
      </c>
      <c r="H21" s="284">
        <v>1562</v>
      </c>
      <c r="I21" s="284">
        <v>1200</v>
      </c>
      <c r="O21" s="199"/>
    </row>
    <row r="22" spans="2:15" ht="14.25" customHeight="1" x14ac:dyDescent="0.25">
      <c r="B22" s="188" t="s">
        <v>83</v>
      </c>
      <c r="C22" s="408">
        <v>1104.0493609896362</v>
      </c>
      <c r="D22" s="409">
        <v>181.6908</v>
      </c>
      <c r="E22" s="402">
        <v>19.146000000000001</v>
      </c>
      <c r="F22" s="410">
        <v>146484.90625250418</v>
      </c>
      <c r="G22" s="269">
        <v>1.3866674180614791</v>
      </c>
      <c r="H22" s="284">
        <v>700</v>
      </c>
      <c r="I22" s="284">
        <v>530</v>
      </c>
      <c r="O22" s="199"/>
    </row>
    <row r="23" spans="2:15" ht="14.25" customHeight="1" x14ac:dyDescent="0.25">
      <c r="B23" s="188" t="s">
        <v>84</v>
      </c>
      <c r="C23" s="408">
        <v>1049.1232017951606</v>
      </c>
      <c r="D23" s="409">
        <v>164.69540000000001</v>
      </c>
      <c r="E23" s="402">
        <v>18.328099999999999</v>
      </c>
      <c r="F23" s="410">
        <v>113524.42591034847</v>
      </c>
      <c r="G23" s="269">
        <v>2.3305167080839415</v>
      </c>
      <c r="H23" s="284">
        <v>647</v>
      </c>
      <c r="I23" s="284">
        <v>509</v>
      </c>
      <c r="O23" s="199"/>
    </row>
    <row r="24" spans="2:15" ht="14.25" customHeight="1" x14ac:dyDescent="0.25">
      <c r="B24" s="188" t="s">
        <v>85</v>
      </c>
      <c r="C24" s="408">
        <v>1026.4202468433853</v>
      </c>
      <c r="D24" s="409">
        <v>157.2852</v>
      </c>
      <c r="E24" s="402">
        <v>18.480399999999999</v>
      </c>
      <c r="F24" s="410">
        <v>95808.676249663084</v>
      </c>
      <c r="G24" s="269">
        <v>4.1107716165674244</v>
      </c>
      <c r="H24" s="284">
        <v>463</v>
      </c>
      <c r="I24" s="284">
        <v>321</v>
      </c>
      <c r="O24" s="199"/>
    </row>
    <row r="25" spans="2:15" ht="14.25" customHeight="1" x14ac:dyDescent="0.25">
      <c r="B25" s="188" t="s">
        <v>86</v>
      </c>
      <c r="C25" s="408">
        <v>910.75109099881638</v>
      </c>
      <c r="D25" s="409">
        <v>135.3665</v>
      </c>
      <c r="E25" s="402">
        <v>22.1828</v>
      </c>
      <c r="F25" s="410">
        <v>78499.759705722914</v>
      </c>
      <c r="G25" s="269">
        <v>1.4003802359029804</v>
      </c>
      <c r="H25" s="284">
        <v>401</v>
      </c>
      <c r="I25" s="284">
        <v>276</v>
      </c>
      <c r="O25" s="199"/>
    </row>
    <row r="26" spans="2:15" ht="14.25" customHeight="1" x14ac:dyDescent="0.25">
      <c r="B26" s="180"/>
      <c r="C26" s="408"/>
      <c r="D26" s="409"/>
      <c r="E26" s="402"/>
      <c r="F26" s="410"/>
      <c r="G26" s="269"/>
      <c r="H26" s="284"/>
      <c r="I26" s="284"/>
      <c r="O26" s="199"/>
    </row>
    <row r="27" spans="2:15" ht="14.25" customHeight="1" x14ac:dyDescent="0.25">
      <c r="B27" s="186" t="s">
        <v>125</v>
      </c>
      <c r="C27" s="197"/>
      <c r="D27" s="197"/>
      <c r="E27" s="183"/>
      <c r="F27" s="182"/>
      <c r="G27" s="200"/>
      <c r="H27" s="286"/>
      <c r="I27" s="286"/>
      <c r="O27" s="199"/>
    </row>
    <row r="28" spans="2:15" ht="14.25" customHeight="1" x14ac:dyDescent="0.25">
      <c r="B28" s="188" t="s">
        <v>123</v>
      </c>
      <c r="C28" s="408">
        <v>557.7821844614474</v>
      </c>
      <c r="D28" s="198">
        <v>117.441537</v>
      </c>
      <c r="E28" s="411">
        <v>24.257899988806834</v>
      </c>
      <c r="F28" s="410">
        <v>93436.402987524853</v>
      </c>
      <c r="G28" s="201">
        <v>7.1942218818012051</v>
      </c>
      <c r="H28" s="286">
        <v>212</v>
      </c>
      <c r="I28" s="286">
        <v>167</v>
      </c>
      <c r="O28" s="199"/>
    </row>
    <row r="29" spans="2:15" ht="14.25" customHeight="1" x14ac:dyDescent="0.25">
      <c r="B29" s="188" t="s">
        <v>124</v>
      </c>
      <c r="C29" s="408">
        <v>562.81788737649595</v>
      </c>
      <c r="D29" s="198">
        <v>97.573036999999999</v>
      </c>
      <c r="E29" s="411">
        <v>23.24994553579257</v>
      </c>
      <c r="F29" s="410">
        <v>76434.853363205286</v>
      </c>
      <c r="G29" s="201">
        <v>4.9685784975217597</v>
      </c>
      <c r="H29" s="286">
        <v>53</v>
      </c>
      <c r="I29" s="286">
        <v>31</v>
      </c>
      <c r="O29" s="199"/>
    </row>
    <row r="30" spans="2:15" ht="14.25" customHeight="1" x14ac:dyDescent="0.25">
      <c r="B30" s="188" t="s">
        <v>269</v>
      </c>
      <c r="C30" s="408">
        <v>821.30678760830529</v>
      </c>
      <c r="D30" s="409">
        <v>123.82722200000001</v>
      </c>
      <c r="E30" s="411">
        <v>19.325969265878751</v>
      </c>
      <c r="F30" s="410">
        <v>88393.434782344339</v>
      </c>
      <c r="G30" s="269">
        <v>2.7231058420322158</v>
      </c>
      <c r="H30" s="286">
        <v>813</v>
      </c>
      <c r="I30" s="286">
        <v>627</v>
      </c>
      <c r="O30" s="199"/>
    </row>
    <row r="31" spans="2:15" ht="14.25" customHeight="1" x14ac:dyDescent="0.25">
      <c r="B31" s="188" t="s">
        <v>270</v>
      </c>
      <c r="C31" s="409">
        <v>836.96603900000002</v>
      </c>
      <c r="D31" s="409">
        <v>123.369102</v>
      </c>
      <c r="E31" s="402">
        <v>19.736985000000001</v>
      </c>
      <c r="F31" s="410">
        <v>84606.020981339389</v>
      </c>
      <c r="G31" s="269">
        <v>2.6369311045584829</v>
      </c>
      <c r="H31" s="286">
        <v>735</v>
      </c>
      <c r="I31" s="286">
        <v>552</v>
      </c>
      <c r="O31" s="199"/>
    </row>
    <row r="32" spans="2:15" ht="14.25" customHeight="1" x14ac:dyDescent="0.25">
      <c r="B32" s="186"/>
      <c r="C32" s="409"/>
      <c r="D32" s="409"/>
      <c r="E32" s="402"/>
      <c r="F32" s="410"/>
      <c r="G32" s="269"/>
      <c r="H32" s="286"/>
      <c r="I32" s="286"/>
      <c r="O32" s="199"/>
    </row>
    <row r="33" spans="2:15" ht="14.25" customHeight="1" x14ac:dyDescent="0.25">
      <c r="B33" s="186" t="s">
        <v>130</v>
      </c>
      <c r="C33" s="197"/>
      <c r="D33" s="197"/>
      <c r="E33" s="183"/>
      <c r="F33" s="182"/>
      <c r="G33" s="200"/>
      <c r="H33" s="286"/>
      <c r="I33" s="286"/>
      <c r="O33" s="199"/>
    </row>
    <row r="34" spans="2:15" ht="14.25" customHeight="1" x14ac:dyDescent="0.25">
      <c r="B34" s="188" t="s">
        <v>116</v>
      </c>
      <c r="C34" s="408">
        <v>1264.0885348147283</v>
      </c>
      <c r="D34" s="409">
        <v>197.44640000000001</v>
      </c>
      <c r="E34" s="402">
        <v>19.281199999999998</v>
      </c>
      <c r="F34" s="410">
        <v>135608.18236805685</v>
      </c>
      <c r="G34" s="269">
        <v>1.2332603557551958</v>
      </c>
      <c r="H34" s="286">
        <v>996</v>
      </c>
      <c r="I34" s="286">
        <v>735</v>
      </c>
      <c r="O34" s="199"/>
    </row>
    <row r="35" spans="2:15" ht="14.25" customHeight="1" x14ac:dyDescent="0.25">
      <c r="B35" s="188" t="s">
        <v>27</v>
      </c>
      <c r="C35" s="408">
        <v>917.85850064164549</v>
      </c>
      <c r="D35" s="409">
        <v>138.6251</v>
      </c>
      <c r="E35" s="402">
        <v>18.481400000000001</v>
      </c>
      <c r="F35" s="410">
        <v>92010.683456041312</v>
      </c>
      <c r="G35" s="269">
        <v>1.5095709980864183</v>
      </c>
      <c r="H35" s="286">
        <v>1333</v>
      </c>
      <c r="I35" s="286">
        <v>1014</v>
      </c>
      <c r="O35" s="199"/>
    </row>
    <row r="36" spans="2:15" ht="14.25" customHeight="1" x14ac:dyDescent="0.25">
      <c r="B36" s="188" t="s">
        <v>117</v>
      </c>
      <c r="C36" s="408">
        <v>847.58983528524107</v>
      </c>
      <c r="D36" s="409">
        <v>133.86089999999999</v>
      </c>
      <c r="E36" s="402">
        <v>19.682099999999998</v>
      </c>
      <c r="F36" s="410">
        <v>98338.183180724474</v>
      </c>
      <c r="G36" s="269">
        <v>2.9447725064233845</v>
      </c>
      <c r="H36" s="286">
        <v>1163</v>
      </c>
      <c r="I36" s="286">
        <v>879</v>
      </c>
      <c r="O36" s="199"/>
    </row>
    <row r="37" spans="2:15" ht="14.25" customHeight="1" x14ac:dyDescent="0.25">
      <c r="B37" s="188" t="s">
        <v>118</v>
      </c>
      <c r="C37" s="408">
        <v>949.12076141246177</v>
      </c>
      <c r="D37" s="409">
        <v>134.99549999999999</v>
      </c>
      <c r="E37" s="402">
        <v>22.507200000000001</v>
      </c>
      <c r="F37" s="410">
        <v>110744.8371578824</v>
      </c>
      <c r="G37" s="269">
        <v>1.057938937094818</v>
      </c>
      <c r="H37" s="286">
        <v>231</v>
      </c>
      <c r="I37" s="286">
        <v>179</v>
      </c>
      <c r="O37" s="199"/>
    </row>
    <row r="38" spans="2:15" ht="14.25" customHeight="1" x14ac:dyDescent="0.25">
      <c r="B38" s="188" t="s">
        <v>24</v>
      </c>
      <c r="C38" s="408">
        <v>1030.3545216669761</v>
      </c>
      <c r="D38" s="409">
        <v>165.86369999999999</v>
      </c>
      <c r="E38" s="402">
        <v>18.212499999999999</v>
      </c>
      <c r="F38" s="410">
        <v>95319.880667309306</v>
      </c>
      <c r="G38" s="269">
        <v>0</v>
      </c>
      <c r="H38" s="286">
        <v>48</v>
      </c>
      <c r="I38" s="286">
        <v>29</v>
      </c>
      <c r="O38" s="199"/>
    </row>
    <row r="39" spans="2:15" ht="14.25" customHeight="1" x14ac:dyDescent="0.25">
      <c r="B39" s="188" t="s">
        <v>63</v>
      </c>
      <c r="C39" s="413" t="s">
        <v>11</v>
      </c>
      <c r="D39" s="414" t="s">
        <v>11</v>
      </c>
      <c r="E39" s="415" t="s">
        <v>11</v>
      </c>
      <c r="F39" s="416" t="s">
        <v>11</v>
      </c>
      <c r="G39" s="417" t="s">
        <v>11</v>
      </c>
      <c r="H39" s="286">
        <v>2</v>
      </c>
      <c r="I39" s="286">
        <v>2</v>
      </c>
      <c r="O39" s="199"/>
    </row>
    <row r="40" spans="2:15" ht="14.25" customHeight="1" x14ac:dyDescent="0.25">
      <c r="B40" s="187"/>
      <c r="C40" s="413"/>
      <c r="D40" s="414"/>
      <c r="E40" s="415"/>
      <c r="F40" s="416"/>
      <c r="G40" s="417"/>
      <c r="H40" s="286"/>
      <c r="I40" s="286"/>
      <c r="O40" s="199"/>
    </row>
    <row r="41" spans="2:15" ht="14.25" customHeight="1" x14ac:dyDescent="0.25">
      <c r="B41" s="181" t="s">
        <v>131</v>
      </c>
      <c r="C41" s="197"/>
      <c r="D41" s="197"/>
      <c r="E41" s="183"/>
      <c r="F41" s="182"/>
      <c r="G41" s="200"/>
      <c r="H41" s="418"/>
      <c r="I41" s="418"/>
      <c r="O41" s="199"/>
    </row>
    <row r="42" spans="2:15" ht="14.25" customHeight="1" x14ac:dyDescent="0.25">
      <c r="B42" s="188" t="s">
        <v>111</v>
      </c>
      <c r="C42" s="409" t="s">
        <v>255</v>
      </c>
      <c r="D42" s="422">
        <v>85.540400000000005</v>
      </c>
      <c r="E42" s="411">
        <v>53.571063029739406</v>
      </c>
      <c r="F42" s="410">
        <v>64465.019574549049</v>
      </c>
      <c r="G42" s="269">
        <v>8.6999999999999993</v>
      </c>
      <c r="H42" s="284">
        <v>171</v>
      </c>
      <c r="I42" s="284">
        <v>121</v>
      </c>
      <c r="O42" s="199"/>
    </row>
    <row r="43" spans="2:15" ht="14.25" customHeight="1" x14ac:dyDescent="0.25">
      <c r="B43" s="188" t="s">
        <v>112</v>
      </c>
      <c r="C43" s="409" t="s">
        <v>255</v>
      </c>
      <c r="D43" s="422">
        <v>91.4422</v>
      </c>
      <c r="E43" s="411">
        <v>27.627762365209669</v>
      </c>
      <c r="F43" s="410">
        <v>62121.631008826473</v>
      </c>
      <c r="G43" s="269">
        <v>2.8000000000000003</v>
      </c>
      <c r="H43" s="284">
        <v>397</v>
      </c>
      <c r="I43" s="284">
        <v>287</v>
      </c>
      <c r="O43" s="199"/>
    </row>
    <row r="44" spans="2:15" ht="14.25" customHeight="1" x14ac:dyDescent="0.25">
      <c r="B44" s="188" t="s">
        <v>113</v>
      </c>
      <c r="C44" s="409" t="s">
        <v>255</v>
      </c>
      <c r="D44" s="422">
        <v>107.444</v>
      </c>
      <c r="E44" s="411">
        <v>21.268008008687442</v>
      </c>
      <c r="F44" s="410">
        <v>76145.152012615436</v>
      </c>
      <c r="G44" s="269">
        <v>3.4000000000000004</v>
      </c>
      <c r="H44" s="284">
        <v>697</v>
      </c>
      <c r="I44" s="284">
        <v>539</v>
      </c>
      <c r="O44" s="199"/>
    </row>
    <row r="45" spans="2:15" ht="14.25" customHeight="1" x14ac:dyDescent="0.25">
      <c r="B45" s="188" t="s">
        <v>114</v>
      </c>
      <c r="C45" s="409" t="s">
        <v>255</v>
      </c>
      <c r="D45" s="422">
        <v>131.96530000000001</v>
      </c>
      <c r="E45" s="411">
        <v>17.427034831728157</v>
      </c>
      <c r="F45" s="410">
        <v>87810.853923589762</v>
      </c>
      <c r="G45" s="269">
        <v>1.7000000000000002</v>
      </c>
      <c r="H45" s="284">
        <v>1091</v>
      </c>
      <c r="I45" s="284">
        <v>792</v>
      </c>
      <c r="O45" s="199"/>
    </row>
    <row r="46" spans="2:15" ht="14.25" customHeight="1" x14ac:dyDescent="0.25">
      <c r="B46" s="188" t="s">
        <v>115</v>
      </c>
      <c r="C46" s="409" t="s">
        <v>255</v>
      </c>
      <c r="D46" s="422">
        <v>210.86449999999999</v>
      </c>
      <c r="E46" s="411">
        <v>14.022212434794842</v>
      </c>
      <c r="F46" s="410">
        <v>147749.51277294979</v>
      </c>
      <c r="G46" s="269">
        <v>0.2</v>
      </c>
      <c r="H46" s="284">
        <v>1417</v>
      </c>
      <c r="I46" s="284">
        <v>1097</v>
      </c>
      <c r="O46" s="199"/>
    </row>
    <row r="47" spans="2:15" ht="14.25" customHeight="1" x14ac:dyDescent="0.25">
      <c r="B47" s="184"/>
      <c r="C47" s="409"/>
      <c r="D47" s="422"/>
      <c r="E47" s="411"/>
      <c r="F47" s="410"/>
      <c r="G47" s="269"/>
      <c r="H47" s="284"/>
      <c r="I47" s="284"/>
      <c r="O47" s="199"/>
    </row>
    <row r="48" spans="2:15" ht="14.25" customHeight="1" x14ac:dyDescent="0.25">
      <c r="B48" s="249" t="s">
        <v>278</v>
      </c>
      <c r="C48" s="197"/>
      <c r="D48" s="197"/>
      <c r="E48" s="196"/>
      <c r="F48" s="182"/>
      <c r="G48" s="200"/>
      <c r="H48" s="286"/>
      <c r="I48" s="286"/>
      <c r="O48" s="199"/>
    </row>
    <row r="49" spans="2:15" ht="14.25" customHeight="1" x14ac:dyDescent="0.25">
      <c r="B49" s="188" t="s">
        <v>6</v>
      </c>
      <c r="C49" s="408">
        <v>1331.9222481122006</v>
      </c>
      <c r="D49" s="409">
        <v>212.9812</v>
      </c>
      <c r="E49" s="411">
        <v>25.349228879004691</v>
      </c>
      <c r="F49" s="410">
        <v>169453.46544706923</v>
      </c>
      <c r="G49" s="269">
        <v>1.4958390730199869</v>
      </c>
      <c r="H49" s="284">
        <v>362</v>
      </c>
      <c r="I49" s="284">
        <v>234</v>
      </c>
      <c r="O49" s="199"/>
    </row>
    <row r="50" spans="2:15" ht="14.25" customHeight="1" x14ac:dyDescent="0.25">
      <c r="B50" s="188" t="s">
        <v>253</v>
      </c>
      <c r="C50" s="408">
        <v>880.38610160406404</v>
      </c>
      <c r="D50" s="409">
        <v>136.31960000000001</v>
      </c>
      <c r="E50" s="411">
        <v>18.781664523674003</v>
      </c>
      <c r="F50" s="410">
        <v>94987.015026103531</v>
      </c>
      <c r="G50" s="269">
        <v>2.259156906921346</v>
      </c>
      <c r="H50" s="284">
        <v>2559</v>
      </c>
      <c r="I50" s="284">
        <v>1960</v>
      </c>
      <c r="O50" s="199"/>
    </row>
    <row r="51" spans="2:15" ht="14.25" customHeight="1" x14ac:dyDescent="0.25">
      <c r="B51" s="188" t="s">
        <v>254</v>
      </c>
      <c r="C51" s="408">
        <v>1130.1873855641882</v>
      </c>
      <c r="D51" s="409">
        <v>167.50640000000001</v>
      </c>
      <c r="E51" s="411">
        <v>17.39219837854202</v>
      </c>
      <c r="F51" s="410">
        <v>108911.87539763299</v>
      </c>
      <c r="G51" s="269">
        <v>0.62182562128549224</v>
      </c>
      <c r="H51" s="284">
        <v>852</v>
      </c>
      <c r="I51" s="284">
        <v>642</v>
      </c>
      <c r="O51" s="199"/>
    </row>
    <row r="52" spans="2:15" ht="14.25" customHeight="1" x14ac:dyDescent="0.25">
      <c r="B52" s="188"/>
      <c r="C52" s="408"/>
      <c r="D52" s="409"/>
      <c r="E52" s="411"/>
      <c r="F52" s="410"/>
      <c r="G52" s="269"/>
      <c r="H52" s="284"/>
      <c r="I52" s="284"/>
      <c r="O52" s="199"/>
    </row>
    <row r="53" spans="2:15" ht="14.25" customHeight="1" x14ac:dyDescent="0.25">
      <c r="B53" s="249" t="s">
        <v>279</v>
      </c>
      <c r="C53" s="197"/>
      <c r="D53" s="197"/>
      <c r="E53" s="196"/>
      <c r="F53" s="182"/>
      <c r="G53" s="200"/>
      <c r="H53" s="286"/>
      <c r="I53" s="286"/>
      <c r="O53" s="199"/>
    </row>
    <row r="54" spans="2:15" ht="14.25" customHeight="1" x14ac:dyDescent="0.25">
      <c r="B54" s="188" t="s">
        <v>106</v>
      </c>
      <c r="C54" s="408">
        <v>672.24445871766829</v>
      </c>
      <c r="D54" s="409">
        <v>108.3094</v>
      </c>
      <c r="E54" s="411">
        <v>19.570675615754478</v>
      </c>
      <c r="F54" s="410">
        <v>70563.225499370019</v>
      </c>
      <c r="G54" s="269">
        <v>2.9653977603960242</v>
      </c>
      <c r="H54" s="286">
        <v>571</v>
      </c>
      <c r="I54" s="286">
        <v>412</v>
      </c>
      <c r="O54" s="199"/>
    </row>
    <row r="55" spans="2:15" ht="14.25" customHeight="1" x14ac:dyDescent="0.25">
      <c r="B55" s="188" t="s">
        <v>107</v>
      </c>
      <c r="C55" s="408">
        <v>801.55476741019856</v>
      </c>
      <c r="D55" s="409">
        <v>136.3914</v>
      </c>
      <c r="E55" s="411">
        <v>21.829257402434557</v>
      </c>
      <c r="F55" s="410">
        <v>91800.174369139218</v>
      </c>
      <c r="G55" s="269">
        <v>2.8145978828844247</v>
      </c>
      <c r="H55" s="286">
        <v>702</v>
      </c>
      <c r="I55" s="286">
        <v>517</v>
      </c>
      <c r="O55" s="199"/>
    </row>
    <row r="56" spans="2:15" ht="14.25" customHeight="1" x14ac:dyDescent="0.25">
      <c r="B56" s="188" t="s">
        <v>108</v>
      </c>
      <c r="C56" s="408">
        <v>982.92077871150434</v>
      </c>
      <c r="D56" s="409">
        <v>145.72190000000001</v>
      </c>
      <c r="E56" s="411">
        <v>18.886408995903395</v>
      </c>
      <c r="F56" s="410">
        <v>110657.56884379227</v>
      </c>
      <c r="G56" s="269">
        <v>2.1285334144144721</v>
      </c>
      <c r="H56" s="286">
        <v>780</v>
      </c>
      <c r="I56" s="286">
        <v>571</v>
      </c>
      <c r="O56" s="199"/>
    </row>
    <row r="57" spans="2:15" ht="14.25" customHeight="1" x14ac:dyDescent="0.25">
      <c r="B57" s="188" t="s">
        <v>109</v>
      </c>
      <c r="C57" s="408">
        <v>1063.0615459633236</v>
      </c>
      <c r="D57" s="409">
        <v>157.17490000000001</v>
      </c>
      <c r="E57" s="411">
        <v>18.911689106983292</v>
      </c>
      <c r="F57" s="410">
        <v>105156.69033586468</v>
      </c>
      <c r="G57" s="269">
        <v>0.80469518507509508</v>
      </c>
      <c r="H57" s="286">
        <v>825</v>
      </c>
      <c r="I57" s="286">
        <v>638</v>
      </c>
      <c r="O57" s="199"/>
    </row>
    <row r="58" spans="2:15" ht="14.25" customHeight="1" x14ac:dyDescent="0.25">
      <c r="B58" s="188" t="s">
        <v>110</v>
      </c>
      <c r="C58" s="408">
        <v>1240.6170342835453</v>
      </c>
      <c r="D58" s="409">
        <v>190.5788</v>
      </c>
      <c r="E58" s="411">
        <v>18.223859342053068</v>
      </c>
      <c r="F58" s="410">
        <v>132076.15046753237</v>
      </c>
      <c r="G58" s="269">
        <v>1.1320284990237703</v>
      </c>
      <c r="H58" s="286">
        <v>895</v>
      </c>
      <c r="I58" s="286">
        <v>698</v>
      </c>
      <c r="O58" s="199"/>
    </row>
    <row r="59" spans="2:15" ht="14.25" customHeight="1" x14ac:dyDescent="0.25">
      <c r="B59" s="187"/>
      <c r="C59" s="408"/>
      <c r="D59" s="409"/>
      <c r="E59" s="411"/>
      <c r="F59" s="410"/>
      <c r="G59" s="269"/>
      <c r="H59" s="286"/>
      <c r="I59" s="286"/>
      <c r="O59" s="199"/>
    </row>
    <row r="60" spans="2:15" ht="14.25" customHeight="1" x14ac:dyDescent="0.25">
      <c r="B60" s="181" t="s">
        <v>137</v>
      </c>
      <c r="C60" s="197"/>
      <c r="D60" s="197"/>
      <c r="E60" s="196"/>
      <c r="F60" s="182"/>
      <c r="G60" s="200"/>
      <c r="H60" s="286"/>
      <c r="I60" s="286"/>
      <c r="O60" s="199"/>
    </row>
    <row r="61" spans="2:15" ht="14.25" customHeight="1" x14ac:dyDescent="0.25">
      <c r="B61" s="191" t="s">
        <v>73</v>
      </c>
      <c r="C61" s="408">
        <v>1073.6560562533964</v>
      </c>
      <c r="D61" s="409">
        <v>163.48689999999999</v>
      </c>
      <c r="E61" s="411">
        <v>18.856261695643305</v>
      </c>
      <c r="F61" s="410">
        <v>115833.98319006509</v>
      </c>
      <c r="G61" s="269">
        <v>1.0695387527234277</v>
      </c>
      <c r="H61" s="286">
        <v>2054</v>
      </c>
      <c r="I61" s="286">
        <v>1555</v>
      </c>
      <c r="O61" s="199"/>
    </row>
    <row r="62" spans="2:15" ht="14.25" customHeight="1" x14ac:dyDescent="0.25">
      <c r="B62" s="188" t="s">
        <v>74</v>
      </c>
      <c r="C62" s="408">
        <v>940.86450201266223</v>
      </c>
      <c r="D62" s="409">
        <v>147.7987</v>
      </c>
      <c r="E62" s="411">
        <v>19.331084711990712</v>
      </c>
      <c r="F62" s="410">
        <v>98490.120258021765</v>
      </c>
      <c r="G62" s="269">
        <v>2.5840592062508763</v>
      </c>
      <c r="H62" s="286">
        <v>1246</v>
      </c>
      <c r="I62" s="286">
        <v>929</v>
      </c>
      <c r="O62" s="199"/>
    </row>
    <row r="63" spans="2:15" ht="14.25" customHeight="1" x14ac:dyDescent="0.25">
      <c r="B63" s="188" t="s">
        <v>75</v>
      </c>
      <c r="C63" s="408">
        <v>770.08689559595462</v>
      </c>
      <c r="D63" s="409">
        <v>118.69029999999999</v>
      </c>
      <c r="E63" s="411">
        <v>19.080405251359153</v>
      </c>
      <c r="F63" s="410">
        <v>85545.980740824874</v>
      </c>
      <c r="G63" s="269">
        <v>1.9920029597415196</v>
      </c>
      <c r="H63" s="286">
        <v>197</v>
      </c>
      <c r="I63" s="286">
        <v>150</v>
      </c>
      <c r="O63" s="199"/>
    </row>
    <row r="64" spans="2:15" ht="14.25" customHeight="1" x14ac:dyDescent="0.25">
      <c r="B64" s="188" t="s">
        <v>76</v>
      </c>
      <c r="C64" s="408">
        <v>833.6309238667078</v>
      </c>
      <c r="D64" s="409">
        <v>120.5596</v>
      </c>
      <c r="E64" s="411">
        <v>21.194588737783857</v>
      </c>
      <c r="F64" s="410">
        <v>89017.128657038644</v>
      </c>
      <c r="G64" s="269">
        <v>2.249438360216387</v>
      </c>
      <c r="H64" s="286">
        <v>180</v>
      </c>
      <c r="I64" s="286">
        <v>138</v>
      </c>
      <c r="O64" s="199"/>
    </row>
    <row r="65" spans="2:15" ht="14.25" customHeight="1" x14ac:dyDescent="0.25">
      <c r="B65" s="188" t="s">
        <v>77</v>
      </c>
      <c r="C65" s="408">
        <v>724.52692288703236</v>
      </c>
      <c r="D65" s="409">
        <v>104.0505</v>
      </c>
      <c r="E65" s="411">
        <v>18.474569347439598</v>
      </c>
      <c r="F65" s="410">
        <v>78287.448940359332</v>
      </c>
      <c r="G65" s="269">
        <v>5.823947362459271</v>
      </c>
      <c r="H65" s="286">
        <v>63</v>
      </c>
      <c r="I65" s="286">
        <v>49</v>
      </c>
      <c r="O65" s="199"/>
    </row>
    <row r="66" spans="2:15" ht="14.25" customHeight="1" x14ac:dyDescent="0.25">
      <c r="B66" s="187"/>
      <c r="C66" s="408"/>
      <c r="D66" s="409"/>
      <c r="E66" s="402"/>
      <c r="F66" s="253"/>
      <c r="G66" s="269"/>
      <c r="H66" s="286"/>
      <c r="I66" s="286"/>
      <c r="O66" s="199"/>
    </row>
    <row r="67" spans="2:15" ht="14.25" customHeight="1" x14ac:dyDescent="0.25">
      <c r="B67" s="203" t="s">
        <v>128</v>
      </c>
      <c r="C67" s="419">
        <v>993.95565841695077</v>
      </c>
      <c r="D67" s="419">
        <v>153.17165383917953</v>
      </c>
      <c r="E67" s="420">
        <v>19.347843000000001</v>
      </c>
      <c r="F67" s="421">
        <v>106788.35100409857</v>
      </c>
      <c r="G67" s="420">
        <v>1.803848067364237</v>
      </c>
      <c r="H67" s="296">
        <v>3773</v>
      </c>
      <c r="I67" s="296">
        <v>2821</v>
      </c>
      <c r="O67" s="199"/>
    </row>
    <row r="68" spans="2:15" ht="14.25" customHeight="1" x14ac:dyDescent="0.25">
      <c r="B68" s="306" t="s">
        <v>288</v>
      </c>
    </row>
    <row r="69" spans="2:15" ht="14.25" customHeight="1" x14ac:dyDescent="0.25">
      <c r="B69" s="204" t="s">
        <v>129</v>
      </c>
    </row>
    <row r="70" spans="2:15" ht="14.25" customHeight="1" x14ac:dyDescent="0.25"/>
    <row r="71" spans="2:15" ht="14.25" customHeight="1" x14ac:dyDescent="0.25"/>
    <row r="72" spans="2:15" ht="14.25" customHeight="1" x14ac:dyDescent="0.25"/>
    <row r="73" spans="2:15" ht="14.25" customHeight="1" x14ac:dyDescent="0.25"/>
    <row r="74" spans="2:15" ht="14.25" customHeight="1" x14ac:dyDescent="0.25"/>
    <row r="75" spans="2:15" ht="14.25" customHeight="1" x14ac:dyDescent="0.25"/>
    <row r="76" spans="2:15" ht="14.25" customHeight="1" x14ac:dyDescent="0.25"/>
    <row r="77" spans="2:15" ht="14.25" customHeight="1" x14ac:dyDescent="0.25"/>
    <row r="78" spans="2:15" ht="14.25" customHeight="1" x14ac:dyDescent="0.25"/>
    <row r="79" spans="2:15" ht="14.25" customHeight="1" x14ac:dyDescent="0.25"/>
    <row r="80" spans="2:15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</sheetData>
  <phoneticPr fontId="11" type="noConversion"/>
  <pageMargins left="0.70866141732283472" right="0.70866141732283472" top="0.74803149606299213" bottom="0.74803149606299213" header="0.31496062992125984" footer="0.31496062992125984"/>
  <pageSetup paperSize="9" scale="95" fitToHeight="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I81"/>
  <sheetViews>
    <sheetView showGridLines="0" workbookViewId="0"/>
  </sheetViews>
  <sheetFormatPr defaultRowHeight="15" x14ac:dyDescent="0.25"/>
  <cols>
    <col min="2" max="2" width="39.42578125" customWidth="1"/>
    <col min="3" max="3" width="12.42578125" style="27" customWidth="1"/>
    <col min="4" max="4" width="16" style="3" customWidth="1"/>
    <col min="5" max="5" width="13.140625" style="3" customWidth="1"/>
    <col min="6" max="6" width="16" style="3" customWidth="1"/>
  </cols>
  <sheetData>
    <row r="1" spans="2:9" ht="14.25" customHeight="1" x14ac:dyDescent="0.25"/>
    <row r="2" spans="2:9" ht="28.5" customHeight="1" x14ac:dyDescent="0.25">
      <c r="B2" s="441" t="s">
        <v>97</v>
      </c>
      <c r="C2" s="440"/>
      <c r="D2" s="440"/>
      <c r="E2" s="440"/>
      <c r="F2" s="440"/>
      <c r="G2" s="440"/>
    </row>
    <row r="3" spans="2:9" ht="14.25" customHeight="1" x14ac:dyDescent="0.25">
      <c r="B3" s="178"/>
    </row>
    <row r="4" spans="2:9" ht="14.25" customHeight="1" x14ac:dyDescent="0.25">
      <c r="B4" s="189" t="s">
        <v>128</v>
      </c>
    </row>
    <row r="5" spans="2:9" ht="28.5" customHeight="1" x14ac:dyDescent="0.25">
      <c r="B5" s="202"/>
      <c r="C5" s="202"/>
      <c r="D5" s="304" t="s">
        <v>143</v>
      </c>
      <c r="E5" s="304" t="s">
        <v>142</v>
      </c>
      <c r="F5" s="304" t="s">
        <v>22</v>
      </c>
      <c r="G5" s="384" t="s">
        <v>12</v>
      </c>
    </row>
    <row r="6" spans="2:9" ht="14.25" customHeight="1" x14ac:dyDescent="0.25">
      <c r="B6" s="179"/>
      <c r="C6" s="229"/>
      <c r="D6" s="365" t="s">
        <v>132</v>
      </c>
      <c r="E6" s="365" t="s">
        <v>37</v>
      </c>
      <c r="F6" s="365" t="s">
        <v>37</v>
      </c>
      <c r="G6" s="229"/>
    </row>
    <row r="7" spans="2:9" ht="14.25" customHeight="1" x14ac:dyDescent="0.25">
      <c r="B7" s="249" t="s">
        <v>248</v>
      </c>
      <c r="C7" s="230"/>
      <c r="D7" s="206"/>
      <c r="E7" s="206"/>
      <c r="F7" s="206"/>
      <c r="G7" s="230"/>
    </row>
    <row r="8" spans="2:9" ht="14.25" customHeight="1" x14ac:dyDescent="0.25">
      <c r="B8" s="188" t="s">
        <v>220</v>
      </c>
      <c r="C8" s="380"/>
      <c r="D8" s="232">
        <v>2.5883555775014844</v>
      </c>
      <c r="E8" s="385">
        <v>1.3373042394998016</v>
      </c>
      <c r="F8" s="385">
        <v>29.396460670624354</v>
      </c>
      <c r="G8" s="284">
        <v>1339</v>
      </c>
    </row>
    <row r="9" spans="2:9" ht="14.25" customHeight="1" x14ac:dyDescent="0.25">
      <c r="B9" s="188" t="s">
        <v>221</v>
      </c>
      <c r="C9" s="380"/>
      <c r="D9" s="232">
        <v>2.7878992221531105</v>
      </c>
      <c r="E9" s="385">
        <v>4.9489749118848563</v>
      </c>
      <c r="F9" s="385">
        <v>25.298510573981563</v>
      </c>
      <c r="G9" s="284">
        <v>3416</v>
      </c>
    </row>
    <row r="10" spans="2:9" ht="14.25" customHeight="1" x14ac:dyDescent="0.25">
      <c r="B10" s="188" t="s">
        <v>216</v>
      </c>
      <c r="C10" s="380"/>
      <c r="D10" s="232">
        <v>3.260567100555241</v>
      </c>
      <c r="E10" s="385">
        <v>0.58539159644528915</v>
      </c>
      <c r="F10" s="385">
        <v>47.213220290517164</v>
      </c>
      <c r="G10" s="284">
        <v>2029</v>
      </c>
    </row>
    <row r="11" spans="2:9" ht="14.25" customHeight="1" x14ac:dyDescent="0.25">
      <c r="B11" s="188" t="s">
        <v>217</v>
      </c>
      <c r="C11" s="380"/>
      <c r="D11" s="232">
        <v>3.337827235200904</v>
      </c>
      <c r="E11" s="385">
        <v>1.237970277431367</v>
      </c>
      <c r="F11" s="385">
        <v>42.688556008740278</v>
      </c>
      <c r="G11" s="284">
        <v>2280</v>
      </c>
    </row>
    <row r="12" spans="2:9" ht="14.25" customHeight="1" x14ac:dyDescent="0.25">
      <c r="B12" s="188" t="s">
        <v>218</v>
      </c>
      <c r="C12" s="380"/>
      <c r="D12" s="232">
        <v>3.4272995126259622</v>
      </c>
      <c r="E12" s="385">
        <v>1.3854662966865394</v>
      </c>
      <c r="F12" s="385">
        <v>45.144155063387672</v>
      </c>
      <c r="G12" s="284">
        <v>2215</v>
      </c>
    </row>
    <row r="13" spans="2:9" ht="14.25" customHeight="1" x14ac:dyDescent="0.25">
      <c r="B13" s="188" t="s">
        <v>219</v>
      </c>
      <c r="C13" s="380"/>
      <c r="D13" s="232">
        <v>3.4043915789914121</v>
      </c>
      <c r="E13" s="385">
        <v>1.7054599587375132</v>
      </c>
      <c r="F13" s="385">
        <v>56.961609659772094</v>
      </c>
      <c r="G13" s="284">
        <v>892</v>
      </c>
    </row>
    <row r="14" spans="2:9" ht="14.25" customHeight="1" x14ac:dyDescent="0.25">
      <c r="B14" s="240"/>
      <c r="C14" s="380"/>
      <c r="D14" s="232"/>
      <c r="E14" s="385"/>
      <c r="F14" s="385"/>
      <c r="G14" s="284"/>
    </row>
    <row r="15" spans="2:9" s="3" customFormat="1" ht="14.25" customHeight="1" x14ac:dyDescent="0.25">
      <c r="B15" s="249" t="s">
        <v>249</v>
      </c>
      <c r="C15" s="231"/>
      <c r="D15" s="232"/>
      <c r="E15" s="385"/>
      <c r="F15" s="385"/>
      <c r="G15" s="284"/>
    </row>
    <row r="16" spans="2:9" s="3" customFormat="1" ht="14.25" customHeight="1" x14ac:dyDescent="0.25">
      <c r="B16" s="188" t="s">
        <v>80</v>
      </c>
      <c r="C16" s="380"/>
      <c r="D16" s="232">
        <v>2.4767119726844244</v>
      </c>
      <c r="E16" s="385">
        <v>0.91094720340920721</v>
      </c>
      <c r="F16" s="385">
        <v>26.849306762943897</v>
      </c>
      <c r="G16" s="284">
        <v>348</v>
      </c>
      <c r="H16"/>
      <c r="I16"/>
    </row>
    <row r="17" spans="2:9" s="3" customFormat="1" ht="14.25" customHeight="1" x14ac:dyDescent="0.25">
      <c r="B17" s="188" t="s">
        <v>79</v>
      </c>
      <c r="C17" s="380"/>
      <c r="D17" s="232">
        <v>2.5089914321307139</v>
      </c>
      <c r="E17" s="385">
        <v>1.5437971834123994</v>
      </c>
      <c r="F17" s="385">
        <v>32.658997393513559</v>
      </c>
      <c r="G17" s="284">
        <v>97</v>
      </c>
      <c r="H17"/>
      <c r="I17"/>
    </row>
    <row r="18" spans="2:9" s="3" customFormat="1" ht="14.25" customHeight="1" x14ac:dyDescent="0.25">
      <c r="B18" s="188" t="s">
        <v>78</v>
      </c>
      <c r="C18" s="380"/>
      <c r="D18" s="232">
        <v>2.6383211799278445</v>
      </c>
      <c r="E18" s="385">
        <v>1.4950383985763593</v>
      </c>
      <c r="F18" s="385">
        <v>29.918497945057137</v>
      </c>
      <c r="G18" s="284">
        <v>884</v>
      </c>
      <c r="H18"/>
      <c r="I18"/>
    </row>
    <row r="19" spans="2:9" s="3" customFormat="1" ht="14.25" customHeight="1" x14ac:dyDescent="0.25">
      <c r="B19" s="379" t="s">
        <v>133</v>
      </c>
      <c r="C19" s="380"/>
      <c r="D19" s="232">
        <v>2.65</v>
      </c>
      <c r="E19" s="385">
        <v>1.3489067134441268</v>
      </c>
      <c r="F19" s="385">
        <v>29.33256287615318</v>
      </c>
      <c r="G19" s="284">
        <v>1329</v>
      </c>
      <c r="H19"/>
      <c r="I19"/>
    </row>
    <row r="20" spans="2:9" s="3" customFormat="1" ht="14.25" customHeight="1" x14ac:dyDescent="0.25">
      <c r="B20" s="379"/>
      <c r="C20" s="380"/>
      <c r="D20" s="232"/>
      <c r="E20" s="385"/>
      <c r="F20" s="385"/>
      <c r="G20" s="284"/>
      <c r="H20"/>
      <c r="I20"/>
    </row>
    <row r="21" spans="2:9" ht="14.25" customHeight="1" x14ac:dyDescent="0.25">
      <c r="B21" s="249" t="s">
        <v>122</v>
      </c>
      <c r="C21" s="381"/>
      <c r="D21" s="232"/>
      <c r="E21" s="385"/>
      <c r="F21" s="385"/>
      <c r="G21" s="284"/>
    </row>
    <row r="22" spans="2:9" ht="14.25" customHeight="1" x14ac:dyDescent="0.25">
      <c r="B22" s="188" t="s">
        <v>82</v>
      </c>
      <c r="C22" s="380"/>
      <c r="D22" s="232">
        <v>2.7576675140930056</v>
      </c>
      <c r="E22" s="385">
        <v>8.5489394018311807E-2</v>
      </c>
      <c r="F22" s="385">
        <v>58.874122853145636</v>
      </c>
      <c r="G22" s="284">
        <v>4984</v>
      </c>
    </row>
    <row r="23" spans="2:9" ht="14.25" customHeight="1" x14ac:dyDescent="0.25">
      <c r="B23" s="188" t="s">
        <v>83</v>
      </c>
      <c r="C23" s="380"/>
      <c r="D23" s="232">
        <v>3.2048604120426942</v>
      </c>
      <c r="E23" s="385">
        <v>4.2955927102643443</v>
      </c>
      <c r="F23" s="385">
        <v>21.944269174649772</v>
      </c>
      <c r="G23" s="284">
        <v>2248</v>
      </c>
    </row>
    <row r="24" spans="2:9" ht="14.25" customHeight="1" x14ac:dyDescent="0.25">
      <c r="B24" s="188" t="s">
        <v>84</v>
      </c>
      <c r="C24" s="380"/>
      <c r="D24" s="232">
        <v>3.4550158856899347</v>
      </c>
      <c r="E24" s="385">
        <v>3.9376377575002603</v>
      </c>
      <c r="F24" s="385">
        <v>24.630461974355846</v>
      </c>
      <c r="G24" s="284">
        <v>1953</v>
      </c>
    </row>
    <row r="25" spans="2:9" ht="14.25" customHeight="1" x14ac:dyDescent="0.25">
      <c r="B25" s="188" t="s">
        <v>85</v>
      </c>
      <c r="C25" s="380"/>
      <c r="D25" s="232">
        <v>3.4946473699698575</v>
      </c>
      <c r="E25" s="385">
        <v>3.601297929097226</v>
      </c>
      <c r="F25" s="385">
        <v>25.690876206985703</v>
      </c>
      <c r="G25" s="284">
        <v>1545</v>
      </c>
    </row>
    <row r="26" spans="2:9" ht="14.25" customHeight="1" x14ac:dyDescent="0.25">
      <c r="B26" s="188" t="s">
        <v>86</v>
      </c>
      <c r="C26" s="380"/>
      <c r="D26" s="232">
        <v>3.3553604881317072</v>
      </c>
      <c r="E26" s="385">
        <v>3.1337684551933207</v>
      </c>
      <c r="F26" s="385">
        <v>22.957077397746041</v>
      </c>
      <c r="G26" s="284">
        <v>1450</v>
      </c>
    </row>
    <row r="27" spans="2:9" ht="14.25" customHeight="1" x14ac:dyDescent="0.25">
      <c r="B27" s="240"/>
      <c r="C27" s="380"/>
      <c r="D27" s="232"/>
      <c r="E27" s="385"/>
      <c r="F27" s="385"/>
      <c r="G27" s="284"/>
    </row>
    <row r="28" spans="2:9" ht="14.25" customHeight="1" x14ac:dyDescent="0.25">
      <c r="B28" s="241" t="s">
        <v>125</v>
      </c>
      <c r="C28" s="231"/>
      <c r="D28" s="232"/>
      <c r="E28" s="385"/>
      <c r="F28" s="385"/>
      <c r="G28" s="284"/>
    </row>
    <row r="29" spans="2:9" ht="14.25" customHeight="1" x14ac:dyDescent="0.25">
      <c r="B29" s="188" t="s">
        <v>123</v>
      </c>
      <c r="C29" s="382"/>
      <c r="D29" s="232">
        <v>3.067607362661009</v>
      </c>
      <c r="E29" s="385">
        <v>4.4866753284174132</v>
      </c>
      <c r="F29" s="385">
        <v>11.558766276258028</v>
      </c>
      <c r="G29" s="284">
        <v>671</v>
      </c>
    </row>
    <row r="30" spans="2:9" ht="14.25" customHeight="1" x14ac:dyDescent="0.25">
      <c r="B30" s="188" t="s">
        <v>124</v>
      </c>
      <c r="C30" s="382"/>
      <c r="D30" s="232">
        <v>2.7465437788018443</v>
      </c>
      <c r="E30" s="385">
        <v>2.6181915799934035</v>
      </c>
      <c r="F30" s="385">
        <v>33.410834962566852</v>
      </c>
      <c r="G30" s="284">
        <v>217</v>
      </c>
    </row>
    <row r="31" spans="2:9" ht="14.25" customHeight="1" x14ac:dyDescent="0.25">
      <c r="B31" s="188" t="s">
        <v>269</v>
      </c>
      <c r="C31" s="382"/>
      <c r="D31" s="232">
        <v>3.1286171357234109</v>
      </c>
      <c r="E31" s="385">
        <v>4.1186003818353276</v>
      </c>
      <c r="F31" s="385">
        <v>35.582632751508811</v>
      </c>
      <c r="G31" s="284">
        <v>2413</v>
      </c>
    </row>
    <row r="32" spans="2:9" ht="14.25" customHeight="1" x14ac:dyDescent="0.25">
      <c r="B32" s="188" t="s">
        <v>270</v>
      </c>
      <c r="C32" s="382"/>
      <c r="D32" s="232">
        <v>3.0342524049842967</v>
      </c>
      <c r="E32" s="385">
        <v>2.6331772471969677</v>
      </c>
      <c r="F32" s="385">
        <v>39.424281491493844</v>
      </c>
      <c r="G32" s="284">
        <v>2470</v>
      </c>
    </row>
    <row r="33" spans="2:7" ht="14.25" customHeight="1" x14ac:dyDescent="0.25">
      <c r="B33" s="241"/>
      <c r="C33" s="382"/>
      <c r="D33" s="232"/>
      <c r="E33" s="385"/>
      <c r="F33" s="385"/>
      <c r="G33" s="284"/>
    </row>
    <row r="34" spans="2:7" ht="14.25" customHeight="1" x14ac:dyDescent="0.25">
      <c r="B34" s="241" t="s">
        <v>130</v>
      </c>
      <c r="C34" s="231"/>
      <c r="D34" s="232"/>
      <c r="E34" s="385"/>
      <c r="F34" s="385"/>
      <c r="G34" s="284"/>
    </row>
    <row r="35" spans="2:7" ht="14.25" customHeight="1" x14ac:dyDescent="0.25">
      <c r="B35" s="188" t="s">
        <v>116</v>
      </c>
      <c r="C35" s="380"/>
      <c r="D35" s="232">
        <v>3.8206852661568007</v>
      </c>
      <c r="E35" s="385">
        <v>0.59125195707642642</v>
      </c>
      <c r="F35" s="385">
        <v>63.245157906439452</v>
      </c>
      <c r="G35" s="284">
        <v>3132</v>
      </c>
    </row>
    <row r="36" spans="2:7" ht="14.25" customHeight="1" x14ac:dyDescent="0.25">
      <c r="B36" s="188" t="s">
        <v>27</v>
      </c>
      <c r="C36" s="380"/>
      <c r="D36" s="232">
        <v>3.1136371755263239</v>
      </c>
      <c r="E36" s="385">
        <v>1.6885896008052996</v>
      </c>
      <c r="F36" s="385">
        <v>36.310717923725697</v>
      </c>
      <c r="G36" s="284">
        <v>4446</v>
      </c>
    </row>
    <row r="37" spans="2:7" ht="14.25" customHeight="1" x14ac:dyDescent="0.25">
      <c r="B37" s="188" t="s">
        <v>117</v>
      </c>
      <c r="C37" s="380"/>
      <c r="D37" s="232">
        <v>2.8547252531986951</v>
      </c>
      <c r="E37" s="385">
        <v>3.6945408976548606</v>
      </c>
      <c r="F37" s="385">
        <v>29.876721881906676</v>
      </c>
      <c r="G37" s="284">
        <v>3739</v>
      </c>
    </row>
    <row r="38" spans="2:7" ht="14.25" customHeight="1" x14ac:dyDescent="0.25">
      <c r="B38" s="188" t="s">
        <v>118</v>
      </c>
      <c r="C38" s="380"/>
      <c r="D38" s="232">
        <v>1.8726440737254597</v>
      </c>
      <c r="E38" s="385">
        <v>4.6665635396157503</v>
      </c>
      <c r="F38" s="385">
        <v>4.9014977327137439</v>
      </c>
      <c r="G38" s="284">
        <v>691</v>
      </c>
    </row>
    <row r="39" spans="2:7" ht="14.25" customHeight="1" x14ac:dyDescent="0.25">
      <c r="B39" s="188" t="s">
        <v>24</v>
      </c>
      <c r="C39" s="380"/>
      <c r="D39" s="232">
        <v>1.8600984272247942</v>
      </c>
      <c r="E39" s="385">
        <v>1.7188014702340628</v>
      </c>
      <c r="F39" s="385">
        <v>10.127103950722018</v>
      </c>
      <c r="G39" s="284">
        <v>167</v>
      </c>
    </row>
    <row r="40" spans="2:7" ht="14.25" customHeight="1" x14ac:dyDescent="0.25">
      <c r="B40" s="387" t="s">
        <v>63</v>
      </c>
      <c r="C40" s="380"/>
      <c r="D40" s="388" t="s">
        <v>11</v>
      </c>
      <c r="E40" s="388" t="s">
        <v>11</v>
      </c>
      <c r="F40" s="388" t="s">
        <v>11</v>
      </c>
      <c r="G40" s="284">
        <v>5</v>
      </c>
    </row>
    <row r="41" spans="2:7" ht="14.25" customHeight="1" x14ac:dyDescent="0.25">
      <c r="B41" s="248"/>
      <c r="C41" s="380"/>
      <c r="D41" s="232"/>
      <c r="E41" s="385"/>
      <c r="F41" s="385"/>
      <c r="G41" s="284"/>
    </row>
    <row r="42" spans="2:7" ht="14.25" customHeight="1" x14ac:dyDescent="0.25">
      <c r="B42" s="249" t="s">
        <v>131</v>
      </c>
      <c r="C42" s="231"/>
      <c r="D42" s="232"/>
      <c r="E42" s="385"/>
      <c r="F42" s="385"/>
      <c r="G42" s="284"/>
    </row>
    <row r="43" spans="2:7" ht="14.25" customHeight="1" x14ac:dyDescent="0.25">
      <c r="B43" s="188" t="s">
        <v>111</v>
      </c>
      <c r="C43" s="380"/>
      <c r="D43" s="232">
        <v>2.7179349599437055</v>
      </c>
      <c r="E43" s="385">
        <v>4.2912232378108515</v>
      </c>
      <c r="F43" s="385">
        <v>31.876285963165564</v>
      </c>
      <c r="G43" s="284">
        <v>563</v>
      </c>
    </row>
    <row r="44" spans="2:7" ht="14.25" customHeight="1" x14ac:dyDescent="0.25">
      <c r="B44" s="188" t="s">
        <v>112</v>
      </c>
      <c r="C44" s="380"/>
      <c r="D44" s="232">
        <v>2.7359939592635336</v>
      </c>
      <c r="E44" s="385">
        <v>3.3371613495880865</v>
      </c>
      <c r="F44" s="385">
        <v>27.957204676641361</v>
      </c>
      <c r="G44" s="284">
        <v>1308</v>
      </c>
    </row>
    <row r="45" spans="2:7" ht="14.25" customHeight="1" x14ac:dyDescent="0.25">
      <c r="B45" s="188" t="s">
        <v>113</v>
      </c>
      <c r="C45" s="380"/>
      <c r="D45" s="232">
        <v>2.8749791021444984</v>
      </c>
      <c r="E45" s="385">
        <v>3.2965885368484731</v>
      </c>
      <c r="F45" s="385">
        <v>27.959153624524287</v>
      </c>
      <c r="G45" s="284">
        <v>2372</v>
      </c>
    </row>
    <row r="46" spans="2:7" ht="14.25" customHeight="1" x14ac:dyDescent="0.25">
      <c r="B46" s="188" t="s">
        <v>114</v>
      </c>
      <c r="C46" s="380"/>
      <c r="D46" s="232">
        <v>3.0401114054325555</v>
      </c>
      <c r="E46" s="385">
        <v>2.4298641296330965</v>
      </c>
      <c r="F46" s="385">
        <v>33.47140987101082</v>
      </c>
      <c r="G46" s="284">
        <v>3493</v>
      </c>
    </row>
    <row r="47" spans="2:7" ht="14.25" customHeight="1" x14ac:dyDescent="0.25">
      <c r="B47" s="188" t="s">
        <v>115</v>
      </c>
      <c r="C47" s="380"/>
      <c r="D47" s="232">
        <v>3.4182312578531837</v>
      </c>
      <c r="E47" s="385">
        <v>1.001612770169771</v>
      </c>
      <c r="F47" s="385">
        <v>51.357714020991729</v>
      </c>
      <c r="G47" s="284">
        <v>4444</v>
      </c>
    </row>
    <row r="48" spans="2:7" ht="14.25" customHeight="1" x14ac:dyDescent="0.25">
      <c r="B48" s="250"/>
      <c r="C48" s="380"/>
      <c r="D48" s="232"/>
      <c r="E48" s="385"/>
      <c r="F48" s="385"/>
      <c r="G48" s="284"/>
    </row>
    <row r="49" spans="2:7" ht="14.25" customHeight="1" x14ac:dyDescent="0.25">
      <c r="B49" s="249" t="s">
        <v>278</v>
      </c>
      <c r="C49" s="231"/>
      <c r="D49" s="232"/>
      <c r="E49" s="385"/>
      <c r="F49" s="385"/>
      <c r="G49" s="284"/>
    </row>
    <row r="50" spans="2:7" ht="14.25" customHeight="1" x14ac:dyDescent="0.25">
      <c r="B50" s="188" t="s">
        <v>6</v>
      </c>
      <c r="C50" s="380"/>
      <c r="D50" s="232">
        <v>2.833559124563076</v>
      </c>
      <c r="E50" s="385">
        <v>5.1115667122486173</v>
      </c>
      <c r="F50" s="385">
        <v>28.719236116074811</v>
      </c>
      <c r="G50" s="284">
        <v>1265</v>
      </c>
    </row>
    <row r="51" spans="2:7" ht="14.25" customHeight="1" x14ac:dyDescent="0.25">
      <c r="B51" s="188" t="s">
        <v>253</v>
      </c>
      <c r="C51" s="380"/>
      <c r="D51" s="232">
        <v>3.0826204036638036</v>
      </c>
      <c r="E51" s="385">
        <v>2.013201518900372</v>
      </c>
      <c r="F51" s="385">
        <v>37.296708851280272</v>
      </c>
      <c r="G51" s="284">
        <v>8390</v>
      </c>
    </row>
    <row r="52" spans="2:7" ht="14.25" customHeight="1" x14ac:dyDescent="0.25">
      <c r="B52" s="188" t="s">
        <v>254</v>
      </c>
      <c r="C52" s="380"/>
      <c r="D52" s="232">
        <v>3.3670288539566995</v>
      </c>
      <c r="E52" s="385">
        <v>1.0865446560992669</v>
      </c>
      <c r="F52" s="385">
        <v>49.314327183603481</v>
      </c>
      <c r="G52" s="284">
        <v>2525</v>
      </c>
    </row>
    <row r="53" spans="2:7" ht="14.25" customHeight="1" x14ac:dyDescent="0.25">
      <c r="B53" s="188"/>
      <c r="C53" s="380"/>
      <c r="D53" s="232"/>
      <c r="E53" s="385"/>
      <c r="F53" s="385"/>
      <c r="G53" s="284"/>
    </row>
    <row r="54" spans="2:7" ht="14.25" customHeight="1" x14ac:dyDescent="0.25">
      <c r="B54" s="249" t="s">
        <v>279</v>
      </c>
      <c r="C54" s="231"/>
      <c r="D54" s="232"/>
      <c r="E54" s="385"/>
      <c r="F54" s="385"/>
      <c r="G54" s="284"/>
    </row>
    <row r="55" spans="2:7" ht="14.25" customHeight="1" x14ac:dyDescent="0.25">
      <c r="B55" s="188" t="s">
        <v>106</v>
      </c>
      <c r="C55" s="380"/>
      <c r="D55" s="232">
        <v>2.7807966315837334</v>
      </c>
      <c r="E55" s="385">
        <v>4.9130852525736142</v>
      </c>
      <c r="F55" s="385">
        <v>27.000486145372754</v>
      </c>
      <c r="G55" s="284">
        <v>1912</v>
      </c>
    </row>
    <row r="56" spans="2:7" ht="14.25" customHeight="1" x14ac:dyDescent="0.25">
      <c r="B56" s="188" t="s">
        <v>107</v>
      </c>
      <c r="C56" s="380"/>
      <c r="D56" s="232">
        <v>2.8697913923088221</v>
      </c>
      <c r="E56" s="385">
        <v>4.2841077707419339</v>
      </c>
      <c r="F56" s="385">
        <v>28.292520727534086</v>
      </c>
      <c r="G56" s="284">
        <v>2286</v>
      </c>
    </row>
    <row r="57" spans="2:7" ht="14.25" customHeight="1" x14ac:dyDescent="0.25">
      <c r="B57" s="188" t="s">
        <v>108</v>
      </c>
      <c r="C57" s="380"/>
      <c r="D57" s="232">
        <v>3.0253695137091015</v>
      </c>
      <c r="E57" s="385">
        <v>1.8950457195022345</v>
      </c>
      <c r="F57" s="385">
        <v>35.939131431940829</v>
      </c>
      <c r="G57" s="284">
        <v>2510</v>
      </c>
    </row>
    <row r="58" spans="2:7" ht="14.25" customHeight="1" x14ac:dyDescent="0.25">
      <c r="B58" s="188" t="s">
        <v>109</v>
      </c>
      <c r="C58" s="380"/>
      <c r="D58" s="232">
        <v>3.2056504976806628</v>
      </c>
      <c r="E58" s="385">
        <v>0.97620519355189872</v>
      </c>
      <c r="F58" s="385">
        <v>43.277908301618787</v>
      </c>
      <c r="G58" s="284">
        <v>2684</v>
      </c>
    </row>
    <row r="59" spans="2:7" ht="14.25" customHeight="1" x14ac:dyDescent="0.25">
      <c r="B59" s="188" t="s">
        <v>110</v>
      </c>
      <c r="C59" s="380"/>
      <c r="D59" s="232">
        <v>3.4659766269686703</v>
      </c>
      <c r="E59" s="385">
        <v>0.53872615495537102</v>
      </c>
      <c r="F59" s="385">
        <v>51.424108041160522</v>
      </c>
      <c r="G59" s="284">
        <v>2788</v>
      </c>
    </row>
    <row r="60" spans="2:7" ht="14.25" customHeight="1" x14ac:dyDescent="0.25">
      <c r="B60" s="248"/>
      <c r="C60" s="380"/>
      <c r="D60" s="232"/>
      <c r="E60" s="385"/>
      <c r="F60" s="385"/>
      <c r="G60" s="284"/>
    </row>
    <row r="61" spans="2:7" ht="14.25" customHeight="1" x14ac:dyDescent="0.25">
      <c r="B61" s="249" t="s">
        <v>137</v>
      </c>
      <c r="C61" s="231"/>
      <c r="D61" s="232"/>
      <c r="E61" s="385"/>
      <c r="F61" s="385"/>
      <c r="G61" s="284"/>
    </row>
    <row r="62" spans="2:7" ht="14.25" customHeight="1" x14ac:dyDescent="0.25">
      <c r="B62" s="191" t="s">
        <v>73</v>
      </c>
      <c r="C62" s="380"/>
      <c r="D62" s="232">
        <v>3.207701542590637</v>
      </c>
      <c r="E62" s="385">
        <v>1.3479796057246358</v>
      </c>
      <c r="F62" s="385">
        <v>42.915421049285705</v>
      </c>
      <c r="G62" s="284">
        <v>6537</v>
      </c>
    </row>
    <row r="63" spans="2:7" ht="14.25" customHeight="1" x14ac:dyDescent="0.25">
      <c r="B63" s="188" t="s">
        <v>74</v>
      </c>
      <c r="C63" s="380"/>
      <c r="D63" s="232">
        <v>3.0232495313664218</v>
      </c>
      <c r="E63" s="385">
        <v>2.2713048955554158</v>
      </c>
      <c r="F63" s="385">
        <v>36.100952363208798</v>
      </c>
      <c r="G63" s="284">
        <v>4139</v>
      </c>
    </row>
    <row r="64" spans="2:7" ht="14.25" customHeight="1" x14ac:dyDescent="0.25">
      <c r="B64" s="188" t="s">
        <v>75</v>
      </c>
      <c r="C64" s="380"/>
      <c r="D64" s="232">
        <v>2.8417605431885398</v>
      </c>
      <c r="E64" s="385">
        <v>5.1937619231142262</v>
      </c>
      <c r="F64" s="385">
        <v>28.269039864812946</v>
      </c>
      <c r="G64" s="284">
        <v>580</v>
      </c>
    </row>
    <row r="65" spans="2:7" ht="14.25" customHeight="1" x14ac:dyDescent="0.25">
      <c r="B65" s="188" t="s">
        <v>76</v>
      </c>
      <c r="C65" s="380"/>
      <c r="D65" s="232">
        <v>2.9135835898183022</v>
      </c>
      <c r="E65" s="385">
        <v>4.1303444668060978</v>
      </c>
      <c r="F65" s="385">
        <v>28.036331091844424</v>
      </c>
      <c r="G65" s="284">
        <v>624</v>
      </c>
    </row>
    <row r="66" spans="2:7" ht="14.25" customHeight="1" x14ac:dyDescent="0.25">
      <c r="B66" s="188" t="s">
        <v>77</v>
      </c>
      <c r="C66" s="380"/>
      <c r="D66" s="232">
        <v>2.7924506844814898</v>
      </c>
      <c r="E66" s="385">
        <v>9.8386340596658854</v>
      </c>
      <c r="F66" s="385">
        <v>20.045226940819145</v>
      </c>
      <c r="G66" s="284">
        <v>208</v>
      </c>
    </row>
    <row r="67" spans="2:7" ht="14.25" customHeight="1" x14ac:dyDescent="0.25">
      <c r="B67" s="248"/>
      <c r="C67" s="383"/>
      <c r="D67" s="232"/>
      <c r="E67" s="385"/>
      <c r="F67" s="385"/>
      <c r="G67" s="284"/>
    </row>
    <row r="68" spans="2:7" ht="14.25" customHeight="1" x14ac:dyDescent="0.25">
      <c r="B68" s="254" t="s">
        <v>128</v>
      </c>
      <c r="C68" s="254"/>
      <c r="D68" s="233">
        <v>3.1079012899374998</v>
      </c>
      <c r="E68" s="386">
        <v>2.2231315565163041</v>
      </c>
      <c r="F68" s="386">
        <v>38.613749138187686</v>
      </c>
      <c r="G68" s="378">
        <v>12180</v>
      </c>
    </row>
    <row r="69" spans="2:7" ht="14.25" customHeight="1" x14ac:dyDescent="0.25">
      <c r="B69" s="204" t="s">
        <v>129</v>
      </c>
      <c r="F69" s="25"/>
    </row>
    <row r="70" spans="2:7" ht="14.25" customHeight="1" x14ac:dyDescent="0.25">
      <c r="F70" s="25"/>
    </row>
    <row r="71" spans="2:7" ht="14.25" customHeight="1" x14ac:dyDescent="0.25">
      <c r="F71" s="25"/>
    </row>
    <row r="72" spans="2:7" ht="14.25" customHeight="1" x14ac:dyDescent="0.25">
      <c r="F72" s="25"/>
    </row>
    <row r="73" spans="2:7" ht="14.25" customHeight="1" x14ac:dyDescent="0.25">
      <c r="F73" s="25"/>
    </row>
    <row r="74" spans="2:7" ht="14.25" customHeight="1" x14ac:dyDescent="0.25">
      <c r="F74" s="25"/>
    </row>
    <row r="75" spans="2:7" ht="14.25" customHeight="1" x14ac:dyDescent="0.25">
      <c r="F75" s="25"/>
    </row>
    <row r="76" spans="2:7" ht="14.25" customHeight="1" x14ac:dyDescent="0.25">
      <c r="F76" s="25"/>
    </row>
    <row r="77" spans="2:7" ht="14.25" customHeight="1" x14ac:dyDescent="0.25">
      <c r="F77" s="25"/>
    </row>
    <row r="78" spans="2:7" ht="14.25" customHeight="1" x14ac:dyDescent="0.25">
      <c r="F78" s="25"/>
    </row>
    <row r="79" spans="2:7" ht="14.25" customHeight="1" x14ac:dyDescent="0.25">
      <c r="F79" s="25"/>
    </row>
    <row r="80" spans="2:7" ht="14.25" customHeight="1" x14ac:dyDescent="0.25"/>
    <row r="81" ht="14.25" customHeight="1" x14ac:dyDescent="0.25"/>
  </sheetData>
  <mergeCells count="1">
    <mergeCell ref="B2:G2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J93"/>
  <sheetViews>
    <sheetView showGridLines="0" topLeftCell="A22" workbookViewId="0">
      <selection activeCell="D39" sqref="D39"/>
    </sheetView>
  </sheetViews>
  <sheetFormatPr defaultRowHeight="15" x14ac:dyDescent="0.25"/>
  <cols>
    <col min="1" max="1" width="9.140625" style="3"/>
    <col min="2" max="2" width="51" style="3" customWidth="1"/>
    <col min="3" max="3" width="16.140625" style="3" customWidth="1"/>
    <col min="4" max="4" width="9.140625" style="3" customWidth="1"/>
    <col min="5" max="5" width="11.28515625" style="3" customWidth="1"/>
    <col min="6" max="6" width="11.85546875" style="3" customWidth="1"/>
    <col min="7" max="8" width="11.28515625" style="3" customWidth="1"/>
    <col min="9" max="16384" width="9.140625" style="3"/>
  </cols>
  <sheetData>
    <row r="2" spans="2:9" ht="15.75" x14ac:dyDescent="0.25">
      <c r="B2" s="178" t="s">
        <v>91</v>
      </c>
    </row>
    <row r="3" spans="2:9" ht="15.75" x14ac:dyDescent="0.25">
      <c r="B3" s="178"/>
    </row>
    <row r="4" spans="2:9" x14ac:dyDescent="0.25">
      <c r="B4" s="189" t="s">
        <v>119</v>
      </c>
    </row>
    <row r="5" spans="2:9" ht="43.5" customHeight="1" x14ac:dyDescent="0.25">
      <c r="B5" s="202"/>
      <c r="C5" s="209" t="s">
        <v>140</v>
      </c>
      <c r="D5" s="212" t="s">
        <v>12</v>
      </c>
      <c r="E5" s="209" t="s">
        <v>273</v>
      </c>
      <c r="F5" s="209" t="s">
        <v>274</v>
      </c>
      <c r="G5" s="209" t="s">
        <v>275</v>
      </c>
      <c r="H5" s="209" t="s">
        <v>276</v>
      </c>
      <c r="I5" s="212" t="s">
        <v>12</v>
      </c>
    </row>
    <row r="6" spans="2:9" ht="14.25" customHeight="1" x14ac:dyDescent="0.25">
      <c r="B6" s="205"/>
      <c r="C6" s="190" t="s">
        <v>37</v>
      </c>
      <c r="D6" s="190"/>
      <c r="E6" s="190" t="s">
        <v>132</v>
      </c>
      <c r="F6" s="190" t="s">
        <v>132</v>
      </c>
      <c r="G6" s="190" t="s">
        <v>132</v>
      </c>
      <c r="H6" s="190" t="s">
        <v>132</v>
      </c>
    </row>
    <row r="7" spans="2:9" ht="14.25" customHeight="1" x14ac:dyDescent="0.25">
      <c r="B7" s="249" t="s">
        <v>248</v>
      </c>
      <c r="C7" s="206"/>
      <c r="D7" s="193"/>
      <c r="E7" s="206"/>
      <c r="F7" s="206"/>
      <c r="G7" s="206"/>
      <c r="H7" s="206"/>
      <c r="I7" s="211"/>
    </row>
    <row r="8" spans="2:9" ht="14.25" customHeight="1" x14ac:dyDescent="0.25">
      <c r="B8" s="188" t="s">
        <v>220</v>
      </c>
      <c r="C8" s="269">
        <v>94.598239564824212</v>
      </c>
      <c r="D8" s="284">
        <v>435</v>
      </c>
      <c r="E8" s="367">
        <v>7.7378938615828972</v>
      </c>
      <c r="F8" s="367">
        <v>7.9054649284421439</v>
      </c>
      <c r="G8" s="367">
        <v>7.4722384903852834</v>
      </c>
      <c r="H8" s="367">
        <v>3.0663378910663028</v>
      </c>
      <c r="I8" s="284">
        <v>306</v>
      </c>
    </row>
    <row r="9" spans="2:9" ht="14.25" customHeight="1" x14ac:dyDescent="0.25">
      <c r="B9" s="188" t="s">
        <v>221</v>
      </c>
      <c r="C9" s="269">
        <v>86.519688346911806</v>
      </c>
      <c r="D9" s="284">
        <v>1001</v>
      </c>
      <c r="E9" s="367">
        <v>7.425811024311205</v>
      </c>
      <c r="F9" s="367">
        <v>7.7224854042670046</v>
      </c>
      <c r="G9" s="367">
        <v>7.2686123610545241</v>
      </c>
      <c r="H9" s="367">
        <v>2.9152889214036546</v>
      </c>
      <c r="I9" s="284">
        <v>723</v>
      </c>
    </row>
    <row r="10" spans="2:9" ht="14.25" customHeight="1" x14ac:dyDescent="0.25">
      <c r="B10" s="188" t="s">
        <v>216</v>
      </c>
      <c r="C10" s="269">
        <v>95.573220144030842</v>
      </c>
      <c r="D10" s="284">
        <v>666</v>
      </c>
      <c r="E10" s="367">
        <v>7.7746702149713443</v>
      </c>
      <c r="F10" s="367">
        <v>8.0550242354372248</v>
      </c>
      <c r="G10" s="367">
        <v>7.5573160873515253</v>
      </c>
      <c r="H10" s="367">
        <v>2.8633951091445522</v>
      </c>
      <c r="I10" s="284">
        <v>460</v>
      </c>
    </row>
    <row r="11" spans="2:9" ht="14.25" customHeight="1" x14ac:dyDescent="0.25">
      <c r="B11" s="188" t="s">
        <v>217</v>
      </c>
      <c r="C11" s="269">
        <v>94.170357099173174</v>
      </c>
      <c r="D11" s="284">
        <v>702</v>
      </c>
      <c r="E11" s="367">
        <v>7.5375368161256544</v>
      </c>
      <c r="F11" s="367">
        <v>7.8929525614134963</v>
      </c>
      <c r="G11" s="367">
        <v>7.4826688091488176</v>
      </c>
      <c r="H11" s="367">
        <v>3.0391619501348481</v>
      </c>
      <c r="I11" s="284">
        <v>450</v>
      </c>
    </row>
    <row r="12" spans="2:9" ht="14.25" customHeight="1" x14ac:dyDescent="0.25">
      <c r="B12" s="188" t="s">
        <v>218</v>
      </c>
      <c r="C12" s="269">
        <v>95.216342881875022</v>
      </c>
      <c r="D12" s="284">
        <v>690</v>
      </c>
      <c r="E12" s="367">
        <v>7.2792287218942517</v>
      </c>
      <c r="F12" s="367">
        <v>7.8352477788504595</v>
      </c>
      <c r="G12" s="367">
        <v>7.3190980028495343</v>
      </c>
      <c r="H12" s="367">
        <v>3.3433744424805125</v>
      </c>
      <c r="I12" s="284">
        <v>480</v>
      </c>
    </row>
    <row r="13" spans="2:9" ht="14.25" customHeight="1" x14ac:dyDescent="0.25">
      <c r="B13" s="188" t="s">
        <v>219</v>
      </c>
      <c r="C13" s="269">
        <v>90.957789571637761</v>
      </c>
      <c r="D13" s="284">
        <v>245</v>
      </c>
      <c r="E13" s="367">
        <v>7.5700043041548266</v>
      </c>
      <c r="F13" s="367">
        <v>7.911040114454269</v>
      </c>
      <c r="G13" s="367">
        <v>7.6468261087447749</v>
      </c>
      <c r="H13" s="367">
        <v>2.6804138565031774</v>
      </c>
      <c r="I13" s="284">
        <v>187</v>
      </c>
    </row>
    <row r="14" spans="2:9" ht="14.25" customHeight="1" x14ac:dyDescent="0.25">
      <c r="B14" s="188"/>
      <c r="C14" s="269"/>
      <c r="D14" s="284"/>
      <c r="E14" s="367"/>
      <c r="F14" s="367"/>
      <c r="G14" s="367"/>
      <c r="H14" s="367"/>
      <c r="I14" s="286"/>
    </row>
    <row r="15" spans="2:9" ht="14.25" customHeight="1" x14ac:dyDescent="0.25">
      <c r="B15" s="249" t="s">
        <v>249</v>
      </c>
      <c r="C15" s="206"/>
      <c r="D15" s="286"/>
      <c r="E15" s="208"/>
      <c r="F15" s="208"/>
      <c r="G15" s="208"/>
      <c r="H15" s="208"/>
      <c r="I15" s="284"/>
    </row>
    <row r="16" spans="2:9" ht="14.25" customHeight="1" x14ac:dyDescent="0.25">
      <c r="B16" s="188" t="s">
        <v>80</v>
      </c>
      <c r="C16" s="368">
        <v>90.976765282946346</v>
      </c>
      <c r="D16" s="284">
        <v>117</v>
      </c>
      <c r="E16" s="367">
        <v>7.8047961106361878</v>
      </c>
      <c r="F16" s="367">
        <v>7.9676984925810128</v>
      </c>
      <c r="G16" s="367">
        <v>7.398368667140705</v>
      </c>
      <c r="H16" s="367">
        <v>3.9073788041094826</v>
      </c>
      <c r="I16" s="284">
        <v>87</v>
      </c>
    </row>
    <row r="17" spans="2:10" ht="14.25" customHeight="1" x14ac:dyDescent="0.25">
      <c r="B17" s="188" t="s">
        <v>79</v>
      </c>
      <c r="C17" s="368">
        <v>97.645531471133623</v>
      </c>
      <c r="D17" s="284">
        <v>33</v>
      </c>
      <c r="E17" s="367">
        <v>7.932418263365804</v>
      </c>
      <c r="F17" s="367">
        <v>7.4607263951095542</v>
      </c>
      <c r="G17" s="367">
        <v>6.5926587830117507</v>
      </c>
      <c r="H17" s="367">
        <v>3.6925854440357568</v>
      </c>
      <c r="I17" s="369">
        <v>31</v>
      </c>
    </row>
    <row r="18" spans="2:10" ht="14.25" customHeight="1" x14ac:dyDescent="0.25">
      <c r="B18" s="188" t="s">
        <v>78</v>
      </c>
      <c r="C18" s="368">
        <v>95.631702330533159</v>
      </c>
      <c r="D18" s="369">
        <v>281</v>
      </c>
      <c r="E18" s="367">
        <v>7.7016536647434322</v>
      </c>
      <c r="F18" s="367">
        <v>7.9707636309001408</v>
      </c>
      <c r="G18" s="367">
        <v>7.6716827732618027</v>
      </c>
      <c r="H18" s="367">
        <v>2.5944883424813772</v>
      </c>
      <c r="I18" s="369">
        <v>185</v>
      </c>
    </row>
    <row r="19" spans="2:10" ht="14.25" customHeight="1" x14ac:dyDescent="0.25">
      <c r="B19" s="379"/>
      <c r="C19" s="368"/>
      <c r="D19" s="370"/>
      <c r="E19" s="367"/>
      <c r="F19" s="367"/>
      <c r="G19" s="367"/>
      <c r="H19" s="367"/>
      <c r="I19" s="286"/>
    </row>
    <row r="20" spans="2:10" ht="14.25" customHeight="1" x14ac:dyDescent="0.25">
      <c r="B20" s="249" t="s">
        <v>122</v>
      </c>
      <c r="C20" s="371"/>
      <c r="D20" s="286"/>
      <c r="E20" s="372"/>
      <c r="F20" s="372"/>
      <c r="G20" s="372"/>
      <c r="H20" s="372"/>
      <c r="I20" s="284"/>
    </row>
    <row r="21" spans="2:10" ht="14.25" customHeight="1" x14ac:dyDescent="0.25">
      <c r="B21" s="188" t="s">
        <v>82</v>
      </c>
      <c r="C21" s="269">
        <v>92.250195734753817</v>
      </c>
      <c r="D21" s="284">
        <v>1559</v>
      </c>
      <c r="E21" s="367">
        <v>7.5391542378404424</v>
      </c>
      <c r="F21" s="367">
        <v>7.8261250096865256</v>
      </c>
      <c r="G21" s="367">
        <v>7.4041603802751119</v>
      </c>
      <c r="H21" s="367">
        <v>2.9672800245458766</v>
      </c>
      <c r="I21" s="284">
        <v>1276</v>
      </c>
    </row>
    <row r="22" spans="2:10" ht="14.25" customHeight="1" x14ac:dyDescent="0.25">
      <c r="B22" s="188" t="s">
        <v>83</v>
      </c>
      <c r="C22" s="269">
        <v>91.647040868559444</v>
      </c>
      <c r="D22" s="284">
        <v>695</v>
      </c>
      <c r="E22" s="367">
        <v>7.737074849709364</v>
      </c>
      <c r="F22" s="367">
        <v>8.0354554760084262</v>
      </c>
      <c r="G22" s="367">
        <v>7.5671492440870818</v>
      </c>
      <c r="H22" s="367">
        <v>2.865341389757103</v>
      </c>
      <c r="I22" s="284">
        <v>378</v>
      </c>
    </row>
    <row r="23" spans="2:10" ht="14.25" customHeight="1" x14ac:dyDescent="0.25">
      <c r="B23" s="188" t="s">
        <v>84</v>
      </c>
      <c r="C23" s="269">
        <v>92.659497125824132</v>
      </c>
      <c r="D23" s="284">
        <v>641</v>
      </c>
      <c r="E23" s="367">
        <v>7.5140799436331198</v>
      </c>
      <c r="F23" s="367">
        <v>7.8822844637250267</v>
      </c>
      <c r="G23" s="367">
        <v>7.2907015635522363</v>
      </c>
      <c r="H23" s="367">
        <v>3.0165560026009208</v>
      </c>
      <c r="I23" s="284">
        <v>402</v>
      </c>
    </row>
    <row r="24" spans="2:10" ht="14.25" customHeight="1" x14ac:dyDescent="0.25">
      <c r="B24" s="188" t="s">
        <v>85</v>
      </c>
      <c r="C24" s="269">
        <v>93.214233317836772</v>
      </c>
      <c r="D24" s="284">
        <v>455</v>
      </c>
      <c r="E24" s="367">
        <v>7.3771922469616866</v>
      </c>
      <c r="F24" s="367">
        <v>7.8922242693455091</v>
      </c>
      <c r="G24" s="367">
        <v>7.4311142869146245</v>
      </c>
      <c r="H24" s="367">
        <v>3.270002644932632</v>
      </c>
      <c r="I24" s="284">
        <v>290</v>
      </c>
      <c r="J24" s="207"/>
    </row>
    <row r="25" spans="2:10" ht="14.25" customHeight="1" x14ac:dyDescent="0.25">
      <c r="B25" s="188" t="s">
        <v>86</v>
      </c>
      <c r="C25" s="269">
        <v>93.339193396137048</v>
      </c>
      <c r="D25" s="284">
        <v>390</v>
      </c>
      <c r="E25" s="367">
        <v>7.3888474504906858</v>
      </c>
      <c r="F25" s="367">
        <v>7.8154229164973081</v>
      </c>
      <c r="G25" s="367">
        <v>7.46011540889688</v>
      </c>
      <c r="H25" s="367">
        <v>3.1108637864083142</v>
      </c>
      <c r="I25" s="284">
        <v>260</v>
      </c>
    </row>
    <row r="26" spans="2:10" ht="14.25" customHeight="1" x14ac:dyDescent="0.25">
      <c r="B26" s="188"/>
      <c r="C26" s="269"/>
      <c r="D26" s="284"/>
      <c r="E26" s="367"/>
      <c r="F26" s="367"/>
      <c r="G26" s="367"/>
      <c r="H26" s="367"/>
      <c r="I26" s="286"/>
    </row>
    <row r="27" spans="2:10" ht="14.25" customHeight="1" x14ac:dyDescent="0.25">
      <c r="B27" s="249" t="s">
        <v>125</v>
      </c>
      <c r="C27" s="200"/>
      <c r="D27" s="286"/>
      <c r="E27" s="208"/>
      <c r="F27" s="208"/>
      <c r="G27" s="208"/>
      <c r="H27" s="208"/>
      <c r="I27" s="286"/>
    </row>
    <row r="28" spans="2:10" ht="14.25" customHeight="1" x14ac:dyDescent="0.25">
      <c r="B28" s="188" t="s">
        <v>123</v>
      </c>
      <c r="C28" s="201">
        <v>88.14244219805019</v>
      </c>
      <c r="D28" s="286">
        <v>207</v>
      </c>
      <c r="E28" s="367">
        <v>7.0615487695305887</v>
      </c>
      <c r="F28" s="367">
        <v>8.0197201558665885</v>
      </c>
      <c r="G28" s="367">
        <v>7.3110802672729989</v>
      </c>
      <c r="H28" s="367">
        <v>3.4279311263514129</v>
      </c>
      <c r="I28" s="286">
        <v>206</v>
      </c>
    </row>
    <row r="29" spans="2:10" ht="14.25" customHeight="1" x14ac:dyDescent="0.25">
      <c r="B29" s="188" t="s">
        <v>124</v>
      </c>
      <c r="C29" s="201">
        <v>80.894662638102787</v>
      </c>
      <c r="D29" s="286">
        <v>52</v>
      </c>
      <c r="E29" s="367">
        <v>5.7995042389862981</v>
      </c>
      <c r="F29" s="367">
        <v>6.6548677125422868</v>
      </c>
      <c r="G29" s="367">
        <v>6.1711011220803202</v>
      </c>
      <c r="H29" s="367">
        <v>4.6929709601126532</v>
      </c>
      <c r="I29" s="286">
        <v>44</v>
      </c>
    </row>
    <row r="30" spans="2:10" ht="14.25" customHeight="1" x14ac:dyDescent="0.25">
      <c r="B30" s="188" t="s">
        <v>269</v>
      </c>
      <c r="C30" s="269">
        <v>90.292217045776013</v>
      </c>
      <c r="D30" s="286">
        <v>799</v>
      </c>
      <c r="E30" s="367">
        <v>7.1481765257898724</v>
      </c>
      <c r="F30" s="367">
        <v>7.671941605990348</v>
      </c>
      <c r="G30" s="367">
        <v>7.207961299693511</v>
      </c>
      <c r="H30" s="367">
        <v>3.3186657441198286</v>
      </c>
      <c r="I30" s="286">
        <v>591</v>
      </c>
    </row>
    <row r="31" spans="2:10" ht="14.25" customHeight="1" x14ac:dyDescent="0.25">
      <c r="B31" s="188" t="s">
        <v>270</v>
      </c>
      <c r="C31" s="269">
        <v>90.436436309025822</v>
      </c>
      <c r="D31" s="286">
        <v>727</v>
      </c>
      <c r="E31" s="367">
        <v>7.1566310452311663</v>
      </c>
      <c r="F31" s="367">
        <v>7.7264185645965009</v>
      </c>
      <c r="G31" s="367">
        <v>7.2109507579713243</v>
      </c>
      <c r="H31" s="367">
        <v>3.3377689878614389</v>
      </c>
      <c r="I31" s="286">
        <v>594</v>
      </c>
    </row>
    <row r="32" spans="2:10" ht="14.25" customHeight="1" x14ac:dyDescent="0.25">
      <c r="B32" s="188"/>
      <c r="C32" s="269"/>
      <c r="D32" s="286"/>
      <c r="E32" s="367"/>
      <c r="F32" s="367"/>
      <c r="G32" s="367"/>
      <c r="H32" s="367"/>
      <c r="I32" s="286"/>
    </row>
    <row r="33" spans="2:9" ht="14.25" customHeight="1" x14ac:dyDescent="0.25">
      <c r="B33" s="249" t="s">
        <v>130</v>
      </c>
      <c r="C33" s="200"/>
      <c r="D33" s="286"/>
      <c r="E33" s="208"/>
      <c r="F33" s="208"/>
      <c r="G33" s="208"/>
      <c r="H33" s="208"/>
      <c r="I33" s="286"/>
    </row>
    <row r="34" spans="2:9" ht="14.25" customHeight="1" x14ac:dyDescent="0.25">
      <c r="B34" s="188" t="s">
        <v>116</v>
      </c>
      <c r="C34" s="371">
        <v>97.310677611436475</v>
      </c>
      <c r="D34" s="286">
        <v>988</v>
      </c>
      <c r="E34" s="367">
        <v>7.6158055043997503</v>
      </c>
      <c r="F34" s="367">
        <v>7.9827254889515835</v>
      </c>
      <c r="G34" s="367">
        <v>7.3679866553044775</v>
      </c>
      <c r="H34" s="367">
        <v>2.9292610329254281</v>
      </c>
      <c r="I34" s="286">
        <v>621</v>
      </c>
    </row>
    <row r="35" spans="2:9" ht="14.25" customHeight="1" x14ac:dyDescent="0.25">
      <c r="B35" s="188" t="s">
        <v>134</v>
      </c>
      <c r="C35" s="371">
        <v>93.084202376604679</v>
      </c>
      <c r="D35" s="286">
        <v>1321</v>
      </c>
      <c r="E35" s="367">
        <v>7.51564279852896</v>
      </c>
      <c r="F35" s="367">
        <v>7.9009602801123897</v>
      </c>
      <c r="G35" s="367">
        <v>7.5059441749037479</v>
      </c>
      <c r="H35" s="367">
        <v>2.9393970985269235</v>
      </c>
      <c r="I35" s="286">
        <v>897</v>
      </c>
    </row>
    <row r="36" spans="2:9" ht="14.25" customHeight="1" x14ac:dyDescent="0.25">
      <c r="B36" s="188" t="s">
        <v>117</v>
      </c>
      <c r="C36" s="371">
        <v>89.254430426911114</v>
      </c>
      <c r="D36" s="286">
        <v>1152</v>
      </c>
      <c r="E36" s="367">
        <v>7.4608111730713285</v>
      </c>
      <c r="F36" s="367">
        <v>7.7949172372173736</v>
      </c>
      <c r="G36" s="367">
        <v>7.3327419808532088</v>
      </c>
      <c r="H36" s="367">
        <v>3.082142216131508</v>
      </c>
      <c r="I36" s="286">
        <v>842</v>
      </c>
    </row>
    <row r="37" spans="2:9" ht="14.25" customHeight="1" x14ac:dyDescent="0.25">
      <c r="B37" s="188" t="s">
        <v>135</v>
      </c>
      <c r="C37" s="371">
        <v>86.73803188329245</v>
      </c>
      <c r="D37" s="286">
        <v>229</v>
      </c>
      <c r="E37" s="367">
        <v>7.6052428193186365</v>
      </c>
      <c r="F37" s="367">
        <v>7.7518049474754793</v>
      </c>
      <c r="G37" s="367">
        <v>7.66972955272223</v>
      </c>
      <c r="H37" s="367">
        <v>3.2364910850312483</v>
      </c>
      <c r="I37" s="286">
        <v>203</v>
      </c>
    </row>
    <row r="38" spans="2:9" ht="14.25" customHeight="1" x14ac:dyDescent="0.25">
      <c r="B38" s="188" t="s">
        <v>136</v>
      </c>
      <c r="C38" s="371">
        <v>85.376007262879526</v>
      </c>
      <c r="D38" s="286">
        <v>48</v>
      </c>
      <c r="E38" s="367">
        <v>7.4179951304218319</v>
      </c>
      <c r="F38" s="367">
        <v>7.6546237949544969</v>
      </c>
      <c r="G38" s="367">
        <v>6.9447201205059246</v>
      </c>
      <c r="H38" s="367">
        <v>2.8007860337662507</v>
      </c>
      <c r="I38" s="286">
        <v>41</v>
      </c>
    </row>
    <row r="39" spans="2:9" ht="14.25" customHeight="1" x14ac:dyDescent="0.25">
      <c r="B39" s="188" t="s">
        <v>63</v>
      </c>
      <c r="C39" s="373" t="s">
        <v>11</v>
      </c>
      <c r="D39" s="286">
        <v>2</v>
      </c>
      <c r="E39" s="367" t="s">
        <v>11</v>
      </c>
      <c r="F39" s="367" t="s">
        <v>11</v>
      </c>
      <c r="G39" s="367" t="s">
        <v>11</v>
      </c>
      <c r="H39" s="367" t="s">
        <v>11</v>
      </c>
      <c r="I39" s="286">
        <v>2</v>
      </c>
    </row>
    <row r="40" spans="2:9" ht="14.25" customHeight="1" x14ac:dyDescent="0.25">
      <c r="B40" s="188"/>
      <c r="C40" s="374"/>
      <c r="D40" s="286"/>
      <c r="E40" s="375"/>
      <c r="F40" s="375"/>
      <c r="G40" s="375"/>
      <c r="H40" s="375"/>
      <c r="I40" s="286"/>
    </row>
    <row r="41" spans="2:9" ht="14.25" customHeight="1" x14ac:dyDescent="0.25">
      <c r="B41" s="249" t="s">
        <v>277</v>
      </c>
      <c r="C41" s="200"/>
      <c r="D41" s="286"/>
      <c r="E41" s="208"/>
      <c r="F41" s="208"/>
      <c r="G41" s="208"/>
      <c r="H41" s="208"/>
      <c r="I41" s="284"/>
    </row>
    <row r="42" spans="2:9" ht="14.25" customHeight="1" x14ac:dyDescent="0.25">
      <c r="B42" s="188" t="s">
        <v>111</v>
      </c>
      <c r="C42" s="269">
        <v>82.207001741882706</v>
      </c>
      <c r="D42" s="284">
        <v>161</v>
      </c>
      <c r="E42" s="367">
        <v>6.3124214143186412</v>
      </c>
      <c r="F42" s="367">
        <v>7.3287995372773196</v>
      </c>
      <c r="G42" s="367">
        <v>6.706026230511239</v>
      </c>
      <c r="H42" s="367">
        <v>3.7443568027832894</v>
      </c>
      <c r="I42" s="284">
        <v>148</v>
      </c>
    </row>
    <row r="43" spans="2:9" ht="14.25" customHeight="1" x14ac:dyDescent="0.25">
      <c r="B43" s="188" t="s">
        <v>112</v>
      </c>
      <c r="C43" s="269">
        <v>91.102442206961314</v>
      </c>
      <c r="D43" s="284">
        <v>392</v>
      </c>
      <c r="E43" s="367">
        <v>7.2602458684610109</v>
      </c>
      <c r="F43" s="367">
        <v>7.7140229557795479</v>
      </c>
      <c r="G43" s="367">
        <v>7.3753461842208701</v>
      </c>
      <c r="H43" s="367">
        <v>2.8156070205718615</v>
      </c>
      <c r="I43" s="284">
        <v>332</v>
      </c>
    </row>
    <row r="44" spans="2:9" ht="14.25" customHeight="1" x14ac:dyDescent="0.25">
      <c r="B44" s="188" t="s">
        <v>113</v>
      </c>
      <c r="C44" s="269">
        <v>89.389328720422014</v>
      </c>
      <c r="D44" s="284">
        <v>689</v>
      </c>
      <c r="E44" s="367">
        <v>7.3571048435004949</v>
      </c>
      <c r="F44" s="367">
        <v>7.7239813722372324</v>
      </c>
      <c r="G44" s="367">
        <v>7.3795789297366072</v>
      </c>
      <c r="H44" s="367">
        <v>3.1598732158273477</v>
      </c>
      <c r="I44" s="284">
        <v>513</v>
      </c>
    </row>
    <row r="45" spans="2:9" ht="14.25" customHeight="1" x14ac:dyDescent="0.25">
      <c r="B45" s="188" t="s">
        <v>114</v>
      </c>
      <c r="C45" s="269">
        <v>91.049997285409972</v>
      </c>
      <c r="D45" s="284">
        <v>1084</v>
      </c>
      <c r="E45" s="367">
        <v>7.5373277945112322</v>
      </c>
      <c r="F45" s="367">
        <v>7.9000245419261024</v>
      </c>
      <c r="G45" s="367">
        <v>7.3954548912402016</v>
      </c>
      <c r="H45" s="367">
        <v>2.9964734024811883</v>
      </c>
      <c r="I45" s="284">
        <v>731</v>
      </c>
    </row>
    <row r="46" spans="2:9" ht="14.25" customHeight="1" x14ac:dyDescent="0.25">
      <c r="B46" s="188" t="s">
        <v>115</v>
      </c>
      <c r="C46" s="269">
        <v>96.159229324383574</v>
      </c>
      <c r="D46" s="284">
        <v>1414</v>
      </c>
      <c r="E46" s="367">
        <v>7.8836853883312381</v>
      </c>
      <c r="F46" s="367">
        <v>8.0499515128551398</v>
      </c>
      <c r="G46" s="367">
        <v>7.5814224157035426</v>
      </c>
      <c r="H46" s="367">
        <v>2.8960840772467296</v>
      </c>
      <c r="I46" s="284">
        <v>882</v>
      </c>
    </row>
    <row r="47" spans="2:9" ht="14.25" customHeight="1" x14ac:dyDescent="0.25">
      <c r="B47" s="188"/>
      <c r="C47" s="269"/>
      <c r="D47" s="284"/>
      <c r="E47" s="367"/>
      <c r="F47" s="367"/>
      <c r="G47" s="367"/>
      <c r="H47" s="367"/>
      <c r="I47" s="286"/>
    </row>
    <row r="48" spans="2:9" ht="14.25" customHeight="1" x14ac:dyDescent="0.25">
      <c r="B48" s="249" t="s">
        <v>278</v>
      </c>
      <c r="C48" s="200"/>
      <c r="D48" s="286"/>
      <c r="E48" s="208"/>
      <c r="F48" s="208"/>
      <c r="G48" s="208"/>
      <c r="H48" s="208"/>
      <c r="I48" s="284"/>
    </row>
    <row r="49" spans="2:9" ht="14.25" customHeight="1" x14ac:dyDescent="0.25">
      <c r="B49" s="188" t="s">
        <v>6</v>
      </c>
      <c r="C49" s="269">
        <v>92.457660106603825</v>
      </c>
      <c r="D49" s="284">
        <v>357</v>
      </c>
      <c r="E49" s="367">
        <v>7.5034878782960623</v>
      </c>
      <c r="F49" s="367">
        <v>7.7116751041807516</v>
      </c>
      <c r="G49" s="367">
        <v>7.4659730712815744</v>
      </c>
      <c r="H49" s="367">
        <v>3.4442340253304797</v>
      </c>
      <c r="I49" s="284">
        <v>273</v>
      </c>
    </row>
    <row r="50" spans="2:9" ht="14.25" customHeight="1" x14ac:dyDescent="0.25">
      <c r="B50" s="188" t="s">
        <v>253</v>
      </c>
      <c r="C50" s="269">
        <v>91.777457541892559</v>
      </c>
      <c r="D50" s="284">
        <v>2538</v>
      </c>
      <c r="E50" s="367">
        <v>7.4946615437845345</v>
      </c>
      <c r="F50" s="367">
        <v>7.8505949428231734</v>
      </c>
      <c r="G50" s="367">
        <v>7.3780261551893087</v>
      </c>
      <c r="H50" s="367">
        <v>2.9576230593971484</v>
      </c>
      <c r="I50" s="284">
        <v>1795</v>
      </c>
    </row>
    <row r="51" spans="2:9" ht="14.25" customHeight="1" x14ac:dyDescent="0.25">
      <c r="B51" s="188" t="s">
        <v>254</v>
      </c>
      <c r="C51" s="269">
        <v>94.482630802630723</v>
      </c>
      <c r="D51" s="284">
        <v>845</v>
      </c>
      <c r="E51" s="367">
        <v>7.6620749408759004</v>
      </c>
      <c r="F51" s="367">
        <v>8.0453438940634427</v>
      </c>
      <c r="G51" s="367">
        <v>7.5263892121408178</v>
      </c>
      <c r="H51" s="367">
        <v>2.8586728529896037</v>
      </c>
      <c r="I51" s="284">
        <v>538</v>
      </c>
    </row>
    <row r="52" spans="2:9" ht="14.25" customHeight="1" x14ac:dyDescent="0.25">
      <c r="B52" s="188"/>
      <c r="C52" s="269"/>
      <c r="D52" s="284"/>
      <c r="E52" s="367"/>
      <c r="F52" s="367"/>
      <c r="G52" s="367"/>
      <c r="H52" s="367"/>
      <c r="I52" s="286"/>
    </row>
    <row r="53" spans="2:9" ht="14.25" customHeight="1" x14ac:dyDescent="0.25">
      <c r="B53" s="249" t="s">
        <v>279</v>
      </c>
      <c r="C53" s="200"/>
      <c r="D53" s="286"/>
      <c r="E53" s="208"/>
      <c r="F53" s="208"/>
      <c r="G53" s="208"/>
      <c r="H53" s="208"/>
      <c r="I53" s="286"/>
    </row>
    <row r="54" spans="2:9" ht="14.25" customHeight="1" x14ac:dyDescent="0.25">
      <c r="B54" s="188" t="s">
        <v>106</v>
      </c>
      <c r="C54" s="371">
        <v>84.657153259853942</v>
      </c>
      <c r="D54" s="286">
        <v>564</v>
      </c>
      <c r="E54" s="367">
        <v>7.2986019340201356</v>
      </c>
      <c r="F54" s="367">
        <v>7.5842528192222805</v>
      </c>
      <c r="G54" s="367">
        <v>7.1105042022762346</v>
      </c>
      <c r="H54" s="367">
        <v>3.158861291748214</v>
      </c>
      <c r="I54" s="286">
        <v>431</v>
      </c>
    </row>
    <row r="55" spans="2:9" ht="14.25" customHeight="1" x14ac:dyDescent="0.25">
      <c r="B55" s="188" t="s">
        <v>107</v>
      </c>
      <c r="C55" s="371">
        <v>90.5058059450933</v>
      </c>
      <c r="D55" s="286">
        <v>689</v>
      </c>
      <c r="E55" s="367">
        <v>7.5321709918090951</v>
      </c>
      <c r="F55" s="367">
        <v>7.7844580947095645</v>
      </c>
      <c r="G55" s="367">
        <v>7.4386927662404334</v>
      </c>
      <c r="H55" s="367">
        <v>3.0989328155939417</v>
      </c>
      <c r="I55" s="286">
        <v>505</v>
      </c>
    </row>
    <row r="56" spans="2:9" ht="14.25" customHeight="1" x14ac:dyDescent="0.25">
      <c r="B56" s="188" t="s">
        <v>108</v>
      </c>
      <c r="C56" s="371">
        <v>92.503141774907164</v>
      </c>
      <c r="D56" s="286">
        <v>772</v>
      </c>
      <c r="E56" s="367">
        <v>7.5427580833116954</v>
      </c>
      <c r="F56" s="367">
        <v>7.8953968103744971</v>
      </c>
      <c r="G56" s="367">
        <v>7.4679533637535673</v>
      </c>
      <c r="H56" s="367">
        <v>2.9013448176998597</v>
      </c>
      <c r="I56" s="286">
        <v>539</v>
      </c>
    </row>
    <row r="57" spans="2:9" ht="14.25" customHeight="1" x14ac:dyDescent="0.25">
      <c r="B57" s="188" t="s">
        <v>109</v>
      </c>
      <c r="C57" s="371">
        <v>93.542986500190025</v>
      </c>
      <c r="D57" s="286">
        <v>823</v>
      </c>
      <c r="E57" s="367">
        <v>7.5629391445782934</v>
      </c>
      <c r="F57" s="367">
        <v>7.9703937974061239</v>
      </c>
      <c r="G57" s="367">
        <v>7.5438070758954279</v>
      </c>
      <c r="H57" s="367">
        <v>3.1548698287492116</v>
      </c>
      <c r="I57" s="286">
        <v>559</v>
      </c>
    </row>
    <row r="58" spans="2:9" ht="14.25" customHeight="1" x14ac:dyDescent="0.25">
      <c r="B58" s="188" t="s">
        <v>110</v>
      </c>
      <c r="C58" s="371">
        <v>96.667635640129134</v>
      </c>
      <c r="D58" s="286">
        <v>892</v>
      </c>
      <c r="E58" s="367">
        <v>7.6160264229228831</v>
      </c>
      <c r="F58" s="367">
        <v>7.9820249070958189</v>
      </c>
      <c r="G58" s="367">
        <v>7.4207793112769647</v>
      </c>
      <c r="H58" s="367">
        <v>2.8048688558154722</v>
      </c>
      <c r="I58" s="286">
        <v>572</v>
      </c>
    </row>
    <row r="59" spans="2:9" ht="14.25" customHeight="1" x14ac:dyDescent="0.25">
      <c r="B59" s="188"/>
      <c r="C59" s="371"/>
      <c r="D59" s="286"/>
      <c r="E59" s="367"/>
      <c r="F59" s="367"/>
      <c r="G59" s="367"/>
      <c r="H59" s="367"/>
      <c r="I59" s="286"/>
    </row>
    <row r="60" spans="2:9" ht="14.25" customHeight="1" x14ac:dyDescent="0.25">
      <c r="B60" s="249" t="s">
        <v>137</v>
      </c>
      <c r="C60" s="200"/>
      <c r="D60" s="286"/>
      <c r="E60" s="208"/>
      <c r="F60" s="208"/>
      <c r="G60" s="208"/>
      <c r="H60" s="208"/>
      <c r="I60" s="286"/>
    </row>
    <row r="61" spans="2:9" ht="14.25" customHeight="1" x14ac:dyDescent="0.25">
      <c r="B61" s="191" t="s">
        <v>73</v>
      </c>
      <c r="C61" s="371">
        <v>96.692519601733792</v>
      </c>
      <c r="D61" s="286">
        <v>2054</v>
      </c>
      <c r="E61" s="367">
        <v>7.7454430754204102</v>
      </c>
      <c r="F61" s="367">
        <v>8.0811477586263116</v>
      </c>
      <c r="G61" s="367">
        <v>7.6135578078274717</v>
      </c>
      <c r="H61" s="367">
        <v>2.8400365906422866</v>
      </c>
      <c r="I61" s="286">
        <v>1374</v>
      </c>
    </row>
    <row r="62" spans="2:9" ht="14.25" customHeight="1" x14ac:dyDescent="0.25">
      <c r="B62" s="188" t="s">
        <v>74</v>
      </c>
      <c r="C62" s="371">
        <v>91.948393877154629</v>
      </c>
      <c r="D62" s="286">
        <v>1246</v>
      </c>
      <c r="E62" s="367">
        <v>7.3886893863133229</v>
      </c>
      <c r="F62" s="367">
        <v>7.675754692838753</v>
      </c>
      <c r="G62" s="367">
        <v>7.3020109534378523</v>
      </c>
      <c r="H62" s="367">
        <v>3.1080693800721608</v>
      </c>
      <c r="I62" s="286">
        <v>889</v>
      </c>
    </row>
    <row r="63" spans="2:9" ht="14.25" customHeight="1" x14ac:dyDescent="0.25">
      <c r="B63" s="188" t="s">
        <v>75</v>
      </c>
      <c r="C63" s="371">
        <v>79.866620799559655</v>
      </c>
      <c r="D63" s="286">
        <v>197</v>
      </c>
      <c r="E63" s="367">
        <v>7.1360419527446908</v>
      </c>
      <c r="F63" s="367">
        <v>7.5313966124519887</v>
      </c>
      <c r="G63" s="367">
        <v>6.8822287391595163</v>
      </c>
      <c r="H63" s="367">
        <v>3.2604489102092682</v>
      </c>
      <c r="I63" s="286">
        <v>156</v>
      </c>
    </row>
    <row r="64" spans="2:9" ht="14.25" customHeight="1" x14ac:dyDescent="0.25">
      <c r="B64" s="188" t="s">
        <v>76</v>
      </c>
      <c r="C64" s="371">
        <v>69.58741318009568</v>
      </c>
      <c r="D64" s="286">
        <v>180</v>
      </c>
      <c r="E64" s="367">
        <v>6.9873007012157968</v>
      </c>
      <c r="F64" s="367">
        <v>7.4596797755877624</v>
      </c>
      <c r="G64" s="367">
        <v>7.0370529000475877</v>
      </c>
      <c r="H64" s="367">
        <v>3.8530178573086578</v>
      </c>
      <c r="I64" s="286">
        <v>138</v>
      </c>
    </row>
    <row r="65" spans="2:9" ht="14.25" customHeight="1" x14ac:dyDescent="0.25">
      <c r="B65" s="188" t="s">
        <v>77</v>
      </c>
      <c r="C65" s="371">
        <v>57.135519502820628</v>
      </c>
      <c r="D65" s="286">
        <v>63</v>
      </c>
      <c r="E65" s="367">
        <v>6.2686726481769046</v>
      </c>
      <c r="F65" s="367">
        <v>7.2378900186749888</v>
      </c>
      <c r="G65" s="367">
        <v>6.5332860126578867</v>
      </c>
      <c r="H65" s="367">
        <v>3.1104239641924107</v>
      </c>
      <c r="I65" s="286">
        <v>48</v>
      </c>
    </row>
    <row r="66" spans="2:9" ht="14.25" customHeight="1" x14ac:dyDescent="0.25">
      <c r="B66" s="292"/>
      <c r="C66" s="371"/>
      <c r="D66" s="286"/>
      <c r="E66" s="372"/>
      <c r="F66" s="372"/>
      <c r="G66" s="372"/>
      <c r="H66" s="372"/>
      <c r="I66" s="293"/>
    </row>
    <row r="67" spans="2:9" ht="14.25" customHeight="1" x14ac:dyDescent="0.25">
      <c r="B67" s="254" t="s">
        <v>128</v>
      </c>
      <c r="C67" s="376">
        <v>92.451841999999999</v>
      </c>
      <c r="D67" s="296">
        <v>3740</v>
      </c>
      <c r="E67" s="377">
        <v>7.5283842946554458</v>
      </c>
      <c r="F67" s="377">
        <v>7.8683362400502794</v>
      </c>
      <c r="G67" s="377">
        <v>7.4194657455529613</v>
      </c>
      <c r="H67" s="377">
        <v>3.0094037623614724</v>
      </c>
      <c r="I67" s="378">
        <v>2606</v>
      </c>
    </row>
    <row r="68" spans="2:9" ht="14.25" customHeight="1" x14ac:dyDescent="0.25">
      <c r="B68" s="213" t="s">
        <v>139</v>
      </c>
    </row>
    <row r="69" spans="2:9" ht="14.25" customHeight="1" x14ac:dyDescent="0.25">
      <c r="B69" s="210" t="s">
        <v>138</v>
      </c>
    </row>
    <row r="70" spans="2:9" ht="14.25" customHeight="1" x14ac:dyDescent="0.25">
      <c r="B70" s="204" t="s">
        <v>129</v>
      </c>
    </row>
    <row r="71" spans="2:9" ht="14.25" customHeight="1" x14ac:dyDescent="0.25"/>
    <row r="72" spans="2:9" ht="14.25" customHeight="1" x14ac:dyDescent="0.25"/>
    <row r="73" spans="2:9" ht="14.25" customHeight="1" x14ac:dyDescent="0.25"/>
    <row r="74" spans="2:9" ht="14.25" customHeight="1" x14ac:dyDescent="0.25"/>
    <row r="75" spans="2:9" ht="14.25" customHeight="1" x14ac:dyDescent="0.25"/>
    <row r="76" spans="2:9" ht="14.25" customHeight="1" x14ac:dyDescent="0.25"/>
    <row r="77" spans="2:9" ht="14.25" customHeight="1" x14ac:dyDescent="0.25"/>
    <row r="78" spans="2:9" ht="14.25" customHeight="1" x14ac:dyDescent="0.25"/>
    <row r="79" spans="2:9" ht="14.25" customHeight="1" x14ac:dyDescent="0.25"/>
    <row r="80" spans="2:9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</sheetData>
  <phoneticPr fontId="11" type="noConversion"/>
  <pageMargins left="0.70866141732283472" right="0.70866141732283472" top="0.74803149606299213" bottom="0.74803149606299213" header="0.31496062992125984" footer="0.31496062992125984"/>
  <pageSetup paperSize="9" scale="97" fitToHeight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BI290"/>
  <sheetViews>
    <sheetView showGridLines="0" topLeftCell="A4" workbookViewId="0">
      <selection activeCell="D19" sqref="D19"/>
    </sheetView>
  </sheetViews>
  <sheetFormatPr defaultRowHeight="15.75" x14ac:dyDescent="0.25"/>
  <cols>
    <col min="1" max="1" width="9.140625" style="33"/>
    <col min="2" max="2" width="33.85546875" style="33" customWidth="1"/>
    <col min="3" max="4" width="13" style="33" customWidth="1"/>
    <col min="5" max="5" width="2.7109375" style="33" customWidth="1"/>
    <col min="6" max="7" width="13" style="33" customWidth="1"/>
    <col min="8" max="8" width="9.5703125" style="33" bestFit="1" customWidth="1"/>
    <col min="9" max="9" width="12.5703125" style="33" bestFit="1" customWidth="1"/>
    <col min="10" max="10" width="14.85546875" style="33" bestFit="1" customWidth="1"/>
    <col min="11" max="44" width="9.140625" style="33"/>
    <col min="45" max="61" width="9.140625" style="34"/>
    <col min="62" max="16384" width="9.140625" style="33"/>
  </cols>
  <sheetData>
    <row r="1" spans="2:44" ht="14.25" customHeight="1" x14ac:dyDescent="0.25"/>
    <row r="2" spans="2:44" ht="37.5" customHeight="1" x14ac:dyDescent="0.25">
      <c r="B2" s="439" t="s">
        <v>92</v>
      </c>
      <c r="C2" s="440"/>
      <c r="D2" s="440"/>
      <c r="E2" s="440"/>
      <c r="F2" s="440"/>
      <c r="G2" s="440"/>
    </row>
    <row r="3" spans="2:44" ht="14.25" customHeight="1" x14ac:dyDescent="0.25"/>
    <row r="4" spans="2:44" ht="14.25" customHeight="1" x14ac:dyDescent="0.25">
      <c r="B4" s="98" t="s">
        <v>150</v>
      </c>
    </row>
    <row r="5" spans="2:44" ht="14.25" customHeight="1" x14ac:dyDescent="0.25">
      <c r="B5" s="221"/>
      <c r="C5" s="443" t="s">
        <v>81</v>
      </c>
      <c r="D5" s="443"/>
      <c r="E5" s="356"/>
      <c r="F5" s="443" t="s">
        <v>72</v>
      </c>
      <c r="G5" s="443"/>
      <c r="H5" s="69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</row>
    <row r="6" spans="2:44" ht="28.5" customHeight="1" x14ac:dyDescent="0.25">
      <c r="B6" s="69"/>
      <c r="C6" s="366" t="s">
        <v>34</v>
      </c>
      <c r="D6" s="366" t="s">
        <v>37</v>
      </c>
      <c r="E6" s="366"/>
      <c r="F6" s="366" t="s">
        <v>34</v>
      </c>
      <c r="G6" s="366" t="s">
        <v>37</v>
      </c>
      <c r="H6" s="69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</row>
    <row r="7" spans="2:44" ht="14.25" customHeight="1" x14ac:dyDescent="0.25">
      <c r="B7" s="35" t="s">
        <v>149</v>
      </c>
      <c r="C7" s="60"/>
      <c r="D7" s="34"/>
      <c r="E7" s="34"/>
      <c r="F7" s="34"/>
      <c r="G7" s="60"/>
      <c r="H7" s="66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2:44" ht="14.25" customHeight="1" x14ac:dyDescent="0.25">
      <c r="B8" s="188" t="s">
        <v>21</v>
      </c>
      <c r="C8" s="49">
        <v>115.27892135957444</v>
      </c>
      <c r="D8" s="56">
        <v>13.662677410715949</v>
      </c>
      <c r="E8" s="56"/>
      <c r="F8" s="49">
        <v>56.048993105612041</v>
      </c>
      <c r="G8" s="56">
        <v>9.0814869127904121</v>
      </c>
      <c r="H8" s="49"/>
      <c r="I8" s="68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</row>
    <row r="9" spans="2:44" ht="14.25" customHeight="1" x14ac:dyDescent="0.25">
      <c r="B9" s="188" t="s">
        <v>20</v>
      </c>
      <c r="C9" s="49">
        <v>547.35377738643649</v>
      </c>
      <c r="D9" s="56">
        <v>64.871513384841393</v>
      </c>
      <c r="E9" s="56"/>
      <c r="F9" s="49">
        <v>385.96769854452776</v>
      </c>
      <c r="G9" s="56">
        <v>62.537441064949327</v>
      </c>
      <c r="H9" s="49"/>
      <c r="I9" s="67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2:44" ht="14.25" customHeight="1" x14ac:dyDescent="0.25">
      <c r="B10" s="188" t="s">
        <v>19</v>
      </c>
      <c r="C10" s="49">
        <v>117.37647415136051</v>
      </c>
      <c r="D10" s="56">
        <v>13.911276086069007</v>
      </c>
      <c r="E10" s="56"/>
      <c r="F10" s="49">
        <v>122.97963910400752</v>
      </c>
      <c r="G10" s="56">
        <v>19.926102525308458</v>
      </c>
      <c r="H10" s="49"/>
      <c r="I10" s="4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</row>
    <row r="11" spans="2:44" ht="14.25" customHeight="1" x14ac:dyDescent="0.25">
      <c r="B11" s="188" t="s">
        <v>18</v>
      </c>
      <c r="C11" s="49">
        <v>63.741417811581037</v>
      </c>
      <c r="D11" s="56">
        <v>7.5545331183736399</v>
      </c>
      <c r="E11" s="56"/>
      <c r="F11" s="49">
        <v>52.182261736828423</v>
      </c>
      <c r="G11" s="56">
        <v>8.4549694969517954</v>
      </c>
      <c r="H11" s="49"/>
      <c r="I11" s="49"/>
      <c r="J11" s="49"/>
      <c r="K11" s="49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</row>
    <row r="12" spans="2:44" ht="14.25" customHeight="1" x14ac:dyDescent="0.25">
      <c r="B12" s="35" t="s">
        <v>152</v>
      </c>
      <c r="C12" s="60">
        <v>843.75059070895247</v>
      </c>
      <c r="D12" s="59">
        <v>100</v>
      </c>
      <c r="E12" s="59"/>
      <c r="F12" s="60">
        <v>617.1785924909758</v>
      </c>
      <c r="G12" s="59">
        <v>100</v>
      </c>
      <c r="H12" s="47"/>
      <c r="I12" s="41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</row>
    <row r="13" spans="2:44" ht="14.25" customHeight="1" x14ac:dyDescent="0.25">
      <c r="B13" s="51"/>
      <c r="C13" s="49"/>
      <c r="D13" s="49"/>
      <c r="E13" s="49"/>
      <c r="F13" s="49"/>
      <c r="G13" s="49"/>
      <c r="H13" s="51"/>
      <c r="I13" s="41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</row>
    <row r="14" spans="2:44" ht="14.25" customHeight="1" x14ac:dyDescent="0.25">
      <c r="B14" s="181" t="s">
        <v>148</v>
      </c>
      <c r="C14" s="49"/>
      <c r="D14" s="49"/>
      <c r="E14" s="49"/>
      <c r="F14" s="49"/>
      <c r="G14" s="49"/>
      <c r="H14" s="51"/>
      <c r="I14" s="41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</row>
    <row r="15" spans="2:44" ht="14.25" customHeight="1" x14ac:dyDescent="0.25">
      <c r="B15" s="188" t="s">
        <v>111</v>
      </c>
      <c r="C15" s="49">
        <v>23.672853829477429</v>
      </c>
      <c r="D15" s="56">
        <f>C15/750*100</f>
        <v>3.1563805105969909</v>
      </c>
      <c r="E15" s="56"/>
      <c r="F15" s="49">
        <v>27.885183090387063</v>
      </c>
      <c r="G15" s="56">
        <v>4.5181708227825146</v>
      </c>
      <c r="H15" s="51"/>
      <c r="I15" s="41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</row>
    <row r="16" spans="2:44" ht="14.25" customHeight="1" x14ac:dyDescent="0.25">
      <c r="B16" s="188" t="s">
        <v>112</v>
      </c>
      <c r="C16" s="49">
        <v>81.949356887365042</v>
      </c>
      <c r="D16" s="56">
        <f>C16/750*100</f>
        <v>10.926580918315338</v>
      </c>
      <c r="E16" s="56"/>
      <c r="F16" s="49">
        <v>43.742540413326317</v>
      </c>
      <c r="G16" s="56">
        <v>7.08750124283773</v>
      </c>
      <c r="H16" s="51"/>
      <c r="I16" s="41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</row>
    <row r="17" spans="2:44" ht="14.25" customHeight="1" x14ac:dyDescent="0.25">
      <c r="B17" s="188" t="s">
        <v>113</v>
      </c>
      <c r="C17" s="49">
        <v>157.78510205850594</v>
      </c>
      <c r="D17" s="56">
        <f>C17/750*100</f>
        <v>21.038013607800792</v>
      </c>
      <c r="E17" s="56"/>
      <c r="F17" s="49">
        <v>98.872597083960358</v>
      </c>
      <c r="G17" s="56">
        <v>16.02009504006023</v>
      </c>
      <c r="H17" s="51"/>
      <c r="I17" s="41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</row>
    <row r="18" spans="2:44" ht="14.25" customHeight="1" x14ac:dyDescent="0.25">
      <c r="B18" s="188" t="s">
        <v>114</v>
      </c>
      <c r="C18" s="49">
        <v>244.62573076490816</v>
      </c>
      <c r="D18" s="56">
        <f>C18/750*100</f>
        <v>32.616764101987755</v>
      </c>
      <c r="E18" s="56"/>
      <c r="F18" s="49">
        <v>231.65707988090509</v>
      </c>
      <c r="G18" s="56">
        <v>37.534853395663156</v>
      </c>
      <c r="H18" s="51"/>
      <c r="I18" s="41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</row>
    <row r="19" spans="2:44" ht="14.25" customHeight="1" x14ac:dyDescent="0.25">
      <c r="B19" s="188" t="s">
        <v>115</v>
      </c>
      <c r="C19" s="49">
        <v>241.92045109499995</v>
      </c>
      <c r="D19" s="56">
        <f>C19/750*100</f>
        <v>32.256060145999996</v>
      </c>
      <c r="E19" s="56"/>
      <c r="F19" s="49">
        <v>215.02119202239663</v>
      </c>
      <c r="G19" s="56">
        <v>34.839379498656314</v>
      </c>
      <c r="H19" s="51"/>
      <c r="I19" s="41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</row>
    <row r="20" spans="2:44" ht="14.25" customHeight="1" x14ac:dyDescent="0.25">
      <c r="B20" s="35" t="s">
        <v>152</v>
      </c>
      <c r="C20" s="60">
        <f>SUM(C15:C19)</f>
        <v>749.95349463525656</v>
      </c>
      <c r="D20" s="59">
        <v>100</v>
      </c>
      <c r="E20" s="59"/>
      <c r="F20" s="60">
        <v>617.17859249097546</v>
      </c>
      <c r="G20" s="59">
        <v>99.999999999999943</v>
      </c>
      <c r="H20" s="51"/>
      <c r="I20" s="66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</row>
    <row r="21" spans="2:44" ht="14.25" customHeight="1" x14ac:dyDescent="0.25">
      <c r="B21" s="49"/>
      <c r="C21" s="49"/>
      <c r="D21" s="49"/>
      <c r="E21" s="49"/>
      <c r="F21" s="49"/>
      <c r="G21" s="49"/>
      <c r="H21" s="54"/>
      <c r="I21" s="51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2:44" ht="14.25" customHeight="1" x14ac:dyDescent="0.25">
      <c r="B22" s="35" t="s">
        <v>151</v>
      </c>
      <c r="C22" s="86"/>
      <c r="D22" s="85"/>
      <c r="E22" s="85"/>
      <c r="F22" s="63"/>
      <c r="G22" s="85"/>
      <c r="H22" s="54"/>
      <c r="I22" s="51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2:44" ht="14.25" customHeight="1" x14ac:dyDescent="0.25">
      <c r="B23" s="188" t="s">
        <v>17</v>
      </c>
      <c r="C23" s="49">
        <v>330.10234001024554</v>
      </c>
      <c r="D23" s="56">
        <v>39.12321290736881</v>
      </c>
      <c r="E23" s="56"/>
      <c r="F23" s="49">
        <v>270.30380223147512</v>
      </c>
      <c r="G23" s="56">
        <v>43.796691187960711</v>
      </c>
      <c r="H23" s="54"/>
      <c r="I23" s="35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</row>
    <row r="24" spans="2:44" ht="14.25" customHeight="1" x14ac:dyDescent="0.25">
      <c r="B24" s="188" t="s">
        <v>16</v>
      </c>
      <c r="C24" s="49">
        <v>184.94622636043417</v>
      </c>
      <c r="D24" s="56">
        <v>21.919537407972069</v>
      </c>
      <c r="E24" s="56"/>
      <c r="F24" s="49">
        <v>169.63398012316364</v>
      </c>
      <c r="G24" s="56">
        <v>27.485395991865026</v>
      </c>
      <c r="H24" s="55"/>
      <c r="I24" s="35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</row>
    <row r="25" spans="2:44" ht="14.25" customHeight="1" x14ac:dyDescent="0.25">
      <c r="B25" s="188" t="s">
        <v>15</v>
      </c>
      <c r="C25" s="49">
        <v>27.381473371711742</v>
      </c>
      <c r="D25" s="56">
        <v>3.2452093869000729</v>
      </c>
      <c r="E25" s="56"/>
      <c r="F25" s="49">
        <v>11.977243951608688</v>
      </c>
      <c r="G25" s="56">
        <v>1.9406447497259582</v>
      </c>
      <c r="H25" s="54"/>
      <c r="I25" s="51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</row>
    <row r="26" spans="2:44" ht="14.25" customHeight="1" x14ac:dyDescent="0.25">
      <c r="B26" s="188" t="s">
        <v>14</v>
      </c>
      <c r="C26" s="49">
        <v>35.648321693035001</v>
      </c>
      <c r="D26" s="56">
        <v>4.2249833168213691</v>
      </c>
      <c r="E26" s="56"/>
      <c r="F26" s="49">
        <v>34.148297373731211</v>
      </c>
      <c r="G26" s="56">
        <v>5.5329685425261275</v>
      </c>
      <c r="H26" s="54"/>
      <c r="I26" s="51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</row>
    <row r="27" spans="2:44" ht="14.25" customHeight="1" x14ac:dyDescent="0.25">
      <c r="B27" s="188" t="s">
        <v>13</v>
      </c>
      <c r="C27" s="49">
        <v>265.67222927352645</v>
      </c>
      <c r="D27" s="56">
        <v>31.487056980937716</v>
      </c>
      <c r="E27" s="56"/>
      <c r="F27" s="49">
        <v>131.11526881099687</v>
      </c>
      <c r="G27" s="56">
        <v>21.244299527922134</v>
      </c>
      <c r="H27" s="54"/>
      <c r="I27" s="54"/>
      <c r="J27" s="54"/>
      <c r="K27" s="5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</row>
    <row r="28" spans="2:44" ht="14.25" customHeight="1" x14ac:dyDescent="0.25">
      <c r="B28" s="35" t="s">
        <v>152</v>
      </c>
      <c r="C28" s="60">
        <v>843.75059070895293</v>
      </c>
      <c r="D28" s="59">
        <v>100</v>
      </c>
      <c r="E28" s="59"/>
      <c r="F28" s="60">
        <v>617.17859249097557</v>
      </c>
      <c r="G28" s="59">
        <v>100</v>
      </c>
      <c r="H28" s="58"/>
      <c r="I28" s="35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</row>
    <row r="29" spans="2:44" ht="14.25" customHeight="1" x14ac:dyDescent="0.25">
      <c r="B29" s="311"/>
      <c r="C29" s="312"/>
      <c r="D29" s="61"/>
      <c r="E29" s="61"/>
      <c r="F29" s="312"/>
      <c r="G29" s="61"/>
      <c r="H29" s="57"/>
      <c r="I29" s="51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</row>
    <row r="30" spans="2:44" ht="14.25" customHeight="1" x14ac:dyDescent="0.25">
      <c r="B30" s="307" t="s">
        <v>12</v>
      </c>
      <c r="C30" s="308">
        <v>706</v>
      </c>
      <c r="D30" s="309"/>
      <c r="E30" s="309"/>
      <c r="F30" s="308">
        <v>326</v>
      </c>
      <c r="G30" s="310"/>
      <c r="H30" s="54"/>
      <c r="I30" s="35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</row>
    <row r="31" spans="2:44" ht="14.25" customHeight="1" x14ac:dyDescent="0.25">
      <c r="B31" s="350" t="s">
        <v>271</v>
      </c>
      <c r="C31" s="49"/>
      <c r="D31" s="56"/>
      <c r="E31" s="56"/>
      <c r="F31" s="49"/>
      <c r="G31" s="56"/>
      <c r="H31" s="43"/>
      <c r="I31" s="51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</row>
    <row r="32" spans="2:44" ht="14.25" customHeight="1" x14ac:dyDescent="0.25">
      <c r="B32" s="350" t="s">
        <v>272</v>
      </c>
      <c r="C32" s="49"/>
      <c r="D32" s="56"/>
      <c r="E32" s="56"/>
      <c r="F32" s="49"/>
      <c r="G32" s="56"/>
      <c r="H32" s="43"/>
      <c r="I32" s="51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</row>
    <row r="33" spans="2:44" ht="14.25" customHeight="1" x14ac:dyDescent="0.25">
      <c r="B33" s="204" t="s">
        <v>129</v>
      </c>
      <c r="C33" s="49"/>
      <c r="D33" s="56"/>
      <c r="E33" s="56"/>
      <c r="F33" s="49"/>
      <c r="G33" s="56"/>
      <c r="H33" s="43"/>
      <c r="I33" s="35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</row>
    <row r="34" spans="2:44" ht="14.25" customHeight="1" x14ac:dyDescent="0.25">
      <c r="B34" s="35"/>
      <c r="C34" s="49"/>
      <c r="D34" s="56"/>
      <c r="E34" s="56"/>
      <c r="F34" s="49"/>
      <c r="G34" s="56"/>
      <c r="H34" s="55"/>
      <c r="I34" s="35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</row>
    <row r="35" spans="2:44" ht="14.25" customHeight="1" x14ac:dyDescent="0.25">
      <c r="B35" s="51"/>
      <c r="C35" s="49"/>
      <c r="D35" s="56"/>
      <c r="E35" s="56"/>
      <c r="F35" s="49"/>
      <c r="G35" s="56"/>
      <c r="H35" s="54"/>
      <c r="I35" s="51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</row>
    <row r="36" spans="2:44" ht="14.25" customHeight="1" x14ac:dyDescent="0.25">
      <c r="B36" s="51"/>
      <c r="C36" s="49"/>
      <c r="D36" s="56"/>
      <c r="E36" s="56"/>
      <c r="F36" s="49"/>
      <c r="G36" s="56"/>
      <c r="H36" s="54"/>
      <c r="I36" s="35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</row>
    <row r="37" spans="2:44" ht="14.25" customHeight="1" x14ac:dyDescent="0.25">
      <c r="B37" s="51"/>
      <c r="C37" s="49"/>
      <c r="D37" s="56"/>
      <c r="E37" s="56"/>
      <c r="F37" s="49"/>
      <c r="G37" s="56"/>
      <c r="H37" s="55"/>
      <c r="I37" s="35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</row>
    <row r="38" spans="2:44" ht="14.25" customHeight="1" x14ac:dyDescent="0.25">
      <c r="B38" s="51"/>
      <c r="C38" s="49"/>
      <c r="D38" s="49"/>
      <c r="E38" s="49"/>
      <c r="F38" s="49"/>
      <c r="G38" s="56"/>
      <c r="H38" s="54"/>
      <c r="I38" s="35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</row>
    <row r="39" spans="2:44" ht="14.25" customHeight="1" x14ac:dyDescent="0.25">
      <c r="B39" s="51"/>
      <c r="C39" s="49"/>
      <c r="D39" s="49"/>
      <c r="E39" s="49"/>
      <c r="F39" s="49"/>
      <c r="G39" s="56"/>
      <c r="H39" s="55"/>
      <c r="I39" s="51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</row>
    <row r="40" spans="2:44" ht="14.25" customHeight="1" x14ac:dyDescent="0.25">
      <c r="B40" s="51"/>
      <c r="C40" s="49"/>
      <c r="D40" s="49"/>
      <c r="E40" s="49"/>
      <c r="F40" s="49"/>
      <c r="G40" s="49"/>
      <c r="H40" s="54"/>
      <c r="I40" s="35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</row>
    <row r="41" spans="2:44" s="39" customFormat="1" ht="14.25" customHeight="1" x14ac:dyDescent="0.2">
      <c r="B41" s="51"/>
      <c r="C41" s="49"/>
      <c r="D41" s="49"/>
      <c r="E41" s="49"/>
      <c r="F41" s="49"/>
      <c r="G41" s="49"/>
      <c r="H41" s="42"/>
      <c r="I41" s="50"/>
    </row>
    <row r="42" spans="2:44" s="52" customFormat="1" ht="14.25" customHeight="1" x14ac:dyDescent="0.2">
      <c r="B42" s="51"/>
      <c r="C42" s="49"/>
      <c r="D42" s="49"/>
      <c r="E42" s="49"/>
      <c r="F42" s="49"/>
      <c r="G42" s="49"/>
      <c r="H42" s="41"/>
      <c r="I42" s="53"/>
    </row>
    <row r="43" spans="2:44" ht="14.25" customHeight="1" x14ac:dyDescent="0.25">
      <c r="B43" s="51"/>
      <c r="C43" s="49"/>
      <c r="D43" s="49"/>
      <c r="E43" s="49"/>
      <c r="F43" s="49"/>
      <c r="G43" s="49"/>
      <c r="H43" s="50"/>
      <c r="I43" s="38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2:44" ht="14.25" customHeight="1" x14ac:dyDescent="0.25">
      <c r="B44" s="35"/>
      <c r="C44" s="49"/>
      <c r="D44" s="49"/>
      <c r="E44" s="49"/>
      <c r="F44" s="49"/>
      <c r="G44" s="49"/>
      <c r="H44" s="48"/>
      <c r="I44" s="36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2:44" ht="14.25" customHeight="1" x14ac:dyDescent="0.25">
      <c r="B45" s="442"/>
      <c r="C45" s="442"/>
      <c r="D45" s="442"/>
      <c r="E45" s="442"/>
      <c r="F45" s="442"/>
      <c r="G45" s="442"/>
      <c r="H45" s="442"/>
      <c r="I45" s="46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2:44" ht="14.25" customHeight="1" x14ac:dyDescent="0.25">
      <c r="B46" s="38"/>
      <c r="C46" s="47"/>
      <c r="D46" s="47"/>
      <c r="E46" s="47"/>
      <c r="F46" s="47"/>
      <c r="G46" s="47"/>
      <c r="H46" s="41"/>
      <c r="I46" s="40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2:44" ht="14.25" customHeight="1" x14ac:dyDescent="0.25">
      <c r="B47" s="38"/>
      <c r="C47" s="39"/>
      <c r="D47" s="39"/>
      <c r="E47" s="39"/>
      <c r="F47" s="39"/>
      <c r="G47" s="39"/>
      <c r="H47" s="39"/>
      <c r="I47" s="38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spans="2:44" ht="14.25" customHeight="1" x14ac:dyDescent="0.25">
      <c r="B48" s="36"/>
      <c r="C48" s="37"/>
      <c r="D48" s="37"/>
      <c r="E48" s="37"/>
      <c r="F48" s="37"/>
      <c r="G48" s="37"/>
      <c r="H48" s="37"/>
      <c r="I48" s="36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</row>
    <row r="49" spans="2:44" ht="14.25" customHeight="1" x14ac:dyDescent="0.25">
      <c r="B49" s="36"/>
      <c r="C49" s="37"/>
      <c r="D49" s="37"/>
      <c r="E49" s="37"/>
      <c r="F49" s="37"/>
      <c r="G49" s="37"/>
      <c r="H49" s="37"/>
      <c r="I49" s="36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2:44" x14ac:dyDescent="0.25">
      <c r="B50" s="442"/>
      <c r="C50" s="442"/>
      <c r="D50" s="442"/>
      <c r="E50" s="442"/>
      <c r="F50" s="442"/>
      <c r="G50" s="442"/>
      <c r="H50" s="442"/>
      <c r="I50" s="46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</row>
    <row r="51" spans="2:44" x14ac:dyDescent="0.25">
      <c r="B51" s="38"/>
      <c r="C51" s="45"/>
      <c r="D51" s="45"/>
      <c r="E51" s="45"/>
      <c r="F51" s="45"/>
      <c r="G51" s="45"/>
      <c r="H51" s="4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</row>
    <row r="52" spans="2:44" x14ac:dyDescent="0.25">
      <c r="B52" s="35"/>
      <c r="C52" s="43"/>
      <c r="D52" s="42"/>
      <c r="E52" s="42"/>
      <c r="F52" s="42"/>
      <c r="G52" s="42"/>
      <c r="H52" s="42"/>
      <c r="I52" s="35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2:44" x14ac:dyDescent="0.25">
      <c r="B53" s="40"/>
      <c r="C53" s="41"/>
      <c r="D53" s="41"/>
      <c r="E53" s="41"/>
      <c r="F53" s="41"/>
      <c r="G53" s="41"/>
      <c r="H53" s="41"/>
      <c r="I53" s="40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2:44" x14ac:dyDescent="0.25">
      <c r="B54" s="38"/>
      <c r="C54" s="39"/>
      <c r="D54" s="39"/>
      <c r="E54" s="39"/>
      <c r="F54" s="39"/>
      <c r="G54" s="39"/>
      <c r="H54" s="39"/>
      <c r="I54" s="38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2:44" x14ac:dyDescent="0.25">
      <c r="B55" s="36"/>
      <c r="C55" s="37"/>
      <c r="D55" s="37"/>
      <c r="E55" s="37"/>
      <c r="F55" s="37"/>
      <c r="G55" s="37"/>
      <c r="H55" s="37"/>
      <c r="I55" s="36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2:44" s="35" customFormat="1" ht="12.75" x14ac:dyDescent="0.2"/>
    <row r="57" spans="2:44" s="35" customFormat="1" ht="12.75" x14ac:dyDescent="0.2"/>
    <row r="58" spans="2:44" s="35" customFormat="1" ht="12.75" x14ac:dyDescent="0.2"/>
    <row r="59" spans="2:44" s="35" customFormat="1" ht="12.75" x14ac:dyDescent="0.2"/>
    <row r="60" spans="2:44" s="35" customFormat="1" ht="12.75" x14ac:dyDescent="0.2"/>
    <row r="61" spans="2:44" s="35" customFormat="1" ht="12.75" x14ac:dyDescent="0.2"/>
    <row r="62" spans="2:44" s="35" customFormat="1" ht="12.75" x14ac:dyDescent="0.2"/>
    <row r="63" spans="2:44" s="35" customFormat="1" ht="12.75" x14ac:dyDescent="0.2"/>
    <row r="64" spans="2:44" s="35" customFormat="1" ht="12.75" x14ac:dyDescent="0.2"/>
    <row r="65" s="35" customFormat="1" ht="12.75" x14ac:dyDescent="0.2"/>
    <row r="66" s="35" customFormat="1" ht="12.75" x14ac:dyDescent="0.2"/>
    <row r="67" s="35" customFormat="1" ht="12.75" x14ac:dyDescent="0.2"/>
    <row r="68" s="35" customFormat="1" ht="12.75" x14ac:dyDescent="0.2"/>
    <row r="69" s="35" customFormat="1" ht="12.75" x14ac:dyDescent="0.2"/>
    <row r="70" s="35" customFormat="1" ht="12.75" x14ac:dyDescent="0.2"/>
    <row r="71" s="35" customFormat="1" ht="12.75" x14ac:dyDescent="0.2"/>
    <row r="72" s="35" customFormat="1" ht="12.75" x14ac:dyDescent="0.2"/>
    <row r="73" s="35" customFormat="1" ht="12.75" x14ac:dyDescent="0.2"/>
    <row r="74" s="35" customFormat="1" ht="12.75" x14ac:dyDescent="0.2"/>
    <row r="75" s="35" customFormat="1" ht="12.75" x14ac:dyDescent="0.2"/>
    <row r="76" s="35" customFormat="1" ht="12.75" x14ac:dyDescent="0.2"/>
    <row r="77" s="35" customFormat="1" ht="12.75" x14ac:dyDescent="0.2"/>
    <row r="78" s="35" customFormat="1" ht="12.75" x14ac:dyDescent="0.2"/>
    <row r="79" s="35" customFormat="1" ht="12.75" x14ac:dyDescent="0.2"/>
    <row r="80" s="35" customFormat="1" ht="12.75" x14ac:dyDescent="0.2"/>
    <row r="81" s="35" customFormat="1" ht="12.75" x14ac:dyDescent="0.2"/>
    <row r="82" s="35" customFormat="1" ht="12.75" x14ac:dyDescent="0.2"/>
    <row r="83" s="35" customFormat="1" ht="12.75" x14ac:dyDescent="0.2"/>
    <row r="84" s="35" customFormat="1" ht="12.75" x14ac:dyDescent="0.2"/>
    <row r="85" s="35" customFormat="1" ht="12.75" x14ac:dyDescent="0.2"/>
    <row r="86" s="35" customFormat="1" ht="12.75" x14ac:dyDescent="0.2"/>
    <row r="87" s="35" customFormat="1" ht="12.75" x14ac:dyDescent="0.2"/>
    <row r="88" s="35" customFormat="1" ht="12.75" x14ac:dyDescent="0.2"/>
    <row r="89" s="35" customFormat="1" ht="12.75" x14ac:dyDescent="0.2"/>
    <row r="90" s="35" customFormat="1" ht="12.75" x14ac:dyDescent="0.2"/>
    <row r="91" s="35" customFormat="1" ht="12.75" x14ac:dyDescent="0.2"/>
    <row r="92" s="35" customFormat="1" ht="12.75" x14ac:dyDescent="0.2"/>
    <row r="93" s="35" customFormat="1" ht="12.75" x14ac:dyDescent="0.2"/>
    <row r="94" s="35" customFormat="1" ht="12.75" x14ac:dyDescent="0.2"/>
    <row r="95" s="35" customFormat="1" ht="12.75" x14ac:dyDescent="0.2"/>
    <row r="96" s="35" customFormat="1" ht="12.75" x14ac:dyDescent="0.2"/>
    <row r="97" s="35" customFormat="1" ht="12.75" x14ac:dyDescent="0.2"/>
    <row r="98" s="35" customFormat="1" ht="12.75" x14ac:dyDescent="0.2"/>
    <row r="99" s="35" customFormat="1" ht="12.75" x14ac:dyDescent="0.2"/>
    <row r="100" s="35" customFormat="1" ht="12.75" x14ac:dyDescent="0.2"/>
    <row r="101" s="35" customFormat="1" ht="12.75" x14ac:dyDescent="0.2"/>
    <row r="102" s="35" customFormat="1" ht="12.75" x14ac:dyDescent="0.2"/>
    <row r="103" s="35" customFormat="1" ht="12.75" x14ac:dyDescent="0.2"/>
    <row r="104" s="35" customFormat="1" ht="12.75" x14ac:dyDescent="0.2"/>
    <row r="105" s="35" customFormat="1" ht="12.75" x14ac:dyDescent="0.2"/>
    <row r="106" s="35" customFormat="1" ht="12.75" x14ac:dyDescent="0.2"/>
    <row r="107" s="35" customFormat="1" ht="12.75" x14ac:dyDescent="0.2"/>
    <row r="108" s="35" customFormat="1" ht="12.75" x14ac:dyDescent="0.2"/>
    <row r="109" s="35" customFormat="1" ht="12.75" x14ac:dyDescent="0.2"/>
    <row r="110" s="35" customFormat="1" ht="12.75" x14ac:dyDescent="0.2"/>
    <row r="111" s="35" customFormat="1" ht="12.75" x14ac:dyDescent="0.2"/>
    <row r="112" s="35" customFormat="1" ht="12.75" x14ac:dyDescent="0.2"/>
    <row r="113" s="35" customFormat="1" ht="12.75" x14ac:dyDescent="0.2"/>
    <row r="114" s="35" customFormat="1" ht="12.75" x14ac:dyDescent="0.2"/>
    <row r="115" s="35" customFormat="1" ht="12.75" x14ac:dyDescent="0.2"/>
    <row r="116" s="35" customFormat="1" ht="12.75" x14ac:dyDescent="0.2"/>
    <row r="117" s="35" customFormat="1" ht="12.75" x14ac:dyDescent="0.2"/>
    <row r="118" s="35" customFormat="1" ht="12.75" x14ac:dyDescent="0.2"/>
    <row r="119" s="35" customFormat="1" ht="12.75" x14ac:dyDescent="0.2"/>
    <row r="120" s="35" customFormat="1" ht="12.75" x14ac:dyDescent="0.2"/>
    <row r="121" s="35" customFormat="1" ht="12.75" x14ac:dyDescent="0.2"/>
    <row r="122" s="35" customFormat="1" ht="12.75" x14ac:dyDescent="0.2"/>
    <row r="123" s="35" customFormat="1" ht="12.75" x14ac:dyDescent="0.2"/>
    <row r="124" s="35" customFormat="1" ht="12.75" x14ac:dyDescent="0.2"/>
    <row r="125" s="35" customFormat="1" ht="12.75" x14ac:dyDescent="0.2"/>
    <row r="126" s="35" customFormat="1" ht="12.75" x14ac:dyDescent="0.2"/>
    <row r="127" s="35" customFormat="1" ht="12.75" x14ac:dyDescent="0.2"/>
    <row r="128" s="35" customFormat="1" ht="12.75" x14ac:dyDescent="0.2"/>
    <row r="129" s="35" customFormat="1" ht="12.75" x14ac:dyDescent="0.2"/>
    <row r="130" s="35" customFormat="1" ht="12.75" x14ac:dyDescent="0.2"/>
    <row r="131" s="35" customFormat="1" ht="12.75" x14ac:dyDescent="0.2"/>
    <row r="132" s="35" customFormat="1" ht="12.75" x14ac:dyDescent="0.2"/>
    <row r="133" s="35" customFormat="1" ht="12.75" x14ac:dyDescent="0.2"/>
    <row r="134" s="35" customFormat="1" ht="12.75" x14ac:dyDescent="0.2"/>
    <row r="135" s="35" customFormat="1" ht="12.75" x14ac:dyDescent="0.2"/>
    <row r="136" s="35" customFormat="1" ht="12.75" x14ac:dyDescent="0.2"/>
    <row r="137" s="35" customFormat="1" ht="12.75" x14ac:dyDescent="0.2"/>
    <row r="138" s="35" customFormat="1" ht="12.75" x14ac:dyDescent="0.2"/>
    <row r="139" s="35" customFormat="1" ht="12.75" x14ac:dyDescent="0.2"/>
    <row r="140" s="35" customFormat="1" ht="12.75" x14ac:dyDescent="0.2"/>
    <row r="141" s="35" customFormat="1" ht="12.75" x14ac:dyDescent="0.2"/>
    <row r="142" s="35" customFormat="1" ht="12.75" x14ac:dyDescent="0.2"/>
    <row r="143" s="35" customFormat="1" ht="12.75" x14ac:dyDescent="0.2"/>
    <row r="144" s="35" customFormat="1" ht="12.75" x14ac:dyDescent="0.2"/>
    <row r="145" s="35" customFormat="1" ht="12.75" x14ac:dyDescent="0.2"/>
    <row r="146" s="35" customFormat="1" ht="12.75" x14ac:dyDescent="0.2"/>
    <row r="147" s="35" customFormat="1" ht="12.75" x14ac:dyDescent="0.2"/>
    <row r="148" s="35" customFormat="1" ht="12.75" x14ac:dyDescent="0.2"/>
    <row r="149" s="35" customFormat="1" ht="12.75" x14ac:dyDescent="0.2"/>
    <row r="150" s="35" customFormat="1" ht="12.75" x14ac:dyDescent="0.2"/>
    <row r="151" s="35" customFormat="1" ht="12.75" x14ac:dyDescent="0.2"/>
    <row r="152" s="35" customFormat="1" ht="12.75" x14ac:dyDescent="0.2"/>
    <row r="153" s="35" customFormat="1" ht="12.75" x14ac:dyDescent="0.2"/>
    <row r="154" s="35" customFormat="1" ht="12.75" x14ac:dyDescent="0.2"/>
    <row r="155" s="35" customFormat="1" ht="12.75" x14ac:dyDescent="0.2"/>
    <row r="156" s="35" customFormat="1" ht="12.75" x14ac:dyDescent="0.2"/>
    <row r="157" s="35" customFormat="1" ht="12.75" x14ac:dyDescent="0.2"/>
    <row r="158" s="35" customFormat="1" ht="12.75" x14ac:dyDescent="0.2"/>
    <row r="159" s="35" customFormat="1" ht="12.75" x14ac:dyDescent="0.2"/>
    <row r="160" s="35" customFormat="1" ht="12.75" x14ac:dyDescent="0.2"/>
    <row r="161" s="35" customFormat="1" ht="12.75" x14ac:dyDescent="0.2"/>
    <row r="162" s="35" customFormat="1" ht="12.75" x14ac:dyDescent="0.2"/>
    <row r="163" s="35" customFormat="1" ht="12.75" x14ac:dyDescent="0.2"/>
    <row r="164" s="35" customFormat="1" ht="12.75" x14ac:dyDescent="0.2"/>
    <row r="165" s="35" customFormat="1" ht="12.75" x14ac:dyDescent="0.2"/>
    <row r="166" s="35" customFormat="1" ht="12.75" x14ac:dyDescent="0.2"/>
    <row r="167" s="35" customFormat="1" ht="12.75" x14ac:dyDescent="0.2"/>
    <row r="168" s="35" customFormat="1" ht="12.75" x14ac:dyDescent="0.2"/>
    <row r="169" s="35" customFormat="1" ht="12.75" x14ac:dyDescent="0.2"/>
    <row r="170" s="35" customFormat="1" ht="12.75" x14ac:dyDescent="0.2"/>
    <row r="171" s="35" customFormat="1" ht="12.75" x14ac:dyDescent="0.2"/>
    <row r="172" s="35" customFormat="1" ht="12.75" x14ac:dyDescent="0.2"/>
    <row r="173" s="35" customFormat="1" ht="12.75" x14ac:dyDescent="0.2"/>
    <row r="174" s="35" customFormat="1" ht="12.75" x14ac:dyDescent="0.2"/>
    <row r="175" s="35" customFormat="1" ht="12.75" x14ac:dyDescent="0.2"/>
    <row r="176" s="35" customFormat="1" ht="12.75" x14ac:dyDescent="0.2"/>
    <row r="177" s="35" customFormat="1" ht="12.75" x14ac:dyDescent="0.2"/>
    <row r="178" s="35" customFormat="1" ht="12.75" x14ac:dyDescent="0.2"/>
    <row r="179" s="35" customFormat="1" ht="12.75" x14ac:dyDescent="0.2"/>
    <row r="180" s="35" customFormat="1" ht="12.75" x14ac:dyDescent="0.2"/>
    <row r="181" s="35" customFormat="1" ht="12.75" x14ac:dyDescent="0.2"/>
    <row r="182" s="35" customFormat="1" ht="12.75" x14ac:dyDescent="0.2"/>
    <row r="183" s="35" customFormat="1" ht="12.75" x14ac:dyDescent="0.2"/>
    <row r="184" s="35" customFormat="1" ht="12.75" x14ac:dyDescent="0.2"/>
    <row r="185" s="35" customFormat="1" ht="12.75" x14ac:dyDescent="0.2"/>
    <row r="186" s="35" customFormat="1" ht="12.75" x14ac:dyDescent="0.2"/>
    <row r="187" s="35" customFormat="1" ht="12.75" x14ac:dyDescent="0.2"/>
    <row r="188" s="35" customFormat="1" ht="12.75" x14ac:dyDescent="0.2"/>
    <row r="189" s="35" customFormat="1" ht="12.75" x14ac:dyDescent="0.2"/>
    <row r="190" s="35" customFormat="1" ht="12.75" x14ac:dyDescent="0.2"/>
    <row r="191" s="35" customFormat="1" ht="12.75" x14ac:dyDescent="0.2"/>
    <row r="192" s="35" customFormat="1" ht="12.75" x14ac:dyDescent="0.2"/>
    <row r="193" s="35" customFormat="1" ht="12.75" x14ac:dyDescent="0.2"/>
    <row r="194" s="35" customFormat="1" ht="12.75" x14ac:dyDescent="0.2"/>
    <row r="195" s="35" customFormat="1" ht="12.75" x14ac:dyDescent="0.2"/>
    <row r="196" s="35" customFormat="1" ht="12.75" x14ac:dyDescent="0.2"/>
    <row r="197" s="35" customFormat="1" ht="12.75" x14ac:dyDescent="0.2"/>
    <row r="198" s="35" customFormat="1" ht="12.75" x14ac:dyDescent="0.2"/>
    <row r="199" s="35" customFormat="1" ht="12.75" x14ac:dyDescent="0.2"/>
    <row r="200" s="35" customFormat="1" ht="12.75" x14ac:dyDescent="0.2"/>
    <row r="201" s="35" customFormat="1" ht="12.75" x14ac:dyDescent="0.2"/>
    <row r="202" s="35" customFormat="1" ht="12.75" x14ac:dyDescent="0.2"/>
    <row r="203" s="35" customFormat="1" ht="12.75" x14ac:dyDescent="0.2"/>
    <row r="204" s="35" customFormat="1" ht="12.75" x14ac:dyDescent="0.2"/>
    <row r="205" s="35" customFormat="1" ht="12.75" x14ac:dyDescent="0.2"/>
    <row r="206" s="35" customFormat="1" ht="12.75" x14ac:dyDescent="0.2"/>
    <row r="207" s="35" customFormat="1" ht="12.75" x14ac:dyDescent="0.2"/>
    <row r="208" s="35" customFormat="1" ht="12.75" x14ac:dyDescent="0.2"/>
    <row r="209" s="35" customFormat="1" ht="12.75" x14ac:dyDescent="0.2"/>
    <row r="210" s="35" customFormat="1" ht="12.75" x14ac:dyDescent="0.2"/>
    <row r="211" s="35" customFormat="1" ht="12.75" x14ac:dyDescent="0.2"/>
    <row r="212" s="35" customFormat="1" ht="12.75" x14ac:dyDescent="0.2"/>
    <row r="213" s="35" customFormat="1" ht="12.75" x14ac:dyDescent="0.2"/>
    <row r="214" s="35" customFormat="1" ht="12.75" x14ac:dyDescent="0.2"/>
    <row r="215" s="35" customFormat="1" ht="12.75" x14ac:dyDescent="0.2"/>
    <row r="216" s="35" customFormat="1" ht="12.75" x14ac:dyDescent="0.2"/>
    <row r="217" s="35" customFormat="1" ht="12.75" x14ac:dyDescent="0.2"/>
    <row r="218" s="35" customFormat="1" ht="12.75" x14ac:dyDescent="0.2"/>
    <row r="219" s="35" customFormat="1" ht="12.75" x14ac:dyDescent="0.2"/>
    <row r="220" s="35" customFormat="1" ht="12.75" x14ac:dyDescent="0.2"/>
    <row r="221" s="35" customFormat="1" ht="12.75" x14ac:dyDescent="0.2"/>
    <row r="222" s="35" customFormat="1" ht="12.75" x14ac:dyDescent="0.2"/>
    <row r="223" s="35" customFormat="1" ht="12.75" x14ac:dyDescent="0.2"/>
    <row r="224" s="35" customFormat="1" ht="12.75" x14ac:dyDescent="0.2"/>
    <row r="225" s="35" customFormat="1" ht="12.75" x14ac:dyDescent="0.2"/>
    <row r="226" s="35" customFormat="1" ht="12.75" x14ac:dyDescent="0.2"/>
    <row r="227" s="35" customFormat="1" ht="12.75" x14ac:dyDescent="0.2"/>
    <row r="228" s="35" customFormat="1" ht="12.75" x14ac:dyDescent="0.2"/>
    <row r="229" s="35" customFormat="1" ht="12.75" x14ac:dyDescent="0.2"/>
    <row r="230" s="35" customFormat="1" ht="12.75" x14ac:dyDescent="0.2"/>
    <row r="231" s="35" customFormat="1" ht="12.75" x14ac:dyDescent="0.2"/>
    <row r="232" s="35" customFormat="1" ht="12.75" x14ac:dyDescent="0.2"/>
    <row r="233" s="35" customFormat="1" ht="12.75" x14ac:dyDescent="0.2"/>
    <row r="234" s="35" customFormat="1" ht="12.75" x14ac:dyDescent="0.2"/>
    <row r="235" s="35" customFormat="1" ht="12.75" x14ac:dyDescent="0.2"/>
    <row r="236" s="35" customFormat="1" ht="12.75" x14ac:dyDescent="0.2"/>
    <row r="237" s="35" customFormat="1" ht="12.75" x14ac:dyDescent="0.2"/>
    <row r="238" s="35" customFormat="1" ht="12.75" x14ac:dyDescent="0.2"/>
    <row r="239" s="35" customFormat="1" ht="12.75" x14ac:dyDescent="0.2"/>
    <row r="240" s="35" customFormat="1" ht="12.75" x14ac:dyDescent="0.2"/>
    <row r="241" s="35" customFormat="1" ht="12.75" x14ac:dyDescent="0.2"/>
    <row r="242" s="35" customFormat="1" ht="12.75" x14ac:dyDescent="0.2"/>
    <row r="243" s="35" customFormat="1" ht="12.75" x14ac:dyDescent="0.2"/>
    <row r="244" s="35" customFormat="1" ht="12.75" x14ac:dyDescent="0.2"/>
    <row r="245" s="35" customFormat="1" ht="12.75" x14ac:dyDescent="0.2"/>
    <row r="246" s="35" customFormat="1" ht="12.75" x14ac:dyDescent="0.2"/>
    <row r="247" s="35" customFormat="1" ht="12.75" x14ac:dyDescent="0.2"/>
    <row r="248" s="35" customFormat="1" ht="12.75" x14ac:dyDescent="0.2"/>
    <row r="249" s="35" customFormat="1" ht="12.75" x14ac:dyDescent="0.2"/>
    <row r="250" s="35" customFormat="1" ht="12.75" x14ac:dyDescent="0.2"/>
    <row r="251" s="35" customFormat="1" ht="12.75" x14ac:dyDescent="0.2"/>
    <row r="252" s="35" customFormat="1" ht="12.75" x14ac:dyDescent="0.2"/>
    <row r="253" s="35" customFormat="1" ht="12.75" x14ac:dyDescent="0.2"/>
    <row r="254" s="35" customFormat="1" ht="12.75" x14ac:dyDescent="0.2"/>
    <row r="255" s="35" customFormat="1" ht="12.75" x14ac:dyDescent="0.2"/>
    <row r="256" s="35" customFormat="1" ht="12.75" x14ac:dyDescent="0.2"/>
    <row r="257" s="35" customFormat="1" ht="12.75" x14ac:dyDescent="0.2"/>
    <row r="258" s="35" customFormat="1" ht="12.75" x14ac:dyDescent="0.2"/>
    <row r="259" s="35" customFormat="1" ht="12.75" x14ac:dyDescent="0.2"/>
    <row r="260" s="35" customFormat="1" ht="12.75" x14ac:dyDescent="0.2"/>
    <row r="261" s="35" customFormat="1" ht="12.75" x14ac:dyDescent="0.2"/>
    <row r="262" s="35" customFormat="1" ht="12.75" x14ac:dyDescent="0.2"/>
    <row r="263" s="35" customFormat="1" ht="12.75" x14ac:dyDescent="0.2"/>
    <row r="264" s="35" customFormat="1" ht="12.75" x14ac:dyDescent="0.2"/>
    <row r="265" s="35" customFormat="1" ht="12.75" x14ac:dyDescent="0.2"/>
    <row r="266" s="35" customFormat="1" ht="12.75" x14ac:dyDescent="0.2"/>
    <row r="267" s="35" customFormat="1" ht="12.75" x14ac:dyDescent="0.2"/>
    <row r="268" s="35" customFormat="1" ht="12.75" x14ac:dyDescent="0.2"/>
    <row r="269" s="35" customFormat="1" ht="12.75" x14ac:dyDescent="0.2"/>
    <row r="270" s="35" customFormat="1" ht="12.75" x14ac:dyDescent="0.2"/>
    <row r="271" s="35" customFormat="1" ht="12.75" x14ac:dyDescent="0.2"/>
    <row r="272" s="35" customFormat="1" ht="12.75" x14ac:dyDescent="0.2"/>
    <row r="273" s="35" customFormat="1" ht="12.75" x14ac:dyDescent="0.2"/>
    <row r="274" s="35" customFormat="1" ht="12.75" x14ac:dyDescent="0.2"/>
    <row r="275" s="35" customFormat="1" ht="12.75" x14ac:dyDescent="0.2"/>
    <row r="276" s="35" customFormat="1" ht="12.75" x14ac:dyDescent="0.2"/>
    <row r="277" s="35" customFormat="1" ht="12.75" x14ac:dyDescent="0.2"/>
    <row r="278" s="35" customFormat="1" ht="12.75" x14ac:dyDescent="0.2"/>
    <row r="279" s="35" customFormat="1" ht="12.75" x14ac:dyDescent="0.2"/>
    <row r="280" s="35" customFormat="1" ht="12.75" x14ac:dyDescent="0.2"/>
    <row r="281" s="35" customFormat="1" ht="12.75" x14ac:dyDescent="0.2"/>
    <row r="282" s="35" customFormat="1" ht="12.75" x14ac:dyDescent="0.2"/>
    <row r="283" s="35" customFormat="1" ht="12.75" x14ac:dyDescent="0.2"/>
    <row r="284" s="35" customFormat="1" ht="12.75" x14ac:dyDescent="0.2"/>
    <row r="285" s="35" customFormat="1" ht="12.75" x14ac:dyDescent="0.2"/>
    <row r="286" s="35" customFormat="1" ht="12.75" x14ac:dyDescent="0.2"/>
    <row r="287" s="35" customFormat="1" ht="12.75" x14ac:dyDescent="0.2"/>
    <row r="288" s="35" customFormat="1" ht="12.75" x14ac:dyDescent="0.2"/>
    <row r="289" s="35" customFormat="1" ht="12.75" x14ac:dyDescent="0.2"/>
    <row r="290" s="35" customFormat="1" ht="12.75" x14ac:dyDescent="0.2"/>
  </sheetData>
  <mergeCells count="5">
    <mergeCell ref="B45:H45"/>
    <mergeCell ref="B50:H50"/>
    <mergeCell ref="C5:D5"/>
    <mergeCell ref="F5:G5"/>
    <mergeCell ref="B2:G2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B30"/>
  <sheetViews>
    <sheetView showGridLines="0" workbookViewId="0"/>
  </sheetViews>
  <sheetFormatPr defaultRowHeight="15" x14ac:dyDescent="0.25"/>
  <cols>
    <col min="26" max="26" width="14.7109375" customWidth="1"/>
  </cols>
  <sheetData>
    <row r="1" spans="1:28" ht="12.75" customHeight="1" x14ac:dyDescent="0.25">
      <c r="Z1" s="4"/>
      <c r="AA1" s="17" t="s">
        <v>71</v>
      </c>
      <c r="AB1" s="17" t="s">
        <v>72</v>
      </c>
    </row>
    <row r="2" spans="1:28" ht="18.75" customHeight="1" x14ac:dyDescent="0.25">
      <c r="A2" s="301"/>
      <c r="B2" s="301" t="s">
        <v>199</v>
      </c>
      <c r="Z2" s="142"/>
      <c r="AA2" s="143"/>
      <c r="AB2" s="143"/>
    </row>
    <row r="3" spans="1:28" ht="12.75" customHeight="1" thickBot="1" x14ac:dyDescent="0.3">
      <c r="Z3" s="331" t="s">
        <v>222</v>
      </c>
      <c r="AA3" s="144"/>
      <c r="AB3" s="144"/>
    </row>
    <row r="4" spans="1:28" ht="12.75" customHeight="1" x14ac:dyDescent="0.25">
      <c r="Z4" s="4"/>
      <c r="AA4" s="17"/>
      <c r="AB4" s="17"/>
    </row>
    <row r="5" spans="1:28" ht="12.75" customHeight="1" x14ac:dyDescent="0.25">
      <c r="Z5" s="5" t="s">
        <v>0</v>
      </c>
      <c r="AA5" s="145">
        <v>86.465369379234758</v>
      </c>
      <c r="AB5" s="145">
        <v>84.074250581725082</v>
      </c>
    </row>
    <row r="6" spans="1:28" ht="12.75" customHeight="1" x14ac:dyDescent="0.25">
      <c r="Z6" s="5" t="s">
        <v>1</v>
      </c>
      <c r="AA6" s="145">
        <v>5.9683362868579444</v>
      </c>
      <c r="AB6" s="145">
        <v>7.1238648276622865</v>
      </c>
    </row>
    <row r="7" spans="1:28" ht="12.75" customHeight="1" x14ac:dyDescent="0.25">
      <c r="Z7" s="5" t="s">
        <v>2</v>
      </c>
      <c r="AA7" s="145">
        <v>3.5767182937148636</v>
      </c>
      <c r="AB7" s="145">
        <v>4.6486486484148344</v>
      </c>
    </row>
    <row r="8" spans="1:28" ht="12.75" customHeight="1" x14ac:dyDescent="0.25">
      <c r="Z8" s="5" t="s">
        <v>3</v>
      </c>
      <c r="AA8" s="145">
        <v>0.92548624766133969</v>
      </c>
      <c r="AB8" s="145">
        <v>1.4145749931121843</v>
      </c>
    </row>
    <row r="9" spans="1:28" ht="12.75" customHeight="1" x14ac:dyDescent="0.25">
      <c r="Z9" s="5" t="s">
        <v>4</v>
      </c>
      <c r="AA9" s="146">
        <v>0.15739733099067738</v>
      </c>
      <c r="AB9" s="146">
        <v>0.15038339337998577</v>
      </c>
    </row>
    <row r="10" spans="1:28" ht="12.75" customHeight="1" thickBot="1" x14ac:dyDescent="0.3">
      <c r="Z10" s="12" t="s">
        <v>5</v>
      </c>
      <c r="AA10" s="145">
        <v>2.7511074700430056</v>
      </c>
      <c r="AB10" s="147">
        <v>2.5939895822273082</v>
      </c>
    </row>
    <row r="11" spans="1:28" ht="12.75" customHeight="1" x14ac:dyDescent="0.25">
      <c r="Z11" s="6"/>
      <c r="AA11" s="148"/>
      <c r="AB11" s="148"/>
    </row>
    <row r="12" spans="1:28" ht="27.95" customHeight="1" x14ac:dyDescent="0.25">
      <c r="Z12" s="330" t="s">
        <v>220</v>
      </c>
      <c r="AA12" s="145">
        <v>14.225734539250185</v>
      </c>
      <c r="AB12" s="145">
        <v>11.9611028727746</v>
      </c>
    </row>
    <row r="13" spans="1:28" ht="27.95" customHeight="1" x14ac:dyDescent="0.25">
      <c r="Z13" s="330" t="s">
        <v>221</v>
      </c>
      <c r="AA13" s="145">
        <v>24.422037639134626</v>
      </c>
      <c r="AB13" s="145">
        <v>25.708084136732097</v>
      </c>
    </row>
    <row r="14" spans="1:28" ht="27.95" customHeight="1" x14ac:dyDescent="0.25">
      <c r="Z14" s="330" t="s">
        <v>216</v>
      </c>
      <c r="AA14" s="145">
        <v>27.169794917157926</v>
      </c>
      <c r="AB14" s="145">
        <v>17.31880257697032</v>
      </c>
    </row>
    <row r="15" spans="1:28" ht="27.95" customHeight="1" x14ac:dyDescent="0.25">
      <c r="Z15" s="330" t="s">
        <v>217</v>
      </c>
      <c r="AA15" s="145">
        <v>14.130678975439039</v>
      </c>
      <c r="AB15" s="145">
        <v>19.205467727859865</v>
      </c>
    </row>
    <row r="16" spans="1:28" ht="27.95" customHeight="1" x14ac:dyDescent="0.25">
      <c r="Z16" s="330" t="s">
        <v>218</v>
      </c>
      <c r="AA16" s="145">
        <v>16.063001506445723</v>
      </c>
      <c r="AB16" s="145">
        <v>19.018609337372606</v>
      </c>
    </row>
    <row r="17" spans="2:28" ht="27.95" customHeight="1" thickBot="1" x14ac:dyDescent="0.3">
      <c r="Z17" s="330" t="s">
        <v>219</v>
      </c>
      <c r="AA17" s="145">
        <v>3.9645172329306542</v>
      </c>
      <c r="AB17" s="147">
        <v>6.6888658456962045</v>
      </c>
    </row>
    <row r="18" spans="2:28" ht="14.25" customHeight="1" x14ac:dyDescent="0.25"/>
    <row r="19" spans="2:28" ht="14.25" customHeight="1" x14ac:dyDescent="0.25">
      <c r="B19" s="302" t="s">
        <v>213</v>
      </c>
    </row>
    <row r="20" spans="2:28" ht="14.25" customHeight="1" x14ac:dyDescent="0.25">
      <c r="B20" s="302" t="s">
        <v>214</v>
      </c>
    </row>
    <row r="21" spans="2:28" ht="14.25" customHeight="1" x14ac:dyDescent="0.25">
      <c r="B21" s="303" t="s">
        <v>129</v>
      </c>
    </row>
    <row r="22" spans="2:28" ht="12.75" customHeight="1" x14ac:dyDescent="0.25">
      <c r="B22" s="303"/>
    </row>
    <row r="23" spans="2:28" ht="12.75" customHeight="1" x14ac:dyDescent="0.25"/>
    <row r="24" spans="2:28" ht="12.75" customHeight="1" x14ac:dyDescent="0.25"/>
    <row r="25" spans="2:28" ht="12.75" customHeight="1" x14ac:dyDescent="0.25"/>
    <row r="26" spans="2:28" ht="12.75" customHeight="1" x14ac:dyDescent="0.25"/>
    <row r="27" spans="2:28" ht="12.75" customHeight="1" x14ac:dyDescent="0.25"/>
    <row r="28" spans="2:28" ht="12.75" customHeight="1" x14ac:dyDescent="0.25"/>
    <row r="29" spans="2:28" ht="12.75" customHeight="1" x14ac:dyDescent="0.25"/>
    <row r="30" spans="2:28" ht="12.75" customHeight="1" x14ac:dyDescent="0.25"/>
  </sheetData>
  <phoneticPr fontId="11" type="noConversion"/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AX33"/>
  <sheetViews>
    <sheetView showGridLines="0" workbookViewId="0">
      <selection activeCell="G11" sqref="G11"/>
    </sheetView>
  </sheetViews>
  <sheetFormatPr defaultRowHeight="12.75" x14ac:dyDescent="0.2"/>
  <cols>
    <col min="1" max="1" width="9.140625" style="33"/>
    <col min="2" max="2" width="35" style="33" bestFit="1" customWidth="1"/>
    <col min="3" max="3" width="11.28515625" style="33" bestFit="1" customWidth="1"/>
    <col min="4" max="4" width="11.5703125" style="33" customWidth="1"/>
    <col min="5" max="5" width="2.140625" style="33" customWidth="1"/>
    <col min="6" max="6" width="12.7109375" style="33" customWidth="1"/>
    <col min="7" max="7" width="11.42578125" style="33" customWidth="1"/>
    <col min="8" max="16384" width="9.140625" style="33"/>
  </cols>
  <sheetData>
    <row r="2" spans="2:50" ht="37.5" customHeight="1" x14ac:dyDescent="0.25">
      <c r="B2" s="444" t="s">
        <v>192</v>
      </c>
      <c r="C2" s="440"/>
      <c r="D2" s="440"/>
      <c r="E2" s="440"/>
      <c r="F2" s="440"/>
      <c r="G2" s="440"/>
    </row>
    <row r="4" spans="2:50" ht="13.5" x14ac:dyDescent="0.2">
      <c r="B4" s="98" t="s">
        <v>150</v>
      </c>
    </row>
    <row r="5" spans="2:50" ht="15.75" x14ac:dyDescent="0.25">
      <c r="B5" s="221"/>
      <c r="C5" s="443" t="s">
        <v>81</v>
      </c>
      <c r="D5" s="443"/>
      <c r="E5" s="356"/>
      <c r="F5" s="443" t="s">
        <v>72</v>
      </c>
      <c r="G5" s="44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</row>
    <row r="6" spans="2:50" ht="24.75" x14ac:dyDescent="0.25">
      <c r="B6" s="69"/>
      <c r="C6" s="389" t="s">
        <v>34</v>
      </c>
      <c r="D6" s="389" t="s">
        <v>37</v>
      </c>
      <c r="E6" s="366"/>
      <c r="F6" s="389" t="s">
        <v>34</v>
      </c>
      <c r="G6" s="389" t="s">
        <v>37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</row>
    <row r="7" spans="2:50" ht="15.75" x14ac:dyDescent="0.25">
      <c r="B7" s="72" t="s">
        <v>190</v>
      </c>
      <c r="C7" s="71"/>
      <c r="D7" s="75"/>
      <c r="E7" s="75"/>
      <c r="F7" s="74"/>
      <c r="G7" s="71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2:50" ht="15.75" x14ac:dyDescent="0.25">
      <c r="B8" s="188" t="s">
        <v>191</v>
      </c>
      <c r="C8" s="64">
        <v>14.862188909877794</v>
      </c>
      <c r="D8" s="73">
        <v>1.7614433783554446</v>
      </c>
      <c r="E8" s="73"/>
      <c r="F8" s="64">
        <v>5.4667874049090628</v>
      </c>
      <c r="G8" s="73">
        <v>0.90691369507391872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</row>
    <row r="9" spans="2:50" ht="15.75" x14ac:dyDescent="0.25">
      <c r="B9" s="188" t="s">
        <v>41</v>
      </c>
      <c r="C9" s="64">
        <v>184.71381930352564</v>
      </c>
      <c r="D9" s="73">
        <v>21.891992887177928</v>
      </c>
      <c r="E9" s="73"/>
      <c r="F9" s="64">
        <v>115.86661910629276</v>
      </c>
      <c r="G9" s="73">
        <v>19.682893101430629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</row>
    <row r="10" spans="2:50" ht="15.75" x14ac:dyDescent="0.25">
      <c r="B10" s="188" t="s">
        <v>23</v>
      </c>
      <c r="C10" s="64">
        <v>403.38735330496365</v>
      </c>
      <c r="D10" s="73">
        <v>47.808838031866934</v>
      </c>
      <c r="E10" s="73"/>
      <c r="F10" s="64">
        <v>274.7485760290574</v>
      </c>
      <c r="G10" s="73">
        <v>45.547613989790747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</row>
    <row r="11" spans="2:50" ht="15.75" x14ac:dyDescent="0.25">
      <c r="B11" s="188" t="s">
        <v>22</v>
      </c>
      <c r="C11" s="64">
        <v>240.78722919058578</v>
      </c>
      <c r="D11" s="73">
        <v>28.537725702599726</v>
      </c>
      <c r="E11" s="73"/>
      <c r="F11" s="64">
        <v>221.09660995071647</v>
      </c>
      <c r="G11" s="73">
        <v>33.86257921370467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</row>
    <row r="12" spans="2:50" ht="15.75" x14ac:dyDescent="0.25">
      <c r="B12" s="35" t="s">
        <v>152</v>
      </c>
      <c r="C12" s="71">
        <v>843.75059070895281</v>
      </c>
      <c r="D12" s="70">
        <v>100</v>
      </c>
      <c r="E12" s="70"/>
      <c r="F12" s="71">
        <v>617.17859249097569</v>
      </c>
      <c r="G12" s="70">
        <v>100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</row>
    <row r="13" spans="2:50" ht="15.75" x14ac:dyDescent="0.25">
      <c r="B13" s="313"/>
      <c r="C13" s="314"/>
      <c r="D13" s="315"/>
      <c r="E13" s="315"/>
      <c r="F13" s="314"/>
      <c r="G13" s="315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</row>
    <row r="14" spans="2:50" ht="15.75" x14ac:dyDescent="0.25">
      <c r="B14" s="307" t="s">
        <v>12</v>
      </c>
      <c r="C14" s="308">
        <v>706</v>
      </c>
      <c r="D14" s="309"/>
      <c r="E14" s="309"/>
      <c r="F14" s="308">
        <v>906</v>
      </c>
      <c r="G14" s="309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2:50" ht="14.25" customHeight="1" x14ac:dyDescent="0.2">
      <c r="B15" s="350" t="s">
        <v>271</v>
      </c>
    </row>
    <row r="16" spans="2:50" ht="14.25" customHeight="1" x14ac:dyDescent="0.2">
      <c r="B16" s="393" t="s">
        <v>285</v>
      </c>
    </row>
    <row r="17" spans="2:2" ht="14.25" customHeight="1" x14ac:dyDescent="0.2">
      <c r="B17" s="204" t="s">
        <v>129</v>
      </c>
    </row>
    <row r="18" spans="2:2" ht="14.25" customHeight="1" x14ac:dyDescent="0.2"/>
    <row r="19" spans="2:2" ht="14.25" customHeight="1" x14ac:dyDescent="0.2"/>
    <row r="20" spans="2:2" ht="14.25" customHeight="1" x14ac:dyDescent="0.2"/>
    <row r="21" spans="2:2" ht="14.25" customHeight="1" x14ac:dyDescent="0.2"/>
    <row r="22" spans="2:2" ht="14.25" customHeight="1" x14ac:dyDescent="0.2"/>
    <row r="23" spans="2:2" ht="14.25" customHeight="1" x14ac:dyDescent="0.2"/>
    <row r="24" spans="2:2" ht="14.25" customHeight="1" x14ac:dyDescent="0.2"/>
    <row r="25" spans="2:2" ht="14.25" customHeight="1" x14ac:dyDescent="0.2"/>
    <row r="26" spans="2:2" ht="14.25" customHeight="1" x14ac:dyDescent="0.2"/>
    <row r="27" spans="2:2" ht="14.25" customHeight="1" x14ac:dyDescent="0.2"/>
    <row r="28" spans="2:2" ht="14.25" customHeight="1" x14ac:dyDescent="0.2"/>
    <row r="29" spans="2:2" ht="14.25" customHeight="1" x14ac:dyDescent="0.2"/>
    <row r="30" spans="2:2" ht="14.25" customHeight="1" x14ac:dyDescent="0.2"/>
    <row r="31" spans="2:2" ht="14.25" customHeight="1" x14ac:dyDescent="0.2"/>
    <row r="32" spans="2:2" ht="14.25" customHeight="1" x14ac:dyDescent="0.2"/>
    <row r="33" ht="14.25" customHeight="1" x14ac:dyDescent="0.2"/>
  </sheetData>
  <mergeCells count="3">
    <mergeCell ref="C5:D5"/>
    <mergeCell ref="F5:G5"/>
    <mergeCell ref="B2:G2"/>
  </mergeCells>
  <phoneticPr fontId="1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BD286"/>
  <sheetViews>
    <sheetView showGridLines="0" workbookViewId="0">
      <selection activeCell="K3" sqref="K3"/>
    </sheetView>
  </sheetViews>
  <sheetFormatPr defaultRowHeight="15.75" x14ac:dyDescent="0.25"/>
  <cols>
    <col min="1" max="1" width="9.140625" style="33"/>
    <col min="2" max="2" width="28" style="33" customWidth="1"/>
    <col min="3" max="4" width="14.85546875" style="33" customWidth="1"/>
    <col min="5" max="5" width="2.7109375" style="33" customWidth="1"/>
    <col min="6" max="7" width="14.85546875" style="33" customWidth="1"/>
    <col min="8" max="39" width="9.140625" style="33"/>
    <col min="40" max="56" width="9.140625" style="34"/>
    <col min="57" max="16384" width="9.140625" style="33"/>
  </cols>
  <sheetData>
    <row r="1" spans="2:56" ht="14.25" customHeight="1" x14ac:dyDescent="0.25"/>
    <row r="2" spans="2:56" ht="37.5" customHeight="1" x14ac:dyDescent="0.25">
      <c r="B2" s="439" t="s">
        <v>93</v>
      </c>
      <c r="C2" s="440"/>
      <c r="D2" s="440"/>
      <c r="E2" s="440"/>
      <c r="F2" s="440"/>
      <c r="G2" s="440"/>
    </row>
    <row r="3" spans="2:56" ht="14.25" customHeight="1" x14ac:dyDescent="0.25"/>
    <row r="4" spans="2:56" ht="14.25" customHeight="1" x14ac:dyDescent="0.25">
      <c r="B4" s="98" t="s">
        <v>150</v>
      </c>
    </row>
    <row r="5" spans="2:56" ht="14.25" customHeight="1" x14ac:dyDescent="0.25">
      <c r="B5" s="221"/>
      <c r="C5" s="443" t="s">
        <v>81</v>
      </c>
      <c r="D5" s="443"/>
      <c r="E5" s="356"/>
      <c r="F5" s="443" t="s">
        <v>72</v>
      </c>
      <c r="G5" s="44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BB5" s="33"/>
      <c r="BC5" s="33"/>
      <c r="BD5" s="33"/>
    </row>
    <row r="6" spans="2:56" ht="28.5" customHeight="1" x14ac:dyDescent="0.25">
      <c r="B6" s="69"/>
      <c r="C6" s="389" t="s">
        <v>34</v>
      </c>
      <c r="D6" s="389" t="s">
        <v>37</v>
      </c>
      <c r="E6" s="366"/>
      <c r="F6" s="389" t="s">
        <v>34</v>
      </c>
      <c r="G6" s="389" t="s">
        <v>37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BB6" s="33"/>
      <c r="BC6" s="33"/>
      <c r="BD6" s="33"/>
    </row>
    <row r="7" spans="2:56" ht="14.25" customHeight="1" x14ac:dyDescent="0.25">
      <c r="B7" s="35" t="s">
        <v>153</v>
      </c>
      <c r="C7" s="86"/>
      <c r="D7" s="85"/>
      <c r="E7" s="85"/>
      <c r="F7" s="83"/>
      <c r="G7" s="85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</row>
    <row r="8" spans="2:56" ht="14.25" customHeight="1" x14ac:dyDescent="0.25">
      <c r="B8" s="188" t="s">
        <v>28</v>
      </c>
      <c r="C8" s="49">
        <v>70.185280903850227</v>
      </c>
      <c r="D8" s="56">
        <v>8.3364317629281874</v>
      </c>
      <c r="E8" s="56"/>
      <c r="F8" s="49">
        <v>62.962645788090157</v>
      </c>
      <c r="G8" s="56">
        <v>10.201689843772535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BD8" s="33"/>
    </row>
    <row r="9" spans="2:56" ht="14.25" customHeight="1" x14ac:dyDescent="0.25">
      <c r="B9" s="188" t="s">
        <v>27</v>
      </c>
      <c r="C9" s="49">
        <v>256.15555742139742</v>
      </c>
      <c r="D9" s="56">
        <v>30.425515117104379</v>
      </c>
      <c r="E9" s="56"/>
      <c r="F9" s="49">
        <v>182.65623808830793</v>
      </c>
      <c r="G9" s="56">
        <v>29.595361911548913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BD9" s="33"/>
    </row>
    <row r="10" spans="2:56" ht="14.25" customHeight="1" x14ac:dyDescent="0.25">
      <c r="B10" s="188" t="s">
        <v>26</v>
      </c>
      <c r="C10" s="49">
        <v>348.69825032022322</v>
      </c>
      <c r="D10" s="56">
        <v>41.41750424322268</v>
      </c>
      <c r="E10" s="56"/>
      <c r="F10" s="49">
        <v>227.78584888361956</v>
      </c>
      <c r="G10" s="56">
        <v>36.907606915570419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BD10" s="33"/>
    </row>
    <row r="11" spans="2:56" ht="14.25" customHeight="1" x14ac:dyDescent="0.25">
      <c r="B11" s="392" t="s">
        <v>154</v>
      </c>
      <c r="C11" s="60">
        <v>675.03908864547122</v>
      </c>
      <c r="D11" s="59">
        <v>80.179451123255291</v>
      </c>
      <c r="E11" s="59"/>
      <c r="F11" s="60">
        <f>SUM(F8:F10)</f>
        <v>473.40473276001762</v>
      </c>
      <c r="G11" s="82">
        <f>SUM(G8:G10)</f>
        <v>76.70465867089186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BD11" s="33"/>
    </row>
    <row r="12" spans="2:56" ht="14.25" customHeight="1" x14ac:dyDescent="0.25">
      <c r="B12" s="188" t="s">
        <v>25</v>
      </c>
      <c r="C12" s="49">
        <v>90.895707053030861</v>
      </c>
      <c r="D12" s="56">
        <v>10.796364275135836</v>
      </c>
      <c r="E12" s="56"/>
      <c r="F12" s="49">
        <v>117.51867991145022</v>
      </c>
      <c r="G12" s="56">
        <v>19.041276113796599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BD12" s="33"/>
    </row>
    <row r="13" spans="2:56" ht="14.25" customHeight="1" x14ac:dyDescent="0.25">
      <c r="B13" s="188" t="s">
        <v>24</v>
      </c>
      <c r="C13" s="49">
        <v>75.97554315848609</v>
      </c>
      <c r="D13" s="56">
        <v>9.0241846016089617</v>
      </c>
      <c r="E13" s="56"/>
      <c r="F13" s="49">
        <v>26.255179819507532</v>
      </c>
      <c r="G13" s="56">
        <v>4.2540652153114706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BD13" s="33"/>
    </row>
    <row r="14" spans="2:56" ht="14.25" customHeight="1" x14ac:dyDescent="0.25">
      <c r="B14" s="392" t="s">
        <v>155</v>
      </c>
      <c r="C14" s="60">
        <v>166.87125021151692</v>
      </c>
      <c r="D14" s="59">
        <v>19.820548876744795</v>
      </c>
      <c r="E14" s="59"/>
      <c r="F14" s="60">
        <f>SUM(F12:F13)</f>
        <v>143.77385973095775</v>
      </c>
      <c r="G14" s="59">
        <f>SUM(G12:G13)</f>
        <v>23.295341329108069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BD14" s="33"/>
    </row>
    <row r="15" spans="2:56" ht="14.25" customHeight="1" x14ac:dyDescent="0.25">
      <c r="B15" s="35" t="s">
        <v>152</v>
      </c>
      <c r="C15" s="60">
        <v>841.91033885698744</v>
      </c>
      <c r="D15" s="59">
        <v>100</v>
      </c>
      <c r="E15" s="59"/>
      <c r="F15" s="60">
        <v>617.17859249097546</v>
      </c>
      <c r="G15" s="59">
        <v>99.999999999999943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BD15" s="33"/>
    </row>
    <row r="16" spans="2:56" ht="14.25" customHeight="1" x14ac:dyDescent="0.25">
      <c r="B16" s="65"/>
      <c r="C16" s="63"/>
      <c r="D16" s="80"/>
      <c r="E16" s="80"/>
      <c r="F16" s="63"/>
      <c r="G16" s="56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</row>
    <row r="17" spans="2:56" ht="14.25" customHeight="1" x14ac:dyDescent="0.25">
      <c r="B17" s="79" t="s">
        <v>156</v>
      </c>
      <c r="C17" s="62"/>
      <c r="D17" s="78"/>
      <c r="E17" s="78"/>
      <c r="F17" s="62"/>
      <c r="G17" s="61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2:56" ht="14.25" customHeight="1" x14ac:dyDescent="0.25">
      <c r="B18" s="188" t="s">
        <v>157</v>
      </c>
      <c r="C18" s="49">
        <v>251.24067335168567</v>
      </c>
      <c r="D18" s="56">
        <v>29.893998006208172</v>
      </c>
      <c r="E18" s="56"/>
      <c r="F18" s="49">
        <v>113.6990192071604</v>
      </c>
      <c r="G18" s="56">
        <v>18.422385447340815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BD18" s="33"/>
    </row>
    <row r="19" spans="2:56" ht="14.25" customHeight="1" x14ac:dyDescent="0.25">
      <c r="B19" s="188" t="s">
        <v>158</v>
      </c>
      <c r="C19" s="49">
        <v>132.46162251631173</v>
      </c>
      <c r="D19" s="56">
        <v>15.761012843086917</v>
      </c>
      <c r="E19" s="56"/>
      <c r="F19" s="49">
        <v>90.084734883346343</v>
      </c>
      <c r="G19" s="56">
        <v>14.596218336050523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BD19" s="33"/>
    </row>
    <row r="20" spans="2:56" ht="14.25" customHeight="1" x14ac:dyDescent="0.25">
      <c r="B20" s="188" t="s">
        <v>159</v>
      </c>
      <c r="C20" s="49">
        <v>106.65478576041637</v>
      </c>
      <c r="D20" s="56">
        <v>12.690373379199729</v>
      </c>
      <c r="E20" s="56"/>
      <c r="F20" s="49">
        <v>92.113327581464716</v>
      </c>
      <c r="G20" s="56">
        <v>14.924906453687726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BD20" s="33"/>
    </row>
    <row r="21" spans="2:56" ht="14.25" customHeight="1" x14ac:dyDescent="0.25">
      <c r="B21" s="188" t="s">
        <v>160</v>
      </c>
      <c r="C21" s="49">
        <v>350.08143482398543</v>
      </c>
      <c r="D21" s="56">
        <v>41.654615771505199</v>
      </c>
      <c r="E21" s="56"/>
      <c r="F21" s="49">
        <v>321.28151081900398</v>
      </c>
      <c r="G21" s="56">
        <v>52.056489762920876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BD21" s="33"/>
    </row>
    <row r="22" spans="2:56" ht="14.25" customHeight="1" x14ac:dyDescent="0.25">
      <c r="B22" s="35" t="s">
        <v>152</v>
      </c>
      <c r="C22" s="60">
        <v>840.4385164523992</v>
      </c>
      <c r="D22" s="59">
        <v>100</v>
      </c>
      <c r="E22" s="59"/>
      <c r="F22" s="60">
        <v>617.17859249097546</v>
      </c>
      <c r="G22" s="59">
        <v>99.999999999999943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BD22" s="33"/>
    </row>
    <row r="23" spans="2:56" ht="14.25" customHeight="1" x14ac:dyDescent="0.25">
      <c r="B23" s="313"/>
      <c r="C23" s="312"/>
      <c r="D23" s="61"/>
      <c r="E23" s="61"/>
      <c r="F23" s="312"/>
      <c r="G23" s="61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BD23" s="33"/>
    </row>
    <row r="24" spans="2:56" s="76" customFormat="1" ht="14.25" customHeight="1" x14ac:dyDescent="0.2">
      <c r="B24" s="316" t="s">
        <v>12</v>
      </c>
      <c r="C24" s="308">
        <v>706</v>
      </c>
      <c r="D24" s="309"/>
      <c r="E24" s="309"/>
      <c r="F24" s="308">
        <v>326</v>
      </c>
      <c r="G24" s="309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</row>
    <row r="25" spans="2:56" ht="14.25" customHeight="1" x14ac:dyDescent="0.25">
      <c r="B25" s="350" t="s">
        <v>271</v>
      </c>
      <c r="C25" s="49"/>
      <c r="D25" s="56"/>
      <c r="E25" s="56"/>
      <c r="F25" s="49"/>
      <c r="G25" s="56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2:56" ht="14.25" customHeight="1" x14ac:dyDescent="0.25">
      <c r="B26" s="204" t="s">
        <v>129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2:56" ht="14.25" customHeight="1" x14ac:dyDescent="0.25"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2:56" ht="14.25" customHeight="1" x14ac:dyDescent="0.25"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2:56" ht="14.25" customHeight="1" x14ac:dyDescent="0.25"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BD29" s="33"/>
    </row>
    <row r="30" spans="2:56" ht="14.25" customHeight="1" x14ac:dyDescent="0.25"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BD30" s="33"/>
    </row>
    <row r="31" spans="2:56" ht="14.25" customHeight="1" x14ac:dyDescent="0.25"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BD31" s="33"/>
    </row>
    <row r="32" spans="2:56" ht="14.25" customHeight="1" x14ac:dyDescent="0.25"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BD32" s="33"/>
    </row>
    <row r="33" spans="2:56" ht="14.25" customHeight="1" x14ac:dyDescent="0.25"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BD33" s="33"/>
    </row>
    <row r="34" spans="2:56" ht="14.25" customHeight="1" x14ac:dyDescent="0.25"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BD34" s="33"/>
    </row>
    <row r="35" spans="2:56" ht="14.25" customHeight="1" x14ac:dyDescent="0.25"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BD35" s="33"/>
    </row>
    <row r="36" spans="2:56" s="39" customFormat="1" ht="14.25" customHeight="1" x14ac:dyDescent="0.2"/>
    <row r="37" spans="2:56" s="52" customFormat="1" ht="14.25" customHeight="1" x14ac:dyDescent="0.2"/>
    <row r="38" spans="2:56" ht="14.25" customHeight="1" x14ac:dyDescent="0.25"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BD38" s="33"/>
    </row>
    <row r="39" spans="2:56" ht="14.25" customHeight="1" x14ac:dyDescent="0.25"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BD39" s="33"/>
    </row>
    <row r="40" spans="2:56" ht="14.25" customHeight="1" x14ac:dyDescent="0.25"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</row>
    <row r="41" spans="2:56" ht="14.25" customHeight="1" x14ac:dyDescent="0.25"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BD41" s="33"/>
    </row>
    <row r="42" spans="2:56" ht="14.25" customHeight="1" x14ac:dyDescent="0.25"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2:56" s="76" customFormat="1" ht="15" x14ac:dyDescent="0.2"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</row>
    <row r="44" spans="2:56" x14ac:dyDescent="0.25">
      <c r="B44" s="36"/>
      <c r="C44" s="37"/>
      <c r="D44" s="37"/>
      <c r="E44" s="37"/>
      <c r="F44" s="37"/>
      <c r="G44" s="37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</row>
    <row r="45" spans="2:56" x14ac:dyDescent="0.25">
      <c r="B45" s="36"/>
      <c r="C45" s="37"/>
      <c r="D45" s="37"/>
      <c r="E45" s="37"/>
      <c r="F45" s="37"/>
      <c r="G45" s="37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</row>
    <row r="46" spans="2:56" x14ac:dyDescent="0.25">
      <c r="B46" s="442"/>
      <c r="C46" s="442"/>
      <c r="D46" s="442"/>
      <c r="E46" s="442"/>
      <c r="F46" s="442"/>
      <c r="G46" s="442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</row>
    <row r="47" spans="2:56" x14ac:dyDescent="0.25">
      <c r="B47" s="38"/>
      <c r="C47" s="45"/>
      <c r="D47" s="45"/>
      <c r="E47" s="45"/>
      <c r="F47" s="45"/>
      <c r="G47" s="45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2:56" x14ac:dyDescent="0.25">
      <c r="B48" s="35"/>
      <c r="C48" s="43"/>
      <c r="D48" s="42"/>
      <c r="E48" s="42"/>
      <c r="F48" s="42"/>
      <c r="G48" s="42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</row>
    <row r="49" spans="2:39" x14ac:dyDescent="0.25">
      <c r="B49" s="40"/>
      <c r="C49" s="41"/>
      <c r="D49" s="41"/>
      <c r="E49" s="41"/>
      <c r="F49" s="41"/>
      <c r="G49" s="41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</row>
    <row r="50" spans="2:39" x14ac:dyDescent="0.25">
      <c r="B50" s="38"/>
      <c r="C50" s="39"/>
      <c r="D50" s="39"/>
      <c r="E50" s="39"/>
      <c r="F50" s="39"/>
      <c r="G50" s="39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spans="2:39" x14ac:dyDescent="0.25">
      <c r="B51" s="36"/>
      <c r="C51" s="37"/>
      <c r="D51" s="37"/>
      <c r="E51" s="37"/>
      <c r="F51" s="37"/>
      <c r="G51" s="37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</row>
    <row r="52" spans="2:39" s="35" customFormat="1" ht="12.75" x14ac:dyDescent="0.2"/>
    <row r="53" spans="2:39" s="35" customFormat="1" ht="12.75" x14ac:dyDescent="0.2"/>
    <row r="54" spans="2:39" s="35" customFormat="1" ht="12.75" x14ac:dyDescent="0.2"/>
    <row r="55" spans="2:39" s="35" customFormat="1" ht="12.75" x14ac:dyDescent="0.2"/>
    <row r="56" spans="2:39" s="35" customFormat="1" ht="12.75" x14ac:dyDescent="0.2"/>
    <row r="57" spans="2:39" s="35" customFormat="1" ht="12.75" x14ac:dyDescent="0.2"/>
    <row r="58" spans="2:39" s="35" customFormat="1" ht="12.75" x14ac:dyDescent="0.2"/>
    <row r="59" spans="2:39" s="35" customFormat="1" ht="12.75" x14ac:dyDescent="0.2"/>
    <row r="60" spans="2:39" s="35" customFormat="1" ht="12.75" x14ac:dyDescent="0.2"/>
    <row r="61" spans="2:39" s="35" customFormat="1" ht="12.75" x14ac:dyDescent="0.2"/>
    <row r="62" spans="2:39" s="35" customFormat="1" ht="12.75" x14ac:dyDescent="0.2"/>
    <row r="63" spans="2:39" s="35" customFormat="1" ht="12.75" x14ac:dyDescent="0.2"/>
    <row r="64" spans="2:39" s="35" customFormat="1" ht="12.75" x14ac:dyDescent="0.2"/>
    <row r="65" s="35" customFormat="1" ht="12.75" x14ac:dyDescent="0.2"/>
    <row r="66" s="35" customFormat="1" ht="12.75" x14ac:dyDescent="0.2"/>
    <row r="67" s="35" customFormat="1" ht="12.75" x14ac:dyDescent="0.2"/>
    <row r="68" s="35" customFormat="1" ht="12.75" x14ac:dyDescent="0.2"/>
    <row r="69" s="35" customFormat="1" ht="12.75" x14ac:dyDescent="0.2"/>
    <row r="70" s="35" customFormat="1" ht="12.75" x14ac:dyDescent="0.2"/>
    <row r="71" s="35" customFormat="1" ht="12.75" x14ac:dyDescent="0.2"/>
    <row r="72" s="35" customFormat="1" ht="12.75" x14ac:dyDescent="0.2"/>
    <row r="73" s="35" customFormat="1" ht="12.75" x14ac:dyDescent="0.2"/>
    <row r="74" s="35" customFormat="1" ht="12.75" x14ac:dyDescent="0.2"/>
    <row r="75" s="35" customFormat="1" ht="12.75" x14ac:dyDescent="0.2"/>
    <row r="76" s="35" customFormat="1" ht="12.75" x14ac:dyDescent="0.2"/>
    <row r="77" s="35" customFormat="1" ht="12.75" x14ac:dyDescent="0.2"/>
    <row r="78" s="35" customFormat="1" ht="12.75" x14ac:dyDescent="0.2"/>
    <row r="79" s="35" customFormat="1" ht="12.75" x14ac:dyDescent="0.2"/>
    <row r="80" s="35" customFormat="1" ht="12.75" x14ac:dyDescent="0.2"/>
    <row r="81" s="35" customFormat="1" ht="12.75" x14ac:dyDescent="0.2"/>
    <row r="82" s="35" customFormat="1" ht="12.75" x14ac:dyDescent="0.2"/>
    <row r="83" s="35" customFormat="1" ht="12.75" x14ac:dyDescent="0.2"/>
    <row r="84" s="35" customFormat="1" ht="12.75" x14ac:dyDescent="0.2"/>
    <row r="85" s="35" customFormat="1" ht="12.75" x14ac:dyDescent="0.2"/>
    <row r="86" s="35" customFormat="1" ht="12.75" x14ac:dyDescent="0.2"/>
    <row r="87" s="35" customFormat="1" ht="12.75" x14ac:dyDescent="0.2"/>
    <row r="88" s="35" customFormat="1" ht="12.75" x14ac:dyDescent="0.2"/>
    <row r="89" s="35" customFormat="1" ht="12.75" x14ac:dyDescent="0.2"/>
    <row r="90" s="35" customFormat="1" ht="12.75" x14ac:dyDescent="0.2"/>
    <row r="91" s="35" customFormat="1" ht="12.75" x14ac:dyDescent="0.2"/>
    <row r="92" s="35" customFormat="1" ht="12.75" x14ac:dyDescent="0.2"/>
    <row r="93" s="35" customFormat="1" ht="12.75" x14ac:dyDescent="0.2"/>
    <row r="94" s="35" customFormat="1" ht="12.75" x14ac:dyDescent="0.2"/>
    <row r="95" s="35" customFormat="1" ht="12.75" x14ac:dyDescent="0.2"/>
    <row r="96" s="35" customFormat="1" ht="12.75" x14ac:dyDescent="0.2"/>
    <row r="97" s="35" customFormat="1" ht="12.75" x14ac:dyDescent="0.2"/>
    <row r="98" s="35" customFormat="1" ht="12.75" x14ac:dyDescent="0.2"/>
    <row r="99" s="35" customFormat="1" ht="12.75" x14ac:dyDescent="0.2"/>
    <row r="100" s="35" customFormat="1" ht="12.75" x14ac:dyDescent="0.2"/>
    <row r="101" s="35" customFormat="1" ht="12.75" x14ac:dyDescent="0.2"/>
    <row r="102" s="35" customFormat="1" ht="12.75" x14ac:dyDescent="0.2"/>
    <row r="103" s="35" customFormat="1" ht="12.75" x14ac:dyDescent="0.2"/>
    <row r="104" s="35" customFormat="1" ht="12.75" x14ac:dyDescent="0.2"/>
    <row r="105" s="35" customFormat="1" ht="12.75" x14ac:dyDescent="0.2"/>
    <row r="106" s="35" customFormat="1" ht="12.75" x14ac:dyDescent="0.2"/>
    <row r="107" s="35" customFormat="1" ht="12.75" x14ac:dyDescent="0.2"/>
    <row r="108" s="35" customFormat="1" ht="12.75" x14ac:dyDescent="0.2"/>
    <row r="109" s="35" customFormat="1" ht="12.75" x14ac:dyDescent="0.2"/>
    <row r="110" s="35" customFormat="1" ht="12.75" x14ac:dyDescent="0.2"/>
    <row r="111" s="35" customFormat="1" ht="12.75" x14ac:dyDescent="0.2"/>
    <row r="112" s="35" customFormat="1" ht="12.75" x14ac:dyDescent="0.2"/>
    <row r="113" s="35" customFormat="1" ht="12.75" x14ac:dyDescent="0.2"/>
    <row r="114" s="35" customFormat="1" ht="12.75" x14ac:dyDescent="0.2"/>
    <row r="115" s="35" customFormat="1" ht="12.75" x14ac:dyDescent="0.2"/>
    <row r="116" s="35" customFormat="1" ht="12.75" x14ac:dyDescent="0.2"/>
    <row r="117" s="35" customFormat="1" ht="12.75" x14ac:dyDescent="0.2"/>
    <row r="118" s="35" customFormat="1" ht="12.75" x14ac:dyDescent="0.2"/>
    <row r="119" s="35" customFormat="1" ht="12.75" x14ac:dyDescent="0.2"/>
    <row r="120" s="35" customFormat="1" ht="12.75" x14ac:dyDescent="0.2"/>
    <row r="121" s="35" customFormat="1" ht="12.75" x14ac:dyDescent="0.2"/>
    <row r="122" s="35" customFormat="1" ht="12.75" x14ac:dyDescent="0.2"/>
    <row r="123" s="35" customFormat="1" ht="12.75" x14ac:dyDescent="0.2"/>
    <row r="124" s="35" customFormat="1" ht="12.75" x14ac:dyDescent="0.2"/>
    <row r="125" s="35" customFormat="1" ht="12.75" x14ac:dyDescent="0.2"/>
    <row r="126" s="35" customFormat="1" ht="12.75" x14ac:dyDescent="0.2"/>
    <row r="127" s="35" customFormat="1" ht="12.75" x14ac:dyDescent="0.2"/>
    <row r="128" s="35" customFormat="1" ht="12.75" x14ac:dyDescent="0.2"/>
    <row r="129" s="35" customFormat="1" ht="12.75" x14ac:dyDescent="0.2"/>
    <row r="130" s="35" customFormat="1" ht="12.75" x14ac:dyDescent="0.2"/>
    <row r="131" s="35" customFormat="1" ht="12.75" x14ac:dyDescent="0.2"/>
    <row r="132" s="35" customFormat="1" ht="12.75" x14ac:dyDescent="0.2"/>
    <row r="133" s="35" customFormat="1" ht="12.75" x14ac:dyDescent="0.2"/>
    <row r="134" s="35" customFormat="1" ht="12.75" x14ac:dyDescent="0.2"/>
    <row r="135" s="35" customFormat="1" ht="12.75" x14ac:dyDescent="0.2"/>
    <row r="136" s="35" customFormat="1" ht="12.75" x14ac:dyDescent="0.2"/>
    <row r="137" s="35" customFormat="1" ht="12.75" x14ac:dyDescent="0.2"/>
    <row r="138" s="35" customFormat="1" ht="12.75" x14ac:dyDescent="0.2"/>
    <row r="139" s="35" customFormat="1" ht="12.75" x14ac:dyDescent="0.2"/>
    <row r="140" s="35" customFormat="1" ht="12.75" x14ac:dyDescent="0.2"/>
    <row r="141" s="35" customFormat="1" ht="12.75" x14ac:dyDescent="0.2"/>
    <row r="142" s="35" customFormat="1" ht="12.75" x14ac:dyDescent="0.2"/>
    <row r="143" s="35" customFormat="1" ht="12.75" x14ac:dyDescent="0.2"/>
    <row r="144" s="35" customFormat="1" ht="12.75" x14ac:dyDescent="0.2"/>
    <row r="145" s="35" customFormat="1" ht="12.75" x14ac:dyDescent="0.2"/>
    <row r="146" s="35" customFormat="1" ht="12.75" x14ac:dyDescent="0.2"/>
    <row r="147" s="35" customFormat="1" ht="12.75" x14ac:dyDescent="0.2"/>
    <row r="148" s="35" customFormat="1" ht="12.75" x14ac:dyDescent="0.2"/>
    <row r="149" s="35" customFormat="1" ht="12.75" x14ac:dyDescent="0.2"/>
    <row r="150" s="35" customFormat="1" ht="12.75" x14ac:dyDescent="0.2"/>
    <row r="151" s="35" customFormat="1" ht="12.75" x14ac:dyDescent="0.2"/>
    <row r="152" s="35" customFormat="1" ht="12.75" x14ac:dyDescent="0.2"/>
    <row r="153" s="35" customFormat="1" ht="12.75" x14ac:dyDescent="0.2"/>
    <row r="154" s="35" customFormat="1" ht="12.75" x14ac:dyDescent="0.2"/>
    <row r="155" s="35" customFormat="1" ht="12.75" x14ac:dyDescent="0.2"/>
    <row r="156" s="35" customFormat="1" ht="12.75" x14ac:dyDescent="0.2"/>
    <row r="157" s="35" customFormat="1" ht="12.75" x14ac:dyDescent="0.2"/>
    <row r="158" s="35" customFormat="1" ht="12.75" x14ac:dyDescent="0.2"/>
    <row r="159" s="35" customFormat="1" ht="12.75" x14ac:dyDescent="0.2"/>
    <row r="160" s="35" customFormat="1" ht="12.75" x14ac:dyDescent="0.2"/>
    <row r="161" s="35" customFormat="1" ht="12.75" x14ac:dyDescent="0.2"/>
    <row r="162" s="35" customFormat="1" ht="12.75" x14ac:dyDescent="0.2"/>
    <row r="163" s="35" customFormat="1" ht="12.75" x14ac:dyDescent="0.2"/>
    <row r="164" s="35" customFormat="1" ht="12.75" x14ac:dyDescent="0.2"/>
    <row r="165" s="35" customFormat="1" ht="12.75" x14ac:dyDescent="0.2"/>
    <row r="166" s="35" customFormat="1" ht="12.75" x14ac:dyDescent="0.2"/>
    <row r="167" s="35" customFormat="1" ht="12.75" x14ac:dyDescent="0.2"/>
    <row r="168" s="35" customFormat="1" ht="12.75" x14ac:dyDescent="0.2"/>
    <row r="169" s="35" customFormat="1" ht="12.75" x14ac:dyDescent="0.2"/>
    <row r="170" s="35" customFormat="1" ht="12.75" x14ac:dyDescent="0.2"/>
    <row r="171" s="35" customFormat="1" ht="12.75" x14ac:dyDescent="0.2"/>
    <row r="172" s="35" customFormat="1" ht="12.75" x14ac:dyDescent="0.2"/>
    <row r="173" s="35" customFormat="1" ht="12.75" x14ac:dyDescent="0.2"/>
    <row r="174" s="35" customFormat="1" ht="12.75" x14ac:dyDescent="0.2"/>
    <row r="175" s="35" customFormat="1" ht="12.75" x14ac:dyDescent="0.2"/>
    <row r="176" s="35" customFormat="1" ht="12.75" x14ac:dyDescent="0.2"/>
    <row r="177" s="35" customFormat="1" ht="12.75" x14ac:dyDescent="0.2"/>
    <row r="178" s="35" customFormat="1" ht="12.75" x14ac:dyDescent="0.2"/>
    <row r="179" s="35" customFormat="1" ht="12.75" x14ac:dyDescent="0.2"/>
    <row r="180" s="35" customFormat="1" ht="12.75" x14ac:dyDescent="0.2"/>
    <row r="181" s="35" customFormat="1" ht="12.75" x14ac:dyDescent="0.2"/>
    <row r="182" s="35" customFormat="1" ht="12.75" x14ac:dyDescent="0.2"/>
    <row r="183" s="35" customFormat="1" ht="12.75" x14ac:dyDescent="0.2"/>
    <row r="184" s="35" customFormat="1" ht="12.75" x14ac:dyDescent="0.2"/>
    <row r="185" s="35" customFormat="1" ht="12.75" x14ac:dyDescent="0.2"/>
    <row r="186" s="35" customFormat="1" ht="12.75" x14ac:dyDescent="0.2"/>
    <row r="187" s="35" customFormat="1" ht="12.75" x14ac:dyDescent="0.2"/>
    <row r="188" s="35" customFormat="1" ht="12.75" x14ac:dyDescent="0.2"/>
    <row r="189" s="35" customFormat="1" ht="12.75" x14ac:dyDescent="0.2"/>
    <row r="190" s="35" customFormat="1" ht="12.75" x14ac:dyDescent="0.2"/>
    <row r="191" s="35" customFormat="1" ht="12.75" x14ac:dyDescent="0.2"/>
    <row r="192" s="35" customFormat="1" ht="12.75" x14ac:dyDescent="0.2"/>
    <row r="193" s="35" customFormat="1" ht="12.75" x14ac:dyDescent="0.2"/>
    <row r="194" s="35" customFormat="1" ht="12.75" x14ac:dyDescent="0.2"/>
    <row r="195" s="35" customFormat="1" ht="12.75" x14ac:dyDescent="0.2"/>
    <row r="196" s="35" customFormat="1" ht="12.75" x14ac:dyDescent="0.2"/>
    <row r="197" s="35" customFormat="1" ht="12.75" x14ac:dyDescent="0.2"/>
    <row r="198" s="35" customFormat="1" ht="12.75" x14ac:dyDescent="0.2"/>
    <row r="199" s="35" customFormat="1" ht="12.75" x14ac:dyDescent="0.2"/>
    <row r="200" s="35" customFormat="1" ht="12.75" x14ac:dyDescent="0.2"/>
    <row r="201" s="35" customFormat="1" ht="12.75" x14ac:dyDescent="0.2"/>
    <row r="202" s="35" customFormat="1" ht="12.75" x14ac:dyDescent="0.2"/>
    <row r="203" s="35" customFormat="1" ht="12.75" x14ac:dyDescent="0.2"/>
    <row r="204" s="35" customFormat="1" ht="12.75" x14ac:dyDescent="0.2"/>
    <row r="205" s="35" customFormat="1" ht="12.75" x14ac:dyDescent="0.2"/>
    <row r="206" s="35" customFormat="1" ht="12.75" x14ac:dyDescent="0.2"/>
    <row r="207" s="35" customFormat="1" ht="12.75" x14ac:dyDescent="0.2"/>
    <row r="208" s="35" customFormat="1" ht="12.75" x14ac:dyDescent="0.2"/>
    <row r="209" s="35" customFormat="1" ht="12.75" x14ac:dyDescent="0.2"/>
    <row r="210" s="35" customFormat="1" ht="12.75" x14ac:dyDescent="0.2"/>
    <row r="211" s="35" customFormat="1" ht="12.75" x14ac:dyDescent="0.2"/>
    <row r="212" s="35" customFormat="1" ht="12.75" x14ac:dyDescent="0.2"/>
    <row r="213" s="35" customFormat="1" ht="12.75" x14ac:dyDescent="0.2"/>
    <row r="214" s="35" customFormat="1" ht="12.75" x14ac:dyDescent="0.2"/>
    <row r="215" s="35" customFormat="1" ht="12.75" x14ac:dyDescent="0.2"/>
    <row r="216" s="35" customFormat="1" ht="12.75" x14ac:dyDescent="0.2"/>
    <row r="217" s="35" customFormat="1" ht="12.75" x14ac:dyDescent="0.2"/>
    <row r="218" s="35" customFormat="1" ht="12.75" x14ac:dyDescent="0.2"/>
    <row r="219" s="35" customFormat="1" ht="12.75" x14ac:dyDescent="0.2"/>
    <row r="220" s="35" customFormat="1" ht="12.75" x14ac:dyDescent="0.2"/>
    <row r="221" s="35" customFormat="1" ht="12.75" x14ac:dyDescent="0.2"/>
    <row r="222" s="35" customFormat="1" ht="12.75" x14ac:dyDescent="0.2"/>
    <row r="223" s="35" customFormat="1" ht="12.75" x14ac:dyDescent="0.2"/>
    <row r="224" s="35" customFormat="1" ht="12.75" x14ac:dyDescent="0.2"/>
    <row r="225" s="35" customFormat="1" ht="12.75" x14ac:dyDescent="0.2"/>
    <row r="226" s="35" customFormat="1" ht="12.75" x14ac:dyDescent="0.2"/>
    <row r="227" s="35" customFormat="1" ht="12.75" x14ac:dyDescent="0.2"/>
    <row r="228" s="35" customFormat="1" ht="12.75" x14ac:dyDescent="0.2"/>
    <row r="229" s="35" customFormat="1" ht="12.75" x14ac:dyDescent="0.2"/>
    <row r="230" s="35" customFormat="1" ht="12.75" x14ac:dyDescent="0.2"/>
    <row r="231" s="35" customFormat="1" ht="12.75" x14ac:dyDescent="0.2"/>
    <row r="232" s="35" customFormat="1" ht="12.75" x14ac:dyDescent="0.2"/>
    <row r="233" s="35" customFormat="1" ht="12.75" x14ac:dyDescent="0.2"/>
    <row r="234" s="35" customFormat="1" ht="12.75" x14ac:dyDescent="0.2"/>
    <row r="235" s="35" customFormat="1" ht="12.75" x14ac:dyDescent="0.2"/>
    <row r="236" s="35" customFormat="1" ht="12.75" x14ac:dyDescent="0.2"/>
    <row r="237" s="35" customFormat="1" ht="12.75" x14ac:dyDescent="0.2"/>
    <row r="238" s="35" customFormat="1" ht="12.75" x14ac:dyDescent="0.2"/>
    <row r="239" s="35" customFormat="1" ht="12.75" x14ac:dyDescent="0.2"/>
    <row r="240" s="35" customFormat="1" ht="12.75" x14ac:dyDescent="0.2"/>
    <row r="241" s="35" customFormat="1" ht="12.75" x14ac:dyDescent="0.2"/>
    <row r="242" s="35" customFormat="1" ht="12.75" x14ac:dyDescent="0.2"/>
    <row r="243" s="35" customFormat="1" ht="12.75" x14ac:dyDescent="0.2"/>
    <row r="244" s="35" customFormat="1" ht="12.75" x14ac:dyDescent="0.2"/>
    <row r="245" s="35" customFormat="1" ht="12.75" x14ac:dyDescent="0.2"/>
    <row r="246" s="35" customFormat="1" ht="12.75" x14ac:dyDescent="0.2"/>
    <row r="247" s="35" customFormat="1" ht="12.75" x14ac:dyDescent="0.2"/>
    <row r="248" s="35" customFormat="1" ht="12.75" x14ac:dyDescent="0.2"/>
    <row r="249" s="35" customFormat="1" ht="12.75" x14ac:dyDescent="0.2"/>
    <row r="250" s="35" customFormat="1" ht="12.75" x14ac:dyDescent="0.2"/>
    <row r="251" s="35" customFormat="1" ht="12.75" x14ac:dyDescent="0.2"/>
    <row r="252" s="35" customFormat="1" ht="12.75" x14ac:dyDescent="0.2"/>
    <row r="253" s="35" customFormat="1" ht="12.75" x14ac:dyDescent="0.2"/>
    <row r="254" s="35" customFormat="1" ht="12.75" x14ac:dyDescent="0.2"/>
    <row r="255" s="35" customFormat="1" ht="12.75" x14ac:dyDescent="0.2"/>
    <row r="256" s="35" customFormat="1" ht="12.75" x14ac:dyDescent="0.2"/>
    <row r="257" s="35" customFormat="1" ht="12.75" x14ac:dyDescent="0.2"/>
    <row r="258" s="35" customFormat="1" ht="12.75" x14ac:dyDescent="0.2"/>
    <row r="259" s="35" customFormat="1" ht="12.75" x14ac:dyDescent="0.2"/>
    <row r="260" s="35" customFormat="1" ht="12.75" x14ac:dyDescent="0.2"/>
    <row r="261" s="35" customFormat="1" ht="12.75" x14ac:dyDescent="0.2"/>
    <row r="262" s="35" customFormat="1" ht="12.75" x14ac:dyDescent="0.2"/>
    <row r="263" s="35" customFormat="1" ht="12.75" x14ac:dyDescent="0.2"/>
    <row r="264" s="35" customFormat="1" ht="12.75" x14ac:dyDescent="0.2"/>
    <row r="265" s="35" customFormat="1" ht="12.75" x14ac:dyDescent="0.2"/>
    <row r="266" s="35" customFormat="1" ht="12.75" x14ac:dyDescent="0.2"/>
    <row r="267" s="35" customFormat="1" ht="12.75" x14ac:dyDescent="0.2"/>
    <row r="268" s="35" customFormat="1" ht="12.75" x14ac:dyDescent="0.2"/>
    <row r="269" s="35" customFormat="1" ht="12.75" x14ac:dyDescent="0.2"/>
    <row r="270" s="35" customFormat="1" ht="12.75" x14ac:dyDescent="0.2"/>
    <row r="271" s="35" customFormat="1" ht="12.75" x14ac:dyDescent="0.2"/>
    <row r="272" s="35" customFormat="1" ht="12.75" x14ac:dyDescent="0.2"/>
    <row r="273" s="35" customFormat="1" ht="12.75" x14ac:dyDescent="0.2"/>
    <row r="274" s="35" customFormat="1" ht="12.75" x14ac:dyDescent="0.2"/>
    <row r="275" s="35" customFormat="1" ht="12.75" x14ac:dyDescent="0.2"/>
    <row r="276" s="35" customFormat="1" ht="12.75" x14ac:dyDescent="0.2"/>
    <row r="277" s="35" customFormat="1" ht="12.75" x14ac:dyDescent="0.2"/>
    <row r="278" s="35" customFormat="1" ht="12.75" x14ac:dyDescent="0.2"/>
    <row r="279" s="35" customFormat="1" ht="12.75" x14ac:dyDescent="0.2"/>
    <row r="280" s="35" customFormat="1" ht="12.75" x14ac:dyDescent="0.2"/>
    <row r="281" s="35" customFormat="1" ht="12.75" x14ac:dyDescent="0.2"/>
    <row r="282" s="35" customFormat="1" ht="12.75" x14ac:dyDescent="0.2"/>
    <row r="283" s="35" customFormat="1" ht="12.75" x14ac:dyDescent="0.2"/>
    <row r="284" s="35" customFormat="1" ht="12.75" x14ac:dyDescent="0.2"/>
    <row r="285" s="35" customFormat="1" ht="12.75" x14ac:dyDescent="0.2"/>
    <row r="286" s="35" customFormat="1" ht="12.75" x14ac:dyDescent="0.2"/>
  </sheetData>
  <mergeCells count="4">
    <mergeCell ref="B46:G46"/>
    <mergeCell ref="C5:D5"/>
    <mergeCell ref="F5:G5"/>
    <mergeCell ref="B2:G2"/>
  </mergeCells>
  <phoneticPr fontId="11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BE290"/>
  <sheetViews>
    <sheetView showGridLines="0" workbookViewId="0"/>
  </sheetViews>
  <sheetFormatPr defaultRowHeight="15.75" x14ac:dyDescent="0.25"/>
  <cols>
    <col min="1" max="1" width="9.140625" style="33"/>
    <col min="2" max="2" width="44.7109375" style="33" customWidth="1"/>
    <col min="3" max="4" width="13.7109375" style="33" customWidth="1"/>
    <col min="5" max="5" width="2.7109375" style="33" customWidth="1"/>
    <col min="6" max="7" width="13.7109375" style="33" customWidth="1"/>
    <col min="8" max="8" width="14.85546875" style="33" bestFit="1" customWidth="1"/>
    <col min="9" max="40" width="9.140625" style="33"/>
    <col min="41" max="57" width="9.140625" style="34"/>
    <col min="58" max="16384" width="9.140625" style="33"/>
  </cols>
  <sheetData>
    <row r="1" spans="2:57" ht="14.25" customHeight="1" x14ac:dyDescent="0.25"/>
    <row r="2" spans="2:57" ht="18.75" customHeight="1" x14ac:dyDescent="0.25">
      <c r="B2" s="177" t="s">
        <v>94</v>
      </c>
    </row>
    <row r="3" spans="2:57" ht="14.25" customHeight="1" x14ac:dyDescent="0.25"/>
    <row r="4" spans="2:57" ht="14.25" customHeight="1" x14ac:dyDescent="0.25">
      <c r="B4" s="98" t="s">
        <v>150</v>
      </c>
    </row>
    <row r="5" spans="2:57" ht="14.25" customHeight="1" x14ac:dyDescent="0.25">
      <c r="B5" s="221"/>
      <c r="C5" s="443" t="s">
        <v>81</v>
      </c>
      <c r="D5" s="443"/>
      <c r="E5" s="356"/>
      <c r="F5" s="443" t="s">
        <v>72</v>
      </c>
      <c r="G5" s="44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X5" s="33"/>
      <c r="AY5" s="33"/>
      <c r="AZ5" s="33"/>
      <c r="BA5" s="33"/>
      <c r="BB5" s="33"/>
      <c r="BC5" s="33"/>
      <c r="BD5" s="33"/>
      <c r="BE5" s="33"/>
    </row>
    <row r="6" spans="2:57" ht="14.25" customHeight="1" x14ac:dyDescent="0.25">
      <c r="B6" s="69"/>
      <c r="C6" s="222" t="s">
        <v>126</v>
      </c>
      <c r="D6" s="133"/>
      <c r="E6" s="100"/>
      <c r="F6" s="222" t="s">
        <v>126</v>
      </c>
      <c r="G6" s="13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X6" s="33"/>
      <c r="AY6" s="33"/>
      <c r="AZ6" s="33"/>
      <c r="BA6" s="33"/>
      <c r="BB6" s="33"/>
      <c r="BC6" s="33"/>
      <c r="BD6" s="33"/>
      <c r="BE6" s="33"/>
    </row>
    <row r="7" spans="2:57" ht="14.25" customHeight="1" x14ac:dyDescent="0.25">
      <c r="B7" s="51" t="s">
        <v>235</v>
      </c>
      <c r="C7" s="94">
        <v>17088.714459328829</v>
      </c>
      <c r="D7" s="96"/>
      <c r="E7" s="96"/>
      <c r="F7" s="94">
        <v>36225.243447867899</v>
      </c>
      <c r="G7" s="9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</row>
    <row r="8" spans="2:57" ht="14.25" customHeight="1" x14ac:dyDescent="0.25">
      <c r="B8" s="51" t="s">
        <v>236</v>
      </c>
      <c r="C8" s="94">
        <v>5500</v>
      </c>
      <c r="D8" s="95"/>
      <c r="E8" s="95"/>
      <c r="F8" s="94">
        <v>17744.741884195166</v>
      </c>
      <c r="G8" s="9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</row>
    <row r="9" spans="2:57" ht="14.25" customHeight="1" x14ac:dyDescent="0.25">
      <c r="B9" s="93"/>
      <c r="C9" s="92"/>
      <c r="D9" s="92"/>
      <c r="E9" s="92"/>
      <c r="F9" s="92"/>
      <c r="G9" s="92"/>
      <c r="H9" s="67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</row>
    <row r="10" spans="2:57" ht="28.5" customHeight="1" x14ac:dyDescent="0.25">
      <c r="B10" s="221"/>
      <c r="C10" s="389" t="s">
        <v>34</v>
      </c>
      <c r="D10" s="389" t="s">
        <v>37</v>
      </c>
      <c r="E10" s="389"/>
      <c r="F10" s="389" t="s">
        <v>34</v>
      </c>
      <c r="G10" s="389" t="s">
        <v>37</v>
      </c>
      <c r="H10" s="67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2:57" ht="14.25" customHeight="1" x14ac:dyDescent="0.25">
      <c r="B11" s="223" t="s">
        <v>178</v>
      </c>
      <c r="C11" s="224"/>
      <c r="D11" s="225"/>
      <c r="E11" s="225"/>
      <c r="F11" s="224"/>
      <c r="G11" s="224"/>
      <c r="H11" s="4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2:57" ht="14.25" customHeight="1" x14ac:dyDescent="0.25">
      <c r="B12" s="188">
        <v>0</v>
      </c>
      <c r="C12" s="86" t="s">
        <v>255</v>
      </c>
      <c r="D12" s="86" t="s">
        <v>255</v>
      </c>
      <c r="E12" s="85"/>
      <c r="F12" s="49">
        <v>9.7895818596283188</v>
      </c>
      <c r="G12" s="56">
        <v>1.7022435951672823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BE12" s="33"/>
    </row>
    <row r="13" spans="2:57" ht="14.25" customHeight="1" x14ac:dyDescent="0.25">
      <c r="B13" s="188" t="s">
        <v>31</v>
      </c>
      <c r="C13" s="86" t="s">
        <v>255</v>
      </c>
      <c r="D13" s="86" t="s">
        <v>255</v>
      </c>
      <c r="E13" s="85"/>
      <c r="F13" s="49">
        <v>90.046515079689641</v>
      </c>
      <c r="G13" s="56">
        <v>15.657574119039586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BE13" s="33"/>
    </row>
    <row r="14" spans="2:57" ht="14.25" customHeight="1" x14ac:dyDescent="0.25">
      <c r="B14" s="390" t="s">
        <v>30</v>
      </c>
      <c r="C14" s="86" t="s">
        <v>255</v>
      </c>
      <c r="D14" s="86" t="s">
        <v>255</v>
      </c>
      <c r="E14" s="85"/>
      <c r="F14" s="49">
        <v>261.49537186389495</v>
      </c>
      <c r="G14" s="56">
        <v>45.469646028181039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BE14" s="33"/>
    </row>
    <row r="15" spans="2:57" ht="14.25" customHeight="1" x14ac:dyDescent="0.25">
      <c r="B15" s="188" t="s">
        <v>29</v>
      </c>
      <c r="C15" s="86" t="s">
        <v>255</v>
      </c>
      <c r="D15" s="86" t="s">
        <v>255</v>
      </c>
      <c r="E15" s="85"/>
      <c r="F15" s="49">
        <v>120.98532282723629</v>
      </c>
      <c r="G15" s="56">
        <v>21.03731230250197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BE15" s="33"/>
    </row>
    <row r="16" spans="2:57" ht="14.25" customHeight="1" x14ac:dyDescent="0.25">
      <c r="B16" s="188" t="s">
        <v>32</v>
      </c>
      <c r="C16" s="86" t="s">
        <v>255</v>
      </c>
      <c r="D16" s="86" t="s">
        <v>255</v>
      </c>
      <c r="E16" s="85"/>
      <c r="F16" s="49">
        <v>70.781620218156235</v>
      </c>
      <c r="G16" s="56">
        <v>12.307732996115323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BE16" s="33"/>
    </row>
    <row r="17" spans="2:57" ht="14.25" customHeight="1" x14ac:dyDescent="0.25">
      <c r="B17" s="188">
        <v>100</v>
      </c>
      <c r="C17" s="86" t="s">
        <v>255</v>
      </c>
      <c r="D17" s="86" t="s">
        <v>255</v>
      </c>
      <c r="E17" s="85"/>
      <c r="F17" s="49">
        <v>22.000351185147132</v>
      </c>
      <c r="G17" s="56">
        <v>3.8254909589947999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BE17" s="33"/>
    </row>
    <row r="18" spans="2:57" ht="14.25" customHeight="1" x14ac:dyDescent="0.25">
      <c r="B18" s="35" t="s">
        <v>152</v>
      </c>
      <c r="C18" s="86" t="s">
        <v>255</v>
      </c>
      <c r="D18" s="86" t="s">
        <v>255</v>
      </c>
      <c r="E18" s="82"/>
      <c r="F18" s="60">
        <f>SUM(F12:F17)</f>
        <v>575.09876303375256</v>
      </c>
      <c r="G18" s="59">
        <v>100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BE18" s="33"/>
    </row>
    <row r="19" spans="2:57" ht="14.25" customHeight="1" x14ac:dyDescent="0.25">
      <c r="B19" s="35"/>
      <c r="C19" s="60"/>
      <c r="D19" s="59"/>
      <c r="E19" s="59"/>
      <c r="F19" s="60"/>
      <c r="G19" s="59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BE19" s="33"/>
    </row>
    <row r="20" spans="2:57" ht="14.25" customHeight="1" x14ac:dyDescent="0.25">
      <c r="B20" s="35" t="s">
        <v>161</v>
      </c>
      <c r="C20" s="83"/>
      <c r="D20" s="82"/>
      <c r="E20" s="82"/>
      <c r="F20" s="83"/>
      <c r="G20" s="82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BE20" s="33"/>
    </row>
    <row r="21" spans="2:57" ht="14.25" customHeight="1" x14ac:dyDescent="0.25">
      <c r="B21" s="188" t="s">
        <v>162</v>
      </c>
      <c r="C21" s="49">
        <v>38.402063276627118</v>
      </c>
      <c r="D21" s="56">
        <v>4.926242192470311</v>
      </c>
      <c r="E21" s="56"/>
      <c r="F21" s="49">
        <v>12.015532392251901</v>
      </c>
      <c r="G21" s="56">
        <v>2.1198130977074059</v>
      </c>
      <c r="H21" s="34"/>
      <c r="I21" s="34"/>
      <c r="J21" s="34"/>
      <c r="K21" s="88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BE21" s="33"/>
    </row>
    <row r="22" spans="2:57" ht="14.25" customHeight="1" x14ac:dyDescent="0.25">
      <c r="B22" s="188" t="s">
        <v>163</v>
      </c>
      <c r="C22" s="49">
        <v>671.41894696351699</v>
      </c>
      <c r="D22" s="56">
        <v>86.130068624952528</v>
      </c>
      <c r="E22" s="56"/>
      <c r="F22" s="49">
        <v>527.64656355880618</v>
      </c>
      <c r="G22" s="56">
        <v>93.088850321232727</v>
      </c>
      <c r="H22" s="34"/>
      <c r="I22" s="34"/>
      <c r="J22" s="34"/>
      <c r="K22" s="88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BE22" s="33"/>
    </row>
    <row r="23" spans="2:57" ht="14.25" customHeight="1" x14ac:dyDescent="0.25">
      <c r="B23" s="188" t="s">
        <v>164</v>
      </c>
      <c r="C23" s="49">
        <v>13.892431961325848</v>
      </c>
      <c r="D23" s="56">
        <v>1.7821304024974092</v>
      </c>
      <c r="E23" s="56"/>
      <c r="F23" s="49">
        <v>3.4550030313011026</v>
      </c>
      <c r="G23" s="56">
        <v>0.60954108725915912</v>
      </c>
      <c r="H23" s="34"/>
      <c r="I23" s="34"/>
      <c r="J23" s="34"/>
      <c r="K23" s="88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BE23" s="33"/>
    </row>
    <row r="24" spans="2:57" ht="14.25" customHeight="1" x14ac:dyDescent="0.25">
      <c r="B24" s="188" t="s">
        <v>165</v>
      </c>
      <c r="C24" s="49">
        <v>17.023987645133765</v>
      </c>
      <c r="D24" s="56">
        <v>2.1838484463045522</v>
      </c>
      <c r="E24" s="56"/>
      <c r="F24" s="49">
        <v>0</v>
      </c>
      <c r="G24" s="56">
        <v>0</v>
      </c>
      <c r="H24" s="34"/>
      <c r="I24" s="34"/>
      <c r="J24" s="34"/>
      <c r="K24" s="88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BE24" s="33"/>
    </row>
    <row r="25" spans="2:57" ht="14.25" customHeight="1" x14ac:dyDescent="0.25">
      <c r="B25" s="188" t="s">
        <v>166</v>
      </c>
      <c r="C25" s="49">
        <v>27.881423616896448</v>
      </c>
      <c r="D25" s="56">
        <v>3.5766475467293453</v>
      </c>
      <c r="E25" s="56"/>
      <c r="F25" s="49">
        <v>12.917566651869674</v>
      </c>
      <c r="G25" s="56">
        <v>2.278952449647532</v>
      </c>
      <c r="H25" s="34"/>
      <c r="I25" s="34"/>
      <c r="J25" s="34"/>
      <c r="K25" s="88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BE25" s="33"/>
    </row>
    <row r="26" spans="2:57" ht="14.25" customHeight="1" x14ac:dyDescent="0.25">
      <c r="B26" s="188" t="s">
        <v>167</v>
      </c>
      <c r="C26" s="49">
        <v>0</v>
      </c>
      <c r="D26" s="56">
        <v>0</v>
      </c>
      <c r="E26" s="56"/>
      <c r="F26" s="49">
        <v>5.8224149639525828</v>
      </c>
      <c r="G26" s="56">
        <v>1.0272063773747702</v>
      </c>
      <c r="H26" s="34"/>
      <c r="I26" s="34"/>
      <c r="J26" s="34"/>
      <c r="K26" s="88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BE26" s="33"/>
    </row>
    <row r="27" spans="2:57" ht="14.25" customHeight="1" x14ac:dyDescent="0.25">
      <c r="B27" s="188" t="s">
        <v>168</v>
      </c>
      <c r="C27" s="49">
        <v>10.921854772974887</v>
      </c>
      <c r="D27" s="56">
        <v>1.4010627870458463</v>
      </c>
      <c r="E27" s="56"/>
      <c r="F27" s="49">
        <v>4.9632869732232807</v>
      </c>
      <c r="G27" s="56">
        <v>0.87563666677839247</v>
      </c>
      <c r="H27" s="34"/>
      <c r="I27" s="34"/>
      <c r="J27" s="34"/>
      <c r="K27" s="88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BE27" s="33"/>
    </row>
    <row r="28" spans="2:57" ht="14.25" customHeight="1" x14ac:dyDescent="0.25">
      <c r="B28" s="35" t="s">
        <v>152</v>
      </c>
      <c r="C28" s="60">
        <f>SUM(C21:C27)</f>
        <v>779.5407082364751</v>
      </c>
      <c r="D28" s="59">
        <v>100</v>
      </c>
      <c r="E28" s="59"/>
      <c r="F28" s="60">
        <f>SUM(F21:F27)</f>
        <v>566.82036757140474</v>
      </c>
      <c r="G28" s="59">
        <v>100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BE28" s="33"/>
    </row>
    <row r="29" spans="2:57" ht="14.25" customHeight="1" x14ac:dyDescent="0.25">
      <c r="B29" s="35"/>
      <c r="C29" s="54"/>
      <c r="D29" s="91"/>
      <c r="E29" s="91"/>
      <c r="F29" s="54"/>
      <c r="G29" s="91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BE29" s="33"/>
    </row>
    <row r="30" spans="2:57" ht="14.25" customHeight="1" x14ac:dyDescent="0.25">
      <c r="B30" s="35" t="s">
        <v>177</v>
      </c>
      <c r="C30" s="55"/>
      <c r="D30" s="91"/>
      <c r="E30" s="91"/>
      <c r="F30" s="55"/>
      <c r="G30" s="91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BE30" s="33"/>
    </row>
    <row r="31" spans="2:57" ht="14.25" customHeight="1" x14ac:dyDescent="0.25">
      <c r="B31" s="188" t="s">
        <v>283</v>
      </c>
      <c r="C31" s="86" t="s">
        <v>255</v>
      </c>
      <c r="D31" s="86" t="s">
        <v>255</v>
      </c>
      <c r="E31" s="91"/>
      <c r="F31" s="49">
        <v>8.7317252269829293</v>
      </c>
      <c r="G31" s="56">
        <v>1.5618777855388397</v>
      </c>
      <c r="H31" s="34"/>
      <c r="I31" s="34"/>
      <c r="J31" s="88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BE31" s="33"/>
    </row>
    <row r="32" spans="2:57" ht="14.25" customHeight="1" x14ac:dyDescent="0.25">
      <c r="B32" s="188" t="s">
        <v>240</v>
      </c>
      <c r="C32" s="86" t="s">
        <v>255</v>
      </c>
      <c r="D32" s="86" t="s">
        <v>255</v>
      </c>
      <c r="E32" s="89"/>
      <c r="F32" s="49">
        <v>23.415518312406629</v>
      </c>
      <c r="G32" s="56">
        <v>4.1884251895616043</v>
      </c>
      <c r="H32" s="34"/>
      <c r="I32" s="34"/>
      <c r="J32" s="88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BE32" s="33"/>
    </row>
    <row r="33" spans="2:57" ht="14.25" customHeight="1" x14ac:dyDescent="0.25">
      <c r="B33" s="188" t="s">
        <v>284</v>
      </c>
      <c r="C33" s="86" t="s">
        <v>255</v>
      </c>
      <c r="D33" s="86" t="s">
        <v>255</v>
      </c>
      <c r="E33" s="91"/>
      <c r="F33" s="49">
        <v>314.41229749462377</v>
      </c>
      <c r="G33" s="56">
        <v>56.240155317709458</v>
      </c>
      <c r="H33" s="34"/>
      <c r="I33" s="34"/>
      <c r="J33" s="88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BE33" s="33"/>
    </row>
    <row r="34" spans="2:57" ht="14.25" customHeight="1" x14ac:dyDescent="0.25">
      <c r="B34" s="188" t="s">
        <v>282</v>
      </c>
      <c r="C34" s="86" t="s">
        <v>255</v>
      </c>
      <c r="D34" s="86" t="s">
        <v>255</v>
      </c>
      <c r="E34" s="90"/>
      <c r="F34" s="49">
        <v>212.49349805960108</v>
      </c>
      <c r="G34" s="56">
        <v>38.009541707190088</v>
      </c>
      <c r="H34" s="34"/>
      <c r="I34" s="34"/>
      <c r="J34" s="88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BE34" s="33"/>
    </row>
    <row r="35" spans="2:57" ht="14.25" customHeight="1" x14ac:dyDescent="0.25">
      <c r="B35" s="35" t="s">
        <v>152</v>
      </c>
      <c r="C35" s="86" t="s">
        <v>255</v>
      </c>
      <c r="D35" s="86" t="s">
        <v>255</v>
      </c>
      <c r="E35" s="89"/>
      <c r="F35" s="60">
        <f>SUM(F31:F34)</f>
        <v>559.05303909361442</v>
      </c>
      <c r="G35" s="59">
        <v>100</v>
      </c>
      <c r="H35" s="34"/>
      <c r="I35" s="34"/>
      <c r="J35" s="88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BE35" s="33"/>
    </row>
    <row r="36" spans="2:57" ht="14.25" customHeight="1" x14ac:dyDescent="0.25">
      <c r="B36" s="35"/>
      <c r="C36" s="43"/>
      <c r="D36" s="89"/>
      <c r="E36" s="89"/>
      <c r="F36" s="43"/>
      <c r="G36" s="89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BE36" s="33"/>
    </row>
    <row r="37" spans="2:57" ht="14.25" customHeight="1" x14ac:dyDescent="0.25">
      <c r="B37" s="72" t="s">
        <v>179</v>
      </c>
      <c r="C37" s="226"/>
      <c r="D37" s="227"/>
      <c r="E37" s="227"/>
      <c r="F37" s="55"/>
      <c r="G37" s="91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BE37" s="33"/>
    </row>
    <row r="38" spans="2:57" ht="14.25" customHeight="1" x14ac:dyDescent="0.25">
      <c r="B38" s="188" t="s">
        <v>169</v>
      </c>
      <c r="C38" s="86">
        <v>541.73635502183697</v>
      </c>
      <c r="D38" s="85">
        <v>64.20574525225274</v>
      </c>
      <c r="E38" s="85"/>
      <c r="F38" s="49">
        <v>460.22823458478496</v>
      </c>
      <c r="G38" s="56">
        <v>76.006838839084594</v>
      </c>
      <c r="H38" s="34"/>
      <c r="I38" s="88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BE38" s="33"/>
    </row>
    <row r="39" spans="2:57" ht="14.25" customHeight="1" x14ac:dyDescent="0.25">
      <c r="B39" s="188" t="s">
        <v>170</v>
      </c>
      <c r="C39" s="86">
        <v>43.377025837254784</v>
      </c>
      <c r="D39" s="85">
        <v>5.140977239001991</v>
      </c>
      <c r="E39" s="85"/>
      <c r="F39" s="49">
        <v>35.54844278690603</v>
      </c>
      <c r="G39" s="56">
        <v>5.8708365955045014</v>
      </c>
      <c r="H39" s="34"/>
      <c r="I39" s="88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BE39" s="33"/>
    </row>
    <row r="40" spans="2:57" ht="14.25" customHeight="1" x14ac:dyDescent="0.25">
      <c r="B40" s="188" t="s">
        <v>171</v>
      </c>
      <c r="C40" s="86">
        <v>4.166237311243691</v>
      </c>
      <c r="D40" s="85">
        <v>0.49377592806257259</v>
      </c>
      <c r="E40" s="85"/>
      <c r="F40" s="49">
        <v>1.0116556395119825</v>
      </c>
      <c r="G40" s="56">
        <v>0.16707524957135775</v>
      </c>
      <c r="H40" s="34"/>
      <c r="I40" s="88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BE40" s="33"/>
    </row>
    <row r="41" spans="2:57" ht="14.25" customHeight="1" x14ac:dyDescent="0.25">
      <c r="B41" s="188" t="s">
        <v>172</v>
      </c>
      <c r="C41" s="86">
        <v>184.31797093851335</v>
      </c>
      <c r="D41" s="85">
        <v>21.845077550708744</v>
      </c>
      <c r="E41" s="85"/>
      <c r="F41" s="49">
        <v>201.59808195085679</v>
      </c>
      <c r="G41" s="56">
        <v>33.293987142991142</v>
      </c>
      <c r="H41" s="34"/>
      <c r="I41" s="88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BE41" s="33"/>
    </row>
    <row r="42" spans="2:57" ht="14.25" customHeight="1" x14ac:dyDescent="0.25">
      <c r="B42" s="188" t="s">
        <v>173</v>
      </c>
      <c r="C42" s="86">
        <v>26.177406990194147</v>
      </c>
      <c r="D42" s="85">
        <v>3.1025053220015044</v>
      </c>
      <c r="E42" s="85"/>
      <c r="F42" s="49">
        <v>13.623289726227359</v>
      </c>
      <c r="G42" s="56">
        <v>2.249890617018985</v>
      </c>
      <c r="H42" s="34"/>
      <c r="I42" s="88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BE42" s="33"/>
    </row>
    <row r="43" spans="2:57" ht="14.25" customHeight="1" x14ac:dyDescent="0.25">
      <c r="B43" s="188" t="s">
        <v>174</v>
      </c>
      <c r="C43" s="86">
        <v>29.437623367975689</v>
      </c>
      <c r="D43" s="85">
        <v>3.4889010664972311</v>
      </c>
      <c r="E43" s="85"/>
      <c r="F43" s="49">
        <v>62.526510999999999</v>
      </c>
      <c r="G43" s="56">
        <v>10.326273113241029</v>
      </c>
      <c r="H43" s="34"/>
      <c r="I43" s="88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BE43" s="33"/>
    </row>
    <row r="44" spans="2:57" s="39" customFormat="1" ht="14.25" customHeight="1" x14ac:dyDescent="0.2">
      <c r="B44" s="188" t="s">
        <v>175</v>
      </c>
      <c r="C44" s="86">
        <v>7.4099598190743894</v>
      </c>
      <c r="D44" s="85">
        <v>0.87821684489633611</v>
      </c>
      <c r="E44" s="85"/>
      <c r="F44" s="49">
        <v>3.1649075564824067</v>
      </c>
      <c r="G44" s="56">
        <v>0.52268548626354094</v>
      </c>
      <c r="I44" s="87"/>
    </row>
    <row r="45" spans="2:57" s="52" customFormat="1" ht="14.25" customHeight="1" x14ac:dyDescent="0.2">
      <c r="B45" s="188" t="s">
        <v>176</v>
      </c>
      <c r="C45" s="86">
        <v>19.694141436822317</v>
      </c>
      <c r="D45" s="85">
        <v>2.3341188316657804</v>
      </c>
      <c r="E45" s="85"/>
      <c r="F45" s="49">
        <v>18.247855014726248</v>
      </c>
      <c r="G45" s="56">
        <v>3.0136390404525875</v>
      </c>
      <c r="I45" s="84"/>
    </row>
    <row r="46" spans="2:57" ht="14.25" customHeight="1" x14ac:dyDescent="0.25">
      <c r="B46" s="313"/>
      <c r="C46" s="319"/>
      <c r="D46" s="320"/>
      <c r="E46" s="320"/>
      <c r="F46" s="319"/>
      <c r="G46" s="320"/>
      <c r="H46" s="34"/>
      <c r="I46" s="81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BE46" s="33"/>
    </row>
    <row r="47" spans="2:57" ht="14.25" customHeight="1" x14ac:dyDescent="0.25">
      <c r="B47" s="317" t="s">
        <v>12</v>
      </c>
      <c r="C47" s="318">
        <v>706</v>
      </c>
      <c r="D47" s="318"/>
      <c r="E47" s="318"/>
      <c r="F47" s="318">
        <v>326</v>
      </c>
      <c r="G47" s="318"/>
      <c r="H47" s="40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2:57" ht="14.25" customHeight="1" x14ac:dyDescent="0.25">
      <c r="B48" s="350" t="s">
        <v>271</v>
      </c>
      <c r="C48" s="37"/>
      <c r="D48" s="37"/>
      <c r="E48" s="37"/>
      <c r="F48" s="37"/>
      <c r="G48" s="37"/>
      <c r="H48" s="36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2:40" ht="14.25" customHeight="1" x14ac:dyDescent="0.25">
      <c r="B49" s="391" t="s">
        <v>280</v>
      </c>
      <c r="C49" s="37"/>
      <c r="D49" s="37"/>
      <c r="E49" s="37"/>
      <c r="F49" s="37"/>
      <c r="G49" s="37"/>
      <c r="H49" s="36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2:40" ht="14.25" customHeight="1" x14ac:dyDescent="0.25">
      <c r="B50" s="391" t="s">
        <v>281</v>
      </c>
      <c r="C50" s="72"/>
      <c r="D50" s="72"/>
      <c r="E50" s="72"/>
      <c r="F50" s="72"/>
      <c r="G50" s="72"/>
      <c r="H50" s="46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2:40" ht="14.25" customHeight="1" x14ac:dyDescent="0.25">
      <c r="B51" s="204" t="s">
        <v>129</v>
      </c>
      <c r="C51" s="45"/>
      <c r="D51" s="45"/>
      <c r="E51" s="45"/>
      <c r="F51" s="45"/>
      <c r="G51" s="45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2:40" ht="14.25" customHeight="1" x14ac:dyDescent="0.25">
      <c r="B52" s="35"/>
      <c r="C52" s="43"/>
      <c r="D52" s="42"/>
      <c r="E52" s="42"/>
      <c r="F52" s="42"/>
      <c r="G52" s="42"/>
      <c r="H52" s="35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2:40" ht="14.25" customHeight="1" x14ac:dyDescent="0.25">
      <c r="B53" s="40"/>
      <c r="C53" s="41"/>
      <c r="D53" s="41"/>
      <c r="E53" s="41"/>
      <c r="F53" s="41"/>
      <c r="G53" s="41"/>
      <c r="H53" s="40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2:40" ht="14.25" customHeight="1" x14ac:dyDescent="0.25">
      <c r="B54" s="38"/>
      <c r="C54" s="39"/>
      <c r="D54" s="39"/>
      <c r="E54" s="39"/>
      <c r="F54" s="39"/>
      <c r="G54" s="39"/>
      <c r="H54" s="38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2:40" ht="14.25" customHeight="1" x14ac:dyDescent="0.25">
      <c r="B55" s="36"/>
      <c r="C55" s="37"/>
      <c r="D55" s="37"/>
      <c r="E55" s="37"/>
      <c r="F55" s="37"/>
      <c r="G55" s="37"/>
      <c r="H55" s="36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2:40" s="35" customFormat="1" ht="14.25" customHeight="1" x14ac:dyDescent="0.2"/>
    <row r="57" spans="2:40" s="35" customFormat="1" ht="14.25" customHeight="1" x14ac:dyDescent="0.2"/>
    <row r="58" spans="2:40" s="35" customFormat="1" ht="14.25" customHeight="1" x14ac:dyDescent="0.2"/>
    <row r="59" spans="2:40" s="35" customFormat="1" ht="14.25" customHeight="1" x14ac:dyDescent="0.2"/>
    <row r="60" spans="2:40" s="35" customFormat="1" ht="14.25" customHeight="1" x14ac:dyDescent="0.2"/>
    <row r="61" spans="2:40" s="35" customFormat="1" ht="14.25" customHeight="1" x14ac:dyDescent="0.2"/>
    <row r="62" spans="2:40" s="35" customFormat="1" ht="14.25" customHeight="1" x14ac:dyDescent="0.2"/>
    <row r="63" spans="2:40" s="35" customFormat="1" ht="14.25" customHeight="1" x14ac:dyDescent="0.2"/>
    <row r="64" spans="2:40" s="35" customFormat="1" ht="14.25" customHeight="1" x14ac:dyDescent="0.2"/>
    <row r="65" s="35" customFormat="1" ht="14.25" customHeight="1" x14ac:dyDescent="0.2"/>
    <row r="66" s="35" customFormat="1" ht="14.25" customHeight="1" x14ac:dyDescent="0.2"/>
    <row r="67" s="35" customFormat="1" ht="14.25" customHeight="1" x14ac:dyDescent="0.2"/>
    <row r="68" s="35" customFormat="1" ht="14.25" customHeight="1" x14ac:dyDescent="0.2"/>
    <row r="69" s="35" customFormat="1" ht="14.25" customHeight="1" x14ac:dyDescent="0.2"/>
    <row r="70" s="35" customFormat="1" ht="14.25" customHeight="1" x14ac:dyDescent="0.2"/>
    <row r="71" s="35" customFormat="1" ht="14.25" customHeight="1" x14ac:dyDescent="0.2"/>
    <row r="72" s="35" customFormat="1" ht="14.25" customHeight="1" x14ac:dyDescent="0.2"/>
    <row r="73" s="35" customFormat="1" ht="14.25" customHeight="1" x14ac:dyDescent="0.2"/>
    <row r="74" s="35" customFormat="1" ht="14.25" customHeight="1" x14ac:dyDescent="0.2"/>
    <row r="75" s="35" customFormat="1" ht="14.25" customHeight="1" x14ac:dyDescent="0.2"/>
    <row r="76" s="35" customFormat="1" ht="14.25" customHeight="1" x14ac:dyDescent="0.2"/>
    <row r="77" s="35" customFormat="1" ht="14.25" customHeight="1" x14ac:dyDescent="0.2"/>
    <row r="78" s="35" customFormat="1" ht="14.25" customHeight="1" x14ac:dyDescent="0.2"/>
    <row r="79" s="35" customFormat="1" ht="14.25" customHeight="1" x14ac:dyDescent="0.2"/>
    <row r="80" s="35" customFormat="1" ht="14.25" customHeight="1" x14ac:dyDescent="0.2"/>
    <row r="81" s="35" customFormat="1" ht="14.25" customHeight="1" x14ac:dyDescent="0.2"/>
    <row r="82" s="35" customFormat="1" ht="14.25" customHeight="1" x14ac:dyDescent="0.2"/>
    <row r="83" s="35" customFormat="1" ht="14.25" customHeight="1" x14ac:dyDescent="0.2"/>
    <row r="84" s="35" customFormat="1" ht="14.25" customHeight="1" x14ac:dyDescent="0.2"/>
    <row r="85" s="35" customFormat="1" ht="14.25" customHeight="1" x14ac:dyDescent="0.2"/>
    <row r="86" s="35" customFormat="1" ht="14.25" customHeight="1" x14ac:dyDescent="0.2"/>
    <row r="87" s="35" customFormat="1" ht="14.25" customHeight="1" x14ac:dyDescent="0.2"/>
    <row r="88" s="35" customFormat="1" ht="14.25" customHeight="1" x14ac:dyDescent="0.2"/>
    <row r="89" s="35" customFormat="1" ht="14.25" customHeight="1" x14ac:dyDescent="0.2"/>
    <row r="90" s="35" customFormat="1" ht="14.25" customHeight="1" x14ac:dyDescent="0.2"/>
    <row r="91" s="35" customFormat="1" ht="14.25" customHeight="1" x14ac:dyDescent="0.2"/>
    <row r="92" s="35" customFormat="1" ht="14.25" customHeight="1" x14ac:dyDescent="0.2"/>
    <row r="93" s="35" customFormat="1" ht="14.25" customHeight="1" x14ac:dyDescent="0.2"/>
    <row r="94" s="35" customFormat="1" ht="14.25" customHeight="1" x14ac:dyDescent="0.2"/>
    <row r="95" s="35" customFormat="1" ht="14.25" customHeight="1" x14ac:dyDescent="0.2"/>
    <row r="96" s="35" customFormat="1" ht="14.25" customHeight="1" x14ac:dyDescent="0.2"/>
    <row r="97" s="35" customFormat="1" ht="14.25" customHeight="1" x14ac:dyDescent="0.2"/>
    <row r="98" s="35" customFormat="1" ht="14.25" customHeight="1" x14ac:dyDescent="0.2"/>
    <row r="99" s="35" customFormat="1" ht="14.25" customHeight="1" x14ac:dyDescent="0.2"/>
    <row r="100" s="35" customFormat="1" ht="14.25" customHeight="1" x14ac:dyDescent="0.2"/>
    <row r="101" s="35" customFormat="1" ht="14.25" customHeight="1" x14ac:dyDescent="0.2"/>
    <row r="102" s="35" customFormat="1" ht="14.25" customHeight="1" x14ac:dyDescent="0.2"/>
    <row r="103" s="35" customFormat="1" ht="14.25" customHeight="1" x14ac:dyDescent="0.2"/>
    <row r="104" s="35" customFormat="1" ht="14.25" customHeight="1" x14ac:dyDescent="0.2"/>
    <row r="105" s="35" customFormat="1" ht="14.25" customHeight="1" x14ac:dyDescent="0.2"/>
    <row r="106" s="35" customFormat="1" ht="14.25" customHeight="1" x14ac:dyDescent="0.2"/>
    <row r="107" s="35" customFormat="1" ht="14.25" customHeight="1" x14ac:dyDescent="0.2"/>
    <row r="108" s="35" customFormat="1" ht="14.25" customHeight="1" x14ac:dyDescent="0.2"/>
    <row r="109" s="35" customFormat="1" ht="14.25" customHeight="1" x14ac:dyDescent="0.2"/>
    <row r="110" s="35" customFormat="1" ht="14.25" customHeight="1" x14ac:dyDescent="0.2"/>
    <row r="111" s="35" customFormat="1" ht="14.25" customHeight="1" x14ac:dyDescent="0.2"/>
    <row r="112" s="35" customFormat="1" ht="14.25" customHeight="1" x14ac:dyDescent="0.2"/>
    <row r="113" s="35" customFormat="1" ht="14.25" customHeight="1" x14ac:dyDescent="0.2"/>
    <row r="114" s="35" customFormat="1" ht="14.25" customHeight="1" x14ac:dyDescent="0.2"/>
    <row r="115" s="35" customFormat="1" ht="14.25" customHeight="1" x14ac:dyDescent="0.2"/>
    <row r="116" s="35" customFormat="1" ht="14.25" customHeight="1" x14ac:dyDescent="0.2"/>
    <row r="117" s="35" customFormat="1" ht="14.25" customHeight="1" x14ac:dyDescent="0.2"/>
    <row r="118" s="35" customFormat="1" ht="14.25" customHeight="1" x14ac:dyDescent="0.2"/>
    <row r="119" s="35" customFormat="1" ht="14.25" customHeight="1" x14ac:dyDescent="0.2"/>
    <row r="120" s="35" customFormat="1" ht="14.25" customHeight="1" x14ac:dyDescent="0.2"/>
    <row r="121" s="35" customFormat="1" ht="14.25" customHeight="1" x14ac:dyDescent="0.2"/>
    <row r="122" s="35" customFormat="1" ht="14.25" customHeight="1" x14ac:dyDescent="0.2"/>
    <row r="123" s="35" customFormat="1" ht="14.25" customHeight="1" x14ac:dyDescent="0.2"/>
    <row r="124" s="35" customFormat="1" ht="14.25" customHeight="1" x14ac:dyDescent="0.2"/>
    <row r="125" s="35" customFormat="1" ht="14.25" customHeight="1" x14ac:dyDescent="0.2"/>
    <row r="126" s="35" customFormat="1" ht="14.25" customHeight="1" x14ac:dyDescent="0.2"/>
    <row r="127" s="35" customFormat="1" ht="14.25" customHeight="1" x14ac:dyDescent="0.2"/>
    <row r="128" s="35" customFormat="1" ht="14.25" customHeight="1" x14ac:dyDescent="0.2"/>
    <row r="129" s="35" customFormat="1" ht="14.25" customHeight="1" x14ac:dyDescent="0.2"/>
    <row r="130" s="35" customFormat="1" ht="14.25" customHeight="1" x14ac:dyDescent="0.2"/>
    <row r="131" s="35" customFormat="1" ht="14.25" customHeight="1" x14ac:dyDescent="0.2"/>
    <row r="132" s="35" customFormat="1" ht="14.25" customHeight="1" x14ac:dyDescent="0.2"/>
    <row r="133" s="35" customFormat="1" ht="14.25" customHeight="1" x14ac:dyDescent="0.2"/>
    <row r="134" s="35" customFormat="1" ht="14.25" customHeight="1" x14ac:dyDescent="0.2"/>
    <row r="135" s="35" customFormat="1" ht="14.25" customHeight="1" x14ac:dyDescent="0.2"/>
    <row r="136" s="35" customFormat="1" ht="14.25" customHeight="1" x14ac:dyDescent="0.2"/>
    <row r="137" s="35" customFormat="1" ht="14.25" customHeight="1" x14ac:dyDescent="0.2"/>
    <row r="138" s="35" customFormat="1" ht="14.25" customHeight="1" x14ac:dyDescent="0.2"/>
    <row r="139" s="35" customFormat="1" ht="14.25" customHeight="1" x14ac:dyDescent="0.2"/>
    <row r="140" s="35" customFormat="1" ht="14.25" customHeight="1" x14ac:dyDescent="0.2"/>
    <row r="141" s="35" customFormat="1" ht="14.25" customHeight="1" x14ac:dyDescent="0.2"/>
    <row r="142" s="35" customFormat="1" ht="14.25" customHeight="1" x14ac:dyDescent="0.2"/>
    <row r="143" s="35" customFormat="1" ht="14.25" customHeight="1" x14ac:dyDescent="0.2"/>
    <row r="144" s="35" customFormat="1" ht="14.25" customHeight="1" x14ac:dyDescent="0.2"/>
    <row r="145" s="35" customFormat="1" ht="14.25" customHeight="1" x14ac:dyDescent="0.2"/>
    <row r="146" s="35" customFormat="1" ht="14.25" customHeight="1" x14ac:dyDescent="0.2"/>
    <row r="147" s="35" customFormat="1" ht="14.25" customHeight="1" x14ac:dyDescent="0.2"/>
    <row r="148" s="35" customFormat="1" ht="14.25" customHeight="1" x14ac:dyDescent="0.2"/>
    <row r="149" s="35" customFormat="1" ht="14.25" customHeight="1" x14ac:dyDescent="0.2"/>
    <row r="150" s="35" customFormat="1" ht="14.25" customHeight="1" x14ac:dyDescent="0.2"/>
    <row r="151" s="35" customFormat="1" ht="14.25" customHeight="1" x14ac:dyDescent="0.2"/>
    <row r="152" s="35" customFormat="1" ht="14.25" customHeight="1" x14ac:dyDescent="0.2"/>
    <row r="153" s="35" customFormat="1" ht="14.25" customHeight="1" x14ac:dyDescent="0.2"/>
    <row r="154" s="35" customFormat="1" ht="14.25" customHeight="1" x14ac:dyDescent="0.2"/>
    <row r="155" s="35" customFormat="1" ht="14.25" customHeight="1" x14ac:dyDescent="0.2"/>
    <row r="156" s="35" customFormat="1" ht="14.25" customHeight="1" x14ac:dyDescent="0.2"/>
    <row r="157" s="35" customFormat="1" ht="14.25" customHeight="1" x14ac:dyDescent="0.2"/>
    <row r="158" s="35" customFormat="1" ht="14.25" customHeight="1" x14ac:dyDescent="0.2"/>
    <row r="159" s="35" customFormat="1" ht="14.25" customHeight="1" x14ac:dyDescent="0.2"/>
    <row r="160" s="35" customFormat="1" ht="14.25" customHeight="1" x14ac:dyDescent="0.2"/>
    <row r="161" s="35" customFormat="1" ht="14.25" customHeight="1" x14ac:dyDescent="0.2"/>
    <row r="162" s="35" customFormat="1" ht="14.25" customHeight="1" x14ac:dyDescent="0.2"/>
    <row r="163" s="35" customFormat="1" ht="14.25" customHeight="1" x14ac:dyDescent="0.2"/>
    <row r="164" s="35" customFormat="1" ht="14.25" customHeight="1" x14ac:dyDescent="0.2"/>
    <row r="165" s="35" customFormat="1" ht="14.25" customHeight="1" x14ac:dyDescent="0.2"/>
    <row r="166" s="35" customFormat="1" ht="14.25" customHeight="1" x14ac:dyDescent="0.2"/>
    <row r="167" s="35" customFormat="1" ht="14.25" customHeight="1" x14ac:dyDescent="0.2"/>
    <row r="168" s="35" customFormat="1" ht="14.25" customHeight="1" x14ac:dyDescent="0.2"/>
    <row r="169" s="35" customFormat="1" ht="14.25" customHeight="1" x14ac:dyDescent="0.2"/>
    <row r="170" s="35" customFormat="1" ht="14.25" customHeight="1" x14ac:dyDescent="0.2"/>
    <row r="171" s="35" customFormat="1" ht="14.25" customHeight="1" x14ac:dyDescent="0.2"/>
    <row r="172" s="35" customFormat="1" ht="14.25" customHeight="1" x14ac:dyDescent="0.2"/>
    <row r="173" s="35" customFormat="1" ht="14.25" customHeight="1" x14ac:dyDescent="0.2"/>
    <row r="174" s="35" customFormat="1" ht="14.25" customHeight="1" x14ac:dyDescent="0.2"/>
    <row r="175" s="35" customFormat="1" ht="14.25" customHeight="1" x14ac:dyDescent="0.2"/>
    <row r="176" s="35" customFormat="1" ht="14.25" customHeight="1" x14ac:dyDescent="0.2"/>
    <row r="177" s="35" customFormat="1" ht="14.25" customHeight="1" x14ac:dyDescent="0.2"/>
    <row r="178" s="35" customFormat="1" ht="14.25" customHeight="1" x14ac:dyDescent="0.2"/>
    <row r="179" s="35" customFormat="1" ht="14.25" customHeight="1" x14ac:dyDescent="0.2"/>
    <row r="180" s="35" customFormat="1" ht="14.25" customHeight="1" x14ac:dyDescent="0.2"/>
    <row r="181" s="35" customFormat="1" ht="14.25" customHeight="1" x14ac:dyDescent="0.2"/>
    <row r="182" s="35" customFormat="1" ht="14.25" customHeight="1" x14ac:dyDescent="0.2"/>
    <row r="183" s="35" customFormat="1" ht="14.25" customHeight="1" x14ac:dyDescent="0.2"/>
    <row r="184" s="35" customFormat="1" ht="14.25" customHeight="1" x14ac:dyDescent="0.2"/>
    <row r="185" s="35" customFormat="1" ht="14.25" customHeight="1" x14ac:dyDescent="0.2"/>
    <row r="186" s="35" customFormat="1" ht="14.25" customHeight="1" x14ac:dyDescent="0.2"/>
    <row r="187" s="35" customFormat="1" ht="14.25" customHeight="1" x14ac:dyDescent="0.2"/>
    <row r="188" s="35" customFormat="1" ht="14.25" customHeight="1" x14ac:dyDescent="0.2"/>
    <row r="189" s="35" customFormat="1" ht="14.25" customHeight="1" x14ac:dyDescent="0.2"/>
    <row r="190" s="35" customFormat="1" ht="14.25" customHeight="1" x14ac:dyDescent="0.2"/>
    <row r="191" s="35" customFormat="1" ht="14.25" customHeight="1" x14ac:dyDescent="0.2"/>
    <row r="192" s="35" customFormat="1" ht="14.25" customHeight="1" x14ac:dyDescent="0.2"/>
    <row r="193" s="35" customFormat="1" ht="12.75" x14ac:dyDescent="0.2"/>
    <row r="194" s="35" customFormat="1" ht="12.75" x14ac:dyDescent="0.2"/>
    <row r="195" s="35" customFormat="1" ht="12.75" x14ac:dyDescent="0.2"/>
    <row r="196" s="35" customFormat="1" ht="12.75" x14ac:dyDescent="0.2"/>
    <row r="197" s="35" customFormat="1" ht="12.75" x14ac:dyDescent="0.2"/>
    <row r="198" s="35" customFormat="1" ht="12.75" x14ac:dyDescent="0.2"/>
    <row r="199" s="35" customFormat="1" ht="12.75" x14ac:dyDescent="0.2"/>
    <row r="200" s="35" customFormat="1" ht="12.75" x14ac:dyDescent="0.2"/>
    <row r="201" s="35" customFormat="1" ht="12.75" x14ac:dyDescent="0.2"/>
    <row r="202" s="35" customFormat="1" ht="12.75" x14ac:dyDescent="0.2"/>
    <row r="203" s="35" customFormat="1" ht="12.75" x14ac:dyDescent="0.2"/>
    <row r="204" s="35" customFormat="1" ht="12.75" x14ac:dyDescent="0.2"/>
    <row r="205" s="35" customFormat="1" ht="12.75" x14ac:dyDescent="0.2"/>
    <row r="206" s="35" customFormat="1" ht="12.75" x14ac:dyDescent="0.2"/>
    <row r="207" s="35" customFormat="1" ht="12.75" x14ac:dyDescent="0.2"/>
    <row r="208" s="35" customFormat="1" ht="12.75" x14ac:dyDescent="0.2"/>
    <row r="209" s="35" customFormat="1" ht="12.75" x14ac:dyDescent="0.2"/>
    <row r="210" s="35" customFormat="1" ht="12.75" x14ac:dyDescent="0.2"/>
    <row r="211" s="35" customFormat="1" ht="12.75" x14ac:dyDescent="0.2"/>
    <row r="212" s="35" customFormat="1" ht="12.75" x14ac:dyDescent="0.2"/>
    <row r="213" s="35" customFormat="1" ht="12.75" x14ac:dyDescent="0.2"/>
    <row r="214" s="35" customFormat="1" ht="12.75" x14ac:dyDescent="0.2"/>
    <row r="215" s="35" customFormat="1" ht="12.75" x14ac:dyDescent="0.2"/>
    <row r="216" s="35" customFormat="1" ht="12.75" x14ac:dyDescent="0.2"/>
    <row r="217" s="35" customFormat="1" ht="12.75" x14ac:dyDescent="0.2"/>
    <row r="218" s="35" customFormat="1" ht="12.75" x14ac:dyDescent="0.2"/>
    <row r="219" s="35" customFormat="1" ht="12.75" x14ac:dyDescent="0.2"/>
    <row r="220" s="35" customFormat="1" ht="12.75" x14ac:dyDescent="0.2"/>
    <row r="221" s="35" customFormat="1" ht="12.75" x14ac:dyDescent="0.2"/>
    <row r="222" s="35" customFormat="1" ht="12.75" x14ac:dyDescent="0.2"/>
    <row r="223" s="35" customFormat="1" ht="12.75" x14ac:dyDescent="0.2"/>
    <row r="224" s="35" customFormat="1" ht="12.75" x14ac:dyDescent="0.2"/>
    <row r="225" s="35" customFormat="1" ht="12.75" x14ac:dyDescent="0.2"/>
    <row r="226" s="35" customFormat="1" ht="12.75" x14ac:dyDescent="0.2"/>
    <row r="227" s="35" customFormat="1" ht="12.75" x14ac:dyDescent="0.2"/>
    <row r="228" s="35" customFormat="1" ht="12.75" x14ac:dyDescent="0.2"/>
    <row r="229" s="35" customFormat="1" ht="12.75" x14ac:dyDescent="0.2"/>
    <row r="230" s="35" customFormat="1" ht="12.75" x14ac:dyDescent="0.2"/>
    <row r="231" s="35" customFormat="1" ht="12.75" x14ac:dyDescent="0.2"/>
    <row r="232" s="35" customFormat="1" ht="12.75" x14ac:dyDescent="0.2"/>
    <row r="233" s="35" customFormat="1" ht="12.75" x14ac:dyDescent="0.2"/>
    <row r="234" s="35" customFormat="1" ht="12.75" x14ac:dyDescent="0.2"/>
    <row r="235" s="35" customFormat="1" ht="12.75" x14ac:dyDescent="0.2"/>
    <row r="236" s="35" customFormat="1" ht="12.75" x14ac:dyDescent="0.2"/>
    <row r="237" s="35" customFormat="1" ht="12.75" x14ac:dyDescent="0.2"/>
    <row r="238" s="35" customFormat="1" ht="12.75" x14ac:dyDescent="0.2"/>
    <row r="239" s="35" customFormat="1" ht="12.75" x14ac:dyDescent="0.2"/>
    <row r="240" s="35" customFormat="1" ht="12.75" x14ac:dyDescent="0.2"/>
    <row r="241" s="35" customFormat="1" ht="12.75" x14ac:dyDescent="0.2"/>
    <row r="242" s="35" customFormat="1" ht="12.75" x14ac:dyDescent="0.2"/>
    <row r="243" s="35" customFormat="1" ht="12.75" x14ac:dyDescent="0.2"/>
    <row r="244" s="35" customFormat="1" ht="12.75" x14ac:dyDescent="0.2"/>
    <row r="245" s="35" customFormat="1" ht="12.75" x14ac:dyDescent="0.2"/>
    <row r="246" s="35" customFormat="1" ht="12.75" x14ac:dyDescent="0.2"/>
    <row r="247" s="35" customFormat="1" ht="12.75" x14ac:dyDescent="0.2"/>
    <row r="248" s="35" customFormat="1" ht="12.75" x14ac:dyDescent="0.2"/>
    <row r="249" s="35" customFormat="1" ht="12.75" x14ac:dyDescent="0.2"/>
    <row r="250" s="35" customFormat="1" ht="12.75" x14ac:dyDescent="0.2"/>
    <row r="251" s="35" customFormat="1" ht="12.75" x14ac:dyDescent="0.2"/>
    <row r="252" s="35" customFormat="1" ht="12.75" x14ac:dyDescent="0.2"/>
    <row r="253" s="35" customFormat="1" ht="12.75" x14ac:dyDescent="0.2"/>
    <row r="254" s="35" customFormat="1" ht="12.75" x14ac:dyDescent="0.2"/>
    <row r="255" s="35" customFormat="1" ht="12.75" x14ac:dyDescent="0.2"/>
    <row r="256" s="35" customFormat="1" ht="12.75" x14ac:dyDescent="0.2"/>
    <row r="257" s="35" customFormat="1" ht="12.75" x14ac:dyDescent="0.2"/>
    <row r="258" s="35" customFormat="1" ht="12.75" x14ac:dyDescent="0.2"/>
    <row r="259" s="35" customFormat="1" ht="12.75" x14ac:dyDescent="0.2"/>
    <row r="260" s="35" customFormat="1" ht="12.75" x14ac:dyDescent="0.2"/>
    <row r="261" s="35" customFormat="1" ht="12.75" x14ac:dyDescent="0.2"/>
    <row r="262" s="35" customFormat="1" ht="12.75" x14ac:dyDescent="0.2"/>
    <row r="263" s="35" customFormat="1" ht="12.75" x14ac:dyDescent="0.2"/>
    <row r="264" s="35" customFormat="1" ht="12.75" x14ac:dyDescent="0.2"/>
    <row r="265" s="35" customFormat="1" ht="12.75" x14ac:dyDescent="0.2"/>
    <row r="266" s="35" customFormat="1" ht="12.75" x14ac:dyDescent="0.2"/>
    <row r="267" s="35" customFormat="1" ht="12.75" x14ac:dyDescent="0.2"/>
    <row r="268" s="35" customFormat="1" ht="12.75" x14ac:dyDescent="0.2"/>
    <row r="269" s="35" customFormat="1" ht="12.75" x14ac:dyDescent="0.2"/>
    <row r="270" s="35" customFormat="1" ht="12.75" x14ac:dyDescent="0.2"/>
    <row r="271" s="35" customFormat="1" ht="12.75" x14ac:dyDescent="0.2"/>
    <row r="272" s="35" customFormat="1" ht="12.75" x14ac:dyDescent="0.2"/>
    <row r="273" s="35" customFormat="1" ht="12.75" x14ac:dyDescent="0.2"/>
    <row r="274" s="35" customFormat="1" ht="12.75" x14ac:dyDescent="0.2"/>
    <row r="275" s="35" customFormat="1" ht="12.75" x14ac:dyDescent="0.2"/>
    <row r="276" s="35" customFormat="1" ht="12.75" x14ac:dyDescent="0.2"/>
    <row r="277" s="35" customFormat="1" ht="12.75" x14ac:dyDescent="0.2"/>
    <row r="278" s="35" customFormat="1" ht="12.75" x14ac:dyDescent="0.2"/>
    <row r="279" s="35" customFormat="1" ht="12.75" x14ac:dyDescent="0.2"/>
    <row r="280" s="35" customFormat="1" ht="12.75" x14ac:dyDescent="0.2"/>
    <row r="281" s="35" customFormat="1" ht="12.75" x14ac:dyDescent="0.2"/>
    <row r="282" s="35" customFormat="1" ht="12.75" x14ac:dyDescent="0.2"/>
    <row r="283" s="35" customFormat="1" ht="12.75" x14ac:dyDescent="0.2"/>
    <row r="284" s="35" customFormat="1" ht="12.75" x14ac:dyDescent="0.2"/>
    <row r="285" s="35" customFormat="1" ht="12.75" x14ac:dyDescent="0.2"/>
    <row r="286" s="35" customFormat="1" ht="12.75" x14ac:dyDescent="0.2"/>
    <row r="287" s="35" customFormat="1" ht="12.75" x14ac:dyDescent="0.2"/>
    <row r="288" s="35" customFormat="1" ht="12.75" x14ac:dyDescent="0.2"/>
    <row r="289" s="35" customFormat="1" ht="12.75" x14ac:dyDescent="0.2"/>
    <row r="290" s="35" customFormat="1" ht="12.75" x14ac:dyDescent="0.2"/>
  </sheetData>
  <mergeCells count="2">
    <mergeCell ref="C5:D5"/>
    <mergeCell ref="F5:G5"/>
  </mergeCells>
  <phoneticPr fontId="11" type="noConversion"/>
  <pageMargins left="0.75" right="0.75" top="1" bottom="1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D23"/>
  <sheetViews>
    <sheetView showGridLines="0" workbookViewId="0"/>
  </sheetViews>
  <sheetFormatPr defaultRowHeight="12.75" x14ac:dyDescent="0.2"/>
  <cols>
    <col min="1" max="1" width="9.140625" style="33"/>
    <col min="2" max="2" width="52.140625" style="33" bestFit="1" customWidth="1"/>
    <col min="3" max="4" width="14.42578125" style="33" customWidth="1"/>
    <col min="5" max="16384" width="9.140625" style="33"/>
  </cols>
  <sheetData>
    <row r="2" spans="2:4" ht="37.5" customHeight="1" x14ac:dyDescent="0.25">
      <c r="B2" s="439" t="s">
        <v>95</v>
      </c>
      <c r="C2" s="440"/>
      <c r="D2" s="440"/>
    </row>
    <row r="3" spans="2:4" ht="15.75" x14ac:dyDescent="0.25">
      <c r="B3" s="97"/>
      <c r="C3" s="49"/>
      <c r="D3" s="56"/>
    </row>
    <row r="4" spans="2:4" ht="13.5" x14ac:dyDescent="0.2">
      <c r="B4" s="98" t="s">
        <v>150</v>
      </c>
      <c r="C4" s="49"/>
      <c r="D4" s="56"/>
    </row>
    <row r="5" spans="2:4" x14ac:dyDescent="0.2">
      <c r="B5" s="35"/>
      <c r="C5" s="222" t="s">
        <v>34</v>
      </c>
      <c r="D5" s="222" t="s">
        <v>37</v>
      </c>
    </row>
    <row r="6" spans="2:4" x14ac:dyDescent="0.2">
      <c r="B6" s="35"/>
      <c r="C6" s="100"/>
      <c r="D6" s="228"/>
    </row>
    <row r="7" spans="2:4" x14ac:dyDescent="0.2">
      <c r="B7" s="35" t="s">
        <v>186</v>
      </c>
      <c r="C7" s="86"/>
      <c r="D7" s="85"/>
    </row>
    <row r="8" spans="2:4" x14ac:dyDescent="0.2">
      <c r="B8" s="188" t="s">
        <v>65</v>
      </c>
      <c r="C8" s="49">
        <v>546.91200000000003</v>
      </c>
      <c r="D8" s="56">
        <v>82.670552455120983</v>
      </c>
    </row>
    <row r="9" spans="2:4" x14ac:dyDescent="0.2">
      <c r="B9" s="188" t="s">
        <v>66</v>
      </c>
      <c r="C9" s="49">
        <v>114.64399999999999</v>
      </c>
      <c r="D9" s="56">
        <v>17.329447544879045</v>
      </c>
    </row>
    <row r="10" spans="2:4" ht="14.25" x14ac:dyDescent="0.2">
      <c r="B10" s="35" t="s">
        <v>152</v>
      </c>
      <c r="C10" s="60">
        <v>661.55600000000004</v>
      </c>
      <c r="D10" s="59">
        <v>100</v>
      </c>
    </row>
    <row r="11" spans="2:4" x14ac:dyDescent="0.2">
      <c r="B11" s="51"/>
      <c r="C11" s="49"/>
      <c r="D11" s="56"/>
    </row>
    <row r="12" spans="2:4" x14ac:dyDescent="0.2">
      <c r="B12" s="35" t="s">
        <v>185</v>
      </c>
      <c r="C12" s="86"/>
      <c r="D12" s="85"/>
    </row>
    <row r="13" spans="2:4" x14ac:dyDescent="0.2">
      <c r="B13" s="188" t="s">
        <v>180</v>
      </c>
      <c r="C13" s="49">
        <v>15.715</v>
      </c>
      <c r="D13" s="56">
        <v>2.375460278494943</v>
      </c>
    </row>
    <row r="14" spans="2:4" x14ac:dyDescent="0.2">
      <c r="B14" s="188" t="s">
        <v>181</v>
      </c>
      <c r="C14" s="49">
        <v>128.28899999999999</v>
      </c>
      <c r="D14" s="56">
        <v>19.392009142083214</v>
      </c>
    </row>
    <row r="15" spans="2:4" x14ac:dyDescent="0.2">
      <c r="B15" s="188" t="s">
        <v>182</v>
      </c>
      <c r="C15" s="49">
        <v>13.215999999999999</v>
      </c>
      <c r="D15" s="56">
        <v>1.9977144791975288</v>
      </c>
    </row>
    <row r="16" spans="2:4" x14ac:dyDescent="0.2">
      <c r="B16" s="188" t="s">
        <v>183</v>
      </c>
      <c r="C16" s="49">
        <v>31.757000000000005</v>
      </c>
      <c r="D16" s="56">
        <v>4.8003494791068348</v>
      </c>
    </row>
    <row r="17" spans="2:4" x14ac:dyDescent="0.2">
      <c r="B17" s="188" t="s">
        <v>184</v>
      </c>
      <c r="C17" s="49">
        <v>472.57899999999995</v>
      </c>
      <c r="D17" s="56">
        <v>71.434466621117494</v>
      </c>
    </row>
    <row r="18" spans="2:4" ht="14.25" x14ac:dyDescent="0.2">
      <c r="B18" s="35" t="s">
        <v>152</v>
      </c>
      <c r="C18" s="60">
        <v>661.55599999999993</v>
      </c>
      <c r="D18" s="59">
        <v>100</v>
      </c>
    </row>
    <row r="19" spans="2:4" x14ac:dyDescent="0.2">
      <c r="B19" s="321"/>
      <c r="C19" s="322"/>
      <c r="D19" s="322"/>
    </row>
    <row r="20" spans="2:4" x14ac:dyDescent="0.2">
      <c r="B20" s="316" t="s">
        <v>12</v>
      </c>
      <c r="C20" s="308">
        <v>202</v>
      </c>
      <c r="D20" s="308"/>
    </row>
    <row r="21" spans="2:4" ht="13.5" x14ac:dyDescent="0.2">
      <c r="B21" s="350" t="s">
        <v>271</v>
      </c>
    </row>
    <row r="22" spans="2:4" x14ac:dyDescent="0.2">
      <c r="B22" s="204" t="s">
        <v>257</v>
      </c>
    </row>
    <row r="23" spans="2:4" x14ac:dyDescent="0.2">
      <c r="B23" s="204"/>
    </row>
  </sheetData>
  <mergeCells count="1">
    <mergeCell ref="B2:D2"/>
  </mergeCells>
  <phoneticPr fontId="11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H67"/>
  <sheetViews>
    <sheetView showGridLines="0" workbookViewId="0">
      <selection activeCell="G19" sqref="G19"/>
    </sheetView>
  </sheetViews>
  <sheetFormatPr defaultRowHeight="15" x14ac:dyDescent="0.25"/>
  <cols>
    <col min="2" max="2" width="51.85546875" customWidth="1"/>
    <col min="3" max="4" width="14.140625" style="3" customWidth="1"/>
    <col min="5" max="5" width="2.7109375" style="3" customWidth="1"/>
    <col min="6" max="7" width="14.140625" style="3" customWidth="1"/>
  </cols>
  <sheetData>
    <row r="1" spans="2:8" ht="14.25" customHeight="1" x14ac:dyDescent="0.25"/>
    <row r="2" spans="2:8" ht="18.75" customHeight="1" x14ac:dyDescent="0.25">
      <c r="B2" s="177" t="s">
        <v>96</v>
      </c>
    </row>
    <row r="3" spans="2:8" ht="14.25" customHeight="1" x14ac:dyDescent="0.25"/>
    <row r="4" spans="2:8" ht="14.25" customHeight="1" x14ac:dyDescent="0.25">
      <c r="B4" s="189" t="s">
        <v>33</v>
      </c>
    </row>
    <row r="5" spans="2:8" ht="14.25" customHeight="1" x14ac:dyDescent="0.25">
      <c r="B5" s="426"/>
      <c r="C5" s="438" t="s">
        <v>81</v>
      </c>
      <c r="D5" s="438"/>
      <c r="E5" s="425"/>
      <c r="F5" s="438" t="s">
        <v>81</v>
      </c>
      <c r="G5" s="438"/>
    </row>
    <row r="6" spans="2:8" ht="28.5" customHeight="1" x14ac:dyDescent="0.25">
      <c r="B6" s="214"/>
      <c r="C6" s="366" t="s">
        <v>34</v>
      </c>
      <c r="D6" s="366" t="s">
        <v>37</v>
      </c>
      <c r="E6" s="190"/>
      <c r="F6" s="366" t="s">
        <v>34</v>
      </c>
      <c r="G6" s="366" t="s">
        <v>37</v>
      </c>
    </row>
    <row r="7" spans="2:8" ht="14.25" customHeight="1" x14ac:dyDescent="0.25">
      <c r="B7" s="179" t="s">
        <v>144</v>
      </c>
      <c r="C7" s="165"/>
      <c r="D7" s="165"/>
      <c r="E7" s="165"/>
      <c r="F7" s="165"/>
      <c r="G7" s="165"/>
    </row>
    <row r="8" spans="2:8" ht="14.25" customHeight="1" x14ac:dyDescent="0.25">
      <c r="B8" s="188" t="s">
        <v>0</v>
      </c>
      <c r="C8" s="238">
        <v>1510.1353753686421</v>
      </c>
      <c r="D8" s="239">
        <f>C8/6022*100</f>
        <v>25.076974018077753</v>
      </c>
      <c r="E8" s="239"/>
      <c r="F8" s="238">
        <v>1843.9396348265177</v>
      </c>
      <c r="G8" s="239">
        <v>24.966163544832284</v>
      </c>
      <c r="H8" s="18"/>
    </row>
    <row r="9" spans="2:8" ht="14.25" customHeight="1" x14ac:dyDescent="0.25">
      <c r="B9" s="188" t="s">
        <v>1</v>
      </c>
      <c r="C9" s="238">
        <v>466.69898370060884</v>
      </c>
      <c r="D9" s="239">
        <f t="shared" ref="D9:D62" si="0">C9/6022*100</f>
        <v>7.7499000946630492</v>
      </c>
      <c r="E9" s="239"/>
      <c r="F9" s="238">
        <v>601.93915617339735</v>
      </c>
      <c r="G9" s="239">
        <v>8.1500018402051762</v>
      </c>
      <c r="H9" s="18"/>
    </row>
    <row r="10" spans="2:8" ht="14.25" customHeight="1" x14ac:dyDescent="0.25">
      <c r="B10" s="188" t="s">
        <v>2</v>
      </c>
      <c r="C10" s="238">
        <v>3745.3629644159773</v>
      </c>
      <c r="D10" s="239">
        <f t="shared" si="0"/>
        <v>62.194668954101253</v>
      </c>
      <c r="E10" s="239"/>
      <c r="F10" s="238">
        <v>4631.3486933775002</v>
      </c>
      <c r="G10" s="239">
        <v>62.706504447411838</v>
      </c>
      <c r="H10" s="18"/>
    </row>
    <row r="11" spans="2:8" ht="14.25" customHeight="1" x14ac:dyDescent="0.25">
      <c r="B11" s="188" t="s">
        <v>3</v>
      </c>
      <c r="C11" s="238">
        <v>41.648044029864003</v>
      </c>
      <c r="D11" s="239">
        <f t="shared" si="0"/>
        <v>0.69159820707180342</v>
      </c>
      <c r="E11" s="239"/>
      <c r="F11" s="238">
        <v>62.97124708106994</v>
      </c>
      <c r="G11" s="239">
        <v>0.85260407854726039</v>
      </c>
      <c r="H11" s="18"/>
    </row>
    <row r="12" spans="2:8" ht="14.25" customHeight="1" x14ac:dyDescent="0.25">
      <c r="B12" s="188" t="s">
        <v>4</v>
      </c>
      <c r="C12" s="238">
        <v>9.0682436736194454</v>
      </c>
      <c r="D12" s="239">
        <f t="shared" si="0"/>
        <v>0.1505852486486125</v>
      </c>
      <c r="E12" s="239"/>
      <c r="F12" s="238">
        <v>5.8022122770225302</v>
      </c>
      <c r="G12" s="239">
        <v>7.8559502650750776E-2</v>
      </c>
      <c r="H12" s="18"/>
    </row>
    <row r="13" spans="2:8" ht="14.25" customHeight="1" x14ac:dyDescent="0.25">
      <c r="B13" s="188" t="s">
        <v>5</v>
      </c>
      <c r="C13" s="238">
        <v>247.4248699363979</v>
      </c>
      <c r="D13" s="239">
        <f t="shared" si="0"/>
        <v>4.1086826625107591</v>
      </c>
      <c r="E13" s="239"/>
      <c r="F13" s="238">
        <v>239.75390608478983</v>
      </c>
      <c r="G13" s="239">
        <v>3.2461665863526905</v>
      </c>
      <c r="H13" s="18"/>
    </row>
    <row r="14" spans="2:8" ht="14.25" customHeight="1" x14ac:dyDescent="0.25">
      <c r="B14" s="240"/>
      <c r="C14" s="238"/>
      <c r="D14" s="239"/>
      <c r="E14" s="239"/>
      <c r="F14" s="238"/>
      <c r="G14" s="239"/>
      <c r="H14" s="18"/>
    </row>
    <row r="15" spans="2:8" ht="14.25" customHeight="1" x14ac:dyDescent="0.25">
      <c r="B15" s="241" t="s">
        <v>145</v>
      </c>
      <c r="C15" s="215"/>
      <c r="D15" s="192"/>
      <c r="E15" s="192"/>
      <c r="F15" s="215"/>
      <c r="G15" s="192"/>
    </row>
    <row r="16" spans="2:8" ht="14.25" customHeight="1" x14ac:dyDescent="0.25">
      <c r="B16" s="188" t="s">
        <v>238</v>
      </c>
      <c r="C16" s="238">
        <v>833.15665437577661</v>
      </c>
      <c r="D16" s="239">
        <f t="shared" si="0"/>
        <v>13.83521511749878</v>
      </c>
      <c r="E16" s="239"/>
      <c r="F16" s="238">
        <v>805.11162836148321</v>
      </c>
      <c r="G16" s="239">
        <v>10.900871268169324</v>
      </c>
      <c r="H16" s="18"/>
    </row>
    <row r="17" spans="2:8" ht="14.25" customHeight="1" x14ac:dyDescent="0.25">
      <c r="B17" s="188" t="s">
        <v>239</v>
      </c>
      <c r="C17" s="238">
        <v>605.4196675584451</v>
      </c>
      <c r="D17" s="239">
        <f t="shared" si="0"/>
        <v>10.053465087320577</v>
      </c>
      <c r="E17" s="239"/>
      <c r="F17" s="238">
        <v>840.72786761837801</v>
      </c>
      <c r="G17" s="239">
        <v>11.383100098953781</v>
      </c>
      <c r="H17" s="18"/>
    </row>
    <row r="18" spans="2:8" ht="14.25" customHeight="1" x14ac:dyDescent="0.25">
      <c r="B18" s="188" t="s">
        <v>240</v>
      </c>
      <c r="C18" s="238">
        <v>1298.3042811222799</v>
      </c>
      <c r="D18" s="239">
        <f t="shared" si="0"/>
        <v>21.559353721725007</v>
      </c>
      <c r="E18" s="239"/>
      <c r="F18" s="238">
        <v>1599.2053530588287</v>
      </c>
      <c r="G18" s="239">
        <v>21.652564776066711</v>
      </c>
      <c r="H18" s="18"/>
    </row>
    <row r="19" spans="2:8" ht="14.25" customHeight="1" x14ac:dyDescent="0.25">
      <c r="B19" s="188" t="s">
        <v>241</v>
      </c>
      <c r="C19" s="238">
        <v>3283.9891074725451</v>
      </c>
      <c r="D19" s="239">
        <f t="shared" si="0"/>
        <v>54.53319673650855</v>
      </c>
      <c r="E19" s="239"/>
      <c r="F19" s="238">
        <v>4140.710000781608</v>
      </c>
      <c r="G19" s="239">
        <v>56.063463856810181</v>
      </c>
      <c r="H19" s="18"/>
    </row>
    <row r="20" spans="2:8" ht="14.25" customHeight="1" x14ac:dyDescent="0.25">
      <c r="B20" s="240"/>
      <c r="C20" s="238"/>
      <c r="D20" s="239"/>
      <c r="E20" s="239"/>
      <c r="F20" s="238"/>
      <c r="G20" s="239"/>
      <c r="H20" s="18"/>
    </row>
    <row r="21" spans="2:8" ht="14.25" customHeight="1" x14ac:dyDescent="0.25">
      <c r="B21" s="241" t="s">
        <v>125</v>
      </c>
      <c r="C21" s="242"/>
      <c r="D21" s="243"/>
      <c r="E21" s="243"/>
      <c r="F21" s="244"/>
      <c r="G21" s="243"/>
    </row>
    <row r="22" spans="2:8" ht="14.25" customHeight="1" x14ac:dyDescent="0.25">
      <c r="B22" s="188" t="s">
        <v>123</v>
      </c>
      <c r="C22" s="238">
        <v>301.61211374275723</v>
      </c>
      <c r="D22" s="239">
        <f t="shared" si="0"/>
        <v>5.0085040475383131</v>
      </c>
      <c r="E22" s="239"/>
      <c r="F22" s="238">
        <v>70.601518758929558</v>
      </c>
      <c r="G22" s="239">
        <v>0.95591473308442343</v>
      </c>
      <c r="H22" s="18"/>
    </row>
    <row r="23" spans="2:8" ht="14.25" customHeight="1" x14ac:dyDescent="0.25">
      <c r="B23" s="188" t="s">
        <v>124</v>
      </c>
      <c r="C23" s="245" t="s">
        <v>255</v>
      </c>
      <c r="D23" s="246" t="s">
        <v>255</v>
      </c>
      <c r="E23" s="247"/>
      <c r="F23" s="238">
        <v>490.15880244233017</v>
      </c>
      <c r="G23" s="239">
        <v>6.6389670000000001</v>
      </c>
      <c r="H23" s="18"/>
    </row>
    <row r="24" spans="2:8" ht="14.25" customHeight="1" x14ac:dyDescent="0.25">
      <c r="B24" s="188" t="s">
        <v>141</v>
      </c>
      <c r="C24" s="238">
        <v>114.12692694504327</v>
      </c>
      <c r="D24" s="239">
        <f t="shared" si="0"/>
        <v>1.8951665052315387</v>
      </c>
      <c r="E24" s="239"/>
      <c r="F24" s="238">
        <v>206.47160819949374</v>
      </c>
      <c r="G24" s="239">
        <v>2.7955383355909436</v>
      </c>
      <c r="H24" s="18"/>
    </row>
    <row r="25" spans="2:8" ht="14.25" customHeight="1" x14ac:dyDescent="0.25">
      <c r="B25" s="188" t="s">
        <v>269</v>
      </c>
      <c r="C25" s="238">
        <v>1829.9009232908479</v>
      </c>
      <c r="D25" s="239">
        <f t="shared" si="0"/>
        <v>30.386929978260508</v>
      </c>
      <c r="E25" s="239"/>
      <c r="F25" s="238">
        <v>2930.4275354242391</v>
      </c>
      <c r="G25" s="239">
        <v>40.060164999999998</v>
      </c>
      <c r="H25" s="18"/>
    </row>
    <row r="26" spans="2:8" ht="14.25" customHeight="1" x14ac:dyDescent="0.25">
      <c r="B26" s="188" t="s">
        <v>270</v>
      </c>
      <c r="C26" s="238">
        <v>1324.8201990355037</v>
      </c>
      <c r="D26" s="239">
        <f t="shared" si="0"/>
        <v>21.99967118956333</v>
      </c>
      <c r="E26" s="239"/>
      <c r="F26" s="238">
        <v>3135.9398527066824</v>
      </c>
      <c r="G26" s="239">
        <v>43.004528999999998</v>
      </c>
      <c r="H26" s="18"/>
    </row>
    <row r="27" spans="2:8" ht="14.25" customHeight="1" x14ac:dyDescent="0.25">
      <c r="B27" s="241"/>
      <c r="C27" s="238"/>
      <c r="D27" s="239"/>
      <c r="E27" s="239"/>
      <c r="F27" s="238"/>
      <c r="G27" s="239"/>
      <c r="H27" s="18"/>
    </row>
    <row r="28" spans="2:8" ht="14.25" customHeight="1" x14ac:dyDescent="0.25">
      <c r="B28" s="241" t="s">
        <v>130</v>
      </c>
      <c r="C28" s="242"/>
      <c r="D28" s="243"/>
      <c r="E28" s="243"/>
      <c r="F28" s="244"/>
      <c r="G28" s="243"/>
    </row>
    <row r="29" spans="2:8" ht="14.25" customHeight="1" x14ac:dyDescent="0.25">
      <c r="B29" s="188" t="s">
        <v>116</v>
      </c>
      <c r="C29" s="238">
        <v>2205.8001952672103</v>
      </c>
      <c r="D29" s="239">
        <f t="shared" si="0"/>
        <v>36.629030143925775</v>
      </c>
      <c r="E29" s="239"/>
      <c r="F29" s="238">
        <v>2737.8893174485711</v>
      </c>
      <c r="G29" s="239">
        <v>37.069864531384908</v>
      </c>
      <c r="H29" s="18"/>
    </row>
    <row r="30" spans="2:8" ht="14.25" customHeight="1" x14ac:dyDescent="0.25">
      <c r="B30" s="188" t="s">
        <v>27</v>
      </c>
      <c r="C30" s="238">
        <v>2099.5975429772138</v>
      </c>
      <c r="D30" s="239">
        <f t="shared" si="0"/>
        <v>34.865452390853768</v>
      </c>
      <c r="E30" s="239"/>
      <c r="F30" s="238">
        <v>2536.8446303286514</v>
      </c>
      <c r="G30" s="239">
        <v>34.3478044142012</v>
      </c>
      <c r="H30" s="18"/>
    </row>
    <row r="31" spans="2:8" ht="14.25" customHeight="1" x14ac:dyDescent="0.25">
      <c r="B31" s="188" t="s">
        <v>117</v>
      </c>
      <c r="C31" s="238">
        <v>1267.2100195524604</v>
      </c>
      <c r="D31" s="239">
        <f t="shared" si="0"/>
        <v>21.043009291804392</v>
      </c>
      <c r="E31" s="239"/>
      <c r="F31" s="238">
        <v>1531.9175512640829</v>
      </c>
      <c r="G31" s="239">
        <v>20.741516370548887</v>
      </c>
      <c r="H31" s="18"/>
    </row>
    <row r="32" spans="2:8" ht="14.25" customHeight="1" x14ac:dyDescent="0.25">
      <c r="B32" s="188" t="s">
        <v>135</v>
      </c>
      <c r="C32" s="238">
        <v>311.82349164288735</v>
      </c>
      <c r="D32" s="239">
        <f t="shared" si="0"/>
        <v>5.178071930303676</v>
      </c>
      <c r="E32" s="239"/>
      <c r="F32" s="238">
        <v>439.06958153603324</v>
      </c>
      <c r="G32" s="239">
        <v>5.944816616093302</v>
      </c>
      <c r="H32" s="18"/>
    </row>
    <row r="33" spans="2:8" ht="14.25" customHeight="1" x14ac:dyDescent="0.25">
      <c r="B33" s="188" t="s">
        <v>136</v>
      </c>
      <c r="C33" s="238">
        <v>87.844612947068441</v>
      </c>
      <c r="D33" s="239">
        <f t="shared" si="0"/>
        <v>1.4587282123392302</v>
      </c>
      <c r="E33" s="239"/>
      <c r="F33" s="238">
        <v>97.361838198009593</v>
      </c>
      <c r="G33" s="239">
        <v>1.3182381513837906</v>
      </c>
      <c r="H33" s="18"/>
    </row>
    <row r="34" spans="2:8" ht="14.25" customHeight="1" x14ac:dyDescent="0.25">
      <c r="B34" s="188" t="s">
        <v>63</v>
      </c>
      <c r="C34" s="238">
        <v>49.73142562736404</v>
      </c>
      <c r="D34" s="239">
        <f t="shared" si="0"/>
        <v>0.82582905392500883</v>
      </c>
      <c r="E34" s="239"/>
      <c r="F34" s="238">
        <v>42.671931044937928</v>
      </c>
      <c r="G34" s="239">
        <v>0.57775991638791324</v>
      </c>
      <c r="H34" s="18"/>
    </row>
    <row r="35" spans="2:8" ht="14.25" customHeight="1" x14ac:dyDescent="0.25">
      <c r="B35" s="248"/>
      <c r="C35" s="238"/>
      <c r="D35" s="239"/>
      <c r="E35" s="239"/>
      <c r="F35" s="238"/>
      <c r="G35" s="239"/>
      <c r="H35" s="18"/>
    </row>
    <row r="36" spans="2:8" ht="14.25" customHeight="1" x14ac:dyDescent="0.25">
      <c r="B36" s="249" t="s">
        <v>294</v>
      </c>
      <c r="C36" s="242"/>
      <c r="D36" s="243"/>
      <c r="E36" s="243"/>
      <c r="F36" s="182"/>
      <c r="G36" s="243"/>
    </row>
    <row r="37" spans="2:8" ht="14.25" customHeight="1" x14ac:dyDescent="0.25">
      <c r="B37" s="188" t="s">
        <v>111</v>
      </c>
      <c r="C37" s="238">
        <v>1029.1025751244083</v>
      </c>
      <c r="D37" s="239">
        <f>C37/4708*100</f>
        <v>21.858593354384205</v>
      </c>
      <c r="E37" s="239"/>
      <c r="F37" s="238">
        <v>1432.097933065508</v>
      </c>
      <c r="G37" s="239">
        <v>19.390000916431084</v>
      </c>
      <c r="H37" s="18"/>
    </row>
    <row r="38" spans="2:8" ht="14.25" customHeight="1" x14ac:dyDescent="0.25">
      <c r="B38" s="188" t="s">
        <v>112</v>
      </c>
      <c r="C38" s="238">
        <v>1418.5457264408656</v>
      </c>
      <c r="D38" s="239">
        <f>C38/4708*100</f>
        <v>30.130537944793232</v>
      </c>
      <c r="E38" s="239"/>
      <c r="F38" s="238">
        <v>1766.9706194777111</v>
      </c>
      <c r="G38" s="239">
        <v>23.924035598347874</v>
      </c>
      <c r="H38" s="18"/>
    </row>
    <row r="39" spans="2:8" ht="14.25" customHeight="1" x14ac:dyDescent="0.25">
      <c r="B39" s="188" t="s">
        <v>113</v>
      </c>
      <c r="C39" s="238">
        <v>1021.7516320867877</v>
      </c>
      <c r="D39" s="239">
        <f>C39/4708*100</f>
        <v>21.702456076609764</v>
      </c>
      <c r="E39" s="239"/>
      <c r="F39" s="238">
        <v>1562.7271228087134</v>
      </c>
      <c r="G39" s="239">
        <v>21.158664951446866</v>
      </c>
      <c r="H39" s="18"/>
    </row>
    <row r="40" spans="2:8" ht="14.25" customHeight="1" x14ac:dyDescent="0.25">
      <c r="B40" s="188" t="s">
        <v>114</v>
      </c>
      <c r="C40" s="238">
        <v>697.06136032587688</v>
      </c>
      <c r="D40" s="239">
        <f>C40/4708*100</f>
        <v>14.805891255859747</v>
      </c>
      <c r="E40" s="239"/>
      <c r="F40" s="238">
        <v>1495.8490798331873</v>
      </c>
      <c r="G40" s="239">
        <v>20.25316450720787</v>
      </c>
      <c r="H40" s="18"/>
    </row>
    <row r="41" spans="2:8" ht="14.25" customHeight="1" x14ac:dyDescent="0.25">
      <c r="B41" s="188" t="s">
        <v>115</v>
      </c>
      <c r="C41" s="238">
        <v>542.01944326219746</v>
      </c>
      <c r="D41" s="239">
        <f>C41/4708*100</f>
        <v>11.51273243972382</v>
      </c>
      <c r="E41" s="239"/>
      <c r="F41" s="238">
        <v>1128.1100946351723</v>
      </c>
      <c r="G41" s="239">
        <v>15.274134026566305</v>
      </c>
      <c r="H41" s="18"/>
    </row>
    <row r="42" spans="2:8" ht="14.25" customHeight="1" x14ac:dyDescent="0.25">
      <c r="B42" s="250"/>
      <c r="C42" s="238"/>
      <c r="D42" s="239"/>
      <c r="E42" s="239"/>
      <c r="F42" s="238"/>
      <c r="G42" s="239"/>
      <c r="H42" s="18"/>
    </row>
    <row r="43" spans="2:8" ht="14.25" customHeight="1" x14ac:dyDescent="0.25">
      <c r="B43" s="249" t="s">
        <v>278</v>
      </c>
      <c r="C43" s="242"/>
      <c r="D43" s="243"/>
      <c r="E43" s="243"/>
      <c r="F43" s="182"/>
      <c r="G43" s="243"/>
    </row>
    <row r="44" spans="2:8" ht="14.25" customHeight="1" x14ac:dyDescent="0.25">
      <c r="B44" s="188" t="s">
        <v>6</v>
      </c>
      <c r="C44" s="238">
        <v>632.46730106256678</v>
      </c>
      <c r="D44" s="239">
        <f t="shared" si="0"/>
        <v>10.502612106651723</v>
      </c>
      <c r="E44" s="239"/>
      <c r="F44" s="238">
        <v>737.82654160218704</v>
      </c>
      <c r="G44" s="239">
        <v>9.9898596230842891</v>
      </c>
      <c r="H44" s="18"/>
    </row>
    <row r="45" spans="2:8" ht="14.25" customHeight="1" x14ac:dyDescent="0.25">
      <c r="B45" s="188" t="s">
        <v>253</v>
      </c>
      <c r="C45" s="238">
        <v>3735.5965514974278</v>
      </c>
      <c r="D45" s="239">
        <v>62.032414987814768</v>
      </c>
      <c r="E45" s="239"/>
      <c r="F45" s="238">
        <v>4670.566073271576</v>
      </c>
      <c r="G45" s="239">
        <v>63.237491200851579</v>
      </c>
      <c r="H45" s="18"/>
    </row>
    <row r="46" spans="2:8" ht="14.25" customHeight="1" x14ac:dyDescent="0.25">
      <c r="B46" s="188" t="s">
        <v>254</v>
      </c>
      <c r="C46" s="238">
        <v>1653.9434354541879</v>
      </c>
      <c r="D46" s="239">
        <v>27.4649856161098</v>
      </c>
      <c r="E46" s="239"/>
      <c r="F46" s="238">
        <v>1977.3622349465386</v>
      </c>
      <c r="G46" s="239">
        <v>26.772649176064263</v>
      </c>
      <c r="H46" s="18"/>
    </row>
    <row r="47" spans="2:8" ht="14.25" customHeight="1" x14ac:dyDescent="0.25">
      <c r="B47" s="188"/>
      <c r="C47" s="238"/>
      <c r="D47" s="239"/>
      <c r="E47" s="239"/>
      <c r="F47" s="238"/>
      <c r="G47" s="239"/>
      <c r="H47" s="18"/>
    </row>
    <row r="48" spans="2:8" ht="14.25" customHeight="1" x14ac:dyDescent="0.25">
      <c r="B48" s="249" t="s">
        <v>279</v>
      </c>
      <c r="C48" s="242"/>
      <c r="D48" s="243"/>
      <c r="E48" s="243"/>
      <c r="F48" s="244"/>
      <c r="G48" s="243"/>
    </row>
    <row r="49" spans="2:8" ht="14.25" customHeight="1" x14ac:dyDescent="0.25">
      <c r="B49" s="188" t="s">
        <v>106</v>
      </c>
      <c r="C49" s="238">
        <v>651.33041022551788</v>
      </c>
      <c r="D49" s="239">
        <f t="shared" si="0"/>
        <v>10.815848725099931</v>
      </c>
      <c r="E49" s="239"/>
      <c r="F49" s="238">
        <v>750.86492650455341</v>
      </c>
      <c r="G49" s="239">
        <v>10.166393845617868</v>
      </c>
      <c r="H49" s="18"/>
    </row>
    <row r="50" spans="2:8" ht="14.25" customHeight="1" x14ac:dyDescent="0.25">
      <c r="B50" s="188" t="s">
        <v>107</v>
      </c>
      <c r="C50" s="238">
        <v>1012.8866688212124</v>
      </c>
      <c r="D50" s="239">
        <f t="shared" si="0"/>
        <v>16.819771983082237</v>
      </c>
      <c r="E50" s="239"/>
      <c r="F50" s="238">
        <v>1234.1228820531137</v>
      </c>
      <c r="G50" s="239">
        <v>16.709502375145068</v>
      </c>
      <c r="H50" s="18"/>
    </row>
    <row r="51" spans="2:8" ht="14.25" customHeight="1" x14ac:dyDescent="0.25">
      <c r="B51" s="188" t="s">
        <v>108</v>
      </c>
      <c r="C51" s="238">
        <v>1255.496775057806</v>
      </c>
      <c r="D51" s="239">
        <f t="shared" si="0"/>
        <v>20.84850174456669</v>
      </c>
      <c r="E51" s="239"/>
      <c r="F51" s="238">
        <v>1607.813265912471</v>
      </c>
      <c r="G51" s="239">
        <v>21.769112279046084</v>
      </c>
      <c r="H51" s="18"/>
    </row>
    <row r="52" spans="2:8" ht="14.25" customHeight="1" x14ac:dyDescent="0.25">
      <c r="B52" s="188" t="s">
        <v>109</v>
      </c>
      <c r="C52" s="238">
        <v>1464.3929448746019</v>
      </c>
      <c r="D52" s="239">
        <f t="shared" si="0"/>
        <v>24.317385335014976</v>
      </c>
      <c r="E52" s="239"/>
      <c r="F52" s="238">
        <v>1826.8091820447555</v>
      </c>
      <c r="G52" s="239">
        <v>24.734224452212963</v>
      </c>
      <c r="H52" s="18"/>
    </row>
    <row r="53" spans="2:8" ht="14.25" customHeight="1" x14ac:dyDescent="0.25">
      <c r="B53" s="188" t="s">
        <v>110</v>
      </c>
      <c r="C53" s="238">
        <v>1632.2679072398596</v>
      </c>
      <c r="D53" s="239">
        <f t="shared" si="0"/>
        <v>27.105079827961799</v>
      </c>
      <c r="E53" s="239"/>
      <c r="F53" s="238">
        <v>1966.1445933053953</v>
      </c>
      <c r="G53" s="239">
        <v>26.620767047977971</v>
      </c>
      <c r="H53" s="18"/>
    </row>
    <row r="54" spans="2:8" ht="14.25" customHeight="1" x14ac:dyDescent="0.25">
      <c r="B54" s="248"/>
      <c r="C54" s="238"/>
      <c r="D54" s="239"/>
      <c r="E54" s="239"/>
      <c r="F54" s="238"/>
      <c r="G54" s="239"/>
    </row>
    <row r="55" spans="2:8" ht="14.25" customHeight="1" x14ac:dyDescent="0.25">
      <c r="B55" s="249" t="s">
        <v>137</v>
      </c>
      <c r="C55" s="242"/>
      <c r="D55" s="243"/>
      <c r="E55" s="243"/>
      <c r="F55" s="182"/>
      <c r="G55" s="243"/>
    </row>
    <row r="56" spans="2:8" ht="14.25" customHeight="1" x14ac:dyDescent="0.25">
      <c r="B56" s="191" t="s">
        <v>73</v>
      </c>
      <c r="C56" s="238">
        <v>3323.071460653744</v>
      </c>
      <c r="D56" s="239">
        <v>56.26246067975179</v>
      </c>
      <c r="E56" s="239"/>
      <c r="F56" s="238">
        <v>4556.7008818712702</v>
      </c>
      <c r="G56" s="239">
        <v>62.362165232577915</v>
      </c>
    </row>
    <row r="57" spans="2:8" ht="14.25" customHeight="1" x14ac:dyDescent="0.25">
      <c r="B57" s="188" t="s">
        <v>74</v>
      </c>
      <c r="C57" s="238">
        <v>1933.1534499307893</v>
      </c>
      <c r="D57" s="239">
        <v>32.729952169990504</v>
      </c>
      <c r="E57" s="239"/>
      <c r="F57" s="238">
        <v>2128.1059882536993</v>
      </c>
      <c r="G57" s="239">
        <v>29.124864833659043</v>
      </c>
    </row>
    <row r="58" spans="2:8" ht="14.25" customHeight="1" x14ac:dyDescent="0.25">
      <c r="B58" s="188" t="s">
        <v>75</v>
      </c>
      <c r="C58" s="238">
        <v>184.66800609698566</v>
      </c>
      <c r="D58" s="239">
        <v>3.1265883249455708</v>
      </c>
      <c r="E58" s="239"/>
      <c r="F58" s="238">
        <v>241.90458689292095</v>
      </c>
      <c r="G58" s="239">
        <v>3.3106614213702117</v>
      </c>
    </row>
    <row r="59" spans="2:8" ht="14.25" customHeight="1" x14ac:dyDescent="0.25">
      <c r="B59" s="188" t="s">
        <v>76</v>
      </c>
      <c r="C59" s="238">
        <v>321.78393542757715</v>
      </c>
      <c r="D59" s="239">
        <v>5.4480790523861318</v>
      </c>
      <c r="E59" s="239"/>
      <c r="F59" s="238">
        <v>255.9739336513816</v>
      </c>
      <c r="G59" s="239">
        <v>3.5032118981320846</v>
      </c>
    </row>
    <row r="60" spans="2:8" ht="14.25" customHeight="1" x14ac:dyDescent="0.25">
      <c r="B60" s="188" t="s">
        <v>77</v>
      </c>
      <c r="C60" s="238">
        <v>143.69734572203291</v>
      </c>
      <c r="D60" s="239">
        <v>2.4329197729259997</v>
      </c>
      <c r="E60" s="239"/>
      <c r="F60" s="238">
        <v>124.15019606378112</v>
      </c>
      <c r="G60" s="239">
        <v>1.6990966142607529</v>
      </c>
    </row>
    <row r="61" spans="2:8" ht="14.25" customHeight="1" x14ac:dyDescent="0.25">
      <c r="B61" s="248"/>
      <c r="C61" s="251"/>
      <c r="D61" s="252"/>
      <c r="E61" s="252"/>
      <c r="F61" s="253"/>
      <c r="G61" s="252"/>
    </row>
    <row r="62" spans="2:8" ht="14.25" customHeight="1" x14ac:dyDescent="0.25">
      <c r="B62" s="254" t="s">
        <v>33</v>
      </c>
      <c r="C62" s="255">
        <v>6022.0072880141797</v>
      </c>
      <c r="D62" s="256">
        <f t="shared" si="0"/>
        <v>100.00012102315144</v>
      </c>
      <c r="E62" s="256"/>
      <c r="F62" s="257">
        <f>SUM(F49:F53)</f>
        <v>7385.7548498202887</v>
      </c>
      <c r="G62" s="258">
        <f>SUM(G49:G53)</f>
        <v>99.999999999999972</v>
      </c>
    </row>
    <row r="63" spans="2:8" ht="14.25" customHeight="1" x14ac:dyDescent="0.25">
      <c r="B63" s="262"/>
      <c r="C63" s="263"/>
      <c r="D63" s="263"/>
      <c r="E63" s="263"/>
      <c r="F63" s="263"/>
      <c r="G63" s="264"/>
    </row>
    <row r="64" spans="2:8" ht="14.25" customHeight="1" x14ac:dyDescent="0.25">
      <c r="B64" s="220" t="s">
        <v>12</v>
      </c>
      <c r="C64" s="260">
        <v>5827</v>
      </c>
      <c r="D64" s="260"/>
      <c r="E64" s="260"/>
      <c r="F64" s="260">
        <v>3996</v>
      </c>
      <c r="G64" s="260"/>
    </row>
    <row r="65" spans="2:7" ht="14.25" customHeight="1" x14ac:dyDescent="0.25">
      <c r="B65" s="350" t="s">
        <v>295</v>
      </c>
      <c r="C65" s="263"/>
      <c r="D65" s="263"/>
      <c r="E65" s="263"/>
      <c r="F65" s="263"/>
      <c r="G65" s="263"/>
    </row>
    <row r="66" spans="2:7" ht="14.25" customHeight="1" x14ac:dyDescent="0.25">
      <c r="B66" s="204" t="s">
        <v>129</v>
      </c>
      <c r="C66" s="263"/>
      <c r="D66" s="263"/>
      <c r="E66" s="263"/>
      <c r="F66" s="263"/>
      <c r="G66" s="263"/>
    </row>
    <row r="67" spans="2:7" ht="14.25" customHeight="1" x14ac:dyDescent="0.25"/>
  </sheetData>
  <mergeCells count="2">
    <mergeCell ref="C5:D5"/>
    <mergeCell ref="F5:G5"/>
  </mergeCells>
  <phoneticPr fontId="11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G79"/>
  <sheetViews>
    <sheetView showGridLines="0" workbookViewId="0"/>
  </sheetViews>
  <sheetFormatPr defaultRowHeight="15" x14ac:dyDescent="0.25"/>
  <cols>
    <col min="2" max="2" width="35" customWidth="1"/>
    <col min="3" max="3" width="16.7109375" style="27" customWidth="1"/>
    <col min="4" max="6" width="16.7109375" style="3" customWidth="1"/>
  </cols>
  <sheetData>
    <row r="1" spans="2:7" ht="14.25" customHeight="1" x14ac:dyDescent="0.25"/>
    <row r="2" spans="2:7" ht="37.5" customHeight="1" x14ac:dyDescent="0.25">
      <c r="B2" s="441" t="s">
        <v>99</v>
      </c>
      <c r="C2" s="440"/>
      <c r="D2" s="440"/>
      <c r="E2" s="440"/>
      <c r="F2" s="440"/>
      <c r="G2" s="440"/>
    </row>
    <row r="3" spans="2:7" ht="14.25" customHeight="1" x14ac:dyDescent="0.25"/>
    <row r="4" spans="2:7" ht="14.25" customHeight="1" x14ac:dyDescent="0.25">
      <c r="B4" s="189" t="s">
        <v>33</v>
      </c>
    </row>
    <row r="5" spans="2:7" ht="28.5" customHeight="1" x14ac:dyDescent="0.25">
      <c r="B5" s="202"/>
      <c r="C5" s="202"/>
      <c r="D5" s="304" t="s">
        <v>143</v>
      </c>
      <c r="E5" s="304" t="s">
        <v>142</v>
      </c>
      <c r="F5" s="304" t="s">
        <v>22</v>
      </c>
      <c r="G5" s="384" t="s">
        <v>12</v>
      </c>
    </row>
    <row r="6" spans="2:7" ht="14.25" customHeight="1" x14ac:dyDescent="0.25">
      <c r="B6" s="179"/>
      <c r="C6" s="266"/>
      <c r="D6" s="267" t="s">
        <v>127</v>
      </c>
      <c r="E6" s="267" t="s">
        <v>37</v>
      </c>
      <c r="F6" s="267" t="s">
        <v>37</v>
      </c>
      <c r="G6" s="165"/>
    </row>
    <row r="7" spans="2:7" ht="14.25" customHeight="1" x14ac:dyDescent="0.25">
      <c r="B7" s="179" t="s">
        <v>144</v>
      </c>
      <c r="C7" s="266"/>
      <c r="D7" s="267"/>
      <c r="E7" s="217"/>
      <c r="F7" s="267"/>
      <c r="G7" s="216"/>
    </row>
    <row r="8" spans="2:7" ht="14.25" customHeight="1" x14ac:dyDescent="0.25">
      <c r="B8" s="265" t="s">
        <v>0</v>
      </c>
      <c r="C8" s="266"/>
      <c r="D8" s="268">
        <v>3.2865312942011342</v>
      </c>
      <c r="E8" s="269">
        <v>1.3274941471923847</v>
      </c>
      <c r="F8" s="269">
        <v>56.193020870479401</v>
      </c>
      <c r="G8" s="270">
        <v>3085</v>
      </c>
    </row>
    <row r="9" spans="2:7" ht="14.25" customHeight="1" x14ac:dyDescent="0.25">
      <c r="B9" s="188" t="s">
        <v>1</v>
      </c>
      <c r="C9" s="266"/>
      <c r="D9" s="268">
        <v>3.1872576884880894</v>
      </c>
      <c r="E9" s="269">
        <v>0.83418471626399215</v>
      </c>
      <c r="F9" s="269">
        <v>62.530598276430069</v>
      </c>
      <c r="G9" s="270">
        <v>1143</v>
      </c>
    </row>
    <row r="10" spans="2:7" ht="14.25" customHeight="1" x14ac:dyDescent="0.25">
      <c r="B10" s="188" t="s">
        <v>2</v>
      </c>
      <c r="C10" s="266"/>
      <c r="D10" s="268">
        <v>2.9169126692271652</v>
      </c>
      <c r="E10" s="269">
        <v>0.33035938304739226</v>
      </c>
      <c r="F10" s="269">
        <v>63.28084561302115</v>
      </c>
      <c r="G10" s="270">
        <v>7689</v>
      </c>
    </row>
    <row r="11" spans="2:7" ht="14.25" customHeight="1" x14ac:dyDescent="0.25">
      <c r="B11" s="188" t="s">
        <v>3</v>
      </c>
      <c r="C11" s="266"/>
      <c r="D11" s="268">
        <v>2.7434244484972363</v>
      </c>
      <c r="E11" s="269">
        <v>4.3177355764714678</v>
      </c>
      <c r="F11" s="269">
        <v>43.279688427743125</v>
      </c>
      <c r="G11" s="270">
        <v>106</v>
      </c>
    </row>
    <row r="12" spans="2:7" ht="14.25" customHeight="1" x14ac:dyDescent="0.25">
      <c r="B12" s="188" t="s">
        <v>4</v>
      </c>
      <c r="C12" s="266"/>
      <c r="D12" s="268">
        <v>2.7511179076689993</v>
      </c>
      <c r="E12" s="269">
        <v>0</v>
      </c>
      <c r="F12" s="269">
        <v>37.076107426517588</v>
      </c>
      <c r="G12" s="270">
        <v>14</v>
      </c>
    </row>
    <row r="13" spans="2:7" ht="14.25" customHeight="1" x14ac:dyDescent="0.25">
      <c r="B13" s="188" t="s">
        <v>5</v>
      </c>
      <c r="C13" s="266"/>
      <c r="D13" s="268">
        <v>3.1380300199328697</v>
      </c>
      <c r="E13" s="269">
        <v>2.9552175639412526</v>
      </c>
      <c r="F13" s="269">
        <v>47.303319117609021</v>
      </c>
      <c r="G13" s="270">
        <v>391</v>
      </c>
    </row>
    <row r="14" spans="2:7" ht="14.25" customHeight="1" x14ac:dyDescent="0.25">
      <c r="B14" s="240"/>
      <c r="C14" s="266"/>
      <c r="D14" s="268"/>
      <c r="E14" s="269"/>
      <c r="F14" s="269"/>
      <c r="G14" s="270"/>
    </row>
    <row r="15" spans="2:7" ht="14.25" customHeight="1" x14ac:dyDescent="0.25">
      <c r="B15" s="241" t="s">
        <v>145</v>
      </c>
      <c r="C15" s="266"/>
      <c r="D15" s="208"/>
      <c r="E15" s="200"/>
      <c r="F15" s="200"/>
      <c r="G15" s="271"/>
    </row>
    <row r="16" spans="2:7" ht="14.25" customHeight="1" x14ac:dyDescent="0.25">
      <c r="B16" s="188" t="s">
        <v>238</v>
      </c>
      <c r="C16" s="266"/>
      <c r="D16" s="268">
        <v>2.7307227945935022</v>
      </c>
      <c r="E16" s="269">
        <v>0.90603118831303719</v>
      </c>
      <c r="F16" s="269">
        <v>43.228801786892596</v>
      </c>
      <c r="G16" s="270">
        <v>1253</v>
      </c>
    </row>
    <row r="17" spans="2:7" ht="14.25" customHeight="1" x14ac:dyDescent="0.25">
      <c r="B17" s="188" t="s">
        <v>239</v>
      </c>
      <c r="C17" s="266"/>
      <c r="D17" s="268">
        <v>2.875891894010536</v>
      </c>
      <c r="E17" s="269">
        <v>0.77719812371775077</v>
      </c>
      <c r="F17" s="269">
        <v>48.931716157675147</v>
      </c>
      <c r="G17" s="270">
        <v>1339</v>
      </c>
    </row>
    <row r="18" spans="2:7" ht="14.25" customHeight="1" x14ac:dyDescent="0.25">
      <c r="B18" s="188" t="s">
        <v>240</v>
      </c>
      <c r="C18" s="266"/>
      <c r="D18" s="268">
        <v>3.0695030796192673</v>
      </c>
      <c r="E18" s="269">
        <v>0.89538884299663524</v>
      </c>
      <c r="F18" s="269">
        <v>54.755632464092606</v>
      </c>
      <c r="G18" s="270">
        <v>2706</v>
      </c>
    </row>
    <row r="19" spans="2:7" ht="14.25" customHeight="1" x14ac:dyDescent="0.25">
      <c r="B19" s="188" t="s">
        <v>241</v>
      </c>
      <c r="C19" s="266"/>
      <c r="D19" s="268">
        <v>3.1135251395311045</v>
      </c>
      <c r="E19" s="269">
        <v>0.64327660994784863</v>
      </c>
      <c r="F19" s="269">
        <v>68.511280817164305</v>
      </c>
      <c r="G19" s="270">
        <v>7127</v>
      </c>
    </row>
    <row r="20" spans="2:7" ht="14.25" customHeight="1" x14ac:dyDescent="0.25">
      <c r="B20" s="240"/>
      <c r="C20" s="266"/>
      <c r="D20" s="268"/>
      <c r="E20" s="269"/>
      <c r="F20" s="269"/>
      <c r="G20" s="270"/>
    </row>
    <row r="21" spans="2:7" ht="14.25" customHeight="1" x14ac:dyDescent="0.25">
      <c r="B21" s="241" t="s">
        <v>125</v>
      </c>
      <c r="C21" s="266"/>
      <c r="D21" s="208"/>
      <c r="E21" s="200"/>
      <c r="F21" s="200"/>
      <c r="G21" s="271"/>
    </row>
    <row r="22" spans="2:7" ht="14.25" customHeight="1" x14ac:dyDescent="0.25">
      <c r="B22" s="188" t="s">
        <v>123</v>
      </c>
      <c r="C22" s="266"/>
      <c r="D22" s="268">
        <v>3.3468290898465169</v>
      </c>
      <c r="E22" s="201">
        <v>4.1179242313633617</v>
      </c>
      <c r="F22" s="201">
        <v>24.964810240377602</v>
      </c>
      <c r="G22" s="272">
        <v>130</v>
      </c>
    </row>
    <row r="23" spans="2:7" ht="14.25" customHeight="1" x14ac:dyDescent="0.25">
      <c r="B23" s="188" t="s">
        <v>124</v>
      </c>
      <c r="C23" s="266"/>
      <c r="D23" s="268">
        <v>2.7548701653799932</v>
      </c>
      <c r="E23" s="201">
        <v>0.82318092278806954</v>
      </c>
      <c r="F23" s="201">
        <v>52.079390293166917</v>
      </c>
      <c r="G23" s="272">
        <v>844</v>
      </c>
    </row>
    <row r="24" spans="2:7" ht="14.25" customHeight="1" x14ac:dyDescent="0.25">
      <c r="B24" s="188" t="s">
        <v>141</v>
      </c>
      <c r="C24" s="266"/>
      <c r="D24" s="268">
        <v>2.7077487415172721</v>
      </c>
      <c r="E24" s="201">
        <v>1.2840684805904676</v>
      </c>
      <c r="F24" s="201">
        <v>47.638349065709434</v>
      </c>
      <c r="G24" s="271">
        <v>312</v>
      </c>
    </row>
    <row r="25" spans="2:7" ht="14.25" customHeight="1" x14ac:dyDescent="0.25">
      <c r="B25" s="188" t="s">
        <v>269</v>
      </c>
      <c r="C25" s="266"/>
      <c r="D25" s="268">
        <v>2.9091524528660808</v>
      </c>
      <c r="E25" s="269">
        <v>0.87624260883870775</v>
      </c>
      <c r="F25" s="269">
        <v>55.343470896193068</v>
      </c>
      <c r="G25" s="272">
        <v>4548</v>
      </c>
    </row>
    <row r="26" spans="2:7" ht="14.25" customHeight="1" x14ac:dyDescent="0.25">
      <c r="B26" s="188" t="s">
        <v>270</v>
      </c>
      <c r="C26" s="266"/>
      <c r="D26" s="268">
        <v>2.8974725679205457</v>
      </c>
      <c r="E26" s="269">
        <v>0.71375938478187717</v>
      </c>
      <c r="F26" s="269">
        <v>58.938240250652328</v>
      </c>
      <c r="G26" s="272">
        <v>5242</v>
      </c>
    </row>
    <row r="27" spans="2:7" ht="14.25" customHeight="1" x14ac:dyDescent="0.25">
      <c r="B27" s="241"/>
      <c r="C27" s="266"/>
      <c r="D27" s="268"/>
      <c r="E27" s="269"/>
      <c r="F27" s="269"/>
      <c r="G27" s="272"/>
    </row>
    <row r="28" spans="2:7" ht="14.25" customHeight="1" x14ac:dyDescent="0.25">
      <c r="B28" s="241" t="s">
        <v>130</v>
      </c>
      <c r="C28" s="266"/>
      <c r="D28" s="208"/>
      <c r="E28" s="200"/>
      <c r="F28" s="200"/>
      <c r="G28" s="271"/>
    </row>
    <row r="29" spans="2:7" ht="14.25" customHeight="1" x14ac:dyDescent="0.25">
      <c r="B29" s="188" t="s">
        <v>116</v>
      </c>
      <c r="C29" s="266"/>
      <c r="D29" s="268">
        <v>3.4236483562220785</v>
      </c>
      <c r="E29" s="273">
        <v>0.33514073333027111</v>
      </c>
      <c r="F29" s="273">
        <v>74.226572913297417</v>
      </c>
      <c r="G29" s="270">
        <v>4585</v>
      </c>
    </row>
    <row r="30" spans="2:7" ht="14.25" customHeight="1" x14ac:dyDescent="0.25">
      <c r="B30" s="188" t="s">
        <v>27</v>
      </c>
      <c r="C30" s="266"/>
      <c r="D30" s="268">
        <v>2.9877068835166187</v>
      </c>
      <c r="E30" s="273">
        <v>0.70595798302734003</v>
      </c>
      <c r="F30" s="273">
        <v>62.989957917940067</v>
      </c>
      <c r="G30" s="270">
        <v>4303</v>
      </c>
    </row>
    <row r="31" spans="2:7" ht="14.25" customHeight="1" x14ac:dyDescent="0.25">
      <c r="B31" s="188" t="s">
        <v>117</v>
      </c>
      <c r="C31" s="266"/>
      <c r="D31" s="268">
        <v>2.8670063260721395</v>
      </c>
      <c r="E31" s="273">
        <v>1.2283839456138963</v>
      </c>
      <c r="F31" s="273">
        <v>52.060386194427913</v>
      </c>
      <c r="G31" s="270">
        <v>2694</v>
      </c>
    </row>
    <row r="32" spans="2:7" ht="14.25" customHeight="1" x14ac:dyDescent="0.25">
      <c r="B32" s="188" t="s">
        <v>135</v>
      </c>
      <c r="C32" s="266"/>
      <c r="D32" s="268">
        <v>1.8552678725402518</v>
      </c>
      <c r="E32" s="273">
        <v>1.0572660690588662</v>
      </c>
      <c r="F32" s="273">
        <v>7.4525740612347322</v>
      </c>
      <c r="G32" s="270">
        <v>608</v>
      </c>
    </row>
    <row r="33" spans="2:7" ht="14.25" customHeight="1" x14ac:dyDescent="0.25">
      <c r="B33" s="188" t="s">
        <v>136</v>
      </c>
      <c r="C33" s="266"/>
      <c r="D33" s="268">
        <v>1.9443418222964235</v>
      </c>
      <c r="E33" s="273">
        <v>2.8891652923757709</v>
      </c>
      <c r="F33" s="273">
        <v>17.169888110034066</v>
      </c>
      <c r="G33" s="270">
        <v>154</v>
      </c>
    </row>
    <row r="34" spans="2:7" ht="14.25" customHeight="1" x14ac:dyDescent="0.25">
      <c r="B34" s="188" t="s">
        <v>63</v>
      </c>
      <c r="C34" s="266"/>
      <c r="D34" s="268">
        <v>1.9316848726520521</v>
      </c>
      <c r="E34" s="273">
        <v>2.157376664113666</v>
      </c>
      <c r="F34" s="273">
        <v>10.684466837990316</v>
      </c>
      <c r="G34" s="270">
        <v>84</v>
      </c>
    </row>
    <row r="35" spans="2:7" ht="14.25" customHeight="1" x14ac:dyDescent="0.25">
      <c r="B35" s="248"/>
      <c r="C35" s="266"/>
      <c r="D35" s="268"/>
      <c r="E35" s="273"/>
      <c r="F35" s="273"/>
      <c r="G35" s="270"/>
    </row>
    <row r="36" spans="2:7" ht="14.25" customHeight="1" x14ac:dyDescent="0.25">
      <c r="B36" s="249" t="s">
        <v>131</v>
      </c>
      <c r="C36" s="266"/>
      <c r="D36" s="208"/>
      <c r="E36" s="200"/>
      <c r="F36" s="200"/>
      <c r="G36" s="271"/>
    </row>
    <row r="37" spans="2:7" ht="14.25" customHeight="1" x14ac:dyDescent="0.25">
      <c r="B37" s="188" t="s">
        <v>111</v>
      </c>
      <c r="C37" s="266"/>
      <c r="D37" s="268">
        <v>2.6752432520165268</v>
      </c>
      <c r="E37" s="269">
        <v>0.95682700270074916</v>
      </c>
      <c r="F37" s="269">
        <v>49.079249702062647</v>
      </c>
      <c r="G37" s="270">
        <v>2327</v>
      </c>
    </row>
    <row r="38" spans="2:7" ht="14.25" customHeight="1" x14ac:dyDescent="0.25">
      <c r="B38" s="188" t="s">
        <v>112</v>
      </c>
      <c r="C38" s="266"/>
      <c r="D38" s="268">
        <v>2.8125098187347328</v>
      </c>
      <c r="E38" s="269">
        <v>0.74399402273522752</v>
      </c>
      <c r="F38" s="269">
        <v>56.535632296738548</v>
      </c>
      <c r="G38" s="270">
        <v>2997</v>
      </c>
    </row>
    <row r="39" spans="2:7" ht="14.25" customHeight="1" x14ac:dyDescent="0.25">
      <c r="B39" s="188" t="s">
        <v>113</v>
      </c>
      <c r="C39" s="266"/>
      <c r="D39" s="268">
        <v>2.9764002638083116</v>
      </c>
      <c r="E39" s="269">
        <v>0.73459485155437887</v>
      </c>
      <c r="F39" s="269">
        <v>60.914748374528273</v>
      </c>
      <c r="G39" s="270">
        <v>2776</v>
      </c>
    </row>
    <row r="40" spans="2:7" ht="14.25" customHeight="1" x14ac:dyDescent="0.25">
      <c r="B40" s="188" t="s">
        <v>114</v>
      </c>
      <c r="C40" s="266"/>
      <c r="D40" s="268">
        <v>3.2190192795633434</v>
      </c>
      <c r="E40" s="269">
        <v>0.75352966184144154</v>
      </c>
      <c r="F40" s="269">
        <v>66.426405546874321</v>
      </c>
      <c r="G40" s="270">
        <v>2414</v>
      </c>
    </row>
    <row r="41" spans="2:7" ht="14.25" customHeight="1" x14ac:dyDescent="0.25">
      <c r="B41" s="188" t="s">
        <v>115</v>
      </c>
      <c r="C41" s="266"/>
      <c r="D41" s="268">
        <v>3.6880472837395257</v>
      </c>
      <c r="E41" s="269">
        <v>0.46032115250693068</v>
      </c>
      <c r="F41" s="269">
        <v>74.026309053014216</v>
      </c>
      <c r="G41" s="270">
        <v>1914</v>
      </c>
    </row>
    <row r="42" spans="2:7" ht="14.25" customHeight="1" x14ac:dyDescent="0.25">
      <c r="B42" s="250"/>
      <c r="C42" s="266"/>
      <c r="D42" s="268"/>
      <c r="E42" s="269"/>
      <c r="F42" s="269"/>
      <c r="G42" s="270"/>
    </row>
    <row r="43" spans="2:7" ht="14.25" customHeight="1" x14ac:dyDescent="0.25">
      <c r="B43" s="249" t="s">
        <v>278</v>
      </c>
      <c r="C43" s="266"/>
      <c r="D43" s="208"/>
      <c r="E43" s="200"/>
      <c r="F43" s="200"/>
      <c r="G43" s="271"/>
    </row>
    <row r="44" spans="2:7" ht="14.25" customHeight="1" x14ac:dyDescent="0.25">
      <c r="B44" s="188" t="s">
        <v>6</v>
      </c>
      <c r="C44" s="266"/>
      <c r="D44" s="268">
        <v>3.0795175730207833</v>
      </c>
      <c r="E44" s="269">
        <v>1.7254338451305613</v>
      </c>
      <c r="F44" s="269">
        <v>55.629457709507356</v>
      </c>
      <c r="G44" s="270">
        <v>980</v>
      </c>
    </row>
    <row r="45" spans="2:7" ht="14.25" customHeight="1" x14ac:dyDescent="0.25">
      <c r="B45" s="188" t="s">
        <v>253</v>
      </c>
      <c r="C45" s="266"/>
      <c r="D45" s="268">
        <v>2.9702772613792674</v>
      </c>
      <c r="E45" s="269">
        <v>0.7079680516460507</v>
      </c>
      <c r="F45" s="269">
        <v>59.363465561854909</v>
      </c>
      <c r="G45" s="270">
        <v>8141</v>
      </c>
    </row>
    <row r="46" spans="2:7" ht="14.25" customHeight="1" x14ac:dyDescent="0.25">
      <c r="B46" s="188" t="s">
        <v>254</v>
      </c>
      <c r="C46" s="266"/>
      <c r="D46" s="268">
        <v>3.1922728188163494</v>
      </c>
      <c r="E46" s="269">
        <v>0.46314394627401623</v>
      </c>
      <c r="F46" s="269">
        <v>65.956587914370445</v>
      </c>
      <c r="G46" s="270">
        <v>3307</v>
      </c>
    </row>
    <row r="47" spans="2:7" ht="14.25" customHeight="1" x14ac:dyDescent="0.25">
      <c r="B47" s="188"/>
      <c r="C47" s="266"/>
      <c r="D47" s="268"/>
      <c r="E47" s="269"/>
      <c r="F47" s="269"/>
      <c r="G47" s="270"/>
    </row>
    <row r="48" spans="2:7" ht="14.25" customHeight="1" x14ac:dyDescent="0.25">
      <c r="B48" s="249" t="s">
        <v>279</v>
      </c>
      <c r="C48" s="266"/>
      <c r="D48" s="208"/>
      <c r="E48" s="200"/>
      <c r="F48" s="200"/>
      <c r="G48" s="271"/>
    </row>
    <row r="49" spans="2:7" ht="14.25" customHeight="1" x14ac:dyDescent="0.25">
      <c r="B49" s="188" t="s">
        <v>106</v>
      </c>
      <c r="C49" s="266"/>
      <c r="D49" s="268">
        <v>2.7985701798537481</v>
      </c>
      <c r="E49" s="273">
        <v>3.1326366251927773</v>
      </c>
      <c r="F49" s="273">
        <v>48.567941834809517</v>
      </c>
      <c r="G49" s="270">
        <v>1510</v>
      </c>
    </row>
    <row r="50" spans="2:7" ht="14.25" customHeight="1" x14ac:dyDescent="0.25">
      <c r="B50" s="188" t="s">
        <v>107</v>
      </c>
      <c r="C50" s="266"/>
      <c r="D50" s="268">
        <v>2.8585575404857138</v>
      </c>
      <c r="E50" s="273">
        <v>0.53311806516852056</v>
      </c>
      <c r="F50" s="273">
        <v>53.514469948201928</v>
      </c>
      <c r="G50" s="270">
        <v>2011</v>
      </c>
    </row>
    <row r="51" spans="2:7" ht="14.25" customHeight="1" x14ac:dyDescent="0.25">
      <c r="B51" s="188" t="s">
        <v>108</v>
      </c>
      <c r="C51" s="266"/>
      <c r="D51" s="268">
        <v>3.0011770240223625</v>
      </c>
      <c r="E51" s="273">
        <v>0.78611083867353937</v>
      </c>
      <c r="F51" s="273">
        <v>59.512539318809196</v>
      </c>
      <c r="G51" s="270">
        <v>2603</v>
      </c>
    </row>
    <row r="52" spans="2:7" ht="14.25" customHeight="1" x14ac:dyDescent="0.25">
      <c r="B52" s="188" t="s">
        <v>109</v>
      </c>
      <c r="C52" s="266"/>
      <c r="D52" s="268">
        <v>3.0744439287622818</v>
      </c>
      <c r="E52" s="273">
        <v>0.41442200482380304</v>
      </c>
      <c r="F52" s="273">
        <v>63.147674904350872</v>
      </c>
      <c r="G52" s="270">
        <v>3047</v>
      </c>
    </row>
    <row r="53" spans="2:7" ht="14.25" customHeight="1" x14ac:dyDescent="0.25">
      <c r="B53" s="188" t="s">
        <v>110</v>
      </c>
      <c r="C53" s="266"/>
      <c r="D53" s="268">
        <v>3.2336121288120907</v>
      </c>
      <c r="E53" s="273">
        <v>0.22511603538889832</v>
      </c>
      <c r="F53" s="273">
        <v>68.363647310817768</v>
      </c>
      <c r="G53" s="270">
        <v>3257</v>
      </c>
    </row>
    <row r="54" spans="2:7" ht="14.25" customHeight="1" x14ac:dyDescent="0.25">
      <c r="B54" s="248"/>
      <c r="C54" s="266"/>
      <c r="D54" s="268"/>
      <c r="E54" s="273"/>
      <c r="F54" s="273"/>
      <c r="G54" s="270"/>
    </row>
    <row r="55" spans="2:7" ht="14.25" customHeight="1" x14ac:dyDescent="0.25">
      <c r="B55" s="249" t="s">
        <v>137</v>
      </c>
      <c r="C55" s="266"/>
      <c r="D55" s="208"/>
      <c r="E55" s="200"/>
      <c r="F55" s="200"/>
      <c r="G55" s="274"/>
    </row>
    <row r="56" spans="2:7" ht="14.25" customHeight="1" x14ac:dyDescent="0.25">
      <c r="B56" s="191" t="s">
        <v>73</v>
      </c>
      <c r="C56" s="266"/>
      <c r="D56" s="268">
        <v>3.0551623003532762</v>
      </c>
      <c r="E56" s="273">
        <v>0.54199121192719824</v>
      </c>
      <c r="F56" s="273">
        <v>61.918887223453197</v>
      </c>
      <c r="G56" s="270">
        <v>7743</v>
      </c>
    </row>
    <row r="57" spans="2:7" ht="14.25" customHeight="1" x14ac:dyDescent="0.25">
      <c r="B57" s="188" t="s">
        <v>74</v>
      </c>
      <c r="C57" s="266"/>
      <c r="D57" s="268">
        <v>3.0304307588546662</v>
      </c>
      <c r="E57" s="273">
        <v>0.92632484399818615</v>
      </c>
      <c r="F57" s="273">
        <v>60.810066596361757</v>
      </c>
      <c r="G57" s="270">
        <v>3545</v>
      </c>
    </row>
    <row r="58" spans="2:7" ht="14.25" customHeight="1" x14ac:dyDescent="0.25">
      <c r="B58" s="188" t="s">
        <v>75</v>
      </c>
      <c r="C58" s="266"/>
      <c r="D58" s="268">
        <v>3.0128229082592308</v>
      </c>
      <c r="E58" s="273">
        <v>0.87379839361904998</v>
      </c>
      <c r="F58" s="273">
        <v>60.684090640500052</v>
      </c>
      <c r="G58" s="275">
        <v>364</v>
      </c>
    </row>
    <row r="59" spans="2:7" ht="14.25" customHeight="1" x14ac:dyDescent="0.25">
      <c r="B59" s="188" t="s">
        <v>76</v>
      </c>
      <c r="C59" s="266"/>
      <c r="D59" s="268">
        <v>2.8802927110590062</v>
      </c>
      <c r="E59" s="273">
        <v>1.206601259267239</v>
      </c>
      <c r="F59" s="273">
        <v>51.972667496220637</v>
      </c>
      <c r="G59" s="275">
        <v>474</v>
      </c>
    </row>
    <row r="60" spans="2:7" ht="14.25" customHeight="1" x14ac:dyDescent="0.25">
      <c r="B60" s="188" t="s">
        <v>77</v>
      </c>
      <c r="C60" s="266"/>
      <c r="D60" s="268">
        <v>2.7718749830301039</v>
      </c>
      <c r="E60" s="273">
        <v>1.0789785979761233</v>
      </c>
      <c r="F60" s="273">
        <v>48.034802357193243</v>
      </c>
      <c r="G60" s="275">
        <v>204</v>
      </c>
    </row>
    <row r="61" spans="2:7" ht="14.25" customHeight="1" x14ac:dyDescent="0.25">
      <c r="B61" s="248"/>
      <c r="C61" s="266"/>
      <c r="D61" s="276"/>
      <c r="E61" s="273"/>
      <c r="F61" s="273"/>
      <c r="G61" s="277"/>
    </row>
    <row r="62" spans="2:7" ht="14.25" customHeight="1" x14ac:dyDescent="0.25">
      <c r="B62" s="278" t="s">
        <v>33</v>
      </c>
      <c r="C62" s="278"/>
      <c r="D62" s="279">
        <v>3.0389390000000001</v>
      </c>
      <c r="E62" s="280">
        <v>0.73977304773410091</v>
      </c>
      <c r="F62" s="281">
        <v>60.743273605225376</v>
      </c>
      <c r="G62" s="282">
        <v>12428</v>
      </c>
    </row>
    <row r="63" spans="2:7" ht="14.25" customHeight="1" x14ac:dyDescent="0.25">
      <c r="B63" s="204" t="s">
        <v>129</v>
      </c>
      <c r="C63" s="266"/>
      <c r="D63" s="263"/>
      <c r="E63" s="263"/>
      <c r="F63" s="263"/>
      <c r="G63" s="262"/>
    </row>
    <row r="64" spans="2:7" ht="14.25" customHeight="1" x14ac:dyDescent="0.25">
      <c r="B64" s="261"/>
      <c r="C64" s="266"/>
      <c r="D64" s="263"/>
      <c r="E64" s="263"/>
      <c r="F64" s="263"/>
      <c r="G64" s="262"/>
    </row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</sheetData>
  <mergeCells count="1">
    <mergeCell ref="B2:G2"/>
  </mergeCells>
  <phoneticPr fontId="11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I64"/>
  <sheetViews>
    <sheetView showGridLines="0" workbookViewId="0"/>
  </sheetViews>
  <sheetFormatPr defaultRowHeight="15" x14ac:dyDescent="0.25"/>
  <cols>
    <col min="1" max="1" width="9.140625" style="3"/>
    <col min="2" max="2" width="51.140625" style="3" customWidth="1"/>
    <col min="3" max="3" width="16.5703125" style="3" customWidth="1"/>
    <col min="4" max="4" width="9.140625" style="3" customWidth="1"/>
    <col min="5" max="8" width="13.85546875" style="3" customWidth="1"/>
    <col min="9" max="16384" width="9.140625" style="3"/>
  </cols>
  <sheetData>
    <row r="2" spans="2:9" ht="18.75" customHeight="1" x14ac:dyDescent="0.25">
      <c r="B2" s="178" t="s">
        <v>98</v>
      </c>
    </row>
    <row r="4" spans="2:9" x14ac:dyDescent="0.25">
      <c r="B4" s="189" t="s">
        <v>33</v>
      </c>
    </row>
    <row r="5" spans="2:9" ht="57" customHeight="1" x14ac:dyDescent="0.25">
      <c r="B5" s="209"/>
      <c r="C5" s="209" t="s">
        <v>140</v>
      </c>
      <c r="D5" s="212" t="s">
        <v>12</v>
      </c>
      <c r="E5" s="209" t="s">
        <v>265</v>
      </c>
      <c r="F5" s="209" t="s">
        <v>266</v>
      </c>
      <c r="G5" s="209" t="s">
        <v>267</v>
      </c>
      <c r="H5" s="209" t="s">
        <v>268</v>
      </c>
      <c r="I5" s="212" t="s">
        <v>12</v>
      </c>
    </row>
    <row r="6" spans="2:9" x14ac:dyDescent="0.25">
      <c r="B6" s="218"/>
      <c r="C6" s="365" t="s">
        <v>37</v>
      </c>
      <c r="D6" s="165"/>
      <c r="E6" s="165"/>
      <c r="F6" s="165"/>
      <c r="G6" s="165"/>
      <c r="H6" s="165"/>
    </row>
    <row r="7" spans="2:9" x14ac:dyDescent="0.25">
      <c r="B7" s="179" t="s">
        <v>144</v>
      </c>
      <c r="C7" s="217"/>
      <c r="D7" s="219"/>
      <c r="E7" s="217"/>
      <c r="F7" s="217"/>
      <c r="G7" s="217"/>
      <c r="H7" s="217"/>
      <c r="I7" s="259"/>
    </row>
    <row r="8" spans="2:9" x14ac:dyDescent="0.25">
      <c r="B8" s="188" t="s">
        <v>0</v>
      </c>
      <c r="C8" s="283">
        <v>94.903317637733252</v>
      </c>
      <c r="D8" s="284">
        <v>966</v>
      </c>
      <c r="E8" s="285">
        <v>7.8124724496536002</v>
      </c>
      <c r="F8" s="285">
        <v>7.9885241746407711</v>
      </c>
      <c r="G8" s="285">
        <v>7.5033342382700923</v>
      </c>
      <c r="H8" s="285">
        <v>2.9017763415770887</v>
      </c>
      <c r="I8" s="284">
        <v>625</v>
      </c>
    </row>
    <row r="9" spans="2:9" x14ac:dyDescent="0.25">
      <c r="B9" s="188" t="s">
        <v>1</v>
      </c>
      <c r="C9" s="283">
        <v>94.991302329943053</v>
      </c>
      <c r="D9" s="284">
        <v>347</v>
      </c>
      <c r="E9" s="285">
        <v>7.9761099926377934</v>
      </c>
      <c r="F9" s="285">
        <v>8.1732450724546553</v>
      </c>
      <c r="G9" s="285">
        <v>7.8353398653012025</v>
      </c>
      <c r="H9" s="285">
        <v>2.6377801347504444</v>
      </c>
      <c r="I9" s="284">
        <v>294</v>
      </c>
    </row>
    <row r="10" spans="2:9" x14ac:dyDescent="0.25">
      <c r="B10" s="188" t="s">
        <v>2</v>
      </c>
      <c r="C10" s="283">
        <v>95.562306509780043</v>
      </c>
      <c r="D10" s="284">
        <v>2480</v>
      </c>
      <c r="E10" s="285">
        <v>7.8075313077538304</v>
      </c>
      <c r="F10" s="285">
        <v>7.9773695357930468</v>
      </c>
      <c r="G10" s="285">
        <v>7.7397320040062763</v>
      </c>
      <c r="H10" s="285">
        <v>2.6047779306333583</v>
      </c>
      <c r="I10" s="284">
        <v>2331</v>
      </c>
    </row>
    <row r="11" spans="2:9" x14ac:dyDescent="0.25">
      <c r="B11" s="188" t="s">
        <v>3</v>
      </c>
      <c r="C11" s="283">
        <v>79.116580413265282</v>
      </c>
      <c r="D11" s="284">
        <v>31</v>
      </c>
      <c r="E11" s="285">
        <v>6.1133417037419404</v>
      </c>
      <c r="F11" s="285">
        <v>6.8857861606297046</v>
      </c>
      <c r="G11" s="285">
        <v>6.4771708887009964</v>
      </c>
      <c r="H11" s="285">
        <v>4.1111178727902571</v>
      </c>
      <c r="I11" s="284">
        <v>30</v>
      </c>
    </row>
    <row r="12" spans="2:9" x14ac:dyDescent="0.25">
      <c r="B12" s="188" t="s">
        <v>4</v>
      </c>
      <c r="C12" s="364" t="s">
        <v>11</v>
      </c>
      <c r="D12" s="284">
        <v>2</v>
      </c>
      <c r="E12" s="291" t="s">
        <v>11</v>
      </c>
      <c r="F12" s="291" t="s">
        <v>11</v>
      </c>
      <c r="G12" s="291" t="s">
        <v>11</v>
      </c>
      <c r="H12" s="291" t="s">
        <v>11</v>
      </c>
      <c r="I12" s="286">
        <v>2</v>
      </c>
    </row>
    <row r="13" spans="2:9" x14ac:dyDescent="0.25">
      <c r="B13" s="188" t="s">
        <v>5</v>
      </c>
      <c r="C13" s="283">
        <v>92.934814642073292</v>
      </c>
      <c r="D13" s="284">
        <v>131</v>
      </c>
      <c r="E13" s="285">
        <v>6.6093721034869661</v>
      </c>
      <c r="F13" s="285">
        <v>7.2231284770958295</v>
      </c>
      <c r="G13" s="285">
        <v>6.7240639723055367</v>
      </c>
      <c r="H13" s="285">
        <v>3.6627494071277353</v>
      </c>
      <c r="I13" s="286">
        <v>113</v>
      </c>
    </row>
    <row r="14" spans="2:9" x14ac:dyDescent="0.25">
      <c r="B14" s="240"/>
      <c r="C14" s="283"/>
      <c r="D14" s="284"/>
      <c r="E14" s="285"/>
      <c r="F14" s="285"/>
      <c r="G14" s="285"/>
      <c r="H14" s="285"/>
      <c r="I14" s="286"/>
    </row>
    <row r="15" spans="2:9" x14ac:dyDescent="0.25">
      <c r="B15" s="241" t="s">
        <v>145</v>
      </c>
      <c r="C15" s="287"/>
      <c r="D15" s="286"/>
      <c r="E15" s="208"/>
      <c r="F15" s="208"/>
      <c r="G15" s="208"/>
      <c r="H15" s="208"/>
      <c r="I15" s="286"/>
    </row>
    <row r="16" spans="2:9" x14ac:dyDescent="0.25">
      <c r="B16" s="188" t="s">
        <v>238</v>
      </c>
      <c r="C16" s="283">
        <v>94.631665375020219</v>
      </c>
      <c r="D16" s="284">
        <v>437</v>
      </c>
      <c r="E16" s="285">
        <v>7.6104494614042597</v>
      </c>
      <c r="F16" s="285">
        <v>7.8564408764342293</v>
      </c>
      <c r="G16" s="285">
        <v>7.4530497863803822</v>
      </c>
      <c r="H16" s="285">
        <v>3.049880402295468</v>
      </c>
      <c r="I16" s="286">
        <v>366</v>
      </c>
    </row>
    <row r="17" spans="2:9" x14ac:dyDescent="0.25">
      <c r="B17" s="188" t="s">
        <v>239</v>
      </c>
      <c r="C17" s="283">
        <v>93.510286995112239</v>
      </c>
      <c r="D17" s="284">
        <v>435</v>
      </c>
      <c r="E17" s="285">
        <v>7.8310442852756204</v>
      </c>
      <c r="F17" s="285">
        <v>8.1470217322428446</v>
      </c>
      <c r="G17" s="285">
        <v>7.6731713624984934</v>
      </c>
      <c r="H17" s="285">
        <v>2.707988826176662</v>
      </c>
      <c r="I17" s="286">
        <v>348</v>
      </c>
    </row>
    <row r="18" spans="2:9" x14ac:dyDescent="0.25">
      <c r="B18" s="188" t="s">
        <v>240</v>
      </c>
      <c r="C18" s="283">
        <v>94.084032981904144</v>
      </c>
      <c r="D18" s="284">
        <v>851</v>
      </c>
      <c r="E18" s="285">
        <v>7.7802471406803528</v>
      </c>
      <c r="F18" s="285">
        <v>7.959801475714765</v>
      </c>
      <c r="G18" s="285">
        <v>7.5717563533520904</v>
      </c>
      <c r="H18" s="285">
        <v>2.794008714277151</v>
      </c>
      <c r="I18" s="286">
        <v>670</v>
      </c>
    </row>
    <row r="19" spans="2:9" x14ac:dyDescent="0.25">
      <c r="B19" s="188" t="s">
        <v>241</v>
      </c>
      <c r="C19" s="283">
        <v>95.854596591190045</v>
      </c>
      <c r="D19" s="284">
        <v>2234</v>
      </c>
      <c r="E19" s="285">
        <v>7.7758228593108942</v>
      </c>
      <c r="F19" s="285">
        <v>7.9453656966300024</v>
      </c>
      <c r="G19" s="285">
        <v>7.7223066157872973</v>
      </c>
      <c r="H19" s="285">
        <v>2.6198319290160517</v>
      </c>
      <c r="I19" s="286">
        <v>1911</v>
      </c>
    </row>
    <row r="20" spans="2:9" x14ac:dyDescent="0.25">
      <c r="B20" s="250"/>
      <c r="C20" s="283"/>
      <c r="D20" s="284"/>
      <c r="E20" s="285"/>
      <c r="F20" s="285"/>
      <c r="G20" s="285"/>
      <c r="H20" s="285"/>
      <c r="I20" s="286"/>
    </row>
    <row r="21" spans="2:9" x14ac:dyDescent="0.25">
      <c r="B21" s="241" t="s">
        <v>125</v>
      </c>
      <c r="C21" s="287"/>
      <c r="D21" s="286"/>
      <c r="E21" s="208"/>
      <c r="F21" s="208"/>
      <c r="G21" s="208"/>
      <c r="H21" s="208"/>
      <c r="I21" s="286"/>
    </row>
    <row r="22" spans="2:9" x14ac:dyDescent="0.25">
      <c r="B22" s="188" t="s">
        <v>123</v>
      </c>
      <c r="C22" s="288">
        <v>81.984666330434266</v>
      </c>
      <c r="D22" s="286">
        <v>42</v>
      </c>
      <c r="E22" s="285">
        <v>7.3006582422801776</v>
      </c>
      <c r="F22" s="285">
        <v>8.0386703733858127</v>
      </c>
      <c r="G22" s="285">
        <v>7.5288056461843231</v>
      </c>
      <c r="H22" s="285">
        <v>3.3700071553036444</v>
      </c>
      <c r="I22" s="286">
        <v>42</v>
      </c>
    </row>
    <row r="23" spans="2:9" x14ac:dyDescent="0.25">
      <c r="B23" s="188" t="s">
        <v>124</v>
      </c>
      <c r="C23" s="288">
        <v>93.244748213893416</v>
      </c>
      <c r="D23" s="286">
        <v>257</v>
      </c>
      <c r="E23" s="285">
        <v>6.8814124755871608</v>
      </c>
      <c r="F23" s="285">
        <v>7.2808907261451932</v>
      </c>
      <c r="G23" s="285">
        <v>7.2677111656518179</v>
      </c>
      <c r="H23" s="285">
        <v>3.5057972406434539</v>
      </c>
      <c r="I23" s="286">
        <v>221</v>
      </c>
    </row>
    <row r="24" spans="2:9" x14ac:dyDescent="0.25">
      <c r="B24" s="188" t="s">
        <v>141</v>
      </c>
      <c r="C24" s="288">
        <v>92.995773564547022</v>
      </c>
      <c r="D24" s="286">
        <v>98</v>
      </c>
      <c r="E24" s="285">
        <v>6.81800121402933</v>
      </c>
      <c r="F24" s="285">
        <v>6.8172401896167596</v>
      </c>
      <c r="G24" s="285">
        <v>7.1948232109432437</v>
      </c>
      <c r="H24" s="285">
        <v>2.7878518459936932</v>
      </c>
      <c r="I24" s="286">
        <v>74</v>
      </c>
    </row>
    <row r="25" spans="2:9" x14ac:dyDescent="0.25">
      <c r="B25" s="188" t="s">
        <v>269</v>
      </c>
      <c r="C25" s="283">
        <v>94.235596858883213</v>
      </c>
      <c r="D25" s="286">
        <v>1576</v>
      </c>
      <c r="E25" s="285">
        <v>7.4125673624331796</v>
      </c>
      <c r="F25" s="285">
        <v>7.7146435098916957</v>
      </c>
      <c r="G25" s="285">
        <v>7.3428658835659011</v>
      </c>
      <c r="H25" s="285">
        <v>3.052538724810915</v>
      </c>
      <c r="I25" s="284">
        <v>1336</v>
      </c>
    </row>
    <row r="26" spans="2:9" x14ac:dyDescent="0.25">
      <c r="B26" s="188" t="s">
        <v>270</v>
      </c>
      <c r="C26" s="283">
        <v>94.514069783020332</v>
      </c>
      <c r="D26" s="286">
        <v>1694</v>
      </c>
      <c r="E26" s="285">
        <v>7.505892641191978</v>
      </c>
      <c r="F26" s="285">
        <v>7.7646521759227038</v>
      </c>
      <c r="G26" s="285">
        <v>7.4190936462912997</v>
      </c>
      <c r="H26" s="285">
        <v>2.9558517730596332</v>
      </c>
      <c r="I26" s="284">
        <v>1474</v>
      </c>
    </row>
    <row r="27" spans="2:9" x14ac:dyDescent="0.25">
      <c r="B27" s="249"/>
      <c r="C27" s="283"/>
      <c r="D27" s="286"/>
      <c r="E27" s="285"/>
      <c r="F27" s="285"/>
      <c r="G27" s="285"/>
      <c r="H27" s="285"/>
      <c r="I27" s="284"/>
    </row>
    <row r="28" spans="2:9" x14ac:dyDescent="0.25">
      <c r="B28" s="241" t="s">
        <v>130</v>
      </c>
      <c r="C28" s="287"/>
      <c r="D28" s="286"/>
      <c r="E28" s="208"/>
      <c r="F28" s="208"/>
      <c r="G28" s="208"/>
      <c r="H28" s="208"/>
      <c r="I28" s="284"/>
    </row>
    <row r="29" spans="2:9" x14ac:dyDescent="0.25">
      <c r="B29" s="188" t="s">
        <v>116</v>
      </c>
      <c r="C29" s="289">
        <v>96.971642188012467</v>
      </c>
      <c r="D29" s="286">
        <v>1452</v>
      </c>
      <c r="E29" s="285">
        <v>7.9994953843172318</v>
      </c>
      <c r="F29" s="285">
        <v>8.1608045110865515</v>
      </c>
      <c r="G29" s="285">
        <v>7.9073845399250988</v>
      </c>
      <c r="H29" s="285">
        <v>2.5250445622848487</v>
      </c>
      <c r="I29" s="286">
        <v>1168</v>
      </c>
    </row>
    <row r="30" spans="2:9" x14ac:dyDescent="0.25">
      <c r="B30" s="188" t="s">
        <v>27</v>
      </c>
      <c r="C30" s="289">
        <v>95.185643313564569</v>
      </c>
      <c r="D30" s="286">
        <v>1387</v>
      </c>
      <c r="E30" s="285">
        <v>7.7668080651902036</v>
      </c>
      <c r="F30" s="285">
        <v>7.9924007131584007</v>
      </c>
      <c r="G30" s="285">
        <v>7.6707346135311116</v>
      </c>
      <c r="H30" s="285">
        <v>2.7256439596948643</v>
      </c>
      <c r="I30" s="286">
        <v>1164</v>
      </c>
    </row>
    <row r="31" spans="2:9" x14ac:dyDescent="0.25">
      <c r="B31" s="188" t="s">
        <v>117</v>
      </c>
      <c r="C31" s="289">
        <v>92.444945833812426</v>
      </c>
      <c r="D31" s="286">
        <v>849</v>
      </c>
      <c r="E31" s="285">
        <v>7.4771546565695708</v>
      </c>
      <c r="F31" s="285">
        <v>7.7170292728055099</v>
      </c>
      <c r="G31" s="285">
        <v>7.330113645274265</v>
      </c>
      <c r="H31" s="285">
        <v>2.9126718115888974</v>
      </c>
      <c r="I31" s="286">
        <v>714</v>
      </c>
    </row>
    <row r="32" spans="2:9" x14ac:dyDescent="0.25">
      <c r="B32" s="188" t="s">
        <v>135</v>
      </c>
      <c r="C32" s="289">
        <v>92.316658545309892</v>
      </c>
      <c r="D32" s="286">
        <v>201</v>
      </c>
      <c r="E32" s="285">
        <v>7.5228246671270167</v>
      </c>
      <c r="F32" s="285">
        <v>7.6773683879282313</v>
      </c>
      <c r="G32" s="285">
        <v>7.445105887373388</v>
      </c>
      <c r="H32" s="285">
        <v>2.9028075850707045</v>
      </c>
      <c r="I32" s="286">
        <v>186</v>
      </c>
    </row>
    <row r="33" spans="2:9" x14ac:dyDescent="0.25">
      <c r="B33" s="188" t="s">
        <v>136</v>
      </c>
      <c r="C33" s="289">
        <v>91.556306437474547</v>
      </c>
      <c r="D33" s="286">
        <v>44</v>
      </c>
      <c r="E33" s="285">
        <v>7.113334179614168</v>
      </c>
      <c r="F33" s="285">
        <v>7.1642938563768253</v>
      </c>
      <c r="G33" s="285">
        <v>7.1147729721618136</v>
      </c>
      <c r="H33" s="285">
        <v>3.1255489734957576</v>
      </c>
      <c r="I33" s="286">
        <v>40</v>
      </c>
    </row>
    <row r="34" spans="2:9" x14ac:dyDescent="0.25">
      <c r="B34" s="188" t="s">
        <v>63</v>
      </c>
      <c r="C34" s="290">
        <v>96.337500733547031</v>
      </c>
      <c r="D34" s="286">
        <v>24</v>
      </c>
      <c r="E34" s="291">
        <v>7.8947040152047441</v>
      </c>
      <c r="F34" s="291">
        <v>7.8400063766514325</v>
      </c>
      <c r="G34" s="291">
        <v>6.9074762159557164</v>
      </c>
      <c r="H34" s="291">
        <v>3.1564159821105267</v>
      </c>
      <c r="I34" s="286">
        <v>23</v>
      </c>
    </row>
    <row r="35" spans="2:9" x14ac:dyDescent="0.25">
      <c r="B35" s="248"/>
      <c r="C35" s="289"/>
      <c r="D35" s="286"/>
      <c r="E35" s="285"/>
      <c r="F35" s="285"/>
      <c r="G35" s="285"/>
      <c r="H35" s="285"/>
      <c r="I35" s="286"/>
    </row>
    <row r="36" spans="2:9" x14ac:dyDescent="0.25">
      <c r="B36" s="249" t="s">
        <v>131</v>
      </c>
      <c r="C36" s="287"/>
      <c r="D36" s="286"/>
      <c r="E36" s="208"/>
      <c r="F36" s="208"/>
      <c r="G36" s="208"/>
      <c r="H36" s="208"/>
      <c r="I36" s="286"/>
    </row>
    <row r="37" spans="2:9" x14ac:dyDescent="0.25">
      <c r="B37" s="188" t="s">
        <v>111</v>
      </c>
      <c r="C37" s="283">
        <v>92.159001825788692</v>
      </c>
      <c r="D37" s="284">
        <v>735</v>
      </c>
      <c r="E37" s="285">
        <v>7.26828554016822</v>
      </c>
      <c r="F37" s="285">
        <v>7.6012713544411952</v>
      </c>
      <c r="G37" s="285">
        <v>7.2618664828682249</v>
      </c>
      <c r="H37" s="285">
        <v>3.0225575930974613</v>
      </c>
      <c r="I37" s="286">
        <v>684</v>
      </c>
    </row>
    <row r="38" spans="2:9" x14ac:dyDescent="0.25">
      <c r="B38" s="188" t="s">
        <v>112</v>
      </c>
      <c r="C38" s="283">
        <v>94.859522554111791</v>
      </c>
      <c r="D38" s="284">
        <v>973</v>
      </c>
      <c r="E38" s="285">
        <v>7.6980109538585433</v>
      </c>
      <c r="F38" s="285">
        <v>7.9158218264833007</v>
      </c>
      <c r="G38" s="285">
        <v>7.6200144593644641</v>
      </c>
      <c r="H38" s="285">
        <v>2.8883495060758642</v>
      </c>
      <c r="I38" s="286">
        <v>864</v>
      </c>
    </row>
    <row r="39" spans="2:9" x14ac:dyDescent="0.25">
      <c r="B39" s="188" t="s">
        <v>113</v>
      </c>
      <c r="C39" s="283">
        <v>95.87000969533662</v>
      </c>
      <c r="D39" s="284">
        <v>864</v>
      </c>
      <c r="E39" s="285">
        <v>7.9002684256976101</v>
      </c>
      <c r="F39" s="285">
        <v>8.0869517094793633</v>
      </c>
      <c r="G39" s="285">
        <v>7.7951130132460698</v>
      </c>
      <c r="H39" s="285">
        <v>2.4866016643014794</v>
      </c>
      <c r="I39" s="286">
        <v>705</v>
      </c>
    </row>
    <row r="40" spans="2:9" x14ac:dyDescent="0.25">
      <c r="B40" s="188" t="s">
        <v>114</v>
      </c>
      <c r="C40" s="283">
        <v>95.543257763230571</v>
      </c>
      <c r="D40" s="284">
        <v>795</v>
      </c>
      <c r="E40" s="285">
        <v>8.0309094832399932</v>
      </c>
      <c r="F40" s="285">
        <v>8.1622504776376221</v>
      </c>
      <c r="G40" s="285">
        <v>7.8997184343943339</v>
      </c>
      <c r="H40" s="285">
        <v>2.3997692887049311</v>
      </c>
      <c r="I40" s="286">
        <v>620</v>
      </c>
    </row>
    <row r="41" spans="2:9" x14ac:dyDescent="0.25">
      <c r="B41" s="188" t="s">
        <v>115</v>
      </c>
      <c r="C41" s="283">
        <v>97.301335780239938</v>
      </c>
      <c r="D41" s="284">
        <v>590</v>
      </c>
      <c r="E41" s="285">
        <v>8.1047510929874473</v>
      </c>
      <c r="F41" s="285">
        <v>8.1383388591283854</v>
      </c>
      <c r="G41" s="285">
        <v>7.7953773912395876</v>
      </c>
      <c r="H41" s="285">
        <v>2.6867740507790612</v>
      </c>
      <c r="I41" s="286">
        <v>421</v>
      </c>
    </row>
    <row r="42" spans="2:9" x14ac:dyDescent="0.25">
      <c r="B42" s="250"/>
      <c r="C42" s="283"/>
      <c r="D42" s="284"/>
      <c r="E42" s="285"/>
      <c r="F42" s="285"/>
      <c r="G42" s="285"/>
      <c r="H42" s="285"/>
      <c r="I42" s="284"/>
    </row>
    <row r="43" spans="2:9" x14ac:dyDescent="0.25">
      <c r="B43" s="249" t="s">
        <v>278</v>
      </c>
      <c r="C43" s="287"/>
      <c r="D43" s="286"/>
      <c r="E43" s="208"/>
      <c r="F43" s="208"/>
      <c r="G43" s="208"/>
      <c r="H43" s="208"/>
      <c r="I43" s="284"/>
    </row>
    <row r="44" spans="2:9" x14ac:dyDescent="0.25">
      <c r="B44" s="188" t="s">
        <v>6</v>
      </c>
      <c r="C44" s="283">
        <v>93.226943323635737</v>
      </c>
      <c r="D44" s="284">
        <v>285</v>
      </c>
      <c r="E44" s="285">
        <v>7.3682604060930901</v>
      </c>
      <c r="F44" s="285">
        <v>7.5922783934256914</v>
      </c>
      <c r="G44" s="285">
        <v>7.2298701086508075</v>
      </c>
      <c r="H44" s="285">
        <v>3.3739919344149643</v>
      </c>
      <c r="I44" s="284">
        <v>244</v>
      </c>
    </row>
    <row r="45" spans="2:9" x14ac:dyDescent="0.25">
      <c r="B45" s="188" t="s">
        <v>253</v>
      </c>
      <c r="C45" s="283">
        <v>94.94411230484387</v>
      </c>
      <c r="D45" s="284">
        <v>2581</v>
      </c>
      <c r="E45" s="285">
        <v>7.738715406124876</v>
      </c>
      <c r="F45" s="285">
        <v>7.9167624760051911</v>
      </c>
      <c r="G45" s="285">
        <v>7.658482064853084</v>
      </c>
      <c r="H45" s="285">
        <v>2.6681066489460918</v>
      </c>
      <c r="I45" s="284">
        <v>2160</v>
      </c>
    </row>
    <row r="46" spans="2:9" x14ac:dyDescent="0.25">
      <c r="B46" s="188" t="s">
        <v>254</v>
      </c>
      <c r="C46" s="283">
        <v>96.050436555483799</v>
      </c>
      <c r="D46" s="284">
        <v>1091</v>
      </c>
      <c r="E46" s="285">
        <v>7.9820447996876052</v>
      </c>
      <c r="F46" s="285">
        <v>8.2108623495616015</v>
      </c>
      <c r="G46" s="285">
        <v>7.8156309279459997</v>
      </c>
      <c r="H46" s="285">
        <v>2.5653446798400528</v>
      </c>
      <c r="I46" s="286">
        <v>891</v>
      </c>
    </row>
    <row r="47" spans="2:9" x14ac:dyDescent="0.25">
      <c r="B47" s="188"/>
      <c r="C47" s="283"/>
      <c r="D47" s="284"/>
      <c r="E47" s="285"/>
      <c r="F47" s="285"/>
      <c r="G47" s="285"/>
      <c r="H47" s="285"/>
      <c r="I47" s="286"/>
    </row>
    <row r="48" spans="2:9" x14ac:dyDescent="0.25">
      <c r="B48" s="249" t="s">
        <v>279</v>
      </c>
      <c r="C48" s="287"/>
      <c r="D48" s="286"/>
      <c r="E48" s="208"/>
      <c r="F48" s="208"/>
      <c r="G48" s="208"/>
      <c r="H48" s="208"/>
      <c r="I48" s="286"/>
    </row>
    <row r="49" spans="2:9" x14ac:dyDescent="0.25">
      <c r="B49" s="188" t="s">
        <v>106</v>
      </c>
      <c r="C49" s="289">
        <v>90.717465694618269</v>
      </c>
      <c r="D49" s="286">
        <v>497</v>
      </c>
      <c r="E49" s="285">
        <v>7.5491464844768368</v>
      </c>
      <c r="F49" s="285">
        <v>7.7023289288544499</v>
      </c>
      <c r="G49" s="285">
        <v>7.3405221279213233</v>
      </c>
      <c r="H49" s="285">
        <v>3.215048858259852</v>
      </c>
      <c r="I49" s="286">
        <v>430</v>
      </c>
    </row>
    <row r="50" spans="2:9" x14ac:dyDescent="0.25">
      <c r="B50" s="188" t="s">
        <v>107</v>
      </c>
      <c r="C50" s="289">
        <v>94.007258119607727</v>
      </c>
      <c r="D50" s="286">
        <v>661</v>
      </c>
      <c r="E50" s="285">
        <v>7.565429354369912</v>
      </c>
      <c r="F50" s="285">
        <v>7.9378574042857544</v>
      </c>
      <c r="G50" s="285">
        <v>7.5422949186712707</v>
      </c>
      <c r="H50" s="285">
        <v>2.90915292878642</v>
      </c>
      <c r="I50" s="286">
        <v>557</v>
      </c>
    </row>
    <row r="51" spans="2:9" x14ac:dyDescent="0.25">
      <c r="B51" s="188" t="s">
        <v>108</v>
      </c>
      <c r="C51" s="289">
        <v>95.723775639762053</v>
      </c>
      <c r="D51" s="286">
        <v>848</v>
      </c>
      <c r="E51" s="285">
        <v>7.7964325855824521</v>
      </c>
      <c r="F51" s="285">
        <v>7.9883144713654257</v>
      </c>
      <c r="G51" s="285">
        <v>7.6319137927923277</v>
      </c>
      <c r="H51" s="285">
        <v>2.6299513726231938</v>
      </c>
      <c r="I51" s="286">
        <v>701</v>
      </c>
    </row>
    <row r="52" spans="2:9" x14ac:dyDescent="0.25">
      <c r="B52" s="188" t="s">
        <v>109</v>
      </c>
      <c r="C52" s="289">
        <v>94.893851110846143</v>
      </c>
      <c r="D52" s="286">
        <v>942</v>
      </c>
      <c r="E52" s="285">
        <v>7.8953917263652684</v>
      </c>
      <c r="F52" s="285">
        <v>8.1059010768233719</v>
      </c>
      <c r="G52" s="285">
        <v>7.7863967715280324</v>
      </c>
      <c r="H52" s="285">
        <v>2.7337291880277452</v>
      </c>
      <c r="I52" s="286">
        <v>776</v>
      </c>
    </row>
    <row r="53" spans="2:9" x14ac:dyDescent="0.25">
      <c r="B53" s="188" t="s">
        <v>110</v>
      </c>
      <c r="C53" s="289">
        <v>97.002923740402352</v>
      </c>
      <c r="D53" s="286">
        <v>1009</v>
      </c>
      <c r="E53" s="285">
        <v>7.8284181863000653</v>
      </c>
      <c r="F53" s="285">
        <v>7.9205735645764497</v>
      </c>
      <c r="G53" s="285">
        <v>7.7511855804748855</v>
      </c>
      <c r="H53" s="285">
        <v>2.4387626103453135</v>
      </c>
      <c r="I53" s="286">
        <v>831</v>
      </c>
    </row>
    <row r="54" spans="2:9" x14ac:dyDescent="0.25">
      <c r="B54" s="248"/>
      <c r="C54" s="289"/>
      <c r="D54" s="286"/>
      <c r="E54" s="285"/>
      <c r="F54" s="285"/>
      <c r="G54" s="285"/>
      <c r="H54" s="285"/>
      <c r="I54" s="286"/>
    </row>
    <row r="55" spans="2:9" x14ac:dyDescent="0.25">
      <c r="B55" s="249" t="s">
        <v>137</v>
      </c>
      <c r="C55" s="287"/>
      <c r="D55" s="286"/>
      <c r="E55" s="208"/>
      <c r="F55" s="208"/>
      <c r="G55" s="208"/>
      <c r="H55" s="208"/>
      <c r="I55" s="286"/>
    </row>
    <row r="56" spans="2:9" x14ac:dyDescent="0.25">
      <c r="B56" s="191" t="s">
        <v>73</v>
      </c>
      <c r="C56" s="289">
        <v>97.251359188776291</v>
      </c>
      <c r="D56" s="286">
        <v>2431</v>
      </c>
      <c r="E56" s="285">
        <v>7.9977398699530964</v>
      </c>
      <c r="F56" s="285">
        <v>8.146922188827471</v>
      </c>
      <c r="G56" s="285">
        <v>7.892049926917001</v>
      </c>
      <c r="H56" s="285">
        <v>2.4188302351878446</v>
      </c>
      <c r="I56" s="286">
        <v>2010</v>
      </c>
    </row>
    <row r="57" spans="2:9" x14ac:dyDescent="0.25">
      <c r="B57" s="188" t="s">
        <v>74</v>
      </c>
      <c r="C57" s="289">
        <v>94.899101950720109</v>
      </c>
      <c r="D57" s="286">
        <v>1164</v>
      </c>
      <c r="E57" s="285">
        <v>7.531552750103117</v>
      </c>
      <c r="F57" s="285">
        <v>7.7172418097199662</v>
      </c>
      <c r="G57" s="285">
        <v>7.4003500263812034</v>
      </c>
      <c r="H57" s="285">
        <v>3.0921901590949643</v>
      </c>
      <c r="I57" s="286">
        <v>982</v>
      </c>
    </row>
    <row r="58" spans="2:9" x14ac:dyDescent="0.25">
      <c r="B58" s="188" t="s">
        <v>75</v>
      </c>
      <c r="C58" s="289">
        <v>79.09397308149498</v>
      </c>
      <c r="D58" s="286">
        <v>135</v>
      </c>
      <c r="E58" s="285">
        <v>7.1843169652430916</v>
      </c>
      <c r="F58" s="285">
        <v>7.648302514453599</v>
      </c>
      <c r="G58" s="285">
        <v>7.1398331951386194</v>
      </c>
      <c r="H58" s="285">
        <v>3.3340695791642077</v>
      </c>
      <c r="I58" s="286">
        <v>112</v>
      </c>
    </row>
    <row r="59" spans="2:9" x14ac:dyDescent="0.25">
      <c r="B59" s="188" t="s">
        <v>76</v>
      </c>
      <c r="C59" s="289">
        <v>83.99253950052433</v>
      </c>
      <c r="D59" s="286">
        <v>153</v>
      </c>
      <c r="E59" s="285">
        <v>7.0020760101320381</v>
      </c>
      <c r="F59" s="285">
        <v>7.6137940955603041</v>
      </c>
      <c r="G59" s="285">
        <v>6.777280604175175</v>
      </c>
      <c r="H59" s="285">
        <v>3.4350768463525343</v>
      </c>
      <c r="I59" s="284">
        <v>123</v>
      </c>
    </row>
    <row r="60" spans="2:9" x14ac:dyDescent="0.25">
      <c r="B60" s="188" t="s">
        <v>77</v>
      </c>
      <c r="C60" s="289">
        <v>71.557547339768306</v>
      </c>
      <c r="D60" s="286">
        <v>73</v>
      </c>
      <c r="E60" s="285">
        <v>6.1170131356192066</v>
      </c>
      <c r="F60" s="285">
        <v>6.901882162155208</v>
      </c>
      <c r="G60" s="285">
        <v>6.3597057997128035</v>
      </c>
      <c r="H60" s="285">
        <v>4.0951026863543758</v>
      </c>
      <c r="I60" s="284">
        <v>66</v>
      </c>
    </row>
    <row r="61" spans="2:9" x14ac:dyDescent="0.25">
      <c r="B61" s="292"/>
      <c r="C61" s="289"/>
      <c r="D61" s="293"/>
      <c r="E61" s="294"/>
      <c r="F61" s="294"/>
      <c r="G61" s="294"/>
      <c r="H61" s="294"/>
      <c r="I61" s="259"/>
    </row>
    <row r="62" spans="2:9" x14ac:dyDescent="0.25">
      <c r="B62" s="278" t="s">
        <v>33</v>
      </c>
      <c r="C62" s="295">
        <v>95.070597747083042</v>
      </c>
      <c r="D62" s="296">
        <v>3957</v>
      </c>
      <c r="E62" s="297">
        <v>7.7644103642446014</v>
      </c>
      <c r="F62" s="297">
        <v>7.9606899230016355</v>
      </c>
      <c r="G62" s="297">
        <v>7.6558117371035275</v>
      </c>
      <c r="H62" s="297">
        <v>2.7133694268987494</v>
      </c>
      <c r="I62" s="296">
        <v>3293</v>
      </c>
    </row>
    <row r="63" spans="2:9" x14ac:dyDescent="0.25">
      <c r="B63" s="204" t="s">
        <v>129</v>
      </c>
      <c r="C63" s="259"/>
      <c r="D63" s="259"/>
      <c r="E63" s="259"/>
      <c r="F63" s="259"/>
      <c r="G63" s="259"/>
      <c r="H63" s="259"/>
      <c r="I63" s="259"/>
    </row>
    <row r="64" spans="2:9" x14ac:dyDescent="0.25">
      <c r="B64" s="261"/>
      <c r="C64" s="259"/>
      <c r="D64" s="259"/>
      <c r="E64" s="259"/>
      <c r="F64" s="259"/>
      <c r="G64" s="259"/>
      <c r="H64" s="259"/>
      <c r="I64" s="259"/>
    </row>
  </sheetData>
  <phoneticPr fontId="11" type="noConversion"/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BA241"/>
  <sheetViews>
    <sheetView showGridLines="0" workbookViewId="0"/>
  </sheetViews>
  <sheetFormatPr defaultRowHeight="15.75" x14ac:dyDescent="0.25"/>
  <cols>
    <col min="1" max="1" width="9.140625" style="33"/>
    <col min="2" max="2" width="50.28515625" style="33" customWidth="1"/>
    <col min="3" max="5" width="14.85546875" style="33" customWidth="1"/>
    <col min="6" max="36" width="9.140625" style="33"/>
    <col min="37" max="53" width="9.140625" style="34"/>
    <col min="54" max="16384" width="9.140625" style="33"/>
  </cols>
  <sheetData>
    <row r="2" spans="2:36" s="39" customFormat="1" ht="15.75" customHeight="1" x14ac:dyDescent="0.25">
      <c r="B2" s="178" t="s">
        <v>100</v>
      </c>
      <c r="C2" s="178"/>
      <c r="D2" s="178"/>
      <c r="E2" s="69"/>
    </row>
    <row r="3" spans="2:36" s="39" customFormat="1" x14ac:dyDescent="0.25">
      <c r="B3" s="34"/>
      <c r="C3" s="34"/>
      <c r="D3" s="34"/>
      <c r="E3" s="34"/>
    </row>
    <row r="4" spans="2:36" s="39" customFormat="1" ht="12.75" x14ac:dyDescent="0.2">
      <c r="B4" s="68" t="s">
        <v>215</v>
      </c>
      <c r="C4" s="50"/>
      <c r="D4" s="50"/>
      <c r="E4" s="50"/>
    </row>
    <row r="5" spans="2:36" s="39" customFormat="1" ht="42.75" customHeight="1" x14ac:dyDescent="0.2">
      <c r="B5" s="99"/>
      <c r="C5" s="209" t="s">
        <v>193</v>
      </c>
      <c r="D5" s="209" t="s">
        <v>194</v>
      </c>
      <c r="E5" s="209" t="s">
        <v>146</v>
      </c>
      <c r="F5" s="50"/>
      <c r="G5" s="50"/>
      <c r="H5" s="50"/>
    </row>
    <row r="6" spans="2:36" s="39" customFormat="1" ht="12.75" x14ac:dyDescent="0.2">
      <c r="B6" s="100"/>
      <c r="C6" s="100"/>
      <c r="D6" s="100"/>
      <c r="E6" s="101" t="s">
        <v>34</v>
      </c>
      <c r="F6" s="50"/>
      <c r="G6" s="50"/>
      <c r="H6" s="50"/>
    </row>
    <row r="7" spans="2:36" s="39" customFormat="1" ht="12.75" x14ac:dyDescent="0.2">
      <c r="B7" s="188" t="s">
        <v>35</v>
      </c>
      <c r="C7" s="102">
        <v>1226.0311834162876</v>
      </c>
      <c r="D7" s="102">
        <v>5165.7422130392215</v>
      </c>
      <c r="E7" s="103">
        <v>6391.7733964555191</v>
      </c>
      <c r="F7" s="104"/>
      <c r="G7" s="104"/>
      <c r="H7" s="50"/>
    </row>
    <row r="8" spans="2:36" s="39" customFormat="1" ht="12.75" x14ac:dyDescent="0.2">
      <c r="B8" s="188" t="s">
        <v>36</v>
      </c>
      <c r="C8" s="102">
        <v>1025.8556243673424</v>
      </c>
      <c r="D8" s="102">
        <v>606.91474195582873</v>
      </c>
      <c r="E8" s="103">
        <v>1632.7703663231714</v>
      </c>
      <c r="F8" s="104"/>
      <c r="G8" s="104"/>
      <c r="H8" s="50"/>
      <c r="J8" s="105"/>
      <c r="K8" s="105"/>
      <c r="L8" s="105"/>
      <c r="M8" s="105"/>
      <c r="N8" s="105"/>
    </row>
    <row r="9" spans="2:36" s="39" customFormat="1" ht="12.75" x14ac:dyDescent="0.2">
      <c r="B9" s="65"/>
      <c r="C9" s="103"/>
      <c r="D9" s="103"/>
      <c r="E9" s="106"/>
      <c r="F9" s="50"/>
      <c r="G9" s="50"/>
      <c r="H9" s="50"/>
      <c r="J9" s="35"/>
      <c r="K9" s="35"/>
      <c r="L9" s="35"/>
      <c r="M9" s="35"/>
      <c r="N9" s="105"/>
    </row>
    <row r="10" spans="2:36" s="39" customFormat="1" ht="12.75" x14ac:dyDescent="0.2">
      <c r="B10" s="362" t="s">
        <v>147</v>
      </c>
      <c r="C10" s="118">
        <v>2251.88680778363</v>
      </c>
      <c r="D10" s="118">
        <v>5772.65695499504</v>
      </c>
      <c r="E10" s="118">
        <v>8024.5437627786732</v>
      </c>
      <c r="F10" s="42"/>
      <c r="G10" s="42"/>
      <c r="H10" s="50"/>
      <c r="J10" s="35"/>
      <c r="K10" s="35"/>
      <c r="L10" s="35"/>
      <c r="M10" s="35"/>
      <c r="N10" s="105"/>
    </row>
    <row r="11" spans="2:36" x14ac:dyDescent="0.25">
      <c r="B11" s="35"/>
      <c r="C11" s="100"/>
      <c r="D11" s="100"/>
      <c r="E11" s="354" t="s">
        <v>37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2:36" s="35" customFormat="1" ht="12.75" x14ac:dyDescent="0.2">
      <c r="B12" s="188" t="s">
        <v>35</v>
      </c>
      <c r="C12" s="108">
        <v>54.444618582893234</v>
      </c>
      <c r="D12" s="108">
        <v>89.48638821451776</v>
      </c>
      <c r="E12" s="109">
        <v>79.652795042421559</v>
      </c>
    </row>
    <row r="13" spans="2:36" s="35" customFormat="1" ht="12.75" x14ac:dyDescent="0.2">
      <c r="B13" s="188" t="s">
        <v>36</v>
      </c>
      <c r="C13" s="108">
        <v>45.555381417106759</v>
      </c>
      <c r="D13" s="108">
        <v>10.513611785482412</v>
      </c>
      <c r="E13" s="109">
        <v>20.347204957578661</v>
      </c>
    </row>
    <row r="14" spans="2:36" s="35" customFormat="1" ht="12.75" x14ac:dyDescent="0.2">
      <c r="C14" s="109"/>
      <c r="D14" s="109"/>
      <c r="E14" s="110"/>
    </row>
    <row r="15" spans="2:36" s="35" customFormat="1" ht="13.5" customHeight="1" x14ac:dyDescent="0.2">
      <c r="B15" s="35" t="s">
        <v>147</v>
      </c>
      <c r="C15" s="109">
        <v>100</v>
      </c>
      <c r="D15" s="109">
        <v>100</v>
      </c>
      <c r="E15" s="109">
        <v>100</v>
      </c>
    </row>
    <row r="16" spans="2:36" s="35" customFormat="1" ht="13.5" customHeight="1" x14ac:dyDescent="0.2">
      <c r="B16" s="313"/>
      <c r="C16" s="323"/>
      <c r="D16" s="323"/>
      <c r="E16" s="324"/>
    </row>
    <row r="17" spans="2:16" s="39" customFormat="1" ht="12.75" x14ac:dyDescent="0.2">
      <c r="B17" s="234" t="s">
        <v>12</v>
      </c>
      <c r="C17" s="235">
        <v>1249</v>
      </c>
      <c r="D17" s="235">
        <v>3124</v>
      </c>
      <c r="E17" s="236">
        <v>4373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105"/>
    </row>
    <row r="18" spans="2:16" s="35" customFormat="1" ht="12.75" x14ac:dyDescent="0.2">
      <c r="B18" s="204" t="s">
        <v>129</v>
      </c>
    </row>
    <row r="19" spans="2:16" s="35" customFormat="1" ht="12.75" x14ac:dyDescent="0.2"/>
    <row r="20" spans="2:16" s="35" customFormat="1" ht="12.75" x14ac:dyDescent="0.2">
      <c r="B20" s="204"/>
    </row>
    <row r="21" spans="2:16" s="35" customFormat="1" ht="12.75" x14ac:dyDescent="0.2"/>
    <row r="22" spans="2:16" s="35" customFormat="1" ht="12.75" x14ac:dyDescent="0.2"/>
    <row r="23" spans="2:16" s="35" customFormat="1" ht="12.75" x14ac:dyDescent="0.2"/>
    <row r="24" spans="2:16" s="35" customFormat="1" ht="12.75" x14ac:dyDescent="0.2">
      <c r="E24" s="35" t="s">
        <v>38</v>
      </c>
    </row>
    <row r="25" spans="2:16" s="35" customFormat="1" ht="12.75" x14ac:dyDescent="0.2"/>
    <row r="26" spans="2:16" s="35" customFormat="1" ht="12.75" x14ac:dyDescent="0.2"/>
    <row r="27" spans="2:16" s="35" customFormat="1" ht="12.75" x14ac:dyDescent="0.2"/>
    <row r="28" spans="2:16" s="35" customFormat="1" ht="12.75" x14ac:dyDescent="0.2"/>
    <row r="29" spans="2:16" s="35" customFormat="1" ht="12.75" x14ac:dyDescent="0.2"/>
    <row r="30" spans="2:16" s="35" customFormat="1" ht="12.75" x14ac:dyDescent="0.2"/>
    <row r="31" spans="2:16" s="35" customFormat="1" ht="12.75" x14ac:dyDescent="0.2"/>
    <row r="32" spans="2:16" s="35" customFormat="1" ht="12.75" x14ac:dyDescent="0.2"/>
    <row r="33" s="35" customFormat="1" ht="12.75" x14ac:dyDescent="0.2"/>
    <row r="34" s="35" customFormat="1" ht="12.75" x14ac:dyDescent="0.2"/>
    <row r="35" s="35" customFormat="1" ht="12.75" x14ac:dyDescent="0.2"/>
    <row r="36" s="35" customFormat="1" ht="12.75" x14ac:dyDescent="0.2"/>
    <row r="37" s="35" customFormat="1" ht="12.75" x14ac:dyDescent="0.2"/>
    <row r="38" s="35" customFormat="1" ht="12.75" x14ac:dyDescent="0.2"/>
    <row r="39" s="35" customFormat="1" ht="12.75" x14ac:dyDescent="0.2"/>
    <row r="40" s="35" customFormat="1" ht="12.75" x14ac:dyDescent="0.2"/>
    <row r="41" s="35" customFormat="1" ht="12.75" x14ac:dyDescent="0.2"/>
    <row r="42" s="35" customFormat="1" ht="12.75" x14ac:dyDescent="0.2"/>
    <row r="43" s="35" customFormat="1" ht="12.75" x14ac:dyDescent="0.2"/>
    <row r="44" s="35" customFormat="1" ht="12.75" x14ac:dyDescent="0.2"/>
    <row r="45" s="35" customFormat="1" ht="12.75" x14ac:dyDescent="0.2"/>
    <row r="46" s="35" customFormat="1" ht="12.75" x14ac:dyDescent="0.2"/>
    <row r="47" s="35" customFormat="1" ht="12.75" x14ac:dyDescent="0.2"/>
    <row r="48" s="35" customFormat="1" ht="12.75" x14ac:dyDescent="0.2"/>
    <row r="49" s="35" customFormat="1" ht="12.75" x14ac:dyDescent="0.2"/>
    <row r="50" s="35" customFormat="1" ht="12.75" x14ac:dyDescent="0.2"/>
    <row r="51" s="35" customFormat="1" ht="12.75" x14ac:dyDescent="0.2"/>
    <row r="52" s="35" customFormat="1" ht="12.75" x14ac:dyDescent="0.2"/>
    <row r="53" s="35" customFormat="1" ht="12.75" x14ac:dyDescent="0.2"/>
    <row r="54" s="35" customFormat="1" ht="12.75" x14ac:dyDescent="0.2"/>
    <row r="55" s="35" customFormat="1" ht="12.75" x14ac:dyDescent="0.2"/>
    <row r="56" s="35" customFormat="1" ht="12.75" x14ac:dyDescent="0.2"/>
    <row r="57" s="35" customFormat="1" ht="12.75" x14ac:dyDescent="0.2"/>
    <row r="58" s="35" customFormat="1" ht="12.75" x14ac:dyDescent="0.2"/>
    <row r="59" s="35" customFormat="1" ht="12.75" x14ac:dyDescent="0.2"/>
    <row r="60" s="35" customFormat="1" ht="12.75" x14ac:dyDescent="0.2"/>
    <row r="61" s="35" customFormat="1" ht="12.75" x14ac:dyDescent="0.2"/>
    <row r="62" s="35" customFormat="1" ht="12.75" x14ac:dyDescent="0.2"/>
    <row r="63" s="35" customFormat="1" ht="12.75" x14ac:dyDescent="0.2"/>
    <row r="64" s="35" customFormat="1" ht="12.75" x14ac:dyDescent="0.2"/>
    <row r="65" s="35" customFormat="1" ht="12.75" x14ac:dyDescent="0.2"/>
    <row r="66" s="35" customFormat="1" ht="12.75" x14ac:dyDescent="0.2"/>
    <row r="67" s="35" customFormat="1" ht="12.75" x14ac:dyDescent="0.2"/>
    <row r="68" s="35" customFormat="1" ht="12.75" x14ac:dyDescent="0.2"/>
    <row r="69" s="35" customFormat="1" ht="12.75" x14ac:dyDescent="0.2"/>
    <row r="70" s="35" customFormat="1" ht="12.75" x14ac:dyDescent="0.2"/>
    <row r="71" s="35" customFormat="1" ht="12.75" x14ac:dyDescent="0.2"/>
    <row r="72" s="35" customFormat="1" ht="12.75" x14ac:dyDescent="0.2"/>
    <row r="73" s="35" customFormat="1" ht="12.75" x14ac:dyDescent="0.2"/>
    <row r="74" s="35" customFormat="1" ht="12.75" x14ac:dyDescent="0.2"/>
    <row r="75" s="35" customFormat="1" ht="12.75" x14ac:dyDescent="0.2"/>
    <row r="76" s="35" customFormat="1" ht="12.75" x14ac:dyDescent="0.2"/>
    <row r="77" s="35" customFormat="1" ht="12.75" x14ac:dyDescent="0.2"/>
    <row r="78" s="35" customFormat="1" ht="12.75" x14ac:dyDescent="0.2"/>
    <row r="79" s="35" customFormat="1" ht="12.75" x14ac:dyDescent="0.2"/>
    <row r="80" s="35" customFormat="1" ht="12.75" x14ac:dyDescent="0.2"/>
    <row r="81" s="35" customFormat="1" ht="12.75" x14ac:dyDescent="0.2"/>
    <row r="82" s="35" customFormat="1" ht="12.75" x14ac:dyDescent="0.2"/>
    <row r="83" s="35" customFormat="1" ht="12.75" x14ac:dyDescent="0.2"/>
    <row r="84" s="35" customFormat="1" ht="12.75" x14ac:dyDescent="0.2"/>
    <row r="85" s="35" customFormat="1" ht="12.75" x14ac:dyDescent="0.2"/>
    <row r="86" s="35" customFormat="1" ht="12.75" x14ac:dyDescent="0.2"/>
    <row r="87" s="35" customFormat="1" ht="12.75" x14ac:dyDescent="0.2"/>
    <row r="88" s="35" customFormat="1" ht="12.75" x14ac:dyDescent="0.2"/>
    <row r="89" s="35" customFormat="1" ht="12.75" x14ac:dyDescent="0.2"/>
    <row r="90" s="35" customFormat="1" ht="12.75" x14ac:dyDescent="0.2"/>
    <row r="91" s="35" customFormat="1" ht="12.75" x14ac:dyDescent="0.2"/>
    <row r="92" s="35" customFormat="1" ht="12.75" x14ac:dyDescent="0.2"/>
    <row r="93" s="35" customFormat="1" ht="12.75" x14ac:dyDescent="0.2"/>
    <row r="94" s="35" customFormat="1" ht="12.75" x14ac:dyDescent="0.2"/>
    <row r="95" s="35" customFormat="1" ht="12.75" x14ac:dyDescent="0.2"/>
    <row r="96" s="35" customFormat="1" ht="12.75" x14ac:dyDescent="0.2"/>
    <row r="97" s="35" customFormat="1" ht="12.75" x14ac:dyDescent="0.2"/>
    <row r="98" s="35" customFormat="1" ht="12.75" x14ac:dyDescent="0.2"/>
    <row r="99" s="35" customFormat="1" ht="12.75" x14ac:dyDescent="0.2"/>
    <row r="100" s="35" customFormat="1" ht="12.75" x14ac:dyDescent="0.2"/>
    <row r="101" s="35" customFormat="1" ht="12.75" x14ac:dyDescent="0.2"/>
    <row r="102" s="35" customFormat="1" ht="12.75" x14ac:dyDescent="0.2"/>
    <row r="103" s="35" customFormat="1" ht="12.75" x14ac:dyDescent="0.2"/>
    <row r="104" s="35" customFormat="1" ht="12.75" x14ac:dyDescent="0.2"/>
    <row r="105" s="35" customFormat="1" ht="12.75" x14ac:dyDescent="0.2"/>
    <row r="106" s="35" customFormat="1" ht="12.75" x14ac:dyDescent="0.2"/>
    <row r="107" s="35" customFormat="1" ht="12.75" x14ac:dyDescent="0.2"/>
    <row r="108" s="35" customFormat="1" ht="12.75" x14ac:dyDescent="0.2"/>
    <row r="109" s="35" customFormat="1" ht="12.75" x14ac:dyDescent="0.2"/>
    <row r="110" s="35" customFormat="1" ht="12.75" x14ac:dyDescent="0.2"/>
    <row r="111" s="35" customFormat="1" ht="12.75" x14ac:dyDescent="0.2"/>
    <row r="112" s="35" customFormat="1" ht="12.75" x14ac:dyDescent="0.2"/>
    <row r="113" s="35" customFormat="1" ht="12.75" x14ac:dyDescent="0.2"/>
    <row r="114" s="35" customFormat="1" ht="12.75" x14ac:dyDescent="0.2"/>
    <row r="115" s="35" customFormat="1" ht="12.75" x14ac:dyDescent="0.2"/>
    <row r="116" s="35" customFormat="1" ht="12.75" x14ac:dyDescent="0.2"/>
    <row r="117" s="35" customFormat="1" ht="12.75" x14ac:dyDescent="0.2"/>
    <row r="118" s="35" customFormat="1" ht="12.75" x14ac:dyDescent="0.2"/>
    <row r="119" s="35" customFormat="1" ht="12.75" x14ac:dyDescent="0.2"/>
    <row r="120" s="35" customFormat="1" ht="12.75" x14ac:dyDescent="0.2"/>
    <row r="121" s="35" customFormat="1" ht="12.75" x14ac:dyDescent="0.2"/>
    <row r="122" s="35" customFormat="1" ht="12.75" x14ac:dyDescent="0.2"/>
    <row r="123" s="35" customFormat="1" ht="12.75" x14ac:dyDescent="0.2"/>
    <row r="124" s="35" customFormat="1" ht="12.75" x14ac:dyDescent="0.2"/>
    <row r="125" s="35" customFormat="1" ht="12.75" x14ac:dyDescent="0.2"/>
    <row r="126" s="35" customFormat="1" ht="12.75" x14ac:dyDescent="0.2"/>
    <row r="127" s="35" customFormat="1" ht="12.75" x14ac:dyDescent="0.2"/>
    <row r="128" s="35" customFormat="1" ht="12.75" x14ac:dyDescent="0.2"/>
    <row r="129" s="35" customFormat="1" ht="12.75" x14ac:dyDescent="0.2"/>
    <row r="130" s="35" customFormat="1" ht="12.75" x14ac:dyDescent="0.2"/>
    <row r="131" s="35" customFormat="1" ht="12.75" x14ac:dyDescent="0.2"/>
    <row r="132" s="35" customFormat="1" ht="12.75" x14ac:dyDescent="0.2"/>
    <row r="133" s="35" customFormat="1" ht="12.75" x14ac:dyDescent="0.2"/>
    <row r="134" s="35" customFormat="1" ht="12.75" x14ac:dyDescent="0.2"/>
    <row r="135" s="35" customFormat="1" ht="12.75" x14ac:dyDescent="0.2"/>
    <row r="136" s="35" customFormat="1" ht="12.75" x14ac:dyDescent="0.2"/>
    <row r="137" s="35" customFormat="1" ht="12.75" x14ac:dyDescent="0.2"/>
    <row r="138" s="35" customFormat="1" ht="12.75" x14ac:dyDescent="0.2"/>
    <row r="139" s="35" customFormat="1" ht="12.75" x14ac:dyDescent="0.2"/>
    <row r="140" s="35" customFormat="1" ht="12.75" x14ac:dyDescent="0.2"/>
    <row r="141" s="35" customFormat="1" ht="12.75" x14ac:dyDescent="0.2"/>
    <row r="142" s="35" customFormat="1" ht="12.75" x14ac:dyDescent="0.2"/>
    <row r="143" s="35" customFormat="1" ht="12.75" x14ac:dyDescent="0.2"/>
    <row r="144" s="35" customFormat="1" ht="12.75" x14ac:dyDescent="0.2"/>
    <row r="145" s="35" customFormat="1" ht="12.75" x14ac:dyDescent="0.2"/>
    <row r="146" s="35" customFormat="1" ht="12.75" x14ac:dyDescent="0.2"/>
    <row r="147" s="35" customFormat="1" ht="12.75" x14ac:dyDescent="0.2"/>
    <row r="148" s="35" customFormat="1" ht="12.75" x14ac:dyDescent="0.2"/>
    <row r="149" s="35" customFormat="1" ht="12.75" x14ac:dyDescent="0.2"/>
    <row r="150" s="35" customFormat="1" ht="12.75" x14ac:dyDescent="0.2"/>
    <row r="151" s="35" customFormat="1" ht="12.75" x14ac:dyDescent="0.2"/>
    <row r="152" s="35" customFormat="1" ht="12.75" x14ac:dyDescent="0.2"/>
    <row r="153" s="35" customFormat="1" ht="12.75" x14ac:dyDescent="0.2"/>
    <row r="154" s="35" customFormat="1" ht="12.75" x14ac:dyDescent="0.2"/>
    <row r="155" s="35" customFormat="1" ht="12.75" x14ac:dyDescent="0.2"/>
    <row r="156" s="35" customFormat="1" ht="12.75" x14ac:dyDescent="0.2"/>
    <row r="157" s="35" customFormat="1" ht="12.75" x14ac:dyDescent="0.2"/>
    <row r="158" s="35" customFormat="1" ht="12.75" x14ac:dyDescent="0.2"/>
    <row r="159" s="35" customFormat="1" ht="12.75" x14ac:dyDescent="0.2"/>
    <row r="160" s="35" customFormat="1" ht="12.75" x14ac:dyDescent="0.2"/>
    <row r="161" s="35" customFormat="1" ht="12.75" x14ac:dyDescent="0.2"/>
    <row r="162" s="35" customFormat="1" ht="12.75" x14ac:dyDescent="0.2"/>
    <row r="163" s="35" customFormat="1" ht="12.75" x14ac:dyDescent="0.2"/>
    <row r="164" s="35" customFormat="1" ht="12.75" x14ac:dyDescent="0.2"/>
    <row r="165" s="35" customFormat="1" ht="12.75" x14ac:dyDescent="0.2"/>
    <row r="166" s="35" customFormat="1" ht="12.75" x14ac:dyDescent="0.2"/>
    <row r="167" s="35" customFormat="1" ht="12.75" x14ac:dyDescent="0.2"/>
    <row r="168" s="35" customFormat="1" ht="12.75" x14ac:dyDescent="0.2"/>
    <row r="169" s="35" customFormat="1" ht="12.75" x14ac:dyDescent="0.2"/>
    <row r="170" s="35" customFormat="1" ht="12.75" x14ac:dyDescent="0.2"/>
    <row r="171" s="35" customFormat="1" ht="12.75" x14ac:dyDescent="0.2"/>
    <row r="172" s="35" customFormat="1" ht="12.75" x14ac:dyDescent="0.2"/>
    <row r="173" s="35" customFormat="1" ht="12.75" x14ac:dyDescent="0.2"/>
    <row r="174" s="35" customFormat="1" ht="12.75" x14ac:dyDescent="0.2"/>
    <row r="175" s="35" customFormat="1" ht="12.75" x14ac:dyDescent="0.2"/>
    <row r="176" s="35" customFormat="1" ht="12.75" x14ac:dyDescent="0.2"/>
    <row r="177" s="35" customFormat="1" ht="12.75" x14ac:dyDescent="0.2"/>
    <row r="178" s="35" customFormat="1" ht="12.75" x14ac:dyDescent="0.2"/>
    <row r="179" s="35" customFormat="1" ht="12.75" x14ac:dyDescent="0.2"/>
    <row r="180" s="35" customFormat="1" ht="12.75" x14ac:dyDescent="0.2"/>
    <row r="181" s="35" customFormat="1" ht="12.75" x14ac:dyDescent="0.2"/>
    <row r="182" s="35" customFormat="1" ht="12.75" x14ac:dyDescent="0.2"/>
    <row r="183" s="35" customFormat="1" ht="12.75" x14ac:dyDescent="0.2"/>
    <row r="184" s="35" customFormat="1" ht="12.75" x14ac:dyDescent="0.2"/>
    <row r="185" s="35" customFormat="1" ht="12.75" x14ac:dyDescent="0.2"/>
    <row r="186" s="35" customFormat="1" ht="12.75" x14ac:dyDescent="0.2"/>
    <row r="187" s="35" customFormat="1" ht="12.75" x14ac:dyDescent="0.2"/>
    <row r="188" s="35" customFormat="1" ht="12.75" x14ac:dyDescent="0.2"/>
    <row r="189" s="35" customFormat="1" ht="12.75" x14ac:dyDescent="0.2"/>
    <row r="190" s="35" customFormat="1" ht="12.75" x14ac:dyDescent="0.2"/>
    <row r="191" s="35" customFormat="1" ht="12.75" x14ac:dyDescent="0.2"/>
    <row r="192" s="35" customFormat="1" ht="12.75" x14ac:dyDescent="0.2"/>
    <row r="193" s="35" customFormat="1" ht="12.75" x14ac:dyDescent="0.2"/>
    <row r="194" s="35" customFormat="1" ht="12.75" x14ac:dyDescent="0.2"/>
    <row r="195" s="35" customFormat="1" ht="12.75" x14ac:dyDescent="0.2"/>
    <row r="196" s="35" customFormat="1" ht="12.75" x14ac:dyDescent="0.2"/>
    <row r="197" s="35" customFormat="1" ht="12.75" x14ac:dyDescent="0.2"/>
    <row r="198" s="35" customFormat="1" ht="12.75" x14ac:dyDescent="0.2"/>
    <row r="199" s="35" customFormat="1" ht="12.75" x14ac:dyDescent="0.2"/>
    <row r="200" s="35" customFormat="1" ht="12.75" x14ac:dyDescent="0.2"/>
    <row r="201" s="35" customFormat="1" ht="12.75" x14ac:dyDescent="0.2"/>
    <row r="202" s="35" customFormat="1" ht="12.75" x14ac:dyDescent="0.2"/>
    <row r="203" s="35" customFormat="1" ht="12.75" x14ac:dyDescent="0.2"/>
    <row r="204" s="35" customFormat="1" ht="12.75" x14ac:dyDescent="0.2"/>
    <row r="205" s="35" customFormat="1" ht="12.75" x14ac:dyDescent="0.2"/>
    <row r="206" s="35" customFormat="1" ht="12.75" x14ac:dyDescent="0.2"/>
    <row r="207" s="35" customFormat="1" ht="12.75" x14ac:dyDescent="0.2"/>
    <row r="208" s="35" customFormat="1" ht="12.75" x14ac:dyDescent="0.2"/>
    <row r="209" s="35" customFormat="1" ht="12.75" x14ac:dyDescent="0.2"/>
    <row r="210" s="35" customFormat="1" ht="12.75" x14ac:dyDescent="0.2"/>
    <row r="211" s="35" customFormat="1" ht="12.75" x14ac:dyDescent="0.2"/>
    <row r="212" s="35" customFormat="1" ht="12.75" x14ac:dyDescent="0.2"/>
    <row r="213" s="35" customFormat="1" ht="12.75" x14ac:dyDescent="0.2"/>
    <row r="214" s="35" customFormat="1" ht="12.75" x14ac:dyDescent="0.2"/>
    <row r="215" s="35" customFormat="1" ht="12.75" x14ac:dyDescent="0.2"/>
    <row r="216" s="35" customFormat="1" ht="12.75" x14ac:dyDescent="0.2"/>
    <row r="217" s="35" customFormat="1" ht="12.75" x14ac:dyDescent="0.2"/>
    <row r="218" s="35" customFormat="1" ht="12.75" x14ac:dyDescent="0.2"/>
    <row r="219" s="35" customFormat="1" ht="12.75" x14ac:dyDescent="0.2"/>
    <row r="220" s="35" customFormat="1" ht="12.75" x14ac:dyDescent="0.2"/>
    <row r="221" s="35" customFormat="1" ht="12.75" x14ac:dyDescent="0.2"/>
    <row r="222" s="35" customFormat="1" ht="12.75" x14ac:dyDescent="0.2"/>
    <row r="223" s="35" customFormat="1" ht="12.75" x14ac:dyDescent="0.2"/>
    <row r="224" s="35" customFormat="1" ht="12.75" x14ac:dyDescent="0.2"/>
    <row r="225" s="35" customFormat="1" ht="12.75" x14ac:dyDescent="0.2"/>
    <row r="226" s="35" customFormat="1" ht="12.75" x14ac:dyDescent="0.2"/>
    <row r="227" s="35" customFormat="1" ht="12.75" x14ac:dyDescent="0.2"/>
    <row r="228" s="35" customFormat="1" ht="12.75" x14ac:dyDescent="0.2"/>
    <row r="229" s="35" customFormat="1" ht="12.75" x14ac:dyDescent="0.2"/>
    <row r="230" s="35" customFormat="1" ht="12.75" x14ac:dyDescent="0.2"/>
    <row r="231" s="35" customFormat="1" ht="12.75" x14ac:dyDescent="0.2"/>
    <row r="232" s="35" customFormat="1" ht="12.75" x14ac:dyDescent="0.2"/>
    <row r="233" s="35" customFormat="1" ht="12.75" x14ac:dyDescent="0.2"/>
    <row r="234" s="35" customFormat="1" ht="12.75" x14ac:dyDescent="0.2"/>
    <row r="235" s="35" customFormat="1" ht="12.75" x14ac:dyDescent="0.2"/>
    <row r="236" s="35" customFormat="1" ht="12.75" x14ac:dyDescent="0.2"/>
    <row r="237" s="35" customFormat="1" ht="12.75" x14ac:dyDescent="0.2"/>
    <row r="238" s="35" customFormat="1" ht="12.75" x14ac:dyDescent="0.2"/>
    <row r="239" s="35" customFormat="1" ht="12.75" x14ac:dyDescent="0.2"/>
    <row r="240" s="35" customFormat="1" ht="12.75" x14ac:dyDescent="0.2"/>
    <row r="241" s="35" customFormat="1" ht="12.75" x14ac:dyDescent="0.2"/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AZ239"/>
  <sheetViews>
    <sheetView showGridLines="0" workbookViewId="0"/>
  </sheetViews>
  <sheetFormatPr defaultRowHeight="15.75" x14ac:dyDescent="0.25"/>
  <cols>
    <col min="1" max="1" width="9.140625" style="33"/>
    <col min="2" max="2" width="50.5703125" style="33" customWidth="1"/>
    <col min="3" max="4" width="14.85546875" style="33" customWidth="1"/>
    <col min="5" max="5" width="11.7109375" style="33" customWidth="1"/>
    <col min="6" max="7" width="9.28515625" style="33" bestFit="1" customWidth="1"/>
    <col min="8" max="35" width="9.140625" style="33"/>
    <col min="36" max="52" width="9.140625" style="34"/>
    <col min="53" max="16384" width="9.140625" style="33"/>
  </cols>
  <sheetData>
    <row r="1" spans="2:39" ht="14.25" customHeight="1" x14ac:dyDescent="0.25"/>
    <row r="2" spans="2:39" s="39" customFormat="1" ht="18.75" customHeight="1" x14ac:dyDescent="0.25">
      <c r="B2" s="178" t="s">
        <v>101</v>
      </c>
      <c r="C2" s="178"/>
      <c r="D2" s="178"/>
    </row>
    <row r="3" spans="2:39" s="39" customFormat="1" ht="14.25" customHeight="1" x14ac:dyDescent="0.25">
      <c r="B3" s="34"/>
      <c r="C3" s="34"/>
      <c r="D3" s="34"/>
    </row>
    <row r="4" spans="2:39" s="39" customFormat="1" ht="14.25" customHeight="1" x14ac:dyDescent="0.2">
      <c r="B4" s="68" t="s">
        <v>244</v>
      </c>
      <c r="C4" s="50"/>
      <c r="D4" s="50"/>
      <c r="F4" s="50"/>
      <c r="G4" s="50"/>
    </row>
    <row r="5" spans="2:39" s="39" customFormat="1" ht="42.75" customHeight="1" x14ac:dyDescent="0.2">
      <c r="B5" s="99"/>
      <c r="C5" s="209" t="s">
        <v>193</v>
      </c>
      <c r="D5" s="209" t="s">
        <v>194</v>
      </c>
      <c r="E5" s="209" t="s">
        <v>146</v>
      </c>
      <c r="F5" s="100"/>
      <c r="G5" s="100"/>
    </row>
    <row r="6" spans="2:39" s="39" customFormat="1" ht="14.25" customHeight="1" x14ac:dyDescent="0.2">
      <c r="B6" s="100"/>
      <c r="C6" s="100"/>
      <c r="D6" s="100"/>
      <c r="E6" s="101" t="s">
        <v>34</v>
      </c>
      <c r="F6" s="100"/>
      <c r="G6" s="100"/>
    </row>
    <row r="7" spans="2:39" s="39" customFormat="1" ht="14.25" customHeight="1" x14ac:dyDescent="0.2">
      <c r="B7" s="188" t="s">
        <v>43</v>
      </c>
      <c r="C7" s="298">
        <v>1667.3771759546501</v>
      </c>
      <c r="D7" s="298">
        <v>794.34595010749456</v>
      </c>
      <c r="E7" s="130">
        <v>2461.7231260621443</v>
      </c>
      <c r="F7" s="104"/>
      <c r="G7" s="10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2:39" s="39" customFormat="1" ht="14.25" customHeight="1" x14ac:dyDescent="0.2">
      <c r="B8" s="188" t="s">
        <v>44</v>
      </c>
      <c r="C8" s="298">
        <v>256.14358110428435</v>
      </c>
      <c r="D8" s="298">
        <v>422.37181126489907</v>
      </c>
      <c r="E8" s="130">
        <v>678.51539236918336</v>
      </c>
      <c r="F8" s="104"/>
      <c r="G8" s="10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2:39" s="39" customFormat="1" ht="14.25" customHeight="1" x14ac:dyDescent="0.2">
      <c r="B9" s="188" t="s">
        <v>45</v>
      </c>
      <c r="C9" s="298">
        <v>196.89107826444496</v>
      </c>
      <c r="D9" s="298">
        <v>4527.6799527730691</v>
      </c>
      <c r="E9" s="130">
        <v>4724.5710310375189</v>
      </c>
      <c r="F9" s="104"/>
      <c r="G9" s="10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2:39" s="39" customFormat="1" ht="14.25" customHeight="1" x14ac:dyDescent="0.2">
      <c r="B10" s="188" t="s">
        <v>46</v>
      </c>
      <c r="C10" s="298">
        <v>131.47497246025296</v>
      </c>
      <c r="D10" s="298">
        <v>28.259240849587052</v>
      </c>
      <c r="E10" s="130">
        <v>159.73421330984004</v>
      </c>
      <c r="F10" s="104"/>
      <c r="G10" s="10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2:39" s="39" customFormat="1" ht="14.25" customHeight="1" x14ac:dyDescent="0.2">
      <c r="B11" s="65"/>
      <c r="C11" s="130"/>
      <c r="D11" s="130"/>
      <c r="E11" s="130"/>
      <c r="F11" s="104"/>
      <c r="G11" s="10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2:39" s="115" customFormat="1" ht="14.25" customHeight="1" x14ac:dyDescent="0.2">
      <c r="B12" s="362" t="s">
        <v>245</v>
      </c>
      <c r="C12" s="363">
        <v>2251.88680778363</v>
      </c>
      <c r="D12" s="363">
        <v>5772.65695499504</v>
      </c>
      <c r="E12" s="363">
        <v>8024.5437627786732</v>
      </c>
      <c r="F12" s="105"/>
      <c r="G12" s="10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</row>
    <row r="13" spans="2:39" s="115" customFormat="1" ht="14.25" customHeight="1" x14ac:dyDescent="0.2">
      <c r="B13" s="35"/>
      <c r="C13" s="100"/>
      <c r="D13" s="100"/>
      <c r="E13" s="354" t="s">
        <v>37</v>
      </c>
      <c r="F13" s="105"/>
      <c r="G13" s="10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2:39" ht="14.25" customHeight="1" x14ac:dyDescent="0.25">
      <c r="B14" s="188" t="s">
        <v>43</v>
      </c>
      <c r="C14" s="299">
        <v>74.043560723894757</v>
      </c>
      <c r="D14" s="299">
        <v>13.760491162048915</v>
      </c>
      <c r="E14" s="114">
        <v>30.677421655804132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2:39" s="35" customFormat="1" ht="14.25" customHeight="1" x14ac:dyDescent="0.2">
      <c r="B15" s="188" t="s">
        <v>44</v>
      </c>
      <c r="C15" s="299">
        <v>11.374620616761284</v>
      </c>
      <c r="D15" s="299">
        <v>7.3167661712415395</v>
      </c>
      <c r="E15" s="114">
        <v>8.4555011777296691</v>
      </c>
    </row>
    <row r="16" spans="2:39" s="35" customFormat="1" ht="14.25" customHeight="1" x14ac:dyDescent="0.2">
      <c r="B16" s="188" t="s">
        <v>45</v>
      </c>
      <c r="C16" s="299">
        <v>8.7433825529725748</v>
      </c>
      <c r="D16" s="299">
        <v>78.433206547208727</v>
      </c>
      <c r="E16" s="114">
        <v>58.876506511836048</v>
      </c>
    </row>
    <row r="17" spans="2:19" s="35" customFormat="1" ht="14.25" customHeight="1" x14ac:dyDescent="0.2">
      <c r="B17" s="188" t="s">
        <v>46</v>
      </c>
      <c r="C17" s="299">
        <v>5.838436106371363</v>
      </c>
      <c r="D17" s="299">
        <v>0.48953611950099563</v>
      </c>
      <c r="E17" s="114">
        <v>1.9905706546303212</v>
      </c>
    </row>
    <row r="18" spans="2:19" s="35" customFormat="1" ht="14.25" customHeight="1" x14ac:dyDescent="0.2">
      <c r="B18" s="51"/>
      <c r="C18" s="114"/>
      <c r="D18" s="114"/>
      <c r="E18" s="114"/>
    </row>
    <row r="19" spans="2:19" s="35" customFormat="1" ht="14.25" customHeight="1" x14ac:dyDescent="0.2">
      <c r="B19" s="35" t="s">
        <v>245</v>
      </c>
      <c r="C19" s="114">
        <v>100</v>
      </c>
      <c r="D19" s="114">
        <v>100</v>
      </c>
      <c r="E19" s="114">
        <v>100</v>
      </c>
    </row>
    <row r="20" spans="2:19" s="35" customFormat="1" ht="14.25" customHeight="1" x14ac:dyDescent="0.2">
      <c r="B20" s="313"/>
      <c r="C20" s="325"/>
      <c r="D20" s="325"/>
      <c r="E20" s="326"/>
    </row>
    <row r="21" spans="2:19" s="39" customFormat="1" ht="14.25" customHeight="1" x14ac:dyDescent="0.2">
      <c r="B21" s="234" t="s">
        <v>12</v>
      </c>
      <c r="C21" s="329">
        <v>1249</v>
      </c>
      <c r="D21" s="329">
        <v>3124</v>
      </c>
      <c r="E21" s="329">
        <v>4373</v>
      </c>
      <c r="F21" s="50"/>
      <c r="G21" s="50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2:19" s="35" customFormat="1" ht="14.25" customHeight="1" x14ac:dyDescent="0.2">
      <c r="B22" s="204" t="s">
        <v>129</v>
      </c>
    </row>
    <row r="23" spans="2:19" s="35" customFormat="1" ht="14.25" customHeight="1" x14ac:dyDescent="0.2">
      <c r="B23" s="204"/>
    </row>
    <row r="24" spans="2:19" s="35" customFormat="1" ht="14.25" customHeight="1" x14ac:dyDescent="0.2"/>
    <row r="25" spans="2:19" s="35" customFormat="1" ht="14.25" customHeight="1" x14ac:dyDescent="0.2"/>
    <row r="26" spans="2:19" s="35" customFormat="1" ht="14.25" customHeight="1" x14ac:dyDescent="0.2"/>
    <row r="27" spans="2:19" s="35" customFormat="1" ht="14.25" customHeight="1" x14ac:dyDescent="0.2"/>
    <row r="28" spans="2:19" s="35" customFormat="1" ht="14.25" customHeight="1" x14ac:dyDescent="0.2"/>
    <row r="29" spans="2:19" s="35" customFormat="1" ht="14.25" customHeight="1" x14ac:dyDescent="0.2"/>
    <row r="30" spans="2:19" s="35" customFormat="1" ht="14.25" customHeight="1" x14ac:dyDescent="0.2"/>
    <row r="31" spans="2:19" s="35" customFormat="1" ht="14.25" customHeight="1" x14ac:dyDescent="0.2"/>
    <row r="32" spans="2:19" s="35" customFormat="1" ht="14.25" customHeight="1" x14ac:dyDescent="0.2"/>
    <row r="33" s="35" customFormat="1" ht="14.25" customHeight="1" x14ac:dyDescent="0.2"/>
    <row r="34" s="35" customFormat="1" ht="14.25" customHeight="1" x14ac:dyDescent="0.2"/>
    <row r="35" s="35" customFormat="1" ht="14.25" customHeight="1" x14ac:dyDescent="0.2"/>
    <row r="36" s="35" customFormat="1" ht="14.25" customHeight="1" x14ac:dyDescent="0.2"/>
    <row r="37" s="35" customFormat="1" ht="14.25" customHeight="1" x14ac:dyDescent="0.2"/>
    <row r="38" s="35" customFormat="1" ht="14.25" customHeight="1" x14ac:dyDescent="0.2"/>
    <row r="39" s="35" customFormat="1" ht="14.25" customHeight="1" x14ac:dyDescent="0.2"/>
    <row r="40" s="35" customFormat="1" ht="14.25" customHeight="1" x14ac:dyDescent="0.2"/>
    <row r="41" s="35" customFormat="1" ht="14.25" customHeight="1" x14ac:dyDescent="0.2"/>
    <row r="42" s="35" customFormat="1" ht="14.25" customHeight="1" x14ac:dyDescent="0.2"/>
    <row r="43" s="35" customFormat="1" ht="14.25" customHeight="1" x14ac:dyDescent="0.2"/>
    <row r="44" s="35" customFormat="1" ht="14.25" customHeight="1" x14ac:dyDescent="0.2"/>
    <row r="45" s="35" customFormat="1" ht="12.75" x14ac:dyDescent="0.2"/>
    <row r="46" s="35" customFormat="1" ht="12.75" x14ac:dyDescent="0.2"/>
    <row r="47" s="35" customFormat="1" ht="12.75" x14ac:dyDescent="0.2"/>
    <row r="48" s="35" customFormat="1" ht="12.75" x14ac:dyDescent="0.2"/>
    <row r="49" s="35" customFormat="1" ht="12.75" x14ac:dyDescent="0.2"/>
    <row r="50" s="35" customFormat="1" ht="12.75" x14ac:dyDescent="0.2"/>
    <row r="51" s="35" customFormat="1" ht="12.75" x14ac:dyDescent="0.2"/>
    <row r="52" s="35" customFormat="1" ht="12.75" x14ac:dyDescent="0.2"/>
    <row r="53" s="35" customFormat="1" ht="12.75" x14ac:dyDescent="0.2"/>
    <row r="54" s="35" customFormat="1" ht="12.75" x14ac:dyDescent="0.2"/>
    <row r="55" s="35" customFormat="1" ht="12.75" x14ac:dyDescent="0.2"/>
    <row r="56" s="35" customFormat="1" ht="12.75" x14ac:dyDescent="0.2"/>
    <row r="57" s="35" customFormat="1" ht="12.75" x14ac:dyDescent="0.2"/>
    <row r="58" s="35" customFormat="1" ht="12.75" x14ac:dyDescent="0.2"/>
    <row r="59" s="35" customFormat="1" ht="12.75" x14ac:dyDescent="0.2"/>
    <row r="60" s="35" customFormat="1" ht="12.75" x14ac:dyDescent="0.2"/>
    <row r="61" s="35" customFormat="1" ht="12.75" x14ac:dyDescent="0.2"/>
    <row r="62" s="35" customFormat="1" ht="12.75" x14ac:dyDescent="0.2"/>
    <row r="63" s="35" customFormat="1" ht="12.75" x14ac:dyDescent="0.2"/>
    <row r="64" s="35" customFormat="1" ht="12.75" x14ac:dyDescent="0.2"/>
    <row r="65" s="35" customFormat="1" ht="12.75" x14ac:dyDescent="0.2"/>
    <row r="66" s="35" customFormat="1" ht="12.75" x14ac:dyDescent="0.2"/>
    <row r="67" s="35" customFormat="1" ht="12.75" x14ac:dyDescent="0.2"/>
    <row r="68" s="35" customFormat="1" ht="12.75" x14ac:dyDescent="0.2"/>
    <row r="69" s="35" customFormat="1" ht="12.75" x14ac:dyDescent="0.2"/>
    <row r="70" s="35" customFormat="1" ht="12.75" x14ac:dyDescent="0.2"/>
    <row r="71" s="35" customFormat="1" ht="12.75" x14ac:dyDescent="0.2"/>
    <row r="72" s="35" customFormat="1" ht="12.75" x14ac:dyDescent="0.2"/>
    <row r="73" s="35" customFormat="1" ht="12.75" x14ac:dyDescent="0.2"/>
    <row r="74" s="35" customFormat="1" ht="12.75" x14ac:dyDescent="0.2"/>
    <row r="75" s="35" customFormat="1" ht="12.75" x14ac:dyDescent="0.2"/>
    <row r="76" s="35" customFormat="1" ht="12.75" x14ac:dyDescent="0.2"/>
    <row r="77" s="35" customFormat="1" ht="12.75" x14ac:dyDescent="0.2"/>
    <row r="78" s="35" customFormat="1" ht="12.75" x14ac:dyDescent="0.2"/>
    <row r="79" s="35" customFormat="1" ht="12.75" x14ac:dyDescent="0.2"/>
    <row r="80" s="35" customFormat="1" ht="12.75" x14ac:dyDescent="0.2"/>
    <row r="81" s="35" customFormat="1" ht="12.75" x14ac:dyDescent="0.2"/>
    <row r="82" s="35" customFormat="1" ht="12.75" x14ac:dyDescent="0.2"/>
    <row r="83" s="35" customFormat="1" ht="12.75" x14ac:dyDescent="0.2"/>
    <row r="84" s="35" customFormat="1" ht="12.75" x14ac:dyDescent="0.2"/>
    <row r="85" s="35" customFormat="1" ht="12.75" x14ac:dyDescent="0.2"/>
    <row r="86" s="35" customFormat="1" ht="12.75" x14ac:dyDescent="0.2"/>
    <row r="87" s="35" customFormat="1" ht="12.75" x14ac:dyDescent="0.2"/>
    <row r="88" s="35" customFormat="1" ht="12.75" x14ac:dyDescent="0.2"/>
    <row r="89" s="35" customFormat="1" ht="12.75" x14ac:dyDescent="0.2"/>
    <row r="90" s="35" customFormat="1" ht="12.75" x14ac:dyDescent="0.2"/>
    <row r="91" s="35" customFormat="1" ht="12.75" x14ac:dyDescent="0.2"/>
    <row r="92" s="35" customFormat="1" ht="12.75" x14ac:dyDescent="0.2"/>
    <row r="93" s="35" customFormat="1" ht="12.75" x14ac:dyDescent="0.2"/>
    <row r="94" s="35" customFormat="1" ht="12.75" x14ac:dyDescent="0.2"/>
    <row r="95" s="35" customFormat="1" ht="12.75" x14ac:dyDescent="0.2"/>
    <row r="96" s="35" customFormat="1" ht="12.75" x14ac:dyDescent="0.2"/>
    <row r="97" s="35" customFormat="1" ht="12.75" x14ac:dyDescent="0.2"/>
    <row r="98" s="35" customFormat="1" ht="12.75" x14ac:dyDescent="0.2"/>
    <row r="99" s="35" customFormat="1" ht="12.75" x14ac:dyDescent="0.2"/>
    <row r="100" s="35" customFormat="1" ht="12.75" x14ac:dyDescent="0.2"/>
    <row r="101" s="35" customFormat="1" ht="12.75" x14ac:dyDescent="0.2"/>
    <row r="102" s="35" customFormat="1" ht="12.75" x14ac:dyDescent="0.2"/>
    <row r="103" s="35" customFormat="1" ht="12.75" x14ac:dyDescent="0.2"/>
    <row r="104" s="35" customFormat="1" ht="12.75" x14ac:dyDescent="0.2"/>
    <row r="105" s="35" customFormat="1" ht="12.75" x14ac:dyDescent="0.2"/>
    <row r="106" s="35" customFormat="1" ht="12.75" x14ac:dyDescent="0.2"/>
    <row r="107" s="35" customFormat="1" ht="12.75" x14ac:dyDescent="0.2"/>
    <row r="108" s="35" customFormat="1" ht="12.75" x14ac:dyDescent="0.2"/>
    <row r="109" s="35" customFormat="1" ht="12.75" x14ac:dyDescent="0.2"/>
    <row r="110" s="35" customFormat="1" ht="12.75" x14ac:dyDescent="0.2"/>
    <row r="111" s="35" customFormat="1" ht="12.75" x14ac:dyDescent="0.2"/>
    <row r="112" s="35" customFormat="1" ht="12.75" x14ac:dyDescent="0.2"/>
    <row r="113" s="35" customFormat="1" ht="12.75" x14ac:dyDescent="0.2"/>
    <row r="114" s="35" customFormat="1" ht="12.75" x14ac:dyDescent="0.2"/>
    <row r="115" s="35" customFormat="1" ht="12.75" x14ac:dyDescent="0.2"/>
    <row r="116" s="35" customFormat="1" ht="12.75" x14ac:dyDescent="0.2"/>
    <row r="117" s="35" customFormat="1" ht="12.75" x14ac:dyDescent="0.2"/>
    <row r="118" s="35" customFormat="1" ht="12.75" x14ac:dyDescent="0.2"/>
    <row r="119" s="35" customFormat="1" ht="12.75" x14ac:dyDescent="0.2"/>
    <row r="120" s="35" customFormat="1" ht="12.75" x14ac:dyDescent="0.2"/>
    <row r="121" s="35" customFormat="1" ht="12.75" x14ac:dyDescent="0.2"/>
    <row r="122" s="35" customFormat="1" ht="12.75" x14ac:dyDescent="0.2"/>
    <row r="123" s="35" customFormat="1" ht="12.75" x14ac:dyDescent="0.2"/>
    <row r="124" s="35" customFormat="1" ht="12.75" x14ac:dyDescent="0.2"/>
    <row r="125" s="35" customFormat="1" ht="12.75" x14ac:dyDescent="0.2"/>
    <row r="126" s="35" customFormat="1" ht="12.75" x14ac:dyDescent="0.2"/>
    <row r="127" s="35" customFormat="1" ht="12.75" x14ac:dyDescent="0.2"/>
    <row r="128" s="35" customFormat="1" ht="12.75" x14ac:dyDescent="0.2"/>
    <row r="129" s="35" customFormat="1" ht="12.75" x14ac:dyDescent="0.2"/>
    <row r="130" s="35" customFormat="1" ht="12.75" x14ac:dyDescent="0.2"/>
    <row r="131" s="35" customFormat="1" ht="12.75" x14ac:dyDescent="0.2"/>
    <row r="132" s="35" customFormat="1" ht="12.75" x14ac:dyDescent="0.2"/>
    <row r="133" s="35" customFormat="1" ht="12.75" x14ac:dyDescent="0.2"/>
    <row r="134" s="35" customFormat="1" ht="12.75" x14ac:dyDescent="0.2"/>
    <row r="135" s="35" customFormat="1" ht="12.75" x14ac:dyDescent="0.2"/>
    <row r="136" s="35" customFormat="1" ht="12.75" x14ac:dyDescent="0.2"/>
    <row r="137" s="35" customFormat="1" ht="12.75" x14ac:dyDescent="0.2"/>
    <row r="138" s="35" customFormat="1" ht="12.75" x14ac:dyDescent="0.2"/>
    <row r="139" s="35" customFormat="1" ht="12.75" x14ac:dyDescent="0.2"/>
    <row r="140" s="35" customFormat="1" ht="12.75" x14ac:dyDescent="0.2"/>
    <row r="141" s="35" customFormat="1" ht="12.75" x14ac:dyDescent="0.2"/>
    <row r="142" s="35" customFormat="1" ht="12.75" x14ac:dyDescent="0.2"/>
    <row r="143" s="35" customFormat="1" ht="12.75" x14ac:dyDescent="0.2"/>
    <row r="144" s="35" customFormat="1" ht="12.75" x14ac:dyDescent="0.2"/>
    <row r="145" s="35" customFormat="1" ht="12.75" x14ac:dyDescent="0.2"/>
    <row r="146" s="35" customFormat="1" ht="12.75" x14ac:dyDescent="0.2"/>
    <row r="147" s="35" customFormat="1" ht="12.75" x14ac:dyDescent="0.2"/>
    <row r="148" s="35" customFormat="1" ht="12.75" x14ac:dyDescent="0.2"/>
    <row r="149" s="35" customFormat="1" ht="12.75" x14ac:dyDescent="0.2"/>
    <row r="150" s="35" customFormat="1" ht="12.75" x14ac:dyDescent="0.2"/>
    <row r="151" s="35" customFormat="1" ht="12.75" x14ac:dyDescent="0.2"/>
    <row r="152" s="35" customFormat="1" ht="12.75" x14ac:dyDescent="0.2"/>
    <row r="153" s="35" customFormat="1" ht="12.75" x14ac:dyDescent="0.2"/>
    <row r="154" s="35" customFormat="1" ht="12.75" x14ac:dyDescent="0.2"/>
    <row r="155" s="35" customFormat="1" ht="12.75" x14ac:dyDescent="0.2"/>
    <row r="156" s="35" customFormat="1" ht="12.75" x14ac:dyDescent="0.2"/>
    <row r="157" s="35" customFormat="1" ht="12.75" x14ac:dyDescent="0.2"/>
    <row r="158" s="35" customFormat="1" ht="12.75" x14ac:dyDescent="0.2"/>
    <row r="159" s="35" customFormat="1" ht="12.75" x14ac:dyDescent="0.2"/>
    <row r="160" s="35" customFormat="1" ht="12.75" x14ac:dyDescent="0.2"/>
    <row r="161" s="35" customFormat="1" ht="12.75" x14ac:dyDescent="0.2"/>
    <row r="162" s="35" customFormat="1" ht="12.75" x14ac:dyDescent="0.2"/>
    <row r="163" s="35" customFormat="1" ht="12.75" x14ac:dyDescent="0.2"/>
    <row r="164" s="35" customFormat="1" ht="12.75" x14ac:dyDescent="0.2"/>
    <row r="165" s="35" customFormat="1" ht="12.75" x14ac:dyDescent="0.2"/>
    <row r="166" s="35" customFormat="1" ht="12.75" x14ac:dyDescent="0.2"/>
    <row r="167" s="35" customFormat="1" ht="12.75" x14ac:dyDescent="0.2"/>
    <row r="168" s="35" customFormat="1" ht="12.75" x14ac:dyDescent="0.2"/>
    <row r="169" s="35" customFormat="1" ht="12.75" x14ac:dyDescent="0.2"/>
    <row r="170" s="35" customFormat="1" ht="12.75" x14ac:dyDescent="0.2"/>
    <row r="171" s="35" customFormat="1" ht="12.75" x14ac:dyDescent="0.2"/>
    <row r="172" s="35" customFormat="1" ht="12.75" x14ac:dyDescent="0.2"/>
    <row r="173" s="35" customFormat="1" ht="12.75" x14ac:dyDescent="0.2"/>
    <row r="174" s="35" customFormat="1" ht="12.75" x14ac:dyDescent="0.2"/>
    <row r="175" s="35" customFormat="1" ht="12.75" x14ac:dyDescent="0.2"/>
    <row r="176" s="35" customFormat="1" ht="12.75" x14ac:dyDescent="0.2"/>
    <row r="177" s="35" customFormat="1" ht="12.75" x14ac:dyDescent="0.2"/>
    <row r="178" s="35" customFormat="1" ht="12.75" x14ac:dyDescent="0.2"/>
    <row r="179" s="35" customFormat="1" ht="12.75" x14ac:dyDescent="0.2"/>
    <row r="180" s="35" customFormat="1" ht="12.75" x14ac:dyDescent="0.2"/>
    <row r="181" s="35" customFormat="1" ht="12.75" x14ac:dyDescent="0.2"/>
    <row r="182" s="35" customFormat="1" ht="12.75" x14ac:dyDescent="0.2"/>
    <row r="183" s="35" customFormat="1" ht="12.75" x14ac:dyDescent="0.2"/>
    <row r="184" s="35" customFormat="1" ht="12.75" x14ac:dyDescent="0.2"/>
    <row r="185" s="35" customFormat="1" ht="12.75" x14ac:dyDescent="0.2"/>
    <row r="186" s="35" customFormat="1" ht="12.75" x14ac:dyDescent="0.2"/>
    <row r="187" s="35" customFormat="1" ht="12.75" x14ac:dyDescent="0.2"/>
    <row r="188" s="35" customFormat="1" ht="12.75" x14ac:dyDescent="0.2"/>
    <row r="189" s="35" customFormat="1" ht="12.75" x14ac:dyDescent="0.2"/>
    <row r="190" s="35" customFormat="1" ht="12.75" x14ac:dyDescent="0.2"/>
    <row r="191" s="35" customFormat="1" ht="12.75" x14ac:dyDescent="0.2"/>
    <row r="192" s="35" customFormat="1" ht="12.75" x14ac:dyDescent="0.2"/>
    <row r="193" s="35" customFormat="1" ht="12.75" x14ac:dyDescent="0.2"/>
    <row r="194" s="35" customFormat="1" ht="12.75" x14ac:dyDescent="0.2"/>
    <row r="195" s="35" customFormat="1" ht="12.75" x14ac:dyDescent="0.2"/>
    <row r="196" s="35" customFormat="1" ht="12.75" x14ac:dyDescent="0.2"/>
    <row r="197" s="35" customFormat="1" ht="12.75" x14ac:dyDescent="0.2"/>
    <row r="198" s="35" customFormat="1" ht="12.75" x14ac:dyDescent="0.2"/>
    <row r="199" s="35" customFormat="1" ht="12.75" x14ac:dyDescent="0.2"/>
    <row r="200" s="35" customFormat="1" ht="12.75" x14ac:dyDescent="0.2"/>
    <row r="201" s="35" customFormat="1" ht="12.75" x14ac:dyDescent="0.2"/>
    <row r="202" s="35" customFormat="1" ht="12.75" x14ac:dyDescent="0.2"/>
    <row r="203" s="35" customFormat="1" ht="12.75" x14ac:dyDescent="0.2"/>
    <row r="204" s="35" customFormat="1" ht="12.75" x14ac:dyDescent="0.2"/>
    <row r="205" s="35" customFormat="1" ht="12.75" x14ac:dyDescent="0.2"/>
    <row r="206" s="35" customFormat="1" ht="12.75" x14ac:dyDescent="0.2"/>
    <row r="207" s="35" customFormat="1" ht="12.75" x14ac:dyDescent="0.2"/>
    <row r="208" s="35" customFormat="1" ht="12.75" x14ac:dyDescent="0.2"/>
    <row r="209" s="35" customFormat="1" ht="12.75" x14ac:dyDescent="0.2"/>
    <row r="210" s="35" customFormat="1" ht="12.75" x14ac:dyDescent="0.2"/>
    <row r="211" s="35" customFormat="1" ht="12.75" x14ac:dyDescent="0.2"/>
    <row r="212" s="35" customFormat="1" ht="12.75" x14ac:dyDescent="0.2"/>
    <row r="213" s="35" customFormat="1" ht="12.75" x14ac:dyDescent="0.2"/>
    <row r="214" s="35" customFormat="1" ht="12.75" x14ac:dyDescent="0.2"/>
    <row r="215" s="35" customFormat="1" ht="12.75" x14ac:dyDescent="0.2"/>
    <row r="216" s="35" customFormat="1" ht="12.75" x14ac:dyDescent="0.2"/>
    <row r="217" s="35" customFormat="1" ht="12.75" x14ac:dyDescent="0.2"/>
    <row r="218" s="35" customFormat="1" ht="12.75" x14ac:dyDescent="0.2"/>
    <row r="219" s="35" customFormat="1" ht="12.75" x14ac:dyDescent="0.2"/>
    <row r="220" s="35" customFormat="1" ht="12.75" x14ac:dyDescent="0.2"/>
    <row r="221" s="35" customFormat="1" ht="12.75" x14ac:dyDescent="0.2"/>
    <row r="222" s="35" customFormat="1" ht="12.75" x14ac:dyDescent="0.2"/>
    <row r="223" s="35" customFormat="1" ht="12.75" x14ac:dyDescent="0.2"/>
    <row r="224" s="35" customFormat="1" ht="12.75" x14ac:dyDescent="0.2"/>
    <row r="225" spans="8:13" s="35" customFormat="1" ht="12.75" x14ac:dyDescent="0.2"/>
    <row r="226" spans="8:13" s="35" customFormat="1" ht="12.75" x14ac:dyDescent="0.2"/>
    <row r="227" spans="8:13" s="35" customFormat="1" ht="12.75" x14ac:dyDescent="0.2"/>
    <row r="228" spans="8:13" s="35" customFormat="1" ht="12.75" x14ac:dyDescent="0.2"/>
    <row r="229" spans="8:13" s="35" customFormat="1" ht="12.75" x14ac:dyDescent="0.2"/>
    <row r="230" spans="8:13" s="35" customFormat="1" ht="12.75" x14ac:dyDescent="0.2"/>
    <row r="231" spans="8:13" s="35" customFormat="1" ht="12.75" x14ac:dyDescent="0.2"/>
    <row r="232" spans="8:13" s="35" customFormat="1" ht="12.75" x14ac:dyDescent="0.2"/>
    <row r="233" spans="8:13" s="35" customFormat="1" ht="12.75" x14ac:dyDescent="0.2">
      <c r="J233" s="33"/>
      <c r="K233" s="33"/>
      <c r="L233" s="33"/>
    </row>
    <row r="234" spans="8:13" s="35" customFormat="1" ht="12.75" x14ac:dyDescent="0.2">
      <c r="J234" s="33"/>
      <c r="K234" s="33"/>
      <c r="L234" s="33"/>
    </row>
    <row r="235" spans="8:13" s="35" customFormat="1" ht="12.75" x14ac:dyDescent="0.2">
      <c r="J235" s="33"/>
      <c r="K235" s="33"/>
      <c r="L235" s="33"/>
    </row>
    <row r="236" spans="8:13" s="35" customFormat="1" ht="12.75" x14ac:dyDescent="0.2">
      <c r="H236" s="33"/>
      <c r="I236" s="33"/>
      <c r="J236" s="33"/>
      <c r="K236" s="33"/>
      <c r="L236" s="33"/>
    </row>
    <row r="237" spans="8:13" s="35" customFormat="1" ht="12.75" x14ac:dyDescent="0.2">
      <c r="H237" s="33"/>
      <c r="I237" s="33"/>
      <c r="J237" s="33"/>
      <c r="K237" s="33"/>
      <c r="L237" s="33"/>
      <c r="M237" s="33"/>
    </row>
    <row r="238" spans="8:13" s="35" customFormat="1" ht="12.75" x14ac:dyDescent="0.2">
      <c r="H238" s="33"/>
      <c r="I238" s="33"/>
      <c r="J238" s="33"/>
      <c r="K238" s="33"/>
      <c r="L238" s="33"/>
      <c r="M238" s="33"/>
    </row>
    <row r="239" spans="8:13" s="35" customFormat="1" ht="12.75" x14ac:dyDescent="0.2">
      <c r="H239" s="33"/>
      <c r="I239" s="33"/>
      <c r="J239" s="33"/>
      <c r="K239" s="33"/>
      <c r="L239" s="33"/>
      <c r="M239" s="33"/>
    </row>
  </sheetData>
  <phoneticPr fontId="11" type="noConversion"/>
  <pageMargins left="0.75" right="0.75" top="1" bottom="1" header="0.5" footer="0.5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BH255"/>
  <sheetViews>
    <sheetView showGridLines="0" workbookViewId="0"/>
  </sheetViews>
  <sheetFormatPr defaultRowHeight="15.75" x14ac:dyDescent="0.25"/>
  <cols>
    <col min="1" max="1" width="9.140625" style="33"/>
    <col min="2" max="2" width="49.7109375" style="33" customWidth="1"/>
    <col min="3" max="5" width="14.85546875" style="33" customWidth="1"/>
    <col min="6" max="43" width="9.140625" style="33"/>
    <col min="44" max="60" width="9.140625" style="34"/>
    <col min="61" max="16384" width="9.140625" style="33"/>
  </cols>
  <sheetData>
    <row r="1" spans="2:15" ht="14.25" customHeight="1" x14ac:dyDescent="0.25"/>
    <row r="2" spans="2:15" s="39" customFormat="1" ht="18.75" customHeight="1" x14ac:dyDescent="0.25">
      <c r="B2" s="355" t="s">
        <v>264</v>
      </c>
      <c r="C2" s="178"/>
      <c r="D2" s="178"/>
      <c r="E2" s="69"/>
    </row>
    <row r="3" spans="2:15" s="39" customFormat="1" ht="14.25" customHeight="1" x14ac:dyDescent="0.25">
      <c r="B3" s="34"/>
      <c r="C3" s="34"/>
      <c r="D3" s="34"/>
      <c r="E3" s="34"/>
    </row>
    <row r="4" spans="2:15" s="39" customFormat="1" ht="14.25" customHeight="1" x14ac:dyDescent="0.2">
      <c r="B4" s="68" t="s">
        <v>244</v>
      </c>
      <c r="C4" s="50"/>
      <c r="D4" s="50"/>
      <c r="E4" s="50"/>
      <c r="F4" s="35"/>
      <c r="G4" s="35"/>
      <c r="H4" s="35"/>
      <c r="I4" s="35"/>
    </row>
    <row r="5" spans="2:15" s="39" customFormat="1" ht="42.75" customHeight="1" x14ac:dyDescent="0.2">
      <c r="B5" s="99"/>
      <c r="C5" s="209" t="s">
        <v>193</v>
      </c>
      <c r="D5" s="209" t="s">
        <v>194</v>
      </c>
      <c r="E5" s="209" t="s">
        <v>146</v>
      </c>
      <c r="F5" s="35"/>
      <c r="G5" s="35"/>
      <c r="H5" s="35"/>
      <c r="I5" s="35"/>
    </row>
    <row r="6" spans="2:15" s="39" customFormat="1" ht="14.25" customHeight="1" x14ac:dyDescent="0.2">
      <c r="B6" s="100"/>
      <c r="C6" s="100"/>
      <c r="D6" s="100"/>
      <c r="E6" s="101" t="s">
        <v>34</v>
      </c>
      <c r="F6" s="35"/>
      <c r="G6" s="35"/>
      <c r="H6" s="35"/>
      <c r="I6" s="35"/>
    </row>
    <row r="7" spans="2:15" s="39" customFormat="1" ht="14.25" customHeight="1" x14ac:dyDescent="0.2">
      <c r="B7" s="188" t="s">
        <v>47</v>
      </c>
      <c r="C7" s="86">
        <v>15.408209324123899</v>
      </c>
      <c r="D7" s="86">
        <v>0</v>
      </c>
      <c r="E7" s="103">
        <v>15.408209324123899</v>
      </c>
      <c r="F7" s="35"/>
      <c r="G7" s="35"/>
    </row>
    <row r="8" spans="2:15" s="39" customFormat="1" ht="14.25" customHeight="1" x14ac:dyDescent="0.2">
      <c r="B8" s="188" t="s">
        <v>48</v>
      </c>
      <c r="C8" s="86">
        <v>95.264683739500171</v>
      </c>
      <c r="D8" s="86">
        <v>539.3699246690727</v>
      </c>
      <c r="E8" s="103">
        <v>634.6346084085734</v>
      </c>
      <c r="F8" s="35"/>
      <c r="G8" s="35"/>
      <c r="H8" s="35"/>
      <c r="I8" s="35"/>
      <c r="J8" s="35"/>
      <c r="K8" s="35"/>
      <c r="L8" s="35"/>
      <c r="M8" s="35"/>
      <c r="N8" s="35"/>
    </row>
    <row r="9" spans="2:15" s="39" customFormat="1" ht="14.25" customHeight="1" x14ac:dyDescent="0.2">
      <c r="B9" s="188" t="s">
        <v>49</v>
      </c>
      <c r="C9" s="86">
        <v>130.1888265203678</v>
      </c>
      <c r="D9" s="86">
        <v>1059.7896331038198</v>
      </c>
      <c r="E9" s="103">
        <v>1189.978459624188</v>
      </c>
      <c r="F9" s="35"/>
      <c r="G9" s="35"/>
      <c r="H9" s="35"/>
      <c r="I9" s="35"/>
      <c r="J9" s="35"/>
      <c r="K9" s="35"/>
      <c r="L9" s="35"/>
      <c r="M9" s="35"/>
      <c r="N9" s="35"/>
    </row>
    <row r="10" spans="2:15" s="39" customFormat="1" ht="14.25" customHeight="1" x14ac:dyDescent="0.2">
      <c r="B10" s="188" t="s">
        <v>50</v>
      </c>
      <c r="C10" s="86">
        <v>197.40484560745699</v>
      </c>
      <c r="D10" s="86">
        <v>950.91386309346922</v>
      </c>
      <c r="E10" s="103">
        <v>1148.3187087009269</v>
      </c>
      <c r="F10" s="35"/>
      <c r="G10" s="35"/>
      <c r="H10" s="35"/>
      <c r="I10" s="35"/>
      <c r="J10" s="35"/>
      <c r="K10" s="35"/>
      <c r="L10" s="35"/>
      <c r="M10" s="35"/>
      <c r="N10" s="35"/>
    </row>
    <row r="11" spans="2:15" s="39" customFormat="1" ht="14.25" customHeight="1" x14ac:dyDescent="0.2">
      <c r="B11" s="188" t="s">
        <v>51</v>
      </c>
      <c r="C11" s="86">
        <v>167.94588117165458</v>
      </c>
      <c r="D11" s="86">
        <v>627.55962530909005</v>
      </c>
      <c r="E11" s="103">
        <v>795.50550648074534</v>
      </c>
      <c r="F11" s="35"/>
      <c r="G11" s="35"/>
      <c r="H11" s="35"/>
      <c r="I11" s="35"/>
      <c r="J11" s="35"/>
      <c r="K11" s="35"/>
      <c r="L11" s="35"/>
      <c r="M11" s="35"/>
      <c r="N11" s="35"/>
    </row>
    <row r="12" spans="2:15" s="39" customFormat="1" ht="14.25" customHeight="1" x14ac:dyDescent="0.2">
      <c r="B12" s="188" t="s">
        <v>52</v>
      </c>
      <c r="C12" s="86">
        <v>158.94467502012293</v>
      </c>
      <c r="D12" s="86">
        <v>591.30542556162357</v>
      </c>
      <c r="E12" s="103">
        <v>750.2501005817461</v>
      </c>
      <c r="F12" s="35"/>
      <c r="G12" s="35"/>
      <c r="H12" s="35"/>
      <c r="I12" s="35"/>
      <c r="J12" s="35"/>
      <c r="K12" s="35"/>
      <c r="L12" s="35"/>
      <c r="M12" s="35"/>
      <c r="N12" s="35"/>
    </row>
    <row r="13" spans="2:15" s="39" customFormat="1" ht="14.25" customHeight="1" x14ac:dyDescent="0.2">
      <c r="B13" s="188" t="s">
        <v>53</v>
      </c>
      <c r="C13" s="86">
        <v>188.64405488781307</v>
      </c>
      <c r="D13" s="86">
        <v>519.87446107239941</v>
      </c>
      <c r="E13" s="103">
        <v>708.51851596021265</v>
      </c>
      <c r="F13" s="35"/>
      <c r="G13" s="35"/>
      <c r="H13" s="35"/>
      <c r="I13" s="35"/>
      <c r="J13" s="35"/>
      <c r="K13" s="35"/>
      <c r="L13" s="35"/>
      <c r="M13" s="35"/>
      <c r="N13" s="35"/>
    </row>
    <row r="14" spans="2:15" s="39" customFormat="1" ht="14.25" customHeight="1" x14ac:dyDescent="0.2">
      <c r="B14" s="188" t="s">
        <v>54</v>
      </c>
      <c r="C14" s="86">
        <v>1298.0856315125911</v>
      </c>
      <c r="D14" s="86">
        <v>1483.8440221855669</v>
      </c>
      <c r="E14" s="103">
        <v>2781.9296536981606</v>
      </c>
      <c r="F14" s="35"/>
      <c r="G14" s="35"/>
      <c r="H14" s="35"/>
      <c r="I14" s="35"/>
      <c r="J14" s="35"/>
      <c r="K14" s="35"/>
      <c r="L14" s="35"/>
      <c r="M14" s="35"/>
      <c r="N14" s="35"/>
    </row>
    <row r="15" spans="2:15" s="39" customFormat="1" ht="14.25" customHeight="1" x14ac:dyDescent="0.2">
      <c r="B15" s="116"/>
      <c r="C15" s="117"/>
      <c r="D15" s="117"/>
      <c r="E15" s="117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15" s="39" customFormat="1" ht="14.25" customHeight="1" x14ac:dyDescent="0.2">
      <c r="B16" s="35" t="s">
        <v>147</v>
      </c>
      <c r="C16" s="103">
        <v>2251.88680778363</v>
      </c>
      <c r="D16" s="103">
        <v>5772.65695499504</v>
      </c>
      <c r="E16" s="103">
        <v>8024.5437627786732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2:23" s="39" customFormat="1" ht="14.25" customHeight="1" x14ac:dyDescent="0.2">
      <c r="B17" s="313"/>
      <c r="C17" s="356"/>
      <c r="D17" s="356"/>
      <c r="E17" s="357" t="s">
        <v>37</v>
      </c>
      <c r="F17" s="35"/>
      <c r="G17" s="35"/>
      <c r="H17" s="35"/>
      <c r="I17" s="35"/>
      <c r="J17" s="35"/>
      <c r="K17" s="35"/>
      <c r="L17" s="35"/>
      <c r="O17" s="35"/>
    </row>
    <row r="18" spans="2:23" s="39" customFormat="1" ht="14.25" customHeight="1" x14ac:dyDescent="0.2">
      <c r="B18" s="188" t="s">
        <v>47</v>
      </c>
      <c r="C18" s="269">
        <v>0.68423551622868151</v>
      </c>
      <c r="D18" s="269">
        <v>0</v>
      </c>
      <c r="E18" s="109">
        <v>0.19201352475132455</v>
      </c>
      <c r="F18" s="35"/>
      <c r="G18" s="35"/>
      <c r="H18" s="35"/>
      <c r="I18" s="35"/>
      <c r="J18" s="35"/>
      <c r="K18" s="35"/>
      <c r="L18" s="35"/>
      <c r="O18" s="35"/>
    </row>
    <row r="19" spans="2:23" s="39" customFormat="1" ht="14.25" customHeight="1" x14ac:dyDescent="0.2">
      <c r="B19" s="188" t="s">
        <v>48</v>
      </c>
      <c r="C19" s="269">
        <v>4.2304383777292225</v>
      </c>
      <c r="D19" s="269">
        <v>9.3435298316550686</v>
      </c>
      <c r="E19" s="109">
        <v>7.9086690429963742</v>
      </c>
      <c r="F19" s="35"/>
      <c r="G19" s="35"/>
      <c r="H19" s="35"/>
      <c r="I19" s="35"/>
      <c r="J19" s="35"/>
      <c r="K19" s="35"/>
      <c r="L19" s="35"/>
      <c r="O19" s="35"/>
    </row>
    <row r="20" spans="2:23" s="39" customFormat="1" ht="14.25" customHeight="1" x14ac:dyDescent="0.2">
      <c r="B20" s="188" t="s">
        <v>49</v>
      </c>
      <c r="C20" s="269">
        <v>5.7813219594506737</v>
      </c>
      <c r="D20" s="269">
        <v>18.358784202251812</v>
      </c>
      <c r="E20" s="109">
        <v>14.82923509176716</v>
      </c>
      <c r="F20" s="35"/>
      <c r="G20" s="35"/>
      <c r="H20" s="35"/>
      <c r="I20" s="35"/>
      <c r="J20" s="35"/>
      <c r="K20" s="35"/>
      <c r="L20" s="35"/>
      <c r="O20" s="35"/>
    </row>
    <row r="21" spans="2:23" s="39" customFormat="1" ht="14.25" customHeight="1" x14ac:dyDescent="0.2">
      <c r="B21" s="188" t="s">
        <v>50</v>
      </c>
      <c r="C21" s="269">
        <v>8.7661975248990576</v>
      </c>
      <c r="D21" s="269">
        <v>16.472724267300347</v>
      </c>
      <c r="E21" s="109">
        <v>14.31008095472454</v>
      </c>
      <c r="F21" s="35"/>
      <c r="G21" s="106"/>
      <c r="H21" s="35"/>
      <c r="I21" s="35"/>
      <c r="J21" s="35"/>
      <c r="K21" s="35"/>
      <c r="L21" s="35"/>
      <c r="O21" s="35"/>
    </row>
    <row r="22" spans="2:23" s="35" customFormat="1" ht="14.25" customHeight="1" x14ac:dyDescent="0.2">
      <c r="B22" s="188" t="s">
        <v>51</v>
      </c>
      <c r="C22" s="269">
        <v>7.4580072404683433</v>
      </c>
      <c r="D22" s="269">
        <v>10.871244042417366</v>
      </c>
      <c r="E22" s="109">
        <v>9.9134047990447272</v>
      </c>
      <c r="M22" s="39"/>
      <c r="N22" s="39"/>
      <c r="T22" s="39"/>
      <c r="U22" s="39"/>
      <c r="V22" s="39"/>
      <c r="W22" s="39"/>
    </row>
    <row r="23" spans="2:23" s="35" customFormat="1" ht="14.25" customHeight="1" x14ac:dyDescent="0.2">
      <c r="B23" s="188" t="s">
        <v>52</v>
      </c>
      <c r="C23" s="269">
        <v>7.058288830092696</v>
      </c>
      <c r="D23" s="269">
        <v>10.243210884893672</v>
      </c>
      <c r="E23" s="109">
        <v>9.3494424450861935</v>
      </c>
      <c r="M23" s="39"/>
      <c r="N23" s="39"/>
      <c r="T23" s="39"/>
      <c r="U23" s="39"/>
      <c r="V23" s="39"/>
      <c r="W23" s="39"/>
    </row>
    <row r="24" spans="2:23" s="35" customFormat="1" ht="14.25" customHeight="1" x14ac:dyDescent="0.2">
      <c r="B24" s="188" t="s">
        <v>53</v>
      </c>
      <c r="C24" s="269">
        <v>8.3771552919874264</v>
      </c>
      <c r="D24" s="269">
        <v>9.0058090256438259</v>
      </c>
      <c r="E24" s="109">
        <v>8.8293931331850892</v>
      </c>
      <c r="M24" s="39"/>
      <c r="N24" s="39"/>
      <c r="T24" s="39"/>
      <c r="U24" s="39"/>
      <c r="V24" s="39"/>
      <c r="W24" s="39"/>
    </row>
    <row r="25" spans="2:23" s="35" customFormat="1" ht="14.25" customHeight="1" x14ac:dyDescent="0.2">
      <c r="B25" s="188" t="s">
        <v>54</v>
      </c>
      <c r="C25" s="269">
        <v>57.644355259143921</v>
      </c>
      <c r="D25" s="269">
        <v>25.704697745837933</v>
      </c>
      <c r="E25" s="109">
        <v>34.667761008444629</v>
      </c>
      <c r="M25" s="39"/>
      <c r="N25" s="39"/>
      <c r="T25" s="39"/>
      <c r="U25" s="39"/>
      <c r="V25" s="39"/>
      <c r="W25" s="39"/>
    </row>
    <row r="26" spans="2:23" s="35" customFormat="1" ht="14.25" customHeight="1" x14ac:dyDescent="0.2">
      <c r="B26" s="51"/>
      <c r="C26" s="119"/>
      <c r="D26" s="119"/>
      <c r="E26" s="119"/>
      <c r="M26" s="39"/>
      <c r="N26" s="39"/>
      <c r="R26" s="39"/>
      <c r="S26" s="39"/>
      <c r="T26" s="39"/>
      <c r="U26" s="39"/>
      <c r="V26" s="39"/>
      <c r="W26" s="39"/>
    </row>
    <row r="27" spans="2:23" s="35" customFormat="1" ht="14.25" customHeight="1" x14ac:dyDescent="0.2">
      <c r="B27" s="35" t="s">
        <v>147</v>
      </c>
      <c r="C27" s="109">
        <v>100</v>
      </c>
      <c r="D27" s="109">
        <v>100</v>
      </c>
      <c r="E27" s="109">
        <v>100</v>
      </c>
      <c r="M27" s="39"/>
      <c r="N27" s="39"/>
      <c r="R27" s="39"/>
      <c r="S27" s="39"/>
      <c r="T27" s="39"/>
      <c r="U27" s="39"/>
      <c r="V27" s="39"/>
      <c r="W27" s="39"/>
    </row>
    <row r="28" spans="2:23" s="35" customFormat="1" ht="14.25" customHeight="1" x14ac:dyDescent="0.2">
      <c r="B28" s="313"/>
      <c r="C28" s="324"/>
      <c r="D28" s="324"/>
      <c r="E28" s="324"/>
      <c r="R28" s="39"/>
      <c r="S28" s="39"/>
      <c r="T28" s="39"/>
      <c r="U28" s="39"/>
      <c r="V28" s="39"/>
      <c r="W28" s="39"/>
    </row>
    <row r="29" spans="2:23" s="35" customFormat="1" ht="14.25" customHeight="1" x14ac:dyDescent="0.2">
      <c r="B29" s="234" t="s">
        <v>12</v>
      </c>
      <c r="C29" s="235">
        <v>1249</v>
      </c>
      <c r="D29" s="235">
        <v>3124</v>
      </c>
      <c r="E29" s="235">
        <v>4373</v>
      </c>
      <c r="R29" s="39"/>
      <c r="S29" s="39"/>
      <c r="T29" s="39"/>
      <c r="U29" s="39"/>
      <c r="V29" s="39"/>
      <c r="W29" s="39"/>
    </row>
    <row r="30" spans="2:23" s="35" customFormat="1" ht="14.25" customHeight="1" x14ac:dyDescent="0.2">
      <c r="B30" s="204" t="s">
        <v>129</v>
      </c>
      <c r="S30" s="39"/>
      <c r="T30" s="39"/>
      <c r="U30" s="39"/>
      <c r="V30" s="39"/>
      <c r="W30" s="39"/>
    </row>
    <row r="31" spans="2:23" s="35" customFormat="1" ht="14.25" customHeight="1" x14ac:dyDescent="0.2">
      <c r="S31" s="39"/>
      <c r="T31" s="39"/>
      <c r="U31" s="39"/>
      <c r="V31" s="39"/>
      <c r="W31" s="39"/>
    </row>
    <row r="32" spans="2:23" s="35" customFormat="1" ht="14.25" customHeight="1" x14ac:dyDescent="0.2">
      <c r="B32" s="204"/>
      <c r="S32" s="39"/>
      <c r="T32" s="39"/>
      <c r="U32" s="39"/>
      <c r="V32" s="39"/>
      <c r="W32" s="39"/>
    </row>
    <row r="33" spans="2:23" s="35" customFormat="1" ht="14.25" customHeight="1" x14ac:dyDescent="0.2">
      <c r="S33" s="39"/>
      <c r="T33" s="39"/>
      <c r="U33" s="39"/>
      <c r="V33" s="39"/>
      <c r="W33" s="39"/>
    </row>
    <row r="34" spans="2:23" s="35" customFormat="1" ht="14.25" customHeight="1" x14ac:dyDescent="0.2">
      <c r="S34" s="39"/>
      <c r="T34" s="39"/>
      <c r="U34" s="39"/>
      <c r="V34" s="39"/>
      <c r="W34" s="39"/>
    </row>
    <row r="35" spans="2:23" s="35" customFormat="1" ht="14.25" customHeight="1" x14ac:dyDescent="0.2">
      <c r="B35" s="445"/>
      <c r="S35" s="39"/>
      <c r="T35" s="39"/>
      <c r="U35" s="39"/>
      <c r="V35" s="39"/>
      <c r="W35" s="39"/>
    </row>
    <row r="36" spans="2:23" s="35" customFormat="1" ht="14.25" customHeight="1" x14ac:dyDescent="0.2">
      <c r="B36" s="445"/>
      <c r="S36" s="39"/>
      <c r="T36" s="39"/>
      <c r="U36" s="39"/>
      <c r="V36" s="39"/>
      <c r="W36" s="39"/>
    </row>
    <row r="37" spans="2:23" s="35" customFormat="1" ht="14.25" customHeight="1" x14ac:dyDescent="0.2">
      <c r="B37" s="445"/>
      <c r="S37" s="39"/>
      <c r="T37" s="39"/>
      <c r="U37" s="39"/>
      <c r="V37" s="39"/>
      <c r="W37" s="39"/>
    </row>
    <row r="38" spans="2:23" s="35" customFormat="1" ht="14.25" customHeight="1" x14ac:dyDescent="0.2">
      <c r="B38" s="445"/>
      <c r="S38" s="39"/>
      <c r="T38" s="39"/>
      <c r="U38" s="39"/>
      <c r="V38" s="39"/>
      <c r="W38" s="39"/>
    </row>
    <row r="39" spans="2:23" s="35" customFormat="1" ht="14.25" customHeight="1" x14ac:dyDescent="0.2">
      <c r="B39" s="445"/>
    </row>
    <row r="40" spans="2:23" s="35" customFormat="1" ht="14.25" customHeight="1" x14ac:dyDescent="0.2">
      <c r="B40" s="445"/>
    </row>
    <row r="41" spans="2:23" s="35" customFormat="1" ht="14.25" customHeight="1" x14ac:dyDescent="0.2">
      <c r="B41" s="445"/>
    </row>
    <row r="42" spans="2:23" s="35" customFormat="1" ht="14.25" customHeight="1" x14ac:dyDescent="0.2">
      <c r="B42" s="445"/>
    </row>
    <row r="43" spans="2:23" s="35" customFormat="1" ht="14.25" customHeight="1" x14ac:dyDescent="0.2">
      <c r="B43" s="445"/>
    </row>
    <row r="44" spans="2:23" s="35" customFormat="1" ht="14.25" customHeight="1" x14ac:dyDescent="0.2">
      <c r="B44" s="445"/>
    </row>
    <row r="45" spans="2:23" s="35" customFormat="1" ht="14.25" customHeight="1" x14ac:dyDescent="0.2">
      <c r="B45" s="445"/>
    </row>
    <row r="46" spans="2:23" s="35" customFormat="1" ht="12.75" x14ac:dyDescent="0.2">
      <c r="B46" s="445"/>
    </row>
    <row r="47" spans="2:23" s="35" customFormat="1" ht="12.75" x14ac:dyDescent="0.2"/>
    <row r="48" spans="2:23" s="35" customFormat="1" ht="12.75" x14ac:dyDescent="0.2"/>
    <row r="49" s="35" customFormat="1" ht="12.75" x14ac:dyDescent="0.2"/>
    <row r="50" s="35" customFormat="1" ht="12.75" x14ac:dyDescent="0.2"/>
    <row r="51" s="35" customFormat="1" ht="12.75" x14ac:dyDescent="0.2"/>
    <row r="52" s="35" customFormat="1" ht="12.75" x14ac:dyDescent="0.2"/>
    <row r="53" s="35" customFormat="1" ht="12.75" x14ac:dyDescent="0.2"/>
    <row r="54" s="35" customFormat="1" ht="12.75" x14ac:dyDescent="0.2"/>
    <row r="55" s="35" customFormat="1" ht="12.75" x14ac:dyDescent="0.2"/>
    <row r="56" s="35" customFormat="1" ht="12.75" x14ac:dyDescent="0.2"/>
    <row r="57" s="35" customFormat="1" ht="12.75" x14ac:dyDescent="0.2"/>
    <row r="58" s="35" customFormat="1" ht="12.75" x14ac:dyDescent="0.2"/>
    <row r="59" s="35" customFormat="1" ht="12.75" x14ac:dyDescent="0.2"/>
    <row r="60" s="35" customFormat="1" ht="12.75" x14ac:dyDescent="0.2"/>
    <row r="61" s="35" customFormat="1" ht="12.75" x14ac:dyDescent="0.2"/>
    <row r="62" s="35" customFormat="1" ht="12.75" x14ac:dyDescent="0.2"/>
    <row r="63" s="35" customFormat="1" ht="12.75" x14ac:dyDescent="0.2"/>
    <row r="64" s="35" customFormat="1" ht="12.75" x14ac:dyDescent="0.2"/>
    <row r="65" s="35" customFormat="1" ht="12.75" x14ac:dyDescent="0.2"/>
    <row r="66" s="35" customFormat="1" ht="12.75" x14ac:dyDescent="0.2"/>
    <row r="67" s="35" customFormat="1" ht="12.75" x14ac:dyDescent="0.2"/>
    <row r="68" s="35" customFormat="1" ht="12.75" x14ac:dyDescent="0.2"/>
    <row r="69" s="35" customFormat="1" ht="12.75" x14ac:dyDescent="0.2"/>
    <row r="70" s="35" customFormat="1" ht="12.75" x14ac:dyDescent="0.2"/>
    <row r="71" s="35" customFormat="1" ht="12.75" x14ac:dyDescent="0.2"/>
    <row r="72" s="35" customFormat="1" ht="12.75" x14ac:dyDescent="0.2"/>
    <row r="73" s="35" customFormat="1" ht="12.75" x14ac:dyDescent="0.2"/>
    <row r="74" s="35" customFormat="1" ht="12.75" x14ac:dyDescent="0.2"/>
    <row r="75" s="35" customFormat="1" ht="12.75" x14ac:dyDescent="0.2"/>
    <row r="76" s="35" customFormat="1" ht="12.75" x14ac:dyDescent="0.2"/>
    <row r="77" s="35" customFormat="1" ht="12.75" x14ac:dyDescent="0.2"/>
    <row r="78" s="35" customFormat="1" ht="12.75" x14ac:dyDescent="0.2"/>
    <row r="79" s="35" customFormat="1" ht="12.75" x14ac:dyDescent="0.2"/>
    <row r="80" s="35" customFormat="1" ht="12.75" x14ac:dyDescent="0.2"/>
    <row r="81" s="35" customFormat="1" ht="12.75" x14ac:dyDescent="0.2"/>
    <row r="82" s="35" customFormat="1" ht="12.75" x14ac:dyDescent="0.2"/>
    <row r="83" s="35" customFormat="1" ht="12.75" x14ac:dyDescent="0.2"/>
    <row r="84" s="35" customFormat="1" ht="12.75" x14ac:dyDescent="0.2"/>
    <row r="85" s="35" customFormat="1" ht="12.75" x14ac:dyDescent="0.2"/>
    <row r="86" s="35" customFormat="1" ht="12.75" x14ac:dyDescent="0.2"/>
    <row r="87" s="35" customFormat="1" ht="12.75" x14ac:dyDescent="0.2"/>
    <row r="88" s="35" customFormat="1" ht="12.75" x14ac:dyDescent="0.2"/>
    <row r="89" s="35" customFormat="1" ht="12.75" x14ac:dyDescent="0.2"/>
    <row r="90" s="35" customFormat="1" ht="12.75" x14ac:dyDescent="0.2"/>
    <row r="91" s="35" customFormat="1" ht="12.75" x14ac:dyDescent="0.2"/>
    <row r="92" s="35" customFormat="1" ht="12.75" x14ac:dyDescent="0.2"/>
    <row r="93" s="35" customFormat="1" ht="12.75" x14ac:dyDescent="0.2"/>
    <row r="94" s="35" customFormat="1" ht="12.75" x14ac:dyDescent="0.2"/>
    <row r="95" s="35" customFormat="1" ht="12.75" x14ac:dyDescent="0.2"/>
    <row r="96" s="35" customFormat="1" ht="12.75" x14ac:dyDescent="0.2"/>
    <row r="97" s="35" customFormat="1" ht="12.75" x14ac:dyDescent="0.2"/>
    <row r="98" s="35" customFormat="1" ht="12.75" x14ac:dyDescent="0.2"/>
    <row r="99" s="35" customFormat="1" ht="12.75" x14ac:dyDescent="0.2"/>
    <row r="100" s="35" customFormat="1" ht="12.75" x14ac:dyDescent="0.2"/>
    <row r="101" s="35" customFormat="1" ht="12.75" x14ac:dyDescent="0.2"/>
    <row r="102" s="35" customFormat="1" ht="12.75" x14ac:dyDescent="0.2"/>
    <row r="103" s="35" customFormat="1" ht="12.75" x14ac:dyDescent="0.2"/>
    <row r="104" s="35" customFormat="1" ht="12.75" x14ac:dyDescent="0.2"/>
    <row r="105" s="35" customFormat="1" ht="12.75" x14ac:dyDescent="0.2"/>
    <row r="106" s="35" customFormat="1" ht="12.75" x14ac:dyDescent="0.2"/>
    <row r="107" s="35" customFormat="1" ht="12.75" x14ac:dyDescent="0.2"/>
    <row r="108" s="35" customFormat="1" ht="12.75" x14ac:dyDescent="0.2"/>
    <row r="109" s="35" customFormat="1" ht="12.75" x14ac:dyDescent="0.2"/>
    <row r="110" s="35" customFormat="1" ht="12.75" x14ac:dyDescent="0.2"/>
    <row r="111" s="35" customFormat="1" ht="12.75" x14ac:dyDescent="0.2"/>
    <row r="112" s="35" customFormat="1" ht="12.75" x14ac:dyDescent="0.2"/>
    <row r="113" s="35" customFormat="1" ht="12.75" x14ac:dyDescent="0.2"/>
    <row r="114" s="35" customFormat="1" ht="12.75" x14ac:dyDescent="0.2"/>
    <row r="115" s="35" customFormat="1" ht="12.75" x14ac:dyDescent="0.2"/>
    <row r="116" s="35" customFormat="1" ht="12.75" x14ac:dyDescent="0.2"/>
    <row r="117" s="35" customFormat="1" ht="12.75" x14ac:dyDescent="0.2"/>
    <row r="118" s="35" customFormat="1" ht="12.75" x14ac:dyDescent="0.2"/>
    <row r="119" s="35" customFormat="1" ht="12.75" x14ac:dyDescent="0.2"/>
    <row r="120" s="35" customFormat="1" ht="12.75" x14ac:dyDescent="0.2"/>
    <row r="121" s="35" customFormat="1" ht="12.75" x14ac:dyDescent="0.2"/>
    <row r="122" s="35" customFormat="1" ht="12.75" x14ac:dyDescent="0.2"/>
    <row r="123" s="35" customFormat="1" ht="12.75" x14ac:dyDescent="0.2"/>
    <row r="124" s="35" customFormat="1" ht="12.75" x14ac:dyDescent="0.2"/>
    <row r="125" s="35" customFormat="1" ht="12.75" x14ac:dyDescent="0.2"/>
    <row r="126" s="35" customFormat="1" ht="12.75" x14ac:dyDescent="0.2"/>
    <row r="127" s="35" customFormat="1" ht="12.75" x14ac:dyDescent="0.2"/>
    <row r="128" s="35" customFormat="1" ht="12.75" x14ac:dyDescent="0.2"/>
    <row r="129" s="35" customFormat="1" ht="12.75" x14ac:dyDescent="0.2"/>
    <row r="130" s="35" customFormat="1" ht="12.75" x14ac:dyDescent="0.2"/>
    <row r="131" s="35" customFormat="1" ht="12.75" x14ac:dyDescent="0.2"/>
    <row r="132" s="35" customFormat="1" ht="12.75" x14ac:dyDescent="0.2"/>
    <row r="133" s="35" customFormat="1" ht="12.75" x14ac:dyDescent="0.2"/>
    <row r="134" s="35" customFormat="1" ht="12.75" x14ac:dyDescent="0.2"/>
    <row r="135" s="35" customFormat="1" ht="12.75" x14ac:dyDescent="0.2"/>
    <row r="136" s="35" customFormat="1" ht="12.75" x14ac:dyDescent="0.2"/>
    <row r="137" s="35" customFormat="1" ht="12.75" x14ac:dyDescent="0.2"/>
    <row r="138" s="35" customFormat="1" ht="12.75" x14ac:dyDescent="0.2"/>
    <row r="139" s="35" customFormat="1" ht="12.75" x14ac:dyDescent="0.2"/>
    <row r="140" s="35" customFormat="1" ht="12.75" x14ac:dyDescent="0.2"/>
    <row r="141" s="35" customFormat="1" ht="12.75" x14ac:dyDescent="0.2"/>
    <row r="142" s="35" customFormat="1" ht="12.75" x14ac:dyDescent="0.2"/>
    <row r="143" s="35" customFormat="1" ht="12.75" x14ac:dyDescent="0.2"/>
    <row r="144" s="35" customFormat="1" ht="12.75" x14ac:dyDescent="0.2"/>
    <row r="145" s="35" customFormat="1" ht="12.75" x14ac:dyDescent="0.2"/>
    <row r="146" s="35" customFormat="1" ht="12.75" x14ac:dyDescent="0.2"/>
    <row r="147" s="35" customFormat="1" ht="12.75" x14ac:dyDescent="0.2"/>
    <row r="148" s="35" customFormat="1" ht="12.75" x14ac:dyDescent="0.2"/>
    <row r="149" s="35" customFormat="1" ht="12.75" x14ac:dyDescent="0.2"/>
    <row r="150" s="35" customFormat="1" ht="12.75" x14ac:dyDescent="0.2"/>
    <row r="151" s="35" customFormat="1" ht="12.75" x14ac:dyDescent="0.2"/>
    <row r="152" s="35" customFormat="1" ht="12.75" x14ac:dyDescent="0.2"/>
    <row r="153" s="35" customFormat="1" ht="12.75" x14ac:dyDescent="0.2"/>
    <row r="154" s="35" customFormat="1" ht="12.75" x14ac:dyDescent="0.2"/>
    <row r="155" s="35" customFormat="1" ht="12.75" x14ac:dyDescent="0.2"/>
    <row r="156" s="35" customFormat="1" ht="12.75" x14ac:dyDescent="0.2"/>
    <row r="157" s="35" customFormat="1" ht="12.75" x14ac:dyDescent="0.2"/>
    <row r="158" s="35" customFormat="1" ht="12.75" x14ac:dyDescent="0.2"/>
    <row r="159" s="35" customFormat="1" ht="12.75" x14ac:dyDescent="0.2"/>
    <row r="160" s="35" customFormat="1" ht="12.75" x14ac:dyDescent="0.2"/>
    <row r="161" s="35" customFormat="1" ht="12.75" x14ac:dyDescent="0.2"/>
    <row r="162" s="35" customFormat="1" ht="12.75" x14ac:dyDescent="0.2"/>
    <row r="163" s="35" customFormat="1" ht="12.75" x14ac:dyDescent="0.2"/>
    <row r="164" s="35" customFormat="1" ht="12.75" x14ac:dyDescent="0.2"/>
    <row r="165" s="35" customFormat="1" ht="12.75" x14ac:dyDescent="0.2"/>
    <row r="166" s="35" customFormat="1" ht="12.75" x14ac:dyDescent="0.2"/>
    <row r="167" s="35" customFormat="1" ht="12.75" x14ac:dyDescent="0.2"/>
    <row r="168" s="35" customFormat="1" ht="12.75" x14ac:dyDescent="0.2"/>
    <row r="169" s="35" customFormat="1" ht="12.75" x14ac:dyDescent="0.2"/>
    <row r="170" s="35" customFormat="1" ht="12.75" x14ac:dyDescent="0.2"/>
    <row r="171" s="35" customFormat="1" ht="12.75" x14ac:dyDescent="0.2"/>
    <row r="172" s="35" customFormat="1" ht="12.75" x14ac:dyDescent="0.2"/>
    <row r="173" s="35" customFormat="1" ht="12.75" x14ac:dyDescent="0.2"/>
    <row r="174" s="35" customFormat="1" ht="12.75" x14ac:dyDescent="0.2"/>
    <row r="175" s="35" customFormat="1" ht="12.75" x14ac:dyDescent="0.2"/>
    <row r="176" s="35" customFormat="1" ht="12.75" x14ac:dyDescent="0.2"/>
    <row r="177" s="35" customFormat="1" ht="12.75" x14ac:dyDescent="0.2"/>
    <row r="178" s="35" customFormat="1" ht="12.75" x14ac:dyDescent="0.2"/>
    <row r="179" s="35" customFormat="1" ht="12.75" x14ac:dyDescent="0.2"/>
    <row r="180" s="35" customFormat="1" ht="12.75" x14ac:dyDescent="0.2"/>
    <row r="181" s="35" customFormat="1" ht="12.75" x14ac:dyDescent="0.2"/>
    <row r="182" s="35" customFormat="1" ht="12.75" x14ac:dyDescent="0.2"/>
    <row r="183" s="35" customFormat="1" ht="12.75" x14ac:dyDescent="0.2"/>
    <row r="184" s="35" customFormat="1" ht="12.75" x14ac:dyDescent="0.2"/>
    <row r="185" s="35" customFormat="1" ht="12.75" x14ac:dyDescent="0.2"/>
    <row r="186" s="35" customFormat="1" ht="12.75" x14ac:dyDescent="0.2"/>
    <row r="187" s="35" customFormat="1" ht="12.75" x14ac:dyDescent="0.2"/>
    <row r="188" s="35" customFormat="1" ht="12.75" x14ac:dyDescent="0.2"/>
    <row r="189" s="35" customFormat="1" ht="12.75" x14ac:dyDescent="0.2"/>
    <row r="190" s="35" customFormat="1" ht="12.75" x14ac:dyDescent="0.2"/>
    <row r="191" s="35" customFormat="1" ht="12.75" x14ac:dyDescent="0.2"/>
    <row r="192" s="35" customFormat="1" ht="12.75" x14ac:dyDescent="0.2"/>
    <row r="193" s="35" customFormat="1" ht="12.75" x14ac:dyDescent="0.2"/>
    <row r="194" s="35" customFormat="1" ht="12.75" x14ac:dyDescent="0.2"/>
    <row r="195" s="35" customFormat="1" ht="12.75" x14ac:dyDescent="0.2"/>
    <row r="196" s="35" customFormat="1" ht="12.75" x14ac:dyDescent="0.2"/>
    <row r="197" s="35" customFormat="1" ht="12.75" x14ac:dyDescent="0.2"/>
    <row r="198" s="35" customFormat="1" ht="12.75" x14ac:dyDescent="0.2"/>
    <row r="199" s="35" customFormat="1" ht="12.75" x14ac:dyDescent="0.2"/>
    <row r="200" s="35" customFormat="1" ht="12.75" x14ac:dyDescent="0.2"/>
    <row r="201" s="35" customFormat="1" ht="12.75" x14ac:dyDescent="0.2"/>
    <row r="202" s="35" customFormat="1" ht="12.75" x14ac:dyDescent="0.2"/>
    <row r="203" s="35" customFormat="1" ht="12.75" x14ac:dyDescent="0.2"/>
    <row r="204" s="35" customFormat="1" ht="12.75" x14ac:dyDescent="0.2"/>
    <row r="205" s="35" customFormat="1" ht="12.75" x14ac:dyDescent="0.2"/>
    <row r="206" s="35" customFormat="1" ht="12.75" x14ac:dyDescent="0.2"/>
    <row r="207" s="35" customFormat="1" ht="12.75" x14ac:dyDescent="0.2"/>
    <row r="208" s="35" customFormat="1" ht="12.75" x14ac:dyDescent="0.2"/>
    <row r="209" s="35" customFormat="1" ht="12.75" x14ac:dyDescent="0.2"/>
    <row r="210" s="35" customFormat="1" ht="12.75" x14ac:dyDescent="0.2"/>
    <row r="211" s="35" customFormat="1" ht="12.75" x14ac:dyDescent="0.2"/>
    <row r="212" s="35" customFormat="1" ht="12.75" x14ac:dyDescent="0.2"/>
    <row r="213" s="35" customFormat="1" ht="12.75" x14ac:dyDescent="0.2"/>
    <row r="214" s="35" customFormat="1" ht="12.75" x14ac:dyDescent="0.2"/>
    <row r="215" s="35" customFormat="1" ht="12.75" x14ac:dyDescent="0.2"/>
    <row r="216" s="35" customFormat="1" ht="12.75" x14ac:dyDescent="0.2"/>
    <row r="217" s="35" customFormat="1" ht="12.75" x14ac:dyDescent="0.2"/>
    <row r="218" s="35" customFormat="1" ht="12.75" x14ac:dyDescent="0.2"/>
    <row r="219" s="35" customFormat="1" ht="12.75" x14ac:dyDescent="0.2"/>
    <row r="220" s="35" customFormat="1" ht="12.75" x14ac:dyDescent="0.2"/>
    <row r="221" s="35" customFormat="1" ht="12.75" x14ac:dyDescent="0.2"/>
    <row r="222" s="35" customFormat="1" ht="12.75" x14ac:dyDescent="0.2"/>
    <row r="223" s="35" customFormat="1" ht="12.75" x14ac:dyDescent="0.2"/>
    <row r="224" s="35" customFormat="1" ht="12.75" x14ac:dyDescent="0.2"/>
    <row r="225" spans="8:15" s="35" customFormat="1" ht="12.75" x14ac:dyDescent="0.2"/>
    <row r="226" spans="8:15" s="35" customFormat="1" ht="12.75" x14ac:dyDescent="0.2"/>
    <row r="227" spans="8:15" s="35" customFormat="1" ht="12.75" x14ac:dyDescent="0.2"/>
    <row r="228" spans="8:15" s="35" customFormat="1" ht="12.75" x14ac:dyDescent="0.2"/>
    <row r="229" spans="8:15" s="35" customFormat="1" ht="12.75" x14ac:dyDescent="0.2"/>
    <row r="230" spans="8:15" s="35" customFormat="1" ht="12.75" x14ac:dyDescent="0.2"/>
    <row r="231" spans="8:15" s="35" customFormat="1" ht="12.75" x14ac:dyDescent="0.2"/>
    <row r="232" spans="8:15" s="35" customFormat="1" ht="12.75" x14ac:dyDescent="0.2"/>
    <row r="233" spans="8:15" s="35" customFormat="1" ht="12.75" x14ac:dyDescent="0.2">
      <c r="J233" s="33"/>
      <c r="K233" s="33"/>
      <c r="L233" s="33"/>
    </row>
    <row r="234" spans="8:15" s="35" customFormat="1" ht="12.75" x14ac:dyDescent="0.2">
      <c r="J234" s="33"/>
      <c r="K234" s="33"/>
      <c r="L234" s="33"/>
    </row>
    <row r="235" spans="8:15" s="35" customFormat="1" ht="12.75" x14ac:dyDescent="0.2">
      <c r="J235" s="33"/>
      <c r="K235" s="33"/>
      <c r="L235" s="33"/>
    </row>
    <row r="236" spans="8:15" s="35" customFormat="1" ht="12.75" x14ac:dyDescent="0.2">
      <c r="J236" s="33"/>
      <c r="K236" s="33"/>
      <c r="L236" s="33"/>
      <c r="O236" s="33"/>
    </row>
    <row r="237" spans="8:15" s="35" customFormat="1" ht="12.75" x14ac:dyDescent="0.2">
      <c r="J237" s="33"/>
      <c r="K237" s="33"/>
      <c r="L237" s="33"/>
      <c r="O237" s="33"/>
    </row>
    <row r="238" spans="8:15" s="35" customFormat="1" ht="12.75" x14ac:dyDescent="0.2">
      <c r="H238" s="33"/>
      <c r="I238" s="33"/>
      <c r="J238" s="33"/>
      <c r="K238" s="33"/>
      <c r="L238" s="33"/>
      <c r="O238" s="33"/>
    </row>
    <row r="239" spans="8:15" s="35" customFormat="1" ht="12.75" x14ac:dyDescent="0.2">
      <c r="H239" s="33"/>
      <c r="I239" s="33"/>
      <c r="J239" s="33"/>
      <c r="K239" s="33"/>
      <c r="L239" s="33"/>
      <c r="O239" s="33"/>
    </row>
    <row r="240" spans="8:15" s="35" customFormat="1" ht="12.75" x14ac:dyDescent="0.2">
      <c r="H240" s="33"/>
      <c r="I240" s="33"/>
      <c r="J240" s="33"/>
      <c r="K240" s="33"/>
      <c r="L240" s="33"/>
      <c r="O240" s="33"/>
    </row>
    <row r="241" spans="2:17" s="35" customFormat="1" ht="12.75" x14ac:dyDescent="0.2">
      <c r="H241" s="33"/>
      <c r="I241" s="33"/>
      <c r="J241" s="33"/>
      <c r="K241" s="33"/>
      <c r="L241" s="33"/>
      <c r="M241" s="33"/>
      <c r="N241" s="33"/>
      <c r="O241" s="33"/>
    </row>
    <row r="242" spans="2:17" s="35" customFormat="1" ht="12.75" x14ac:dyDescent="0.2">
      <c r="H242" s="33"/>
      <c r="I242" s="33"/>
      <c r="J242" s="33"/>
      <c r="K242" s="33"/>
      <c r="L242" s="33"/>
      <c r="M242" s="33"/>
      <c r="N242" s="33"/>
      <c r="O242" s="33"/>
      <c r="P242" s="33"/>
    </row>
    <row r="243" spans="2:17" s="35" customFormat="1" ht="12.75" x14ac:dyDescent="0.2">
      <c r="H243" s="33"/>
      <c r="I243" s="33"/>
      <c r="J243" s="33"/>
      <c r="K243" s="33"/>
      <c r="L243" s="33"/>
      <c r="M243" s="33"/>
      <c r="N243" s="33"/>
      <c r="O243" s="33"/>
      <c r="P243" s="33"/>
    </row>
    <row r="244" spans="2:17" s="35" customFormat="1" ht="12.75" x14ac:dyDescent="0.2">
      <c r="H244" s="33"/>
      <c r="I244" s="33"/>
      <c r="J244" s="33"/>
      <c r="K244" s="33"/>
      <c r="L244" s="33"/>
      <c r="M244" s="33"/>
      <c r="N244" s="33"/>
      <c r="O244" s="33"/>
      <c r="P244" s="33"/>
    </row>
    <row r="245" spans="2:17" s="35" customFormat="1" ht="12.75" x14ac:dyDescent="0.2">
      <c r="H245" s="33"/>
      <c r="I245" s="33"/>
      <c r="J245" s="33"/>
      <c r="K245" s="33"/>
      <c r="L245" s="33"/>
      <c r="M245" s="33"/>
      <c r="N245" s="33"/>
      <c r="O245" s="33"/>
      <c r="P245" s="33"/>
    </row>
    <row r="246" spans="2:17" s="35" customFormat="1" ht="12.75" x14ac:dyDescent="0.2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2:17" s="35" customFormat="1" ht="12.75" x14ac:dyDescent="0.2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2:17" s="35" customFormat="1" ht="12.75" x14ac:dyDescent="0.2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2:17" s="35" customFormat="1" ht="12.75" x14ac:dyDescent="0.2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s="35" customFormat="1" ht="12.75" x14ac:dyDescent="0.2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2:17" x14ac:dyDescent="0.25">
      <c r="B251" s="35"/>
      <c r="C251" s="35"/>
      <c r="D251" s="35"/>
      <c r="E251" s="35"/>
    </row>
    <row r="252" spans="2:17" x14ac:dyDescent="0.25">
      <c r="B252" s="35"/>
      <c r="C252" s="35"/>
      <c r="D252" s="35"/>
      <c r="E252" s="35"/>
    </row>
    <row r="253" spans="2:17" x14ac:dyDescent="0.25">
      <c r="B253" s="35"/>
      <c r="C253" s="35"/>
      <c r="D253" s="35"/>
      <c r="E253" s="35"/>
    </row>
    <row r="254" spans="2:17" x14ac:dyDescent="0.25">
      <c r="B254" s="35"/>
      <c r="C254" s="35"/>
      <c r="D254" s="35"/>
      <c r="E254" s="35"/>
    </row>
    <row r="255" spans="2:17" x14ac:dyDescent="0.25">
      <c r="B255" s="35"/>
      <c r="C255" s="35"/>
      <c r="D255" s="35"/>
      <c r="E255" s="35"/>
    </row>
  </sheetData>
  <mergeCells count="1">
    <mergeCell ref="B35:B46"/>
  </mergeCells>
  <phoneticPr fontId="11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AC36"/>
  <sheetViews>
    <sheetView showGridLines="0" workbookViewId="0"/>
  </sheetViews>
  <sheetFormatPr defaultRowHeight="15" x14ac:dyDescent="0.25"/>
  <cols>
    <col min="1" max="1" width="9.140625" customWidth="1"/>
    <col min="27" max="27" width="34.85546875" customWidth="1"/>
  </cols>
  <sheetData>
    <row r="1" spans="2:29" ht="12.75" customHeight="1" thickBot="1" x14ac:dyDescent="0.3"/>
    <row r="2" spans="2:29" ht="18.75" customHeight="1" x14ac:dyDescent="0.25">
      <c r="B2" s="301" t="s">
        <v>200</v>
      </c>
      <c r="AA2" s="4"/>
      <c r="AB2" s="17" t="s">
        <v>71</v>
      </c>
      <c r="AC2" s="17" t="s">
        <v>72</v>
      </c>
    </row>
    <row r="3" spans="2:29" ht="12.75" customHeight="1" x14ac:dyDescent="0.25">
      <c r="AA3" s="142"/>
      <c r="AB3" s="143"/>
      <c r="AC3" s="143"/>
    </row>
    <row r="4" spans="2:29" ht="12.75" customHeight="1" thickBot="1" x14ac:dyDescent="0.3">
      <c r="AA4" s="331" t="s">
        <v>222</v>
      </c>
      <c r="AB4" s="144"/>
      <c r="AC4" s="144"/>
    </row>
    <row r="5" spans="2:29" ht="12.75" customHeight="1" x14ac:dyDescent="0.25">
      <c r="AA5" s="20" t="s">
        <v>223</v>
      </c>
      <c r="AB5" s="148"/>
      <c r="AC5" s="19"/>
    </row>
    <row r="6" spans="2:29" ht="12.75" customHeight="1" x14ac:dyDescent="0.25">
      <c r="AA6" s="9" t="s">
        <v>111</v>
      </c>
      <c r="AB6" s="145">
        <v>4.3471981513575964</v>
      </c>
      <c r="AC6" s="145">
        <v>4.4502614297408121</v>
      </c>
    </row>
    <row r="7" spans="2:29" ht="12.75" customHeight="1" x14ac:dyDescent="0.25">
      <c r="AA7" s="9" t="s">
        <v>112</v>
      </c>
      <c r="AB7" s="145">
        <v>10.543038705950318</v>
      </c>
      <c r="AC7" s="145">
        <v>9.9716428542927886</v>
      </c>
    </row>
    <row r="8" spans="2:29" ht="12.75" customHeight="1" x14ac:dyDescent="0.25">
      <c r="AA8" s="9" t="s">
        <v>113</v>
      </c>
      <c r="AB8" s="145">
        <v>19.81513575967649</v>
      </c>
      <c r="AC8" s="145">
        <v>16.974045318946335</v>
      </c>
    </row>
    <row r="9" spans="2:29" ht="12.75" customHeight="1" x14ac:dyDescent="0.25">
      <c r="AA9" s="9" t="s">
        <v>114</v>
      </c>
      <c r="AB9" s="145">
        <v>30.127094165222413</v>
      </c>
      <c r="AC9" s="145">
        <v>28.714986684456633</v>
      </c>
    </row>
    <row r="10" spans="2:29" ht="12.75" customHeight="1" thickBot="1" x14ac:dyDescent="0.3">
      <c r="AA10" s="13" t="s">
        <v>115</v>
      </c>
      <c r="AB10" s="145">
        <v>35.167533217793185</v>
      </c>
      <c r="AC10" s="147">
        <v>39.894775739085226</v>
      </c>
    </row>
    <row r="11" spans="2:29" ht="12.75" customHeight="1" x14ac:dyDescent="0.25"/>
    <row r="12" spans="2:29" ht="12.75" customHeight="1" x14ac:dyDescent="0.25"/>
    <row r="13" spans="2:29" ht="12.75" customHeight="1" x14ac:dyDescent="0.25"/>
    <row r="14" spans="2:29" ht="12.75" customHeight="1" x14ac:dyDescent="0.25"/>
    <row r="15" spans="2:29" ht="12.75" customHeight="1" x14ac:dyDescent="0.25"/>
    <row r="16" spans="2:29" ht="12.75" customHeight="1" x14ac:dyDescent="0.25"/>
    <row r="17" spans="2:2" ht="12.75" customHeight="1" x14ac:dyDescent="0.25"/>
    <row r="18" spans="2:2" ht="12.75" customHeight="1" x14ac:dyDescent="0.25"/>
    <row r="19" spans="2:2" ht="12.75" customHeight="1" x14ac:dyDescent="0.25">
      <c r="B19" s="302"/>
    </row>
    <row r="20" spans="2:2" ht="12.75" customHeight="1" x14ac:dyDescent="0.25">
      <c r="B20" s="302"/>
    </row>
    <row r="21" spans="2:2" ht="12.75" customHeight="1" x14ac:dyDescent="0.25">
      <c r="B21" s="303"/>
    </row>
    <row r="22" spans="2:2" ht="12.75" customHeight="1" x14ac:dyDescent="0.25"/>
    <row r="23" spans="2:2" ht="12.75" customHeight="1" x14ac:dyDescent="0.25"/>
    <row r="24" spans="2:2" ht="12.75" customHeight="1" x14ac:dyDescent="0.25"/>
    <row r="25" spans="2:2" ht="12.75" customHeight="1" x14ac:dyDescent="0.25"/>
    <row r="26" spans="2:2" ht="12.75" customHeight="1" x14ac:dyDescent="0.25">
      <c r="B26" s="302" t="s">
        <v>213</v>
      </c>
    </row>
    <row r="27" spans="2:2" ht="12.75" customHeight="1" x14ac:dyDescent="0.25">
      <c r="B27" s="302" t="s">
        <v>214</v>
      </c>
    </row>
    <row r="28" spans="2:2" ht="12.75" customHeight="1" x14ac:dyDescent="0.25">
      <c r="B28" s="303" t="s">
        <v>129</v>
      </c>
    </row>
    <row r="29" spans="2:2" ht="12.75" customHeight="1" x14ac:dyDescent="0.25"/>
    <row r="30" spans="2:2" ht="12.75" customHeight="1" x14ac:dyDescent="0.25"/>
    <row r="31" spans="2:2" ht="12.75" customHeight="1" x14ac:dyDescent="0.25">
      <c r="B31" s="302"/>
    </row>
    <row r="32" spans="2:2" ht="12.75" customHeight="1" x14ac:dyDescent="0.25">
      <c r="B32" s="302"/>
    </row>
    <row r="33" spans="2:2" ht="12.75" customHeight="1" x14ac:dyDescent="0.25">
      <c r="B33" s="303"/>
    </row>
    <row r="34" spans="2:2" ht="12.75" customHeight="1" x14ac:dyDescent="0.25"/>
    <row r="35" spans="2:2" ht="12.75" customHeight="1" x14ac:dyDescent="0.25"/>
    <row r="36" spans="2:2" ht="12.75" customHeight="1" x14ac:dyDescent="0.25"/>
  </sheetData>
  <phoneticPr fontId="11" type="noConversion"/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BC241"/>
  <sheetViews>
    <sheetView showGridLines="0" workbookViewId="0"/>
  </sheetViews>
  <sheetFormatPr defaultRowHeight="15.75" x14ac:dyDescent="0.25"/>
  <cols>
    <col min="1" max="1" width="9.140625" style="33"/>
    <col min="2" max="2" width="50" style="33" customWidth="1"/>
    <col min="3" max="6" width="14.85546875" style="33" customWidth="1"/>
    <col min="7" max="38" width="9.140625" style="33"/>
    <col min="39" max="55" width="9.140625" style="34"/>
    <col min="56" max="16384" width="9.140625" style="33"/>
  </cols>
  <sheetData>
    <row r="1" spans="2:16" ht="14.25" customHeight="1" x14ac:dyDescent="0.25"/>
    <row r="2" spans="2:16" ht="18.75" customHeight="1" x14ac:dyDescent="0.25">
      <c r="B2" s="178" t="s">
        <v>102</v>
      </c>
      <c r="C2" s="178"/>
      <c r="D2" s="178"/>
    </row>
    <row r="3" spans="2:16" s="39" customFormat="1" ht="14.25" customHeight="1" x14ac:dyDescent="0.25">
      <c r="B3" s="34"/>
      <c r="C3" s="34"/>
      <c r="D3" s="34"/>
      <c r="E3" s="34"/>
      <c r="F3" s="34"/>
    </row>
    <row r="4" spans="2:16" s="39" customFormat="1" ht="14.25" customHeight="1" x14ac:dyDescent="0.2">
      <c r="B4" s="68" t="s">
        <v>244</v>
      </c>
      <c r="C4" s="120"/>
      <c r="D4" s="50"/>
      <c r="E4" s="50"/>
      <c r="F4" s="50"/>
    </row>
    <row r="5" spans="2:16" s="39" customFormat="1" ht="42.75" customHeight="1" x14ac:dyDescent="0.2">
      <c r="B5" s="99" t="s">
        <v>196</v>
      </c>
      <c r="C5" s="209" t="s">
        <v>193</v>
      </c>
      <c r="D5" s="209" t="s">
        <v>194</v>
      </c>
      <c r="E5" s="209" t="s">
        <v>146</v>
      </c>
      <c r="F5" s="100"/>
      <c r="G5" s="100"/>
    </row>
    <row r="6" spans="2:16" s="39" customFormat="1" ht="14.25" customHeight="1" x14ac:dyDescent="0.25">
      <c r="B6" s="100"/>
      <c r="C6" s="100"/>
      <c r="D6" s="100"/>
      <c r="E6" s="101" t="s">
        <v>34</v>
      </c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2:16" s="39" customFormat="1" ht="14.25" customHeight="1" x14ac:dyDescent="0.25">
      <c r="B7" s="188" t="s">
        <v>187</v>
      </c>
      <c r="C7" s="102">
        <v>6.1405977892980692</v>
      </c>
      <c r="D7" s="102">
        <v>77.238103180321971</v>
      </c>
      <c r="E7" s="103">
        <v>83.378700969620056</v>
      </c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2:16" s="39" customFormat="1" ht="14.25" customHeight="1" x14ac:dyDescent="0.25">
      <c r="B8" s="188" t="s">
        <v>188</v>
      </c>
      <c r="C8" s="102">
        <f>C10-C7</f>
        <v>2245.7462099943318</v>
      </c>
      <c r="D8" s="102">
        <f>D10-D7</f>
        <v>5695.4188518147184</v>
      </c>
      <c r="E8" s="103">
        <f>E10-E7</f>
        <v>7941.1650618090534</v>
      </c>
      <c r="F8" s="34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2:16" s="39" customFormat="1" ht="14.25" customHeight="1" x14ac:dyDescent="0.25">
      <c r="B9" s="35"/>
      <c r="C9" s="103"/>
      <c r="D9" s="103"/>
      <c r="E9" s="121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2:16" s="39" customFormat="1" ht="14.25" customHeight="1" x14ac:dyDescent="0.25">
      <c r="B10" s="118" t="s">
        <v>147</v>
      </c>
      <c r="C10" s="118">
        <v>2251.88680778363</v>
      </c>
      <c r="D10" s="118">
        <v>5772.65695499504</v>
      </c>
      <c r="E10" s="118">
        <v>8024.5437627786732</v>
      </c>
      <c r="F10" s="34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2:16" s="35" customFormat="1" ht="14.25" customHeight="1" x14ac:dyDescent="0.25">
      <c r="C11" s="100"/>
      <c r="D11" s="100"/>
      <c r="E11" s="107" t="s">
        <v>37</v>
      </c>
      <c r="F11" s="34"/>
    </row>
    <row r="12" spans="2:16" s="35" customFormat="1" ht="14.25" customHeight="1" x14ac:dyDescent="0.25">
      <c r="B12" s="188" t="s">
        <v>187</v>
      </c>
      <c r="C12" s="108">
        <f>(C7/C10)*100</f>
        <v>0.2726867872787006</v>
      </c>
      <c r="D12" s="108">
        <f>(D7/D10)*100</f>
        <v>1.3379991879387252</v>
      </c>
      <c r="E12" s="109">
        <f>(E7/E10)*100</f>
        <v>1.0390459998033379</v>
      </c>
      <c r="F12" s="34"/>
    </row>
    <row r="13" spans="2:16" s="35" customFormat="1" ht="14.25" customHeight="1" x14ac:dyDescent="0.2">
      <c r="B13" s="188" t="s">
        <v>188</v>
      </c>
      <c r="C13" s="108">
        <f>(C8/C10)*100</f>
        <v>99.727313212721285</v>
      </c>
      <c r="D13" s="108">
        <f>(D8/D10)*100</f>
        <v>98.662000812061279</v>
      </c>
      <c r="E13" s="109">
        <f>(E8/E10)*100</f>
        <v>98.960954000196665</v>
      </c>
    </row>
    <row r="14" spans="2:16" s="35" customFormat="1" ht="14.25" customHeight="1" x14ac:dyDescent="0.25">
      <c r="B14" s="51"/>
      <c r="C14" s="109"/>
      <c r="D14" s="109"/>
      <c r="E14" s="122"/>
    </row>
    <row r="15" spans="2:16" s="35" customFormat="1" ht="14.25" customHeight="1" x14ac:dyDescent="0.2">
      <c r="B15" s="35" t="s">
        <v>147</v>
      </c>
      <c r="C15" s="109">
        <v>100</v>
      </c>
      <c r="D15" s="109">
        <v>100</v>
      </c>
      <c r="E15" s="109">
        <v>100</v>
      </c>
    </row>
    <row r="16" spans="2:16" s="35" customFormat="1" ht="14.25" customHeight="1" x14ac:dyDescent="0.2">
      <c r="B16" s="313"/>
      <c r="C16" s="323"/>
      <c r="D16" s="323"/>
      <c r="E16" s="324"/>
    </row>
    <row r="17" spans="2:5" s="35" customFormat="1" ht="14.25" customHeight="1" x14ac:dyDescent="0.2">
      <c r="B17" s="234" t="s">
        <v>12</v>
      </c>
      <c r="C17" s="235">
        <v>1249</v>
      </c>
      <c r="D17" s="235">
        <v>3124</v>
      </c>
      <c r="E17" s="235">
        <v>4373</v>
      </c>
    </row>
    <row r="18" spans="2:5" s="35" customFormat="1" ht="14.25" customHeight="1" x14ac:dyDescent="0.2">
      <c r="B18" s="204" t="s">
        <v>129</v>
      </c>
    </row>
    <row r="19" spans="2:5" s="35" customFormat="1" ht="14.25" customHeight="1" x14ac:dyDescent="0.2"/>
    <row r="20" spans="2:5" s="35" customFormat="1" ht="14.25" customHeight="1" x14ac:dyDescent="0.2">
      <c r="B20" s="204"/>
    </row>
    <row r="21" spans="2:5" s="35" customFormat="1" ht="14.25" customHeight="1" x14ac:dyDescent="0.2"/>
    <row r="22" spans="2:5" s="35" customFormat="1" ht="14.25" customHeight="1" x14ac:dyDescent="0.2"/>
    <row r="23" spans="2:5" s="35" customFormat="1" ht="14.25" customHeight="1" x14ac:dyDescent="0.2"/>
    <row r="24" spans="2:5" s="35" customFormat="1" ht="14.25" customHeight="1" x14ac:dyDescent="0.2"/>
    <row r="25" spans="2:5" s="35" customFormat="1" ht="14.25" customHeight="1" x14ac:dyDescent="0.2"/>
    <row r="26" spans="2:5" s="35" customFormat="1" ht="14.25" customHeight="1" x14ac:dyDescent="0.2"/>
    <row r="27" spans="2:5" s="35" customFormat="1" ht="14.25" customHeight="1" x14ac:dyDescent="0.2"/>
    <row r="28" spans="2:5" s="35" customFormat="1" ht="14.25" customHeight="1" x14ac:dyDescent="0.2"/>
    <row r="29" spans="2:5" s="35" customFormat="1" ht="12.75" x14ac:dyDescent="0.2"/>
    <row r="30" spans="2:5" s="35" customFormat="1" ht="12.75" x14ac:dyDescent="0.2"/>
    <row r="31" spans="2:5" s="35" customFormat="1" ht="12.75" x14ac:dyDescent="0.2"/>
    <row r="32" spans="2:5" s="35" customFormat="1" ht="12.75" x14ac:dyDescent="0.2"/>
    <row r="33" s="35" customFormat="1" ht="12.75" x14ac:dyDescent="0.2"/>
    <row r="34" s="35" customFormat="1" ht="12.75" x14ac:dyDescent="0.2"/>
    <row r="35" s="35" customFormat="1" ht="12.75" x14ac:dyDescent="0.2"/>
    <row r="36" s="35" customFormat="1" ht="12.75" x14ac:dyDescent="0.2"/>
    <row r="37" s="35" customFormat="1" ht="12.75" x14ac:dyDescent="0.2"/>
    <row r="38" s="35" customFormat="1" ht="12.75" x14ac:dyDescent="0.2"/>
    <row r="39" s="35" customFormat="1" ht="12.75" x14ac:dyDescent="0.2"/>
    <row r="40" s="35" customFormat="1" ht="12.75" x14ac:dyDescent="0.2"/>
    <row r="41" s="35" customFormat="1" ht="12.75" x14ac:dyDescent="0.2"/>
    <row r="42" s="35" customFormat="1" ht="12.75" x14ac:dyDescent="0.2"/>
    <row r="43" s="35" customFormat="1" ht="12.75" x14ac:dyDescent="0.2"/>
    <row r="44" s="35" customFormat="1" ht="12.75" x14ac:dyDescent="0.2"/>
    <row r="45" s="35" customFormat="1" ht="12.75" x14ac:dyDescent="0.2"/>
    <row r="46" s="35" customFormat="1" ht="12.75" x14ac:dyDescent="0.2"/>
    <row r="47" s="35" customFormat="1" ht="12.75" x14ac:dyDescent="0.2"/>
    <row r="48" s="35" customFormat="1" ht="12.75" x14ac:dyDescent="0.2"/>
    <row r="49" s="35" customFormat="1" ht="12.75" x14ac:dyDescent="0.2"/>
    <row r="50" s="35" customFormat="1" ht="12.75" x14ac:dyDescent="0.2"/>
    <row r="51" s="35" customFormat="1" ht="12.75" x14ac:dyDescent="0.2"/>
    <row r="52" s="35" customFormat="1" ht="12.75" x14ac:dyDescent="0.2"/>
    <row r="53" s="35" customFormat="1" ht="12.75" x14ac:dyDescent="0.2"/>
    <row r="54" s="35" customFormat="1" ht="12.75" x14ac:dyDescent="0.2"/>
    <row r="55" s="35" customFormat="1" ht="12.75" x14ac:dyDescent="0.2"/>
    <row r="56" s="35" customFormat="1" ht="12.75" x14ac:dyDescent="0.2"/>
    <row r="57" s="35" customFormat="1" ht="12.75" x14ac:dyDescent="0.2"/>
    <row r="58" s="35" customFormat="1" ht="12.75" x14ac:dyDescent="0.2"/>
    <row r="59" s="35" customFormat="1" ht="12.75" x14ac:dyDescent="0.2"/>
    <row r="60" s="35" customFormat="1" ht="12.75" x14ac:dyDescent="0.2"/>
    <row r="61" s="35" customFormat="1" ht="12.75" x14ac:dyDescent="0.2"/>
    <row r="62" s="35" customFormat="1" ht="12.75" x14ac:dyDescent="0.2"/>
    <row r="63" s="35" customFormat="1" ht="12.75" x14ac:dyDescent="0.2"/>
    <row r="64" s="35" customFormat="1" ht="12.75" x14ac:dyDescent="0.2"/>
    <row r="65" s="35" customFormat="1" ht="12.75" x14ac:dyDescent="0.2"/>
    <row r="66" s="35" customFormat="1" ht="12.75" x14ac:dyDescent="0.2"/>
    <row r="67" s="35" customFormat="1" ht="12.75" x14ac:dyDescent="0.2"/>
    <row r="68" s="35" customFormat="1" ht="12.75" x14ac:dyDescent="0.2"/>
    <row r="69" s="35" customFormat="1" ht="12.75" x14ac:dyDescent="0.2"/>
    <row r="70" s="35" customFormat="1" ht="12.75" x14ac:dyDescent="0.2"/>
    <row r="71" s="35" customFormat="1" ht="12.75" x14ac:dyDescent="0.2"/>
    <row r="72" s="35" customFormat="1" ht="12.75" x14ac:dyDescent="0.2"/>
    <row r="73" s="35" customFormat="1" ht="12.75" x14ac:dyDescent="0.2"/>
    <row r="74" s="35" customFormat="1" ht="12.75" x14ac:dyDescent="0.2"/>
    <row r="75" s="35" customFormat="1" ht="12.75" x14ac:dyDescent="0.2"/>
    <row r="76" s="35" customFormat="1" ht="12.75" x14ac:dyDescent="0.2"/>
    <row r="77" s="35" customFormat="1" ht="12.75" x14ac:dyDescent="0.2"/>
    <row r="78" s="35" customFormat="1" ht="12.75" x14ac:dyDescent="0.2"/>
    <row r="79" s="35" customFormat="1" ht="12.75" x14ac:dyDescent="0.2"/>
    <row r="80" s="35" customFormat="1" ht="12.75" x14ac:dyDescent="0.2"/>
    <row r="81" s="35" customFormat="1" ht="12.75" x14ac:dyDescent="0.2"/>
    <row r="82" s="35" customFormat="1" ht="12.75" x14ac:dyDescent="0.2"/>
    <row r="83" s="35" customFormat="1" ht="12.75" x14ac:dyDescent="0.2"/>
    <row r="84" s="35" customFormat="1" ht="12.75" x14ac:dyDescent="0.2"/>
    <row r="85" s="35" customFormat="1" ht="12.75" x14ac:dyDescent="0.2"/>
    <row r="86" s="35" customFormat="1" ht="12.75" x14ac:dyDescent="0.2"/>
    <row r="87" s="35" customFormat="1" ht="12.75" x14ac:dyDescent="0.2"/>
    <row r="88" s="35" customFormat="1" ht="12.75" x14ac:dyDescent="0.2"/>
    <row r="89" s="35" customFormat="1" ht="12.75" x14ac:dyDescent="0.2"/>
    <row r="90" s="35" customFormat="1" ht="12.75" x14ac:dyDescent="0.2"/>
    <row r="91" s="35" customFormat="1" ht="12.75" x14ac:dyDescent="0.2"/>
    <row r="92" s="35" customFormat="1" ht="12.75" x14ac:dyDescent="0.2"/>
    <row r="93" s="35" customFormat="1" ht="12.75" x14ac:dyDescent="0.2"/>
    <row r="94" s="35" customFormat="1" ht="12.75" x14ac:dyDescent="0.2"/>
    <row r="95" s="35" customFormat="1" ht="12.75" x14ac:dyDescent="0.2"/>
    <row r="96" s="35" customFormat="1" ht="12.75" x14ac:dyDescent="0.2"/>
    <row r="97" s="35" customFormat="1" ht="12.75" x14ac:dyDescent="0.2"/>
    <row r="98" s="35" customFormat="1" ht="12.75" x14ac:dyDescent="0.2"/>
    <row r="99" s="35" customFormat="1" ht="12.75" x14ac:dyDescent="0.2"/>
    <row r="100" s="35" customFormat="1" ht="12.75" x14ac:dyDescent="0.2"/>
    <row r="101" s="35" customFormat="1" ht="12.75" x14ac:dyDescent="0.2"/>
    <row r="102" s="35" customFormat="1" ht="12.75" x14ac:dyDescent="0.2"/>
    <row r="103" s="35" customFormat="1" ht="12.75" x14ac:dyDescent="0.2"/>
    <row r="104" s="35" customFormat="1" ht="12.75" x14ac:dyDescent="0.2"/>
    <row r="105" s="35" customFormat="1" ht="12.75" x14ac:dyDescent="0.2"/>
    <row r="106" s="35" customFormat="1" ht="12.75" x14ac:dyDescent="0.2"/>
    <row r="107" s="35" customFormat="1" ht="12.75" x14ac:dyDescent="0.2"/>
    <row r="108" s="35" customFormat="1" ht="12.75" x14ac:dyDescent="0.2"/>
    <row r="109" s="35" customFormat="1" ht="12.75" x14ac:dyDescent="0.2"/>
    <row r="110" s="35" customFormat="1" ht="12.75" x14ac:dyDescent="0.2"/>
    <row r="111" s="35" customFormat="1" ht="12.75" x14ac:dyDescent="0.2"/>
    <row r="112" s="35" customFormat="1" ht="12.75" x14ac:dyDescent="0.2"/>
    <row r="113" s="35" customFormat="1" ht="12.75" x14ac:dyDescent="0.2"/>
    <row r="114" s="35" customFormat="1" ht="12.75" x14ac:dyDescent="0.2"/>
    <row r="115" s="35" customFormat="1" ht="12.75" x14ac:dyDescent="0.2"/>
    <row r="116" s="35" customFormat="1" ht="12.75" x14ac:dyDescent="0.2"/>
    <row r="117" s="35" customFormat="1" ht="12.75" x14ac:dyDescent="0.2"/>
    <row r="118" s="35" customFormat="1" ht="12.75" x14ac:dyDescent="0.2"/>
    <row r="119" s="35" customFormat="1" ht="12.75" x14ac:dyDescent="0.2"/>
    <row r="120" s="35" customFormat="1" ht="12.75" x14ac:dyDescent="0.2"/>
    <row r="121" s="35" customFormat="1" ht="12.75" x14ac:dyDescent="0.2"/>
    <row r="122" s="35" customFormat="1" ht="12.75" x14ac:dyDescent="0.2"/>
    <row r="123" s="35" customFormat="1" ht="12.75" x14ac:dyDescent="0.2"/>
    <row r="124" s="35" customFormat="1" ht="12.75" x14ac:dyDescent="0.2"/>
    <row r="125" s="35" customFormat="1" ht="12.75" x14ac:dyDescent="0.2"/>
    <row r="126" s="35" customFormat="1" ht="12.75" x14ac:dyDescent="0.2"/>
    <row r="127" s="35" customFormat="1" ht="12.75" x14ac:dyDescent="0.2"/>
    <row r="128" s="35" customFormat="1" ht="12.75" x14ac:dyDescent="0.2"/>
    <row r="129" s="35" customFormat="1" ht="12.75" x14ac:dyDescent="0.2"/>
    <row r="130" s="35" customFormat="1" ht="12.75" x14ac:dyDescent="0.2"/>
    <row r="131" s="35" customFormat="1" ht="12.75" x14ac:dyDescent="0.2"/>
    <row r="132" s="35" customFormat="1" ht="12.75" x14ac:dyDescent="0.2"/>
    <row r="133" s="35" customFormat="1" ht="12.75" x14ac:dyDescent="0.2"/>
    <row r="134" s="35" customFormat="1" ht="12.75" x14ac:dyDescent="0.2"/>
    <row r="135" s="35" customFormat="1" ht="12.75" x14ac:dyDescent="0.2"/>
    <row r="136" s="35" customFormat="1" ht="12.75" x14ac:dyDescent="0.2"/>
    <row r="137" s="35" customFormat="1" ht="12.75" x14ac:dyDescent="0.2"/>
    <row r="138" s="35" customFormat="1" ht="12.75" x14ac:dyDescent="0.2"/>
    <row r="139" s="35" customFormat="1" ht="12.75" x14ac:dyDescent="0.2"/>
    <row r="140" s="35" customFormat="1" ht="12.75" x14ac:dyDescent="0.2"/>
    <row r="141" s="35" customFormat="1" ht="12.75" x14ac:dyDescent="0.2"/>
    <row r="142" s="35" customFormat="1" ht="12.75" x14ac:dyDescent="0.2"/>
    <row r="143" s="35" customFormat="1" ht="12.75" x14ac:dyDescent="0.2"/>
    <row r="144" s="35" customFormat="1" ht="12.75" x14ac:dyDescent="0.2"/>
    <row r="145" s="35" customFormat="1" ht="12.75" x14ac:dyDescent="0.2"/>
    <row r="146" s="35" customFormat="1" ht="12.75" x14ac:dyDescent="0.2"/>
    <row r="147" s="35" customFormat="1" ht="12.75" x14ac:dyDescent="0.2"/>
    <row r="148" s="35" customFormat="1" ht="12.75" x14ac:dyDescent="0.2"/>
    <row r="149" s="35" customFormat="1" ht="12.75" x14ac:dyDescent="0.2"/>
    <row r="150" s="35" customFormat="1" ht="12.75" x14ac:dyDescent="0.2"/>
    <row r="151" s="35" customFormat="1" ht="12.75" x14ac:dyDescent="0.2"/>
    <row r="152" s="35" customFormat="1" ht="12.75" x14ac:dyDescent="0.2"/>
    <row r="153" s="35" customFormat="1" ht="12.75" x14ac:dyDescent="0.2"/>
    <row r="154" s="35" customFormat="1" ht="12.75" x14ac:dyDescent="0.2"/>
    <row r="155" s="35" customFormat="1" ht="12.75" x14ac:dyDescent="0.2"/>
    <row r="156" s="35" customFormat="1" ht="12.75" x14ac:dyDescent="0.2"/>
    <row r="157" s="35" customFormat="1" ht="12.75" x14ac:dyDescent="0.2"/>
    <row r="158" s="35" customFormat="1" ht="12.75" x14ac:dyDescent="0.2"/>
    <row r="159" s="35" customFormat="1" ht="12.75" x14ac:dyDescent="0.2"/>
    <row r="160" s="35" customFormat="1" ht="12.75" x14ac:dyDescent="0.2"/>
    <row r="161" s="35" customFormat="1" ht="12.75" x14ac:dyDescent="0.2"/>
    <row r="162" s="35" customFormat="1" ht="12.75" x14ac:dyDescent="0.2"/>
    <row r="163" s="35" customFormat="1" ht="12.75" x14ac:dyDescent="0.2"/>
    <row r="164" s="35" customFormat="1" ht="12.75" x14ac:dyDescent="0.2"/>
    <row r="165" s="35" customFormat="1" ht="12.75" x14ac:dyDescent="0.2"/>
    <row r="166" s="35" customFormat="1" ht="12.75" x14ac:dyDescent="0.2"/>
    <row r="167" s="35" customFormat="1" ht="12.75" x14ac:dyDescent="0.2"/>
    <row r="168" s="35" customFormat="1" ht="12.75" x14ac:dyDescent="0.2"/>
    <row r="169" s="35" customFormat="1" ht="12.75" x14ac:dyDescent="0.2"/>
    <row r="170" s="35" customFormat="1" ht="12.75" x14ac:dyDescent="0.2"/>
    <row r="171" s="35" customFormat="1" ht="12.75" x14ac:dyDescent="0.2"/>
    <row r="172" s="35" customFormat="1" ht="12.75" x14ac:dyDescent="0.2"/>
    <row r="173" s="35" customFormat="1" ht="12.75" x14ac:dyDescent="0.2"/>
    <row r="174" s="35" customFormat="1" ht="12.75" x14ac:dyDescent="0.2"/>
    <row r="175" s="35" customFormat="1" ht="12.75" x14ac:dyDescent="0.2"/>
    <row r="176" s="35" customFormat="1" ht="12.75" x14ac:dyDescent="0.2"/>
    <row r="177" s="35" customFormat="1" ht="12.75" x14ac:dyDescent="0.2"/>
    <row r="178" s="35" customFormat="1" ht="12.75" x14ac:dyDescent="0.2"/>
    <row r="179" s="35" customFormat="1" ht="12.75" x14ac:dyDescent="0.2"/>
    <row r="180" s="35" customFormat="1" ht="12.75" x14ac:dyDescent="0.2"/>
    <row r="181" s="35" customFormat="1" ht="12.75" x14ac:dyDescent="0.2"/>
    <row r="182" s="35" customFormat="1" ht="12.75" x14ac:dyDescent="0.2"/>
    <row r="183" s="35" customFormat="1" ht="12.75" x14ac:dyDescent="0.2"/>
    <row r="184" s="35" customFormat="1" ht="12.75" x14ac:dyDescent="0.2"/>
    <row r="185" s="35" customFormat="1" ht="12.75" x14ac:dyDescent="0.2"/>
    <row r="186" s="35" customFormat="1" ht="12.75" x14ac:dyDescent="0.2"/>
    <row r="187" s="35" customFormat="1" ht="12.75" x14ac:dyDescent="0.2"/>
    <row r="188" s="35" customFormat="1" ht="12.75" x14ac:dyDescent="0.2"/>
    <row r="189" s="35" customFormat="1" ht="12.75" x14ac:dyDescent="0.2"/>
    <row r="190" s="35" customFormat="1" ht="12.75" x14ac:dyDescent="0.2"/>
    <row r="191" s="35" customFormat="1" ht="12.75" x14ac:dyDescent="0.2"/>
    <row r="192" s="35" customFormat="1" ht="12.75" x14ac:dyDescent="0.2"/>
    <row r="193" s="35" customFormat="1" ht="12.75" x14ac:dyDescent="0.2"/>
    <row r="194" s="35" customFormat="1" ht="12.75" x14ac:dyDescent="0.2"/>
    <row r="195" s="35" customFormat="1" ht="12.75" x14ac:dyDescent="0.2"/>
    <row r="196" s="35" customFormat="1" ht="12.75" x14ac:dyDescent="0.2"/>
    <row r="197" s="35" customFormat="1" ht="12.75" x14ac:dyDescent="0.2"/>
    <row r="198" s="35" customFormat="1" ht="12.75" x14ac:dyDescent="0.2"/>
    <row r="199" s="35" customFormat="1" ht="12.75" x14ac:dyDescent="0.2"/>
    <row r="200" s="35" customFormat="1" ht="12.75" x14ac:dyDescent="0.2"/>
    <row r="201" s="35" customFormat="1" ht="12.75" x14ac:dyDescent="0.2"/>
    <row r="202" s="35" customFormat="1" ht="12.75" x14ac:dyDescent="0.2"/>
    <row r="203" s="35" customFormat="1" ht="12.75" x14ac:dyDescent="0.2"/>
    <row r="204" s="35" customFormat="1" ht="12.75" x14ac:dyDescent="0.2"/>
    <row r="205" s="35" customFormat="1" ht="12.75" x14ac:dyDescent="0.2"/>
    <row r="206" s="35" customFormat="1" ht="12.75" x14ac:dyDescent="0.2"/>
    <row r="207" s="35" customFormat="1" ht="12.75" x14ac:dyDescent="0.2"/>
    <row r="208" s="35" customFormat="1" ht="12.75" x14ac:dyDescent="0.2"/>
    <row r="209" s="35" customFormat="1" ht="12.75" x14ac:dyDescent="0.2"/>
    <row r="210" s="35" customFormat="1" ht="12.75" x14ac:dyDescent="0.2"/>
    <row r="211" s="35" customFormat="1" ht="12.75" x14ac:dyDescent="0.2"/>
    <row r="212" s="35" customFormat="1" ht="12.75" x14ac:dyDescent="0.2"/>
    <row r="213" s="35" customFormat="1" ht="12.75" x14ac:dyDescent="0.2"/>
    <row r="214" s="35" customFormat="1" ht="12.75" x14ac:dyDescent="0.2"/>
    <row r="215" s="35" customFormat="1" ht="12.75" x14ac:dyDescent="0.2"/>
    <row r="216" s="35" customFormat="1" ht="12.75" x14ac:dyDescent="0.2"/>
    <row r="217" s="35" customFormat="1" ht="12.75" x14ac:dyDescent="0.2"/>
    <row r="218" s="35" customFormat="1" ht="12.75" x14ac:dyDescent="0.2"/>
    <row r="219" s="35" customFormat="1" ht="12.75" x14ac:dyDescent="0.2"/>
    <row r="220" s="35" customFormat="1" ht="12.75" x14ac:dyDescent="0.2"/>
    <row r="221" s="35" customFormat="1" ht="12.75" x14ac:dyDescent="0.2"/>
    <row r="222" s="35" customFormat="1" ht="12.75" x14ac:dyDescent="0.2"/>
    <row r="223" s="35" customFormat="1" ht="12.75" x14ac:dyDescent="0.2"/>
    <row r="224" s="35" customFormat="1" ht="12.75" x14ac:dyDescent="0.2"/>
    <row r="225" s="35" customFormat="1" ht="12.75" x14ac:dyDescent="0.2"/>
    <row r="226" s="35" customFormat="1" ht="12.75" x14ac:dyDescent="0.2"/>
    <row r="227" s="35" customFormat="1" ht="12.75" x14ac:dyDescent="0.2"/>
    <row r="228" s="35" customFormat="1" ht="12.75" x14ac:dyDescent="0.2"/>
    <row r="229" s="35" customFormat="1" ht="12.75" x14ac:dyDescent="0.2"/>
    <row r="230" s="35" customFormat="1" ht="12.75" x14ac:dyDescent="0.2"/>
    <row r="231" s="35" customFormat="1" ht="12.75" x14ac:dyDescent="0.2"/>
    <row r="232" s="35" customFormat="1" ht="12.75" x14ac:dyDescent="0.2"/>
    <row r="233" s="35" customFormat="1" ht="12.75" x14ac:dyDescent="0.2"/>
    <row r="234" s="35" customFormat="1" ht="12.75" x14ac:dyDescent="0.2"/>
    <row r="235" s="35" customFormat="1" ht="12.75" x14ac:dyDescent="0.2"/>
    <row r="236" s="35" customFormat="1" ht="12.75" x14ac:dyDescent="0.2"/>
    <row r="237" s="35" customFormat="1" ht="12.75" x14ac:dyDescent="0.2"/>
    <row r="238" s="35" customFormat="1" ht="12.75" x14ac:dyDescent="0.2"/>
    <row r="239" s="35" customFormat="1" ht="12.75" x14ac:dyDescent="0.2"/>
    <row r="240" s="35" customFormat="1" ht="12.75" x14ac:dyDescent="0.2"/>
    <row r="241" spans="7:10" s="35" customFormat="1" ht="12.75" x14ac:dyDescent="0.2">
      <c r="G241" s="33"/>
      <c r="H241" s="33"/>
      <c r="I241" s="33"/>
      <c r="J241" s="33"/>
    </row>
  </sheetData>
  <phoneticPr fontId="11" type="noConversion"/>
  <pageMargins left="0.75" right="0.75" top="1" bottom="1" header="0.5" footer="0.5"/>
  <pageSetup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BA240"/>
  <sheetViews>
    <sheetView showGridLines="0" workbookViewId="0"/>
  </sheetViews>
  <sheetFormatPr defaultRowHeight="15.75" x14ac:dyDescent="0.25"/>
  <cols>
    <col min="1" max="1" width="9.140625" style="33"/>
    <col min="2" max="2" width="51.7109375" style="33" customWidth="1"/>
    <col min="3" max="6" width="14.85546875" style="33" customWidth="1"/>
    <col min="7" max="36" width="9.140625" style="33"/>
    <col min="37" max="53" width="9.140625" style="34"/>
    <col min="54" max="16384" width="9.140625" style="33"/>
  </cols>
  <sheetData>
    <row r="2" spans="2:13" ht="18.75" customHeight="1" x14ac:dyDescent="0.25">
      <c r="B2" s="178" t="s">
        <v>103</v>
      </c>
    </row>
    <row r="3" spans="2:13" s="39" customFormat="1" ht="12.75" customHeight="1" x14ac:dyDescent="0.25">
      <c r="B3" s="34"/>
      <c r="C3" s="34"/>
      <c r="D3" s="34"/>
      <c r="E3" s="123"/>
      <c r="F3" s="34"/>
    </row>
    <row r="4" spans="2:13" s="39" customFormat="1" ht="12.75" x14ac:dyDescent="0.2">
      <c r="B4" s="68" t="s">
        <v>244</v>
      </c>
      <c r="C4" s="120"/>
      <c r="D4" s="50"/>
      <c r="E4" s="124"/>
      <c r="F4" s="50"/>
    </row>
    <row r="5" spans="2:13" s="39" customFormat="1" ht="42.75" customHeight="1" x14ac:dyDescent="0.2">
      <c r="B5" s="99" t="s">
        <v>195</v>
      </c>
      <c r="C5" s="209" t="s">
        <v>193</v>
      </c>
      <c r="D5" s="209" t="s">
        <v>194</v>
      </c>
      <c r="E5" s="209" t="s">
        <v>146</v>
      </c>
      <c r="F5" s="100"/>
      <c r="G5" s="100"/>
    </row>
    <row r="6" spans="2:13" s="39" customFormat="1" ht="14.25" customHeight="1" x14ac:dyDescent="0.2">
      <c r="B6" s="100"/>
      <c r="C6" s="100"/>
      <c r="D6" s="100"/>
      <c r="E6" s="101" t="s">
        <v>34</v>
      </c>
      <c r="F6" s="35"/>
    </row>
    <row r="7" spans="2:13" s="39" customFormat="1" ht="12.75" x14ac:dyDescent="0.2">
      <c r="B7" s="188" t="s">
        <v>187</v>
      </c>
      <c r="C7" s="102">
        <v>7.876520170031025</v>
      </c>
      <c r="D7" s="102">
        <v>135.27817923048187</v>
      </c>
      <c r="E7" s="103">
        <v>143.15469940051284</v>
      </c>
      <c r="F7" s="35"/>
    </row>
    <row r="8" spans="2:13" s="39" customFormat="1" ht="12.75" x14ac:dyDescent="0.2">
      <c r="B8" s="188" t="s">
        <v>188</v>
      </c>
      <c r="C8" s="102">
        <f>C10-C7</f>
        <v>2244.0102876135988</v>
      </c>
      <c r="D8" s="102">
        <f>D10-D7</f>
        <v>5637.3787757645578</v>
      </c>
      <c r="E8" s="103">
        <f>E10-E7</f>
        <v>7881.3890633781602</v>
      </c>
      <c r="F8" s="35"/>
    </row>
    <row r="9" spans="2:13" s="39" customFormat="1" ht="12.75" x14ac:dyDescent="0.2">
      <c r="B9" s="35"/>
      <c r="C9" s="103"/>
      <c r="D9" s="103"/>
      <c r="E9" s="125"/>
      <c r="F9" s="35"/>
    </row>
    <row r="10" spans="2:13" s="39" customFormat="1" ht="12.75" x14ac:dyDescent="0.2">
      <c r="B10" s="118" t="s">
        <v>147</v>
      </c>
      <c r="C10" s="118">
        <v>2251.88680778363</v>
      </c>
      <c r="D10" s="118">
        <v>5772.65695499504</v>
      </c>
      <c r="E10" s="118">
        <v>8024.5437627786732</v>
      </c>
      <c r="F10" s="35"/>
      <c r="M10" s="126"/>
    </row>
    <row r="11" spans="2:13" s="39" customFormat="1" ht="12.75" x14ac:dyDescent="0.2">
      <c r="B11" s="35"/>
      <c r="C11" s="100"/>
      <c r="D11" s="100"/>
      <c r="E11" s="354" t="s">
        <v>37</v>
      </c>
      <c r="F11" s="35"/>
      <c r="G11" s="35"/>
      <c r="H11" s="35"/>
      <c r="I11" s="35"/>
      <c r="J11" s="35"/>
      <c r="K11" s="35"/>
      <c r="L11" s="35"/>
    </row>
    <row r="12" spans="2:13" s="35" customFormat="1" ht="12.75" x14ac:dyDescent="0.2">
      <c r="B12" s="188" t="s">
        <v>187</v>
      </c>
      <c r="C12" s="108">
        <f>(C7/C10)*100</f>
        <v>0.34977424899004211</v>
      </c>
      <c r="D12" s="108">
        <f>(D7/D10)*100</f>
        <v>2.3434300753559691</v>
      </c>
      <c r="E12" s="109">
        <f>(E7/E10)*100</f>
        <v>1.7839606042716925</v>
      </c>
    </row>
    <row r="13" spans="2:13" s="35" customFormat="1" ht="12.75" x14ac:dyDescent="0.2">
      <c r="B13" s="188" t="s">
        <v>188</v>
      </c>
      <c r="C13" s="108">
        <f>(C8/C10)*100</f>
        <v>99.650225751009941</v>
      </c>
      <c r="D13" s="108">
        <f>(D8/D10)*100</f>
        <v>97.656569924644018</v>
      </c>
      <c r="E13" s="109">
        <f>(E8/E10)*100</f>
        <v>98.216039395728302</v>
      </c>
    </row>
    <row r="14" spans="2:13" s="35" customFormat="1" ht="12.75" x14ac:dyDescent="0.2">
      <c r="B14" s="51"/>
      <c r="C14" s="109"/>
      <c r="D14" s="109"/>
      <c r="E14" s="127"/>
    </row>
    <row r="15" spans="2:13" s="35" customFormat="1" ht="12.75" x14ac:dyDescent="0.2">
      <c r="B15" s="103" t="s">
        <v>147</v>
      </c>
      <c r="C15" s="109">
        <v>100</v>
      </c>
      <c r="D15" s="109">
        <v>100</v>
      </c>
      <c r="E15" s="109">
        <v>100</v>
      </c>
    </row>
    <row r="16" spans="2:13" s="35" customFormat="1" ht="12.75" x14ac:dyDescent="0.2">
      <c r="B16" s="313"/>
      <c r="C16" s="327"/>
      <c r="D16" s="327"/>
      <c r="E16" s="328"/>
    </row>
    <row r="17" spans="2:5" s="35" customFormat="1" ht="12.75" x14ac:dyDescent="0.2">
      <c r="B17" s="234" t="s">
        <v>12</v>
      </c>
      <c r="C17" s="235">
        <v>1249</v>
      </c>
      <c r="D17" s="235">
        <v>3124</v>
      </c>
      <c r="E17" s="235">
        <v>4373</v>
      </c>
    </row>
    <row r="18" spans="2:5" s="35" customFormat="1" ht="12.75" x14ac:dyDescent="0.2">
      <c r="B18" s="204" t="s">
        <v>129</v>
      </c>
      <c r="E18" s="51"/>
    </row>
    <row r="19" spans="2:5" s="35" customFormat="1" ht="12.75" x14ac:dyDescent="0.2">
      <c r="B19" s="204"/>
    </row>
    <row r="20" spans="2:5" s="35" customFormat="1" ht="12.75" x14ac:dyDescent="0.2"/>
    <row r="21" spans="2:5" s="35" customFormat="1" ht="12.75" x14ac:dyDescent="0.2"/>
    <row r="22" spans="2:5" s="35" customFormat="1" ht="12.75" x14ac:dyDescent="0.2"/>
    <row r="23" spans="2:5" s="35" customFormat="1" ht="12.75" x14ac:dyDescent="0.2"/>
    <row r="24" spans="2:5" s="35" customFormat="1" ht="12.75" x14ac:dyDescent="0.2"/>
    <row r="25" spans="2:5" s="35" customFormat="1" ht="12.75" x14ac:dyDescent="0.2"/>
    <row r="26" spans="2:5" s="35" customFormat="1" ht="12.75" x14ac:dyDescent="0.2"/>
    <row r="27" spans="2:5" s="35" customFormat="1" ht="12.75" x14ac:dyDescent="0.2"/>
    <row r="28" spans="2:5" s="35" customFormat="1" ht="12.75" x14ac:dyDescent="0.2"/>
    <row r="29" spans="2:5" s="35" customFormat="1" ht="12.75" x14ac:dyDescent="0.2"/>
    <row r="30" spans="2:5" s="35" customFormat="1" ht="12.75" x14ac:dyDescent="0.2"/>
    <row r="31" spans="2:5" s="35" customFormat="1" ht="12.75" x14ac:dyDescent="0.2"/>
    <row r="32" spans="2:5" s="35" customFormat="1" ht="12.75" x14ac:dyDescent="0.2"/>
    <row r="33" s="35" customFormat="1" ht="12.75" x14ac:dyDescent="0.2"/>
    <row r="34" s="35" customFormat="1" ht="12.75" x14ac:dyDescent="0.2"/>
    <row r="35" s="35" customFormat="1" ht="12.75" x14ac:dyDescent="0.2"/>
    <row r="36" s="35" customFormat="1" ht="12.75" x14ac:dyDescent="0.2"/>
    <row r="37" s="35" customFormat="1" ht="12.75" x14ac:dyDescent="0.2"/>
    <row r="38" s="35" customFormat="1" ht="12.75" x14ac:dyDescent="0.2"/>
    <row r="39" s="35" customFormat="1" ht="12.75" x14ac:dyDescent="0.2"/>
    <row r="40" s="35" customFormat="1" ht="12.75" x14ac:dyDescent="0.2"/>
    <row r="41" s="35" customFormat="1" ht="12.75" x14ac:dyDescent="0.2"/>
    <row r="42" s="35" customFormat="1" ht="12.75" x14ac:dyDescent="0.2"/>
    <row r="43" s="35" customFormat="1" ht="12.75" x14ac:dyDescent="0.2"/>
    <row r="44" s="35" customFormat="1" ht="12.75" x14ac:dyDescent="0.2"/>
    <row r="45" s="35" customFormat="1" ht="12.75" x14ac:dyDescent="0.2"/>
    <row r="46" s="35" customFormat="1" ht="12.75" x14ac:dyDescent="0.2"/>
    <row r="47" s="35" customFormat="1" ht="12.75" x14ac:dyDescent="0.2"/>
    <row r="48" s="35" customFormat="1" ht="12.75" x14ac:dyDescent="0.2"/>
    <row r="49" s="35" customFormat="1" ht="12.75" x14ac:dyDescent="0.2"/>
    <row r="50" s="35" customFormat="1" ht="12.75" x14ac:dyDescent="0.2"/>
    <row r="51" s="35" customFormat="1" ht="12.75" x14ac:dyDescent="0.2"/>
    <row r="52" s="35" customFormat="1" ht="12.75" x14ac:dyDescent="0.2"/>
    <row r="53" s="35" customFormat="1" ht="12.75" x14ac:dyDescent="0.2"/>
    <row r="54" s="35" customFormat="1" ht="12.75" x14ac:dyDescent="0.2"/>
    <row r="55" s="35" customFormat="1" ht="12.75" x14ac:dyDescent="0.2"/>
    <row r="56" s="35" customFormat="1" ht="12.75" x14ac:dyDescent="0.2"/>
    <row r="57" s="35" customFormat="1" ht="12.75" x14ac:dyDescent="0.2"/>
    <row r="58" s="35" customFormat="1" ht="12.75" x14ac:dyDescent="0.2"/>
    <row r="59" s="35" customFormat="1" ht="12.75" x14ac:dyDescent="0.2"/>
    <row r="60" s="35" customFormat="1" ht="12.75" x14ac:dyDescent="0.2"/>
    <row r="61" s="35" customFormat="1" ht="12.75" x14ac:dyDescent="0.2"/>
    <row r="62" s="35" customFormat="1" ht="12.75" x14ac:dyDescent="0.2"/>
    <row r="63" s="35" customFormat="1" ht="12.75" x14ac:dyDescent="0.2"/>
    <row r="64" s="35" customFormat="1" ht="12.75" x14ac:dyDescent="0.2"/>
    <row r="65" s="35" customFormat="1" ht="12.75" x14ac:dyDescent="0.2"/>
    <row r="66" s="35" customFormat="1" ht="12.75" x14ac:dyDescent="0.2"/>
    <row r="67" s="35" customFormat="1" ht="12.75" x14ac:dyDescent="0.2"/>
    <row r="68" s="35" customFormat="1" ht="12.75" x14ac:dyDescent="0.2"/>
    <row r="69" s="35" customFormat="1" ht="12.75" x14ac:dyDescent="0.2"/>
    <row r="70" s="35" customFormat="1" ht="12.75" x14ac:dyDescent="0.2"/>
    <row r="71" s="35" customFormat="1" ht="12.75" x14ac:dyDescent="0.2"/>
    <row r="72" s="35" customFormat="1" ht="12.75" x14ac:dyDescent="0.2"/>
    <row r="73" s="35" customFormat="1" ht="12.75" x14ac:dyDescent="0.2"/>
    <row r="74" s="35" customFormat="1" ht="12.75" x14ac:dyDescent="0.2"/>
    <row r="75" s="35" customFormat="1" ht="12.75" x14ac:dyDescent="0.2"/>
    <row r="76" s="35" customFormat="1" ht="12.75" x14ac:dyDescent="0.2"/>
    <row r="77" s="35" customFormat="1" ht="12.75" x14ac:dyDescent="0.2"/>
    <row r="78" s="35" customFormat="1" ht="12.75" x14ac:dyDescent="0.2"/>
    <row r="79" s="35" customFormat="1" ht="12.75" x14ac:dyDescent="0.2"/>
    <row r="80" s="35" customFormat="1" ht="12.75" x14ac:dyDescent="0.2"/>
    <row r="81" s="35" customFormat="1" ht="12.75" x14ac:dyDescent="0.2"/>
    <row r="82" s="35" customFormat="1" ht="12.75" x14ac:dyDescent="0.2"/>
    <row r="83" s="35" customFormat="1" ht="12.75" x14ac:dyDescent="0.2"/>
    <row r="84" s="35" customFormat="1" ht="12.75" x14ac:dyDescent="0.2"/>
    <row r="85" s="35" customFormat="1" ht="12.75" x14ac:dyDescent="0.2"/>
    <row r="86" s="35" customFormat="1" ht="12.75" x14ac:dyDescent="0.2"/>
    <row r="87" s="35" customFormat="1" ht="12.75" x14ac:dyDescent="0.2"/>
    <row r="88" s="35" customFormat="1" ht="12.75" x14ac:dyDescent="0.2"/>
    <row r="89" s="35" customFormat="1" ht="12.75" x14ac:dyDescent="0.2"/>
    <row r="90" s="35" customFormat="1" ht="12.75" x14ac:dyDescent="0.2"/>
    <row r="91" s="35" customFormat="1" ht="12.75" x14ac:dyDescent="0.2"/>
    <row r="92" s="35" customFormat="1" ht="12.75" x14ac:dyDescent="0.2"/>
    <row r="93" s="35" customFormat="1" ht="12.75" x14ac:dyDescent="0.2"/>
    <row r="94" s="35" customFormat="1" ht="12.75" x14ac:dyDescent="0.2"/>
    <row r="95" s="35" customFormat="1" ht="12.75" x14ac:dyDescent="0.2"/>
    <row r="96" s="35" customFormat="1" ht="12.75" x14ac:dyDescent="0.2"/>
    <row r="97" s="35" customFormat="1" ht="12.75" x14ac:dyDescent="0.2"/>
    <row r="98" s="35" customFormat="1" ht="12.75" x14ac:dyDescent="0.2"/>
    <row r="99" s="35" customFormat="1" ht="12.75" x14ac:dyDescent="0.2"/>
    <row r="100" s="35" customFormat="1" ht="12.75" x14ac:dyDescent="0.2"/>
    <row r="101" s="35" customFormat="1" ht="12.75" x14ac:dyDescent="0.2"/>
    <row r="102" s="35" customFormat="1" ht="12.75" x14ac:dyDescent="0.2"/>
    <row r="103" s="35" customFormat="1" ht="12.75" x14ac:dyDescent="0.2"/>
    <row r="104" s="35" customFormat="1" ht="12.75" x14ac:dyDescent="0.2"/>
    <row r="105" s="35" customFormat="1" ht="12.75" x14ac:dyDescent="0.2"/>
    <row r="106" s="35" customFormat="1" ht="12.75" x14ac:dyDescent="0.2"/>
    <row r="107" s="35" customFormat="1" ht="12.75" x14ac:dyDescent="0.2"/>
    <row r="108" s="35" customFormat="1" ht="12.75" x14ac:dyDescent="0.2"/>
    <row r="109" s="35" customFormat="1" ht="12.75" x14ac:dyDescent="0.2"/>
    <row r="110" s="35" customFormat="1" ht="12.75" x14ac:dyDescent="0.2"/>
    <row r="111" s="35" customFormat="1" ht="12.75" x14ac:dyDescent="0.2"/>
    <row r="112" s="35" customFormat="1" ht="12.75" x14ac:dyDescent="0.2"/>
    <row r="113" s="35" customFormat="1" ht="12.75" x14ac:dyDescent="0.2"/>
    <row r="114" s="35" customFormat="1" ht="12.75" x14ac:dyDescent="0.2"/>
    <row r="115" s="35" customFormat="1" ht="12.75" x14ac:dyDescent="0.2"/>
    <row r="116" s="35" customFormat="1" ht="12.75" x14ac:dyDescent="0.2"/>
    <row r="117" s="35" customFormat="1" ht="12.75" x14ac:dyDescent="0.2"/>
    <row r="118" s="35" customFormat="1" ht="12.75" x14ac:dyDescent="0.2"/>
    <row r="119" s="35" customFormat="1" ht="12.75" x14ac:dyDescent="0.2"/>
    <row r="120" s="35" customFormat="1" ht="12.75" x14ac:dyDescent="0.2"/>
    <row r="121" s="35" customFormat="1" ht="12.75" x14ac:dyDescent="0.2"/>
    <row r="122" s="35" customFormat="1" ht="12.75" x14ac:dyDescent="0.2"/>
    <row r="123" s="35" customFormat="1" ht="12.75" x14ac:dyDescent="0.2"/>
    <row r="124" s="35" customFormat="1" ht="12.75" x14ac:dyDescent="0.2"/>
    <row r="125" s="35" customFormat="1" ht="12.75" x14ac:dyDescent="0.2"/>
    <row r="126" s="35" customFormat="1" ht="12.75" x14ac:dyDescent="0.2"/>
    <row r="127" s="35" customFormat="1" ht="12.75" x14ac:dyDescent="0.2"/>
    <row r="128" s="35" customFormat="1" ht="12.75" x14ac:dyDescent="0.2"/>
    <row r="129" s="35" customFormat="1" ht="12.75" x14ac:dyDescent="0.2"/>
    <row r="130" s="35" customFormat="1" ht="12.75" x14ac:dyDescent="0.2"/>
    <row r="131" s="35" customFormat="1" ht="12.75" x14ac:dyDescent="0.2"/>
    <row r="132" s="35" customFormat="1" ht="12.75" x14ac:dyDescent="0.2"/>
    <row r="133" s="35" customFormat="1" ht="12.75" x14ac:dyDescent="0.2"/>
    <row r="134" s="35" customFormat="1" ht="12.75" x14ac:dyDescent="0.2"/>
    <row r="135" s="35" customFormat="1" ht="12.75" x14ac:dyDescent="0.2"/>
    <row r="136" s="35" customFormat="1" ht="12.75" x14ac:dyDescent="0.2"/>
    <row r="137" s="35" customFormat="1" ht="12.75" x14ac:dyDescent="0.2"/>
    <row r="138" s="35" customFormat="1" ht="12.75" x14ac:dyDescent="0.2"/>
    <row r="139" s="35" customFormat="1" ht="12.75" x14ac:dyDescent="0.2"/>
    <row r="140" s="35" customFormat="1" ht="12.75" x14ac:dyDescent="0.2"/>
    <row r="141" s="35" customFormat="1" ht="12.75" x14ac:dyDescent="0.2"/>
    <row r="142" s="35" customFormat="1" ht="12.75" x14ac:dyDescent="0.2"/>
    <row r="143" s="35" customFormat="1" ht="12.75" x14ac:dyDescent="0.2"/>
    <row r="144" s="35" customFormat="1" ht="12.75" x14ac:dyDescent="0.2"/>
    <row r="145" s="35" customFormat="1" ht="12.75" x14ac:dyDescent="0.2"/>
    <row r="146" s="35" customFormat="1" ht="12.75" x14ac:dyDescent="0.2"/>
    <row r="147" s="35" customFormat="1" ht="12.75" x14ac:dyDescent="0.2"/>
    <row r="148" s="35" customFormat="1" ht="12.75" x14ac:dyDescent="0.2"/>
    <row r="149" s="35" customFormat="1" ht="12.75" x14ac:dyDescent="0.2"/>
    <row r="150" s="35" customFormat="1" ht="12.75" x14ac:dyDescent="0.2"/>
    <row r="151" s="35" customFormat="1" ht="12.75" x14ac:dyDescent="0.2"/>
    <row r="152" s="35" customFormat="1" ht="12.75" x14ac:dyDescent="0.2"/>
    <row r="153" s="35" customFormat="1" ht="12.75" x14ac:dyDescent="0.2"/>
    <row r="154" s="35" customFormat="1" ht="12.75" x14ac:dyDescent="0.2"/>
    <row r="155" s="35" customFormat="1" ht="12.75" x14ac:dyDescent="0.2"/>
    <row r="156" s="35" customFormat="1" ht="12.75" x14ac:dyDescent="0.2"/>
    <row r="157" s="35" customFormat="1" ht="12.75" x14ac:dyDescent="0.2"/>
    <row r="158" s="35" customFormat="1" ht="12.75" x14ac:dyDescent="0.2"/>
    <row r="159" s="35" customFormat="1" ht="12.75" x14ac:dyDescent="0.2"/>
    <row r="160" s="35" customFormat="1" ht="12.75" x14ac:dyDescent="0.2"/>
    <row r="161" s="35" customFormat="1" ht="12.75" x14ac:dyDescent="0.2"/>
    <row r="162" s="35" customFormat="1" ht="12.75" x14ac:dyDescent="0.2"/>
    <row r="163" s="35" customFormat="1" ht="12.75" x14ac:dyDescent="0.2"/>
    <row r="164" s="35" customFormat="1" ht="12.75" x14ac:dyDescent="0.2"/>
    <row r="165" s="35" customFormat="1" ht="12.75" x14ac:dyDescent="0.2"/>
    <row r="166" s="35" customFormat="1" ht="12.75" x14ac:dyDescent="0.2"/>
    <row r="167" s="35" customFormat="1" ht="12.75" x14ac:dyDescent="0.2"/>
    <row r="168" s="35" customFormat="1" ht="12.75" x14ac:dyDescent="0.2"/>
    <row r="169" s="35" customFormat="1" ht="12.75" x14ac:dyDescent="0.2"/>
    <row r="170" s="35" customFormat="1" ht="12.75" x14ac:dyDescent="0.2"/>
    <row r="171" s="35" customFormat="1" ht="12.75" x14ac:dyDescent="0.2"/>
    <row r="172" s="35" customFormat="1" ht="12.75" x14ac:dyDescent="0.2"/>
    <row r="173" s="35" customFormat="1" ht="12.75" x14ac:dyDescent="0.2"/>
    <row r="174" s="35" customFormat="1" ht="12.75" x14ac:dyDescent="0.2"/>
    <row r="175" s="35" customFormat="1" ht="12.75" x14ac:dyDescent="0.2"/>
    <row r="176" s="35" customFormat="1" ht="12.75" x14ac:dyDescent="0.2"/>
    <row r="177" s="35" customFormat="1" ht="12.75" x14ac:dyDescent="0.2"/>
    <row r="178" s="35" customFormat="1" ht="12.75" x14ac:dyDescent="0.2"/>
    <row r="179" s="35" customFormat="1" ht="12.75" x14ac:dyDescent="0.2"/>
    <row r="180" s="35" customFormat="1" ht="12.75" x14ac:dyDescent="0.2"/>
    <row r="181" s="35" customFormat="1" ht="12.75" x14ac:dyDescent="0.2"/>
    <row r="182" s="35" customFormat="1" ht="12.75" x14ac:dyDescent="0.2"/>
    <row r="183" s="35" customFormat="1" ht="12.75" x14ac:dyDescent="0.2"/>
    <row r="184" s="35" customFormat="1" ht="12.75" x14ac:dyDescent="0.2"/>
    <row r="185" s="35" customFormat="1" ht="12.75" x14ac:dyDescent="0.2"/>
    <row r="186" s="35" customFormat="1" ht="12.75" x14ac:dyDescent="0.2"/>
    <row r="187" s="35" customFormat="1" ht="12.75" x14ac:dyDescent="0.2"/>
    <row r="188" s="35" customFormat="1" ht="12.75" x14ac:dyDescent="0.2"/>
    <row r="189" s="35" customFormat="1" ht="12.75" x14ac:dyDescent="0.2"/>
    <row r="190" s="35" customFormat="1" ht="12.75" x14ac:dyDescent="0.2"/>
    <row r="191" s="35" customFormat="1" ht="12.75" x14ac:dyDescent="0.2"/>
    <row r="192" s="35" customFormat="1" ht="12.75" x14ac:dyDescent="0.2"/>
    <row r="193" s="35" customFormat="1" ht="12.75" x14ac:dyDescent="0.2"/>
    <row r="194" s="35" customFormat="1" ht="12.75" x14ac:dyDescent="0.2"/>
    <row r="195" s="35" customFormat="1" ht="12.75" x14ac:dyDescent="0.2"/>
    <row r="196" s="35" customFormat="1" ht="12.75" x14ac:dyDescent="0.2"/>
    <row r="197" s="35" customFormat="1" ht="12.75" x14ac:dyDescent="0.2"/>
    <row r="198" s="35" customFormat="1" ht="12.75" x14ac:dyDescent="0.2"/>
    <row r="199" s="35" customFormat="1" ht="12.75" x14ac:dyDescent="0.2"/>
    <row r="200" s="35" customFormat="1" ht="12.75" x14ac:dyDescent="0.2"/>
    <row r="201" s="35" customFormat="1" ht="12.75" x14ac:dyDescent="0.2"/>
    <row r="202" s="35" customFormat="1" ht="12.75" x14ac:dyDescent="0.2"/>
    <row r="203" s="35" customFormat="1" ht="12.75" x14ac:dyDescent="0.2"/>
    <row r="204" s="35" customFormat="1" ht="12.75" x14ac:dyDescent="0.2"/>
    <row r="205" s="35" customFormat="1" ht="12.75" x14ac:dyDescent="0.2"/>
    <row r="206" s="35" customFormat="1" ht="12.75" x14ac:dyDescent="0.2"/>
    <row r="207" s="35" customFormat="1" ht="12.75" x14ac:dyDescent="0.2"/>
    <row r="208" s="35" customFormat="1" ht="12.75" x14ac:dyDescent="0.2"/>
    <row r="209" s="35" customFormat="1" ht="12.75" x14ac:dyDescent="0.2"/>
    <row r="210" s="35" customFormat="1" ht="12.75" x14ac:dyDescent="0.2"/>
    <row r="211" s="35" customFormat="1" ht="12.75" x14ac:dyDescent="0.2"/>
    <row r="212" s="35" customFormat="1" ht="12.75" x14ac:dyDescent="0.2"/>
    <row r="213" s="35" customFormat="1" ht="12.75" x14ac:dyDescent="0.2"/>
    <row r="214" s="35" customFormat="1" ht="12.75" x14ac:dyDescent="0.2"/>
    <row r="215" s="35" customFormat="1" ht="12.75" x14ac:dyDescent="0.2"/>
    <row r="216" s="35" customFormat="1" ht="12.75" x14ac:dyDescent="0.2"/>
    <row r="217" s="35" customFormat="1" ht="12.75" x14ac:dyDescent="0.2"/>
    <row r="218" s="35" customFormat="1" ht="12.75" x14ac:dyDescent="0.2"/>
    <row r="219" s="35" customFormat="1" ht="12.75" x14ac:dyDescent="0.2"/>
    <row r="220" s="35" customFormat="1" ht="12.75" x14ac:dyDescent="0.2"/>
    <row r="221" s="35" customFormat="1" ht="12.75" x14ac:dyDescent="0.2"/>
    <row r="222" s="35" customFormat="1" ht="12.75" x14ac:dyDescent="0.2"/>
    <row r="223" s="35" customFormat="1" ht="12.75" x14ac:dyDescent="0.2"/>
    <row r="224" s="35" customFormat="1" ht="12.75" x14ac:dyDescent="0.2"/>
    <row r="225" spans="5:11" s="35" customFormat="1" ht="12.75" x14ac:dyDescent="0.2"/>
    <row r="226" spans="5:11" s="35" customFormat="1" ht="12.75" x14ac:dyDescent="0.2"/>
    <row r="227" spans="5:11" s="35" customFormat="1" ht="12.75" x14ac:dyDescent="0.2"/>
    <row r="228" spans="5:11" s="35" customFormat="1" ht="12.75" x14ac:dyDescent="0.2"/>
    <row r="229" spans="5:11" s="35" customFormat="1" ht="12.75" x14ac:dyDescent="0.2"/>
    <row r="230" spans="5:11" s="35" customFormat="1" ht="12.75" x14ac:dyDescent="0.2"/>
    <row r="231" spans="5:11" s="35" customFormat="1" ht="12.75" x14ac:dyDescent="0.2"/>
    <row r="232" spans="5:11" s="35" customFormat="1" ht="12.75" x14ac:dyDescent="0.2"/>
    <row r="233" spans="5:11" s="35" customFormat="1" ht="12.75" x14ac:dyDescent="0.2"/>
    <row r="234" spans="5:11" s="35" customFormat="1" ht="12.75" x14ac:dyDescent="0.2"/>
    <row r="235" spans="5:11" s="35" customFormat="1" ht="12.75" x14ac:dyDescent="0.2"/>
    <row r="236" spans="5:11" s="35" customFormat="1" ht="12.75" x14ac:dyDescent="0.2"/>
    <row r="237" spans="5:11" s="35" customFormat="1" ht="12.75" x14ac:dyDescent="0.2"/>
    <row r="238" spans="5:11" s="35" customFormat="1" ht="12.75" x14ac:dyDescent="0.2"/>
    <row r="239" spans="5:11" s="35" customFormat="1" ht="12.75" x14ac:dyDescent="0.2"/>
    <row r="240" spans="5:11" s="35" customFormat="1" ht="12.75" x14ac:dyDescent="0.2">
      <c r="E240" s="33"/>
      <c r="F240" s="33"/>
      <c r="G240" s="33"/>
      <c r="H240" s="33"/>
      <c r="I240" s="33"/>
      <c r="J240" s="33"/>
      <c r="K240" s="33"/>
    </row>
  </sheetData>
  <phoneticPr fontId="11" type="noConversion"/>
  <pageMargins left="0.75" right="0.75" top="1" bottom="1" header="0.5" footer="0.5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BD239"/>
  <sheetViews>
    <sheetView showGridLines="0" workbookViewId="0">
      <selection activeCell="D12" sqref="D12"/>
    </sheetView>
  </sheetViews>
  <sheetFormatPr defaultRowHeight="15.75" x14ac:dyDescent="0.25"/>
  <cols>
    <col min="1" max="1" width="9.140625" style="33"/>
    <col min="2" max="2" width="53.140625" style="33" customWidth="1"/>
    <col min="3" max="4" width="14.85546875" style="33" customWidth="1"/>
    <col min="5" max="5" width="11.85546875" style="33" customWidth="1"/>
    <col min="6" max="8" width="14.85546875" style="33" customWidth="1"/>
    <col min="9" max="39" width="9.140625" style="33"/>
    <col min="40" max="56" width="9.140625" style="34"/>
    <col min="57" max="16384" width="9.140625" style="33"/>
  </cols>
  <sheetData>
    <row r="1" spans="2:41" ht="14.25" customHeight="1" x14ac:dyDescent="0.25"/>
    <row r="2" spans="2:41" ht="18.75" customHeight="1" x14ac:dyDescent="0.25">
      <c r="B2" s="178" t="s">
        <v>104</v>
      </c>
    </row>
    <row r="3" spans="2:41" s="39" customFormat="1" ht="14.25" customHeight="1" x14ac:dyDescent="0.25">
      <c r="B3" s="34"/>
      <c r="C3" s="34"/>
      <c r="D3" s="34"/>
      <c r="E3" s="34"/>
      <c r="F3" s="34"/>
      <c r="G3" s="34"/>
      <c r="H3" s="34"/>
    </row>
    <row r="4" spans="2:41" s="39" customFormat="1" ht="14.25" customHeight="1" x14ac:dyDescent="0.2">
      <c r="B4" s="68" t="s">
        <v>244</v>
      </c>
      <c r="C4" s="120"/>
      <c r="D4" s="50"/>
      <c r="E4" s="50"/>
      <c r="F4" s="50"/>
      <c r="G4" s="50"/>
      <c r="H4" s="50"/>
    </row>
    <row r="5" spans="2:41" s="39" customFormat="1" ht="42.75" customHeight="1" x14ac:dyDescent="0.2">
      <c r="B5" s="99" t="s">
        <v>197</v>
      </c>
      <c r="C5" s="209" t="s">
        <v>193</v>
      </c>
      <c r="D5" s="209" t="s">
        <v>194</v>
      </c>
      <c r="E5" s="209" t="s">
        <v>146</v>
      </c>
      <c r="F5" s="50"/>
      <c r="G5" s="50"/>
      <c r="H5" s="50"/>
    </row>
    <row r="6" spans="2:41" s="39" customFormat="1" ht="14.25" customHeight="1" x14ac:dyDescent="0.2">
      <c r="B6" s="100"/>
      <c r="C6" s="100"/>
      <c r="D6" s="100"/>
      <c r="E6" s="101" t="s">
        <v>34</v>
      </c>
      <c r="F6" s="50"/>
      <c r="G6" s="50"/>
      <c r="H6" s="50"/>
    </row>
    <row r="7" spans="2:41" s="39" customFormat="1" ht="14.25" customHeight="1" x14ac:dyDescent="0.2">
      <c r="B7" s="188" t="s">
        <v>187</v>
      </c>
      <c r="C7" s="102">
        <v>656.6809954907834</v>
      </c>
      <c r="D7" s="102">
        <v>2643.0514778228626</v>
      </c>
      <c r="E7" s="103">
        <v>3299.7324733136511</v>
      </c>
      <c r="F7" s="128"/>
      <c r="G7" s="128"/>
      <c r="H7" s="128"/>
    </row>
    <row r="8" spans="2:41" s="39" customFormat="1" ht="14.25" customHeight="1" x14ac:dyDescent="0.2">
      <c r="B8" s="188" t="s">
        <v>188</v>
      </c>
      <c r="C8" s="102">
        <f>C10-C7</f>
        <v>1595.2058122928465</v>
      </c>
      <c r="D8" s="102">
        <f>D10-D7</f>
        <v>3129.6054771721774</v>
      </c>
      <c r="E8" s="103">
        <f>E10-E7</f>
        <v>4724.8112894650221</v>
      </c>
      <c r="F8" s="128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2:41" s="39" customFormat="1" ht="14.25" customHeight="1" x14ac:dyDescent="0.2">
      <c r="B9" s="65"/>
      <c r="C9" s="129"/>
      <c r="D9" s="129"/>
      <c r="E9" s="130"/>
      <c r="F9" s="131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2:41" s="39" customFormat="1" ht="14.25" customHeight="1" x14ac:dyDescent="0.2">
      <c r="B10" s="103" t="s">
        <v>147</v>
      </c>
      <c r="C10" s="103">
        <v>2251.88680778363</v>
      </c>
      <c r="D10" s="103">
        <v>5772.65695499504</v>
      </c>
      <c r="E10" s="103">
        <v>8024.5437627786732</v>
      </c>
      <c r="F10" s="128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2:41" s="35" customFormat="1" ht="14.25" customHeight="1" x14ac:dyDescent="0.2">
      <c r="B11" s="313"/>
      <c r="C11" s="356"/>
      <c r="D11" s="356"/>
      <c r="E11" s="357" t="s">
        <v>37</v>
      </c>
    </row>
    <row r="12" spans="2:41" s="35" customFormat="1" ht="14.25" customHeight="1" x14ac:dyDescent="0.2">
      <c r="B12" s="188" t="s">
        <v>187</v>
      </c>
      <c r="C12" s="108">
        <f>(C7/C10)*100</f>
        <v>29.161367845886854</v>
      </c>
      <c r="D12" s="108">
        <f>(D7/D10)*100</f>
        <v>45.785701427067274</v>
      </c>
      <c r="E12" s="109">
        <f>(E7/E10)*100</f>
        <v>41.120499443460531</v>
      </c>
    </row>
    <row r="13" spans="2:41" s="35" customFormat="1" ht="14.25" customHeight="1" x14ac:dyDescent="0.2">
      <c r="B13" s="188" t="s">
        <v>188</v>
      </c>
      <c r="C13" s="108">
        <f>(C8/C10)*100</f>
        <v>70.838632154113142</v>
      </c>
      <c r="D13" s="108">
        <f>(D8/D10)*100</f>
        <v>54.214298572932719</v>
      </c>
      <c r="E13" s="109">
        <f>(E8/E10)*100</f>
        <v>58.879500556539469</v>
      </c>
    </row>
    <row r="14" spans="2:41" s="35" customFormat="1" ht="14.25" customHeight="1" x14ac:dyDescent="0.2">
      <c r="B14" s="65"/>
      <c r="C14" s="113"/>
      <c r="D14" s="113"/>
      <c r="E14" s="114"/>
    </row>
    <row r="15" spans="2:41" s="35" customFormat="1" ht="14.25" customHeight="1" x14ac:dyDescent="0.2">
      <c r="B15" s="109" t="s">
        <v>147</v>
      </c>
      <c r="C15" s="109">
        <v>100</v>
      </c>
      <c r="D15" s="109">
        <v>100</v>
      </c>
      <c r="E15" s="109">
        <v>100</v>
      </c>
    </row>
    <row r="16" spans="2:41" ht="14.25" customHeight="1" x14ac:dyDescent="0.25">
      <c r="B16" s="313"/>
      <c r="C16" s="313"/>
      <c r="D16" s="313"/>
      <c r="E16" s="313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2:5" s="35" customFormat="1" ht="14.25" customHeight="1" x14ac:dyDescent="0.2">
      <c r="B17" s="234" t="s">
        <v>12</v>
      </c>
      <c r="C17" s="235">
        <v>1249</v>
      </c>
      <c r="D17" s="235">
        <v>3124</v>
      </c>
      <c r="E17" s="235">
        <v>4373</v>
      </c>
    </row>
    <row r="18" spans="2:5" s="35" customFormat="1" ht="14.25" customHeight="1" x14ac:dyDescent="0.2">
      <c r="B18" s="204" t="s">
        <v>129</v>
      </c>
    </row>
    <row r="19" spans="2:5" s="35" customFormat="1" ht="14.25" customHeight="1" x14ac:dyDescent="0.2">
      <c r="B19" s="204"/>
    </row>
    <row r="20" spans="2:5" s="35" customFormat="1" ht="14.25" customHeight="1" x14ac:dyDescent="0.2"/>
    <row r="21" spans="2:5" s="35" customFormat="1" ht="14.25" customHeight="1" x14ac:dyDescent="0.2"/>
    <row r="22" spans="2:5" s="35" customFormat="1" ht="14.25" customHeight="1" x14ac:dyDescent="0.2"/>
    <row r="23" spans="2:5" s="35" customFormat="1" ht="14.25" customHeight="1" x14ac:dyDescent="0.2"/>
    <row r="24" spans="2:5" s="35" customFormat="1" ht="14.25" customHeight="1" x14ac:dyDescent="0.2">
      <c r="B24" s="132"/>
    </row>
    <row r="25" spans="2:5" s="35" customFormat="1" ht="14.25" customHeight="1" x14ac:dyDescent="0.2"/>
    <row r="26" spans="2:5" s="35" customFormat="1" ht="14.25" customHeight="1" x14ac:dyDescent="0.2"/>
    <row r="27" spans="2:5" s="35" customFormat="1" ht="14.25" customHeight="1" x14ac:dyDescent="0.2"/>
    <row r="28" spans="2:5" s="35" customFormat="1" ht="14.25" customHeight="1" x14ac:dyDescent="0.2"/>
    <row r="29" spans="2:5" s="35" customFormat="1" ht="12.75" x14ac:dyDescent="0.2"/>
    <row r="30" spans="2:5" s="35" customFormat="1" ht="12.75" x14ac:dyDescent="0.2"/>
    <row r="31" spans="2:5" s="35" customFormat="1" ht="12.75" x14ac:dyDescent="0.2"/>
    <row r="32" spans="2:5" s="35" customFormat="1" ht="12.75" x14ac:dyDescent="0.2"/>
    <row r="33" s="35" customFormat="1" ht="12.75" x14ac:dyDescent="0.2"/>
    <row r="34" s="35" customFormat="1" ht="12.75" x14ac:dyDescent="0.2"/>
    <row r="35" s="35" customFormat="1" ht="12.75" x14ac:dyDescent="0.2"/>
    <row r="36" s="35" customFormat="1" ht="12.75" x14ac:dyDescent="0.2"/>
    <row r="37" s="35" customFormat="1" ht="12.75" x14ac:dyDescent="0.2"/>
    <row r="38" s="35" customFormat="1" ht="12.75" x14ac:dyDescent="0.2"/>
    <row r="39" s="35" customFormat="1" ht="12.75" x14ac:dyDescent="0.2"/>
    <row r="40" s="35" customFormat="1" ht="12.75" x14ac:dyDescent="0.2"/>
    <row r="41" s="35" customFormat="1" ht="12.75" x14ac:dyDescent="0.2"/>
    <row r="42" s="35" customFormat="1" ht="12.75" x14ac:dyDescent="0.2"/>
    <row r="43" s="35" customFormat="1" ht="12.75" x14ac:dyDescent="0.2"/>
    <row r="44" s="35" customFormat="1" ht="12.75" x14ac:dyDescent="0.2"/>
    <row r="45" s="35" customFormat="1" ht="12.75" x14ac:dyDescent="0.2"/>
    <row r="46" s="35" customFormat="1" ht="12.75" x14ac:dyDescent="0.2"/>
    <row r="47" s="35" customFormat="1" ht="12.75" x14ac:dyDescent="0.2"/>
    <row r="48" s="35" customFormat="1" ht="12.75" x14ac:dyDescent="0.2"/>
    <row r="49" s="35" customFormat="1" ht="12.75" x14ac:dyDescent="0.2"/>
    <row r="50" s="35" customFormat="1" ht="12.75" x14ac:dyDescent="0.2"/>
    <row r="51" s="35" customFormat="1" ht="12.75" x14ac:dyDescent="0.2"/>
    <row r="52" s="35" customFormat="1" ht="12.75" x14ac:dyDescent="0.2"/>
    <row r="53" s="35" customFormat="1" ht="12.75" x14ac:dyDescent="0.2"/>
    <row r="54" s="35" customFormat="1" ht="12.75" x14ac:dyDescent="0.2"/>
    <row r="55" s="35" customFormat="1" ht="12.75" x14ac:dyDescent="0.2"/>
    <row r="56" s="35" customFormat="1" ht="12.75" x14ac:dyDescent="0.2"/>
    <row r="57" s="35" customFormat="1" ht="12.75" x14ac:dyDescent="0.2"/>
    <row r="58" s="35" customFormat="1" ht="12.75" x14ac:dyDescent="0.2"/>
    <row r="59" s="35" customFormat="1" ht="12.75" x14ac:dyDescent="0.2"/>
    <row r="60" s="35" customFormat="1" ht="12.75" x14ac:dyDescent="0.2"/>
    <row r="61" s="35" customFormat="1" ht="12.75" x14ac:dyDescent="0.2"/>
    <row r="62" s="35" customFormat="1" ht="12.75" x14ac:dyDescent="0.2"/>
    <row r="63" s="35" customFormat="1" ht="12.75" x14ac:dyDescent="0.2"/>
    <row r="64" s="35" customFormat="1" ht="12.75" x14ac:dyDescent="0.2"/>
    <row r="65" s="35" customFormat="1" ht="12.75" x14ac:dyDescent="0.2"/>
    <row r="66" s="35" customFormat="1" ht="12.75" x14ac:dyDescent="0.2"/>
    <row r="67" s="35" customFormat="1" ht="12.75" x14ac:dyDescent="0.2"/>
    <row r="68" s="35" customFormat="1" ht="12.75" x14ac:dyDescent="0.2"/>
    <row r="69" s="35" customFormat="1" ht="12.75" x14ac:dyDescent="0.2"/>
    <row r="70" s="35" customFormat="1" ht="12.75" x14ac:dyDescent="0.2"/>
    <row r="71" s="35" customFormat="1" ht="12.75" x14ac:dyDescent="0.2"/>
    <row r="72" s="35" customFormat="1" ht="12.75" x14ac:dyDescent="0.2"/>
    <row r="73" s="35" customFormat="1" ht="12.75" x14ac:dyDescent="0.2"/>
    <row r="74" s="35" customFormat="1" ht="12.75" x14ac:dyDescent="0.2"/>
    <row r="75" s="35" customFormat="1" ht="12.75" x14ac:dyDescent="0.2"/>
    <row r="76" s="35" customFormat="1" ht="12.75" x14ac:dyDescent="0.2"/>
    <row r="77" s="35" customFormat="1" ht="12.75" x14ac:dyDescent="0.2"/>
    <row r="78" s="35" customFormat="1" ht="12.75" x14ac:dyDescent="0.2"/>
    <row r="79" s="35" customFormat="1" ht="12.75" x14ac:dyDescent="0.2"/>
    <row r="80" s="35" customFormat="1" ht="12.75" x14ac:dyDescent="0.2"/>
    <row r="81" s="35" customFormat="1" ht="12.75" x14ac:dyDescent="0.2"/>
    <row r="82" s="35" customFormat="1" ht="12.75" x14ac:dyDescent="0.2"/>
    <row r="83" s="35" customFormat="1" ht="12.75" x14ac:dyDescent="0.2"/>
    <row r="84" s="35" customFormat="1" ht="12.75" x14ac:dyDescent="0.2"/>
    <row r="85" s="35" customFormat="1" ht="12.75" x14ac:dyDescent="0.2"/>
    <row r="86" s="35" customFormat="1" ht="12.75" x14ac:dyDescent="0.2"/>
    <row r="87" s="35" customFormat="1" ht="12.75" x14ac:dyDescent="0.2"/>
    <row r="88" s="35" customFormat="1" ht="12.75" x14ac:dyDescent="0.2"/>
    <row r="89" s="35" customFormat="1" ht="12.75" x14ac:dyDescent="0.2"/>
    <row r="90" s="35" customFormat="1" ht="12.75" x14ac:dyDescent="0.2"/>
    <row r="91" s="35" customFormat="1" ht="12.75" x14ac:dyDescent="0.2"/>
    <row r="92" s="35" customFormat="1" ht="12.75" x14ac:dyDescent="0.2"/>
    <row r="93" s="35" customFormat="1" ht="12.75" x14ac:dyDescent="0.2"/>
    <row r="94" s="35" customFormat="1" ht="12.75" x14ac:dyDescent="0.2"/>
    <row r="95" s="35" customFormat="1" ht="12.75" x14ac:dyDescent="0.2"/>
    <row r="96" s="35" customFormat="1" ht="12.75" x14ac:dyDescent="0.2"/>
    <row r="97" s="35" customFormat="1" ht="12.75" x14ac:dyDescent="0.2"/>
    <row r="98" s="35" customFormat="1" ht="12.75" x14ac:dyDescent="0.2"/>
    <row r="99" s="35" customFormat="1" ht="12.75" x14ac:dyDescent="0.2"/>
    <row r="100" s="35" customFormat="1" ht="12.75" x14ac:dyDescent="0.2"/>
    <row r="101" s="35" customFormat="1" ht="12.75" x14ac:dyDescent="0.2"/>
    <row r="102" s="35" customFormat="1" ht="12.75" x14ac:dyDescent="0.2"/>
    <row r="103" s="35" customFormat="1" ht="12.75" x14ac:dyDescent="0.2"/>
    <row r="104" s="35" customFormat="1" ht="12.75" x14ac:dyDescent="0.2"/>
    <row r="105" s="35" customFormat="1" ht="12.75" x14ac:dyDescent="0.2"/>
    <row r="106" s="35" customFormat="1" ht="12.75" x14ac:dyDescent="0.2"/>
    <row r="107" s="35" customFormat="1" ht="12.75" x14ac:dyDescent="0.2"/>
    <row r="108" s="35" customFormat="1" ht="12.75" x14ac:dyDescent="0.2"/>
    <row r="109" s="35" customFormat="1" ht="12.75" x14ac:dyDescent="0.2"/>
    <row r="110" s="35" customFormat="1" ht="12.75" x14ac:dyDescent="0.2"/>
    <row r="111" s="35" customFormat="1" ht="12.75" x14ac:dyDescent="0.2"/>
    <row r="112" s="35" customFormat="1" ht="12.75" x14ac:dyDescent="0.2"/>
    <row r="113" s="35" customFormat="1" ht="12.75" x14ac:dyDescent="0.2"/>
    <row r="114" s="35" customFormat="1" ht="12.75" x14ac:dyDescent="0.2"/>
    <row r="115" s="35" customFormat="1" ht="12.75" x14ac:dyDescent="0.2"/>
    <row r="116" s="35" customFormat="1" ht="12.75" x14ac:dyDescent="0.2"/>
    <row r="117" s="35" customFormat="1" ht="12.75" x14ac:dyDescent="0.2"/>
    <row r="118" s="35" customFormat="1" ht="12.75" x14ac:dyDescent="0.2"/>
    <row r="119" s="35" customFormat="1" ht="12.75" x14ac:dyDescent="0.2"/>
    <row r="120" s="35" customFormat="1" ht="12.75" x14ac:dyDescent="0.2"/>
    <row r="121" s="35" customFormat="1" ht="12.75" x14ac:dyDescent="0.2"/>
    <row r="122" s="35" customFormat="1" ht="12.75" x14ac:dyDescent="0.2"/>
    <row r="123" s="35" customFormat="1" ht="12.75" x14ac:dyDescent="0.2"/>
    <row r="124" s="35" customFormat="1" ht="12.75" x14ac:dyDescent="0.2"/>
    <row r="125" s="35" customFormat="1" ht="12.75" x14ac:dyDescent="0.2"/>
    <row r="126" s="35" customFormat="1" ht="12.75" x14ac:dyDescent="0.2"/>
    <row r="127" s="35" customFormat="1" ht="12.75" x14ac:dyDescent="0.2"/>
    <row r="128" s="35" customFormat="1" ht="12.75" x14ac:dyDescent="0.2"/>
    <row r="129" s="35" customFormat="1" ht="12.75" x14ac:dyDescent="0.2"/>
    <row r="130" s="35" customFormat="1" ht="12.75" x14ac:dyDescent="0.2"/>
    <row r="131" s="35" customFormat="1" ht="12.75" x14ac:dyDescent="0.2"/>
    <row r="132" s="35" customFormat="1" ht="12.75" x14ac:dyDescent="0.2"/>
    <row r="133" s="35" customFormat="1" ht="12.75" x14ac:dyDescent="0.2"/>
    <row r="134" s="35" customFormat="1" ht="12.75" x14ac:dyDescent="0.2"/>
    <row r="135" s="35" customFormat="1" ht="12.75" x14ac:dyDescent="0.2"/>
    <row r="136" s="35" customFormat="1" ht="12.75" x14ac:dyDescent="0.2"/>
    <row r="137" s="35" customFormat="1" ht="12.75" x14ac:dyDescent="0.2"/>
    <row r="138" s="35" customFormat="1" ht="12.75" x14ac:dyDescent="0.2"/>
    <row r="139" s="35" customFormat="1" ht="12.75" x14ac:dyDescent="0.2"/>
    <row r="140" s="35" customFormat="1" ht="12.75" x14ac:dyDescent="0.2"/>
    <row r="141" s="35" customFormat="1" ht="12.75" x14ac:dyDescent="0.2"/>
    <row r="142" s="35" customFormat="1" ht="12.75" x14ac:dyDescent="0.2"/>
    <row r="143" s="35" customFormat="1" ht="12.75" x14ac:dyDescent="0.2"/>
    <row r="144" s="35" customFormat="1" ht="12.75" x14ac:dyDescent="0.2"/>
    <row r="145" s="35" customFormat="1" ht="12.75" x14ac:dyDescent="0.2"/>
    <row r="146" s="35" customFormat="1" ht="12.75" x14ac:dyDescent="0.2"/>
    <row r="147" s="35" customFormat="1" ht="12.75" x14ac:dyDescent="0.2"/>
    <row r="148" s="35" customFormat="1" ht="12.75" x14ac:dyDescent="0.2"/>
    <row r="149" s="35" customFormat="1" ht="12.75" x14ac:dyDescent="0.2"/>
    <row r="150" s="35" customFormat="1" ht="12.75" x14ac:dyDescent="0.2"/>
    <row r="151" s="35" customFormat="1" ht="12.75" x14ac:dyDescent="0.2"/>
    <row r="152" s="35" customFormat="1" ht="12.75" x14ac:dyDescent="0.2"/>
    <row r="153" s="35" customFormat="1" ht="12.75" x14ac:dyDescent="0.2"/>
    <row r="154" s="35" customFormat="1" ht="12.75" x14ac:dyDescent="0.2"/>
    <row r="155" s="35" customFormat="1" ht="12.75" x14ac:dyDescent="0.2"/>
    <row r="156" s="35" customFormat="1" ht="12.75" x14ac:dyDescent="0.2"/>
    <row r="157" s="35" customFormat="1" ht="12.75" x14ac:dyDescent="0.2"/>
    <row r="158" s="35" customFormat="1" ht="12.75" x14ac:dyDescent="0.2"/>
    <row r="159" s="35" customFormat="1" ht="12.75" x14ac:dyDescent="0.2"/>
    <row r="160" s="35" customFormat="1" ht="12.75" x14ac:dyDescent="0.2"/>
    <row r="161" s="35" customFormat="1" ht="12.75" x14ac:dyDescent="0.2"/>
    <row r="162" s="35" customFormat="1" ht="12.75" x14ac:dyDescent="0.2"/>
    <row r="163" s="35" customFormat="1" ht="12.75" x14ac:dyDescent="0.2"/>
    <row r="164" s="35" customFormat="1" ht="12.75" x14ac:dyDescent="0.2"/>
    <row r="165" s="35" customFormat="1" ht="12.75" x14ac:dyDescent="0.2"/>
    <row r="166" s="35" customFormat="1" ht="12.75" x14ac:dyDescent="0.2"/>
    <row r="167" s="35" customFormat="1" ht="12.75" x14ac:dyDescent="0.2"/>
    <row r="168" s="35" customFormat="1" ht="12.75" x14ac:dyDescent="0.2"/>
    <row r="169" s="35" customFormat="1" ht="12.75" x14ac:dyDescent="0.2"/>
    <row r="170" s="35" customFormat="1" ht="12.75" x14ac:dyDescent="0.2"/>
    <row r="171" s="35" customFormat="1" ht="12.75" x14ac:dyDescent="0.2"/>
    <row r="172" s="35" customFormat="1" ht="12.75" x14ac:dyDescent="0.2"/>
    <row r="173" s="35" customFormat="1" ht="12.75" x14ac:dyDescent="0.2"/>
    <row r="174" s="35" customFormat="1" ht="12.75" x14ac:dyDescent="0.2"/>
    <row r="175" s="35" customFormat="1" ht="12.75" x14ac:dyDescent="0.2"/>
    <row r="176" s="35" customFormat="1" ht="12.75" x14ac:dyDescent="0.2"/>
    <row r="177" s="35" customFormat="1" ht="12.75" x14ac:dyDescent="0.2"/>
    <row r="178" s="35" customFormat="1" ht="12.75" x14ac:dyDescent="0.2"/>
    <row r="179" s="35" customFormat="1" ht="12.75" x14ac:dyDescent="0.2"/>
    <row r="180" s="35" customFormat="1" ht="12.75" x14ac:dyDescent="0.2"/>
    <row r="181" s="35" customFormat="1" ht="12.75" x14ac:dyDescent="0.2"/>
    <row r="182" s="35" customFormat="1" ht="12.75" x14ac:dyDescent="0.2"/>
    <row r="183" s="35" customFormat="1" ht="12.75" x14ac:dyDescent="0.2"/>
    <row r="184" s="35" customFormat="1" ht="12.75" x14ac:dyDescent="0.2"/>
    <row r="185" s="35" customFormat="1" ht="12.75" x14ac:dyDescent="0.2"/>
    <row r="186" s="35" customFormat="1" ht="12.75" x14ac:dyDescent="0.2"/>
    <row r="187" s="35" customFormat="1" ht="12.75" x14ac:dyDescent="0.2"/>
    <row r="188" s="35" customFormat="1" ht="12.75" x14ac:dyDescent="0.2"/>
    <row r="189" s="35" customFormat="1" ht="12.75" x14ac:dyDescent="0.2"/>
    <row r="190" s="35" customFormat="1" ht="12.75" x14ac:dyDescent="0.2"/>
    <row r="191" s="35" customFormat="1" ht="12.75" x14ac:dyDescent="0.2"/>
    <row r="192" s="35" customFormat="1" ht="12.75" x14ac:dyDescent="0.2"/>
    <row r="193" s="35" customFormat="1" ht="12.75" x14ac:dyDescent="0.2"/>
    <row r="194" s="35" customFormat="1" ht="12.75" x14ac:dyDescent="0.2"/>
    <row r="195" s="35" customFormat="1" ht="12.75" x14ac:dyDescent="0.2"/>
    <row r="196" s="35" customFormat="1" ht="12.75" x14ac:dyDescent="0.2"/>
    <row r="197" s="35" customFormat="1" ht="12.75" x14ac:dyDescent="0.2"/>
    <row r="198" s="35" customFormat="1" ht="12.75" x14ac:dyDescent="0.2"/>
    <row r="199" s="35" customFormat="1" ht="12.75" x14ac:dyDescent="0.2"/>
    <row r="200" s="35" customFormat="1" ht="12.75" x14ac:dyDescent="0.2"/>
    <row r="201" s="35" customFormat="1" ht="12.75" x14ac:dyDescent="0.2"/>
    <row r="202" s="35" customFormat="1" ht="12.75" x14ac:dyDescent="0.2"/>
    <row r="203" s="35" customFormat="1" ht="12.75" x14ac:dyDescent="0.2"/>
    <row r="204" s="35" customFormat="1" ht="12.75" x14ac:dyDescent="0.2"/>
    <row r="205" s="35" customFormat="1" ht="12.75" x14ac:dyDescent="0.2"/>
    <row r="206" s="35" customFormat="1" ht="12.75" x14ac:dyDescent="0.2"/>
    <row r="207" s="35" customFormat="1" ht="12.75" x14ac:dyDescent="0.2"/>
    <row r="208" s="35" customFormat="1" ht="12.75" x14ac:dyDescent="0.2"/>
    <row r="209" s="35" customFormat="1" ht="12.75" x14ac:dyDescent="0.2"/>
    <row r="210" s="35" customFormat="1" ht="12.75" x14ac:dyDescent="0.2"/>
    <row r="211" s="35" customFormat="1" ht="12.75" x14ac:dyDescent="0.2"/>
    <row r="212" s="35" customFormat="1" ht="12.75" x14ac:dyDescent="0.2"/>
    <row r="213" s="35" customFormat="1" ht="12.75" x14ac:dyDescent="0.2"/>
    <row r="214" s="35" customFormat="1" ht="12.75" x14ac:dyDescent="0.2"/>
    <row r="215" s="35" customFormat="1" ht="12.75" x14ac:dyDescent="0.2"/>
    <row r="216" s="35" customFormat="1" ht="12.75" x14ac:dyDescent="0.2"/>
    <row r="217" s="35" customFormat="1" ht="12.75" x14ac:dyDescent="0.2"/>
    <row r="218" s="35" customFormat="1" ht="12.75" x14ac:dyDescent="0.2"/>
    <row r="219" s="35" customFormat="1" ht="12.75" x14ac:dyDescent="0.2"/>
    <row r="220" s="35" customFormat="1" ht="12.75" x14ac:dyDescent="0.2"/>
    <row r="221" s="35" customFormat="1" ht="12.75" x14ac:dyDescent="0.2"/>
    <row r="222" s="35" customFormat="1" ht="12.75" x14ac:dyDescent="0.2"/>
    <row r="223" s="35" customFormat="1" ht="12.75" x14ac:dyDescent="0.2"/>
    <row r="224" s="35" customFormat="1" ht="12.75" x14ac:dyDescent="0.2"/>
    <row r="225" spans="7:11" s="35" customFormat="1" ht="12.75" x14ac:dyDescent="0.2"/>
    <row r="226" spans="7:11" s="35" customFormat="1" ht="12.75" x14ac:dyDescent="0.2"/>
    <row r="227" spans="7:11" s="35" customFormat="1" ht="12.75" x14ac:dyDescent="0.2"/>
    <row r="228" spans="7:11" s="35" customFormat="1" ht="12.75" x14ac:dyDescent="0.2"/>
    <row r="229" spans="7:11" s="35" customFormat="1" ht="12.75" x14ac:dyDescent="0.2"/>
    <row r="230" spans="7:11" s="35" customFormat="1" ht="12.75" x14ac:dyDescent="0.2"/>
    <row r="231" spans="7:11" s="35" customFormat="1" ht="12.75" x14ac:dyDescent="0.2"/>
    <row r="232" spans="7:11" s="35" customFormat="1" ht="12.75" x14ac:dyDescent="0.2"/>
    <row r="233" spans="7:11" s="35" customFormat="1" ht="12.75" x14ac:dyDescent="0.2"/>
    <row r="234" spans="7:11" s="35" customFormat="1" ht="12.75" x14ac:dyDescent="0.2"/>
    <row r="235" spans="7:11" s="35" customFormat="1" ht="12.75" x14ac:dyDescent="0.2"/>
    <row r="236" spans="7:11" s="35" customFormat="1" ht="12.75" x14ac:dyDescent="0.2"/>
    <row r="237" spans="7:11" s="35" customFormat="1" ht="12.75" x14ac:dyDescent="0.2">
      <c r="I237" s="33"/>
      <c r="J237" s="33"/>
      <c r="K237" s="33"/>
    </row>
    <row r="238" spans="7:11" s="35" customFormat="1" ht="12.75" x14ac:dyDescent="0.2">
      <c r="G238" s="33"/>
      <c r="H238" s="33"/>
      <c r="I238" s="33"/>
      <c r="J238" s="33"/>
      <c r="K238" s="33"/>
    </row>
    <row r="239" spans="7:11" s="35" customFormat="1" ht="12.75" x14ac:dyDescent="0.2">
      <c r="G239" s="33"/>
      <c r="H239" s="33"/>
      <c r="I239" s="33"/>
      <c r="J239" s="33"/>
      <c r="K239" s="33"/>
    </row>
  </sheetData>
  <phoneticPr fontId="11" type="noConversion"/>
  <pageMargins left="0.75" right="0.75" top="1" bottom="1" header="0.5" footer="0.5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BA252"/>
  <sheetViews>
    <sheetView showGridLines="0" workbookViewId="0"/>
  </sheetViews>
  <sheetFormatPr defaultRowHeight="15.75" x14ac:dyDescent="0.25"/>
  <cols>
    <col min="1" max="1" width="9.140625" style="33"/>
    <col min="2" max="2" width="48.7109375" style="33" bestFit="1" customWidth="1"/>
    <col min="3" max="4" width="14.85546875" style="33" customWidth="1"/>
    <col min="5" max="5" width="12.140625" style="33" customWidth="1"/>
    <col min="6" max="7" width="14.85546875" style="33" customWidth="1"/>
    <col min="8" max="36" width="9.140625" style="33"/>
    <col min="37" max="53" width="9.140625" style="34"/>
    <col min="54" max="16384" width="9.140625" style="33"/>
  </cols>
  <sheetData>
    <row r="1" spans="2:16" ht="14.25" customHeight="1" x14ac:dyDescent="0.25"/>
    <row r="2" spans="2:16" ht="18.75" customHeight="1" x14ac:dyDescent="0.25">
      <c r="B2" s="178" t="s">
        <v>105</v>
      </c>
    </row>
    <row r="3" spans="2:16" s="39" customFormat="1" ht="14.25" customHeight="1" x14ac:dyDescent="0.25">
      <c r="B3" s="34"/>
      <c r="C3" s="34"/>
      <c r="D3" s="34"/>
      <c r="E3" s="34"/>
      <c r="F3" s="34"/>
      <c r="G3" s="34"/>
    </row>
    <row r="4" spans="2:16" s="39" customFormat="1" ht="14.25" customHeight="1" x14ac:dyDescent="0.25">
      <c r="B4" s="68" t="s">
        <v>244</v>
      </c>
      <c r="C4" s="120"/>
      <c r="D4" s="50"/>
      <c r="E4" s="50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2:16" s="39" customFormat="1" ht="42.75" customHeight="1" x14ac:dyDescent="0.25">
      <c r="B5" s="99" t="s">
        <v>262</v>
      </c>
      <c r="C5" s="209" t="s">
        <v>193</v>
      </c>
      <c r="D5" s="209" t="s">
        <v>194</v>
      </c>
      <c r="E5" s="209" t="s">
        <v>146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2:16" s="39" customFormat="1" ht="14.25" customHeight="1" x14ac:dyDescent="0.25">
      <c r="B6" s="100"/>
      <c r="C6" s="100"/>
      <c r="D6" s="100"/>
      <c r="E6" s="101" t="s">
        <v>34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2:16" s="39" customFormat="1" ht="14.25" customHeight="1" x14ac:dyDescent="0.25">
      <c r="B7" s="188" t="s">
        <v>55</v>
      </c>
      <c r="C7" s="102">
        <v>169.69648335762406</v>
      </c>
      <c r="D7" s="102">
        <v>1371.0329353416628</v>
      </c>
      <c r="E7" s="103">
        <v>1540.7294186992858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6" s="39" customFormat="1" ht="14.25" customHeight="1" x14ac:dyDescent="0.25">
      <c r="B8" s="188" t="s">
        <v>56</v>
      </c>
      <c r="C8" s="102">
        <v>185.00746705886826</v>
      </c>
      <c r="D8" s="102">
        <v>968.94875892485879</v>
      </c>
      <c r="E8" s="103">
        <v>1153.9562259837267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2:16" s="39" customFormat="1" ht="14.25" customHeight="1" x14ac:dyDescent="0.25">
      <c r="B9" s="188" t="s">
        <v>57</v>
      </c>
      <c r="C9" s="102">
        <v>95.788355875200708</v>
      </c>
      <c r="D9" s="102">
        <v>664.49359373870777</v>
      </c>
      <c r="E9" s="103">
        <v>760.28194961390841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2:16" s="39" customFormat="1" ht="14.25" customHeight="1" x14ac:dyDescent="0.25">
      <c r="B10" s="188" t="s">
        <v>58</v>
      </c>
      <c r="C10" s="102">
        <v>84.33777239397206</v>
      </c>
      <c r="D10" s="102">
        <v>589.99578749595901</v>
      </c>
      <c r="E10" s="103">
        <v>674.33355988993048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2:16" s="39" customFormat="1" ht="14.25" customHeight="1" x14ac:dyDescent="0.25">
      <c r="B11" s="188" t="s">
        <v>59</v>
      </c>
      <c r="C11" s="102">
        <v>75.723376331423125</v>
      </c>
      <c r="D11" s="102">
        <v>423.25319492737947</v>
      </c>
      <c r="E11" s="103">
        <v>498.97657125880272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2:16" s="39" customFormat="1" ht="14.25" customHeight="1" x14ac:dyDescent="0.25">
      <c r="B12" s="188" t="s">
        <v>60</v>
      </c>
      <c r="C12" s="102">
        <v>37.142854128474632</v>
      </c>
      <c r="D12" s="102">
        <v>305.88902210065402</v>
      </c>
      <c r="E12" s="103">
        <v>343.03187622912861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2:16" s="39" customFormat="1" ht="14.25" customHeight="1" x14ac:dyDescent="0.25">
      <c r="B13" s="188" t="s">
        <v>61</v>
      </c>
      <c r="C13" s="102">
        <v>31.420455807432674</v>
      </c>
      <c r="D13" s="102">
        <v>144.66000759195401</v>
      </c>
      <c r="E13" s="103">
        <v>176.08046339938662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2:16" s="39" customFormat="1" ht="14.25" customHeight="1" x14ac:dyDescent="0.25">
      <c r="B14" s="188" t="s">
        <v>62</v>
      </c>
      <c r="C14" s="102">
        <v>56.703439616638633</v>
      </c>
      <c r="D14" s="102">
        <v>98.860060461244942</v>
      </c>
      <c r="E14" s="103">
        <v>155.56350007788362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2:16" s="39" customFormat="1" ht="14.25" customHeight="1" x14ac:dyDescent="0.25">
      <c r="B15" s="188" t="s">
        <v>63</v>
      </c>
      <c r="C15" s="102">
        <v>31.070954610276782</v>
      </c>
      <c r="D15" s="102">
        <v>94.764839505289871</v>
      </c>
      <c r="E15" s="103">
        <v>125.83579411556663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2:16" s="39" customFormat="1" ht="14.25" customHeight="1" x14ac:dyDescent="0.25">
      <c r="B16" s="188" t="s">
        <v>64</v>
      </c>
      <c r="C16" s="102">
        <v>9.2166307198739688</v>
      </c>
      <c r="D16" s="102">
        <v>28.387784188314029</v>
      </c>
      <c r="E16" s="103">
        <v>37.604414908187991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2:16" s="35" customFormat="1" ht="14.25" customHeight="1" x14ac:dyDescent="0.25">
      <c r="B17" s="311"/>
      <c r="C17" s="356"/>
      <c r="D17" s="356"/>
      <c r="E17" s="357" t="s">
        <v>37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2:16" s="35" customFormat="1" ht="14.25" customHeight="1" x14ac:dyDescent="0.25">
      <c r="B18" s="188" t="s">
        <v>55</v>
      </c>
      <c r="C18" s="108">
        <v>25.653387276848793</v>
      </c>
      <c r="D18" s="108">
        <v>48.436948764490282</v>
      </c>
      <c r="E18" s="109">
        <v>44.121068527618348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2:16" s="35" customFormat="1" ht="14.25" customHeight="1" x14ac:dyDescent="0.25">
      <c r="B19" s="188" t="s">
        <v>56</v>
      </c>
      <c r="C19" s="108">
        <v>27.967982056339785</v>
      </c>
      <c r="D19" s="108">
        <v>34.231797195859556</v>
      </c>
      <c r="E19" s="109">
        <v>33.045245392589614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2:16" s="35" customFormat="1" ht="14.25" customHeight="1" x14ac:dyDescent="0.25">
      <c r="B20" s="188" t="s">
        <v>57</v>
      </c>
      <c r="C20" s="108">
        <v>14.48053454767563</v>
      </c>
      <c r="D20" s="108">
        <v>23.475761467563149</v>
      </c>
      <c r="E20" s="109">
        <v>21.771799507499132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2:16" s="35" customFormat="1" ht="14.25" customHeight="1" x14ac:dyDescent="0.25">
      <c r="B21" s="188" t="s">
        <v>58</v>
      </c>
      <c r="C21" s="108">
        <v>12.749524883964479</v>
      </c>
      <c r="D21" s="108">
        <v>20.843843348726917</v>
      </c>
      <c r="E21" s="109">
        <v>19.310540089183178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2:16" s="35" customFormat="1" ht="14.25" customHeight="1" x14ac:dyDescent="0.25">
      <c r="B22" s="188" t="s">
        <v>59</v>
      </c>
      <c r="C22" s="108">
        <v>11.447267854377067</v>
      </c>
      <c r="D22" s="108">
        <v>14.953027595938389</v>
      </c>
      <c r="E22" s="109">
        <v>14.288933038464011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2:16" s="35" customFormat="1" ht="14.25" customHeight="1" x14ac:dyDescent="0.25">
      <c r="B23" s="188" t="s">
        <v>60</v>
      </c>
      <c r="C23" s="108">
        <v>5.6149662189358089</v>
      </c>
      <c r="D23" s="108">
        <v>10.806692172874147</v>
      </c>
      <c r="E23" s="109">
        <v>9.8232257621458867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2:16" s="35" customFormat="1" ht="14.25" customHeight="1" x14ac:dyDescent="0.25">
      <c r="B24" s="188" t="s">
        <v>61</v>
      </c>
      <c r="C24" s="108">
        <v>4.749898791623778</v>
      </c>
      <c r="D24" s="108">
        <v>5.1106645182496129</v>
      </c>
      <c r="E24" s="109">
        <v>5.0423248220818389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2:16" s="35" customFormat="1" ht="14.25" customHeight="1" x14ac:dyDescent="0.25">
      <c r="B25" s="188" t="s">
        <v>62</v>
      </c>
      <c r="C25" s="108">
        <v>8.5719825634187945</v>
      </c>
      <c r="D25" s="108">
        <v>3.4926073327497695</v>
      </c>
      <c r="E25" s="109">
        <v>4.454791194372647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2:16" s="35" customFormat="1" ht="14.25" customHeight="1" x14ac:dyDescent="0.25">
      <c r="B26" s="188" t="s">
        <v>63</v>
      </c>
      <c r="C26" s="108">
        <v>4.6970639338414433</v>
      </c>
      <c r="D26" s="108">
        <v>3.3479280894510439</v>
      </c>
      <c r="E26" s="109">
        <v>3.6034943112122213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2:16" s="35" customFormat="1" ht="14.25" customHeight="1" x14ac:dyDescent="0.25">
      <c r="B27" s="188" t="s">
        <v>64</v>
      </c>
      <c r="C27" s="108">
        <v>1.3932981554270141</v>
      </c>
      <c r="D27" s="108">
        <v>1.0029063582809687</v>
      </c>
      <c r="E27" s="109">
        <v>1.0768581082237267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2:16" s="35" customFormat="1" ht="14.25" customHeight="1" x14ac:dyDescent="0.25">
      <c r="B28" s="313"/>
      <c r="C28" s="313"/>
      <c r="D28" s="313"/>
      <c r="E28" s="31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2:16" s="35" customFormat="1" ht="14.25" customHeight="1" x14ac:dyDescent="0.25">
      <c r="B29" s="234" t="s">
        <v>12</v>
      </c>
      <c r="C29" s="235">
        <v>1249</v>
      </c>
      <c r="D29" s="235">
        <v>3124</v>
      </c>
      <c r="E29" s="235">
        <v>4373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2:16" s="35" customFormat="1" ht="14.25" customHeight="1" x14ac:dyDescent="0.25">
      <c r="B30" s="361" t="s">
        <v>260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2:16" s="35" customFormat="1" ht="14.25" customHeight="1" x14ac:dyDescent="0.25">
      <c r="B31" s="361" t="s">
        <v>261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2:16" s="35" customFormat="1" ht="14.25" customHeight="1" x14ac:dyDescent="0.25">
      <c r="B32" s="204" t="s">
        <v>129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2:16" s="35" customFormat="1" ht="14.25" customHeight="1" x14ac:dyDescent="0.25"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2:16" s="35" customFormat="1" x14ac:dyDescent="0.25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2:16" s="35" customFormat="1" x14ac:dyDescent="0.25"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2:16" s="35" customFormat="1" x14ac:dyDescent="0.25"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2:16" s="35" customFormat="1" x14ac:dyDescent="0.25">
      <c r="B37" s="132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2:16" s="35" customFormat="1" x14ac:dyDescent="0.25"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2:16" s="35" customFormat="1" x14ac:dyDescent="0.25"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2:16" s="35" customFormat="1" x14ac:dyDescent="0.25"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2:16" s="35" customFormat="1" x14ac:dyDescent="0.25"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2:16" s="35" customFormat="1" x14ac:dyDescent="0.25"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2:16" s="35" customFormat="1" x14ac:dyDescent="0.25"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2:16" s="35" customFormat="1" x14ac:dyDescent="0.25"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2:16" s="35" customFormat="1" x14ac:dyDescent="0.25"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2:16" s="35" customFormat="1" x14ac:dyDescent="0.25"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2:16" s="35" customFormat="1" x14ac:dyDescent="0.25"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2:16" s="35" customFormat="1" x14ac:dyDescent="0.25"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spans="6:16" s="35" customFormat="1" x14ac:dyDescent="0.25"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6:16" s="35" customFormat="1" x14ac:dyDescent="0.25"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6:16" s="35" customFormat="1" x14ac:dyDescent="0.25"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6:16" s="35" customFormat="1" x14ac:dyDescent="0.25"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6:16" s="35" customFormat="1" x14ac:dyDescent="0.25"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6:16" s="35" customFormat="1" x14ac:dyDescent="0.25"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6:16" s="35" customFormat="1" x14ac:dyDescent="0.25"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6:16" s="35" customFormat="1" ht="12.75" customHeight="1" x14ac:dyDescent="0.25"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6:16" s="35" customFormat="1" x14ac:dyDescent="0.25"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6:16" s="35" customFormat="1" x14ac:dyDescent="0.25"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6:16" s="35" customFormat="1" x14ac:dyDescent="0.25"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6:16" s="35" customFormat="1" x14ac:dyDescent="0.25"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6:16" s="35" customFormat="1" x14ac:dyDescent="0.25"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6:16" s="35" customFormat="1" ht="12.75" x14ac:dyDescent="0.2"/>
    <row r="63" spans="6:16" s="35" customFormat="1" ht="12.75" x14ac:dyDescent="0.2"/>
    <row r="64" spans="6:16" s="35" customFormat="1" ht="12.75" x14ac:dyDescent="0.2"/>
    <row r="65" s="35" customFormat="1" ht="12.75" x14ac:dyDescent="0.2"/>
    <row r="66" s="35" customFormat="1" ht="12.75" x14ac:dyDescent="0.2"/>
    <row r="67" s="35" customFormat="1" ht="12.75" x14ac:dyDescent="0.2"/>
    <row r="68" s="35" customFormat="1" ht="12.75" customHeight="1" x14ac:dyDescent="0.2"/>
    <row r="69" s="35" customFormat="1" ht="12.75" x14ac:dyDescent="0.2"/>
    <row r="70" s="35" customFormat="1" ht="12.75" x14ac:dyDescent="0.2"/>
    <row r="71" s="35" customFormat="1" ht="12.75" x14ac:dyDescent="0.2"/>
    <row r="72" s="35" customFormat="1" ht="12.75" x14ac:dyDescent="0.2"/>
    <row r="73" s="35" customFormat="1" ht="12.75" x14ac:dyDescent="0.2"/>
    <row r="74" s="35" customFormat="1" ht="12.75" x14ac:dyDescent="0.2"/>
    <row r="75" s="35" customFormat="1" ht="12.75" x14ac:dyDescent="0.2"/>
    <row r="76" s="35" customFormat="1" ht="12.75" x14ac:dyDescent="0.2"/>
    <row r="77" s="35" customFormat="1" ht="12.75" x14ac:dyDescent="0.2"/>
    <row r="78" s="35" customFormat="1" ht="12.75" x14ac:dyDescent="0.2"/>
    <row r="79" s="35" customFormat="1" ht="12.75" x14ac:dyDescent="0.2"/>
    <row r="80" s="35" customFormat="1" ht="12.75" x14ac:dyDescent="0.2"/>
    <row r="81" s="35" customFormat="1" ht="12.75" x14ac:dyDescent="0.2"/>
    <row r="82" s="35" customFormat="1" ht="12.75" x14ac:dyDescent="0.2"/>
    <row r="83" s="35" customFormat="1" ht="12.75" x14ac:dyDescent="0.2"/>
    <row r="84" s="35" customFormat="1" ht="12.75" x14ac:dyDescent="0.2"/>
    <row r="85" s="35" customFormat="1" ht="12.75" x14ac:dyDescent="0.2"/>
    <row r="86" s="35" customFormat="1" ht="12.75" x14ac:dyDescent="0.2"/>
    <row r="87" s="35" customFormat="1" ht="12.75" x14ac:dyDescent="0.2"/>
    <row r="88" s="35" customFormat="1" ht="12.75" x14ac:dyDescent="0.2"/>
    <row r="89" s="35" customFormat="1" ht="12.75" x14ac:dyDescent="0.2"/>
    <row r="90" s="35" customFormat="1" ht="12.75" x14ac:dyDescent="0.2"/>
    <row r="91" s="35" customFormat="1" ht="12.75" x14ac:dyDescent="0.2"/>
    <row r="92" s="35" customFormat="1" ht="12.75" x14ac:dyDescent="0.2"/>
    <row r="93" s="35" customFormat="1" ht="12.75" x14ac:dyDescent="0.2"/>
    <row r="94" s="35" customFormat="1" ht="12.75" x14ac:dyDescent="0.2"/>
    <row r="95" s="35" customFormat="1" ht="12.75" x14ac:dyDescent="0.2"/>
    <row r="96" s="35" customFormat="1" ht="12.75" x14ac:dyDescent="0.2"/>
    <row r="97" s="35" customFormat="1" ht="12.75" x14ac:dyDescent="0.2"/>
    <row r="98" s="35" customFormat="1" ht="12.75" x14ac:dyDescent="0.2"/>
    <row r="99" s="35" customFormat="1" ht="12.75" x14ac:dyDescent="0.2"/>
    <row r="100" s="35" customFormat="1" ht="12.75" x14ac:dyDescent="0.2"/>
    <row r="101" s="35" customFormat="1" ht="12.75" x14ac:dyDescent="0.2"/>
    <row r="102" s="35" customFormat="1" ht="12.75" x14ac:dyDescent="0.2"/>
    <row r="103" s="35" customFormat="1" ht="12.75" x14ac:dyDescent="0.2"/>
    <row r="104" s="35" customFormat="1" ht="12.75" x14ac:dyDescent="0.2"/>
    <row r="105" s="35" customFormat="1" ht="12.75" x14ac:dyDescent="0.2"/>
    <row r="106" s="35" customFormat="1" ht="12.75" x14ac:dyDescent="0.2"/>
    <row r="107" s="35" customFormat="1" ht="12.75" x14ac:dyDescent="0.2"/>
    <row r="108" s="35" customFormat="1" ht="12.75" x14ac:dyDescent="0.2"/>
    <row r="109" s="35" customFormat="1" ht="12.75" x14ac:dyDescent="0.2"/>
    <row r="110" s="35" customFormat="1" ht="12.75" x14ac:dyDescent="0.2"/>
    <row r="111" s="35" customFormat="1" ht="12.75" x14ac:dyDescent="0.2"/>
    <row r="112" s="35" customFormat="1" ht="12.75" x14ac:dyDescent="0.2"/>
    <row r="113" s="35" customFormat="1" ht="12.75" x14ac:dyDescent="0.2"/>
    <row r="114" s="35" customFormat="1" ht="12.75" x14ac:dyDescent="0.2"/>
    <row r="115" s="35" customFormat="1" ht="12.75" x14ac:dyDescent="0.2"/>
    <row r="116" s="35" customFormat="1" ht="12.75" x14ac:dyDescent="0.2"/>
    <row r="117" s="35" customFormat="1" ht="12.75" x14ac:dyDescent="0.2"/>
    <row r="118" s="35" customFormat="1" ht="12.75" x14ac:dyDescent="0.2"/>
    <row r="119" s="35" customFormat="1" ht="12.75" x14ac:dyDescent="0.2"/>
    <row r="120" s="35" customFormat="1" ht="12.75" x14ac:dyDescent="0.2"/>
    <row r="121" s="35" customFormat="1" ht="12.75" x14ac:dyDescent="0.2"/>
    <row r="122" s="35" customFormat="1" ht="12.75" x14ac:dyDescent="0.2"/>
    <row r="123" s="35" customFormat="1" ht="12.75" x14ac:dyDescent="0.2"/>
    <row r="124" s="35" customFormat="1" ht="12.75" x14ac:dyDescent="0.2"/>
    <row r="125" s="35" customFormat="1" ht="12.75" x14ac:dyDescent="0.2"/>
    <row r="126" s="35" customFormat="1" ht="12.75" x14ac:dyDescent="0.2"/>
    <row r="127" s="35" customFormat="1" ht="12.75" x14ac:dyDescent="0.2"/>
    <row r="128" s="35" customFormat="1" ht="12.75" x14ac:dyDescent="0.2"/>
    <row r="129" s="35" customFormat="1" ht="12.75" x14ac:dyDescent="0.2"/>
    <row r="130" s="35" customFormat="1" ht="12.75" x14ac:dyDescent="0.2"/>
    <row r="131" s="35" customFormat="1" ht="12.75" x14ac:dyDescent="0.2"/>
    <row r="132" s="35" customFormat="1" ht="12.75" x14ac:dyDescent="0.2"/>
    <row r="133" s="35" customFormat="1" ht="12.75" x14ac:dyDescent="0.2"/>
    <row r="134" s="35" customFormat="1" ht="12.75" x14ac:dyDescent="0.2"/>
    <row r="135" s="35" customFormat="1" ht="12.75" x14ac:dyDescent="0.2"/>
    <row r="136" s="35" customFormat="1" ht="12.75" x14ac:dyDescent="0.2"/>
    <row r="137" s="35" customFormat="1" ht="12.75" x14ac:dyDescent="0.2"/>
    <row r="138" s="35" customFormat="1" ht="12.75" x14ac:dyDescent="0.2"/>
    <row r="139" s="35" customFormat="1" ht="12.75" x14ac:dyDescent="0.2"/>
    <row r="140" s="35" customFormat="1" ht="12.75" x14ac:dyDescent="0.2"/>
    <row r="141" s="35" customFormat="1" ht="12.75" x14ac:dyDescent="0.2"/>
    <row r="142" s="35" customFormat="1" ht="12.75" x14ac:dyDescent="0.2"/>
    <row r="143" s="35" customFormat="1" ht="12.75" x14ac:dyDescent="0.2"/>
    <row r="144" s="35" customFormat="1" ht="12.75" x14ac:dyDescent="0.2"/>
    <row r="145" s="35" customFormat="1" ht="12.75" x14ac:dyDescent="0.2"/>
    <row r="146" s="35" customFormat="1" ht="12.75" x14ac:dyDescent="0.2"/>
    <row r="147" s="35" customFormat="1" ht="12.75" x14ac:dyDescent="0.2"/>
    <row r="148" s="35" customFormat="1" ht="12.75" x14ac:dyDescent="0.2"/>
    <row r="149" s="35" customFormat="1" ht="12.75" x14ac:dyDescent="0.2"/>
    <row r="150" s="35" customFormat="1" ht="12.75" x14ac:dyDescent="0.2"/>
    <row r="151" s="35" customFormat="1" ht="12.75" x14ac:dyDescent="0.2"/>
    <row r="152" s="35" customFormat="1" ht="12.75" x14ac:dyDescent="0.2"/>
    <row r="153" s="35" customFormat="1" ht="12.75" x14ac:dyDescent="0.2"/>
    <row r="154" s="35" customFormat="1" ht="12.75" x14ac:dyDescent="0.2"/>
    <row r="155" s="35" customFormat="1" ht="12.75" x14ac:dyDescent="0.2"/>
    <row r="156" s="35" customFormat="1" ht="12.75" x14ac:dyDescent="0.2"/>
    <row r="157" s="35" customFormat="1" ht="12.75" x14ac:dyDescent="0.2"/>
    <row r="158" s="35" customFormat="1" ht="12.75" x14ac:dyDescent="0.2"/>
    <row r="159" s="35" customFormat="1" ht="12.75" x14ac:dyDescent="0.2"/>
    <row r="160" s="35" customFormat="1" ht="12.75" x14ac:dyDescent="0.2"/>
    <row r="161" s="35" customFormat="1" ht="12.75" x14ac:dyDescent="0.2"/>
    <row r="162" s="35" customFormat="1" ht="12.75" x14ac:dyDescent="0.2"/>
    <row r="163" s="35" customFormat="1" ht="12.75" x14ac:dyDescent="0.2"/>
    <row r="164" s="35" customFormat="1" ht="12.75" x14ac:dyDescent="0.2"/>
    <row r="165" s="35" customFormat="1" ht="12.75" x14ac:dyDescent="0.2"/>
    <row r="166" s="35" customFormat="1" ht="12.75" x14ac:dyDescent="0.2"/>
    <row r="167" s="35" customFormat="1" ht="12.75" x14ac:dyDescent="0.2"/>
    <row r="168" s="35" customFormat="1" ht="12.75" x14ac:dyDescent="0.2"/>
    <row r="169" s="35" customFormat="1" ht="12.75" x14ac:dyDescent="0.2"/>
    <row r="170" s="35" customFormat="1" ht="12.75" x14ac:dyDescent="0.2"/>
    <row r="171" s="35" customFormat="1" ht="12.75" x14ac:dyDescent="0.2"/>
    <row r="172" s="35" customFormat="1" ht="12.75" x14ac:dyDescent="0.2"/>
    <row r="173" s="35" customFormat="1" ht="12.75" x14ac:dyDescent="0.2"/>
    <row r="174" s="35" customFormat="1" ht="12.75" x14ac:dyDescent="0.2"/>
    <row r="175" s="35" customFormat="1" ht="12.75" x14ac:dyDescent="0.2"/>
    <row r="176" s="35" customFormat="1" ht="12.75" x14ac:dyDescent="0.2"/>
    <row r="177" s="35" customFormat="1" ht="12.75" x14ac:dyDescent="0.2"/>
    <row r="178" s="35" customFormat="1" ht="12.75" x14ac:dyDescent="0.2"/>
    <row r="179" s="35" customFormat="1" ht="12.75" x14ac:dyDescent="0.2"/>
    <row r="180" s="35" customFormat="1" ht="12.75" x14ac:dyDescent="0.2"/>
    <row r="181" s="35" customFormat="1" ht="12.75" x14ac:dyDescent="0.2"/>
    <row r="182" s="35" customFormat="1" ht="12.75" x14ac:dyDescent="0.2"/>
    <row r="183" s="35" customFormat="1" ht="12.75" x14ac:dyDescent="0.2"/>
    <row r="184" s="35" customFormat="1" ht="12.75" x14ac:dyDescent="0.2"/>
    <row r="185" s="35" customFormat="1" ht="12.75" x14ac:dyDescent="0.2"/>
    <row r="186" s="35" customFormat="1" ht="12.75" x14ac:dyDescent="0.2"/>
    <row r="187" s="35" customFormat="1" ht="12.75" x14ac:dyDescent="0.2"/>
    <row r="188" s="35" customFormat="1" ht="12.75" x14ac:dyDescent="0.2"/>
    <row r="189" s="35" customFormat="1" ht="12.75" x14ac:dyDescent="0.2"/>
    <row r="190" s="35" customFormat="1" ht="12.75" x14ac:dyDescent="0.2"/>
    <row r="191" s="35" customFormat="1" ht="12.75" x14ac:dyDescent="0.2"/>
    <row r="192" s="35" customFormat="1" ht="12.75" x14ac:dyDescent="0.2"/>
    <row r="193" spans="11:11" s="35" customFormat="1" ht="12.75" x14ac:dyDescent="0.2"/>
    <row r="194" spans="11:11" s="35" customFormat="1" ht="12.75" x14ac:dyDescent="0.2"/>
    <row r="195" spans="11:11" s="35" customFormat="1" ht="12.75" x14ac:dyDescent="0.2"/>
    <row r="196" spans="11:11" s="35" customFormat="1" ht="12.75" x14ac:dyDescent="0.2"/>
    <row r="197" spans="11:11" s="35" customFormat="1" ht="12.75" x14ac:dyDescent="0.2"/>
    <row r="198" spans="11:11" s="35" customFormat="1" ht="12.75" x14ac:dyDescent="0.2"/>
    <row r="199" spans="11:11" s="35" customFormat="1" ht="12.75" x14ac:dyDescent="0.2"/>
    <row r="200" spans="11:11" s="35" customFormat="1" ht="12.75" x14ac:dyDescent="0.2"/>
    <row r="201" spans="11:11" s="35" customFormat="1" ht="12.75" x14ac:dyDescent="0.2"/>
    <row r="202" spans="11:11" s="35" customFormat="1" ht="12.75" x14ac:dyDescent="0.2"/>
    <row r="203" spans="11:11" s="35" customFormat="1" ht="12.75" x14ac:dyDescent="0.2"/>
    <row r="204" spans="11:11" s="35" customFormat="1" ht="12.75" x14ac:dyDescent="0.2"/>
    <row r="205" spans="11:11" s="35" customFormat="1" ht="12.75" x14ac:dyDescent="0.2"/>
    <row r="206" spans="11:11" s="35" customFormat="1" ht="12.75" x14ac:dyDescent="0.2"/>
    <row r="207" spans="11:11" s="35" customFormat="1" ht="12.75" x14ac:dyDescent="0.2"/>
    <row r="208" spans="11:11" s="35" customFormat="1" ht="12.75" x14ac:dyDescent="0.2">
      <c r="K208" s="33"/>
    </row>
    <row r="209" spans="11:11" s="35" customFormat="1" ht="12.75" x14ac:dyDescent="0.2">
      <c r="K209" s="33"/>
    </row>
    <row r="210" spans="11:11" s="35" customFormat="1" ht="12.75" x14ac:dyDescent="0.2">
      <c r="K210" s="33"/>
    </row>
    <row r="211" spans="11:11" s="35" customFormat="1" ht="12.75" x14ac:dyDescent="0.2">
      <c r="K211" s="33"/>
    </row>
    <row r="212" spans="11:11" s="35" customFormat="1" ht="12.75" x14ac:dyDescent="0.2">
      <c r="K212" s="33"/>
    </row>
    <row r="213" spans="11:11" s="35" customFormat="1" ht="12.75" x14ac:dyDescent="0.2">
      <c r="K213" s="33"/>
    </row>
    <row r="214" spans="11:11" s="35" customFormat="1" ht="12.75" x14ac:dyDescent="0.2">
      <c r="K214" s="33"/>
    </row>
    <row r="215" spans="11:11" s="35" customFormat="1" ht="12.75" x14ac:dyDescent="0.2">
      <c r="K215" s="33"/>
    </row>
    <row r="216" spans="11:11" s="35" customFormat="1" ht="12.75" x14ac:dyDescent="0.2">
      <c r="K216" s="33"/>
    </row>
    <row r="217" spans="11:11" s="35" customFormat="1" ht="12.75" x14ac:dyDescent="0.2">
      <c r="K217" s="33"/>
    </row>
    <row r="218" spans="11:11" s="35" customFormat="1" ht="12.75" x14ac:dyDescent="0.2">
      <c r="K218" s="33"/>
    </row>
    <row r="219" spans="11:11" s="35" customFormat="1" ht="12.75" x14ac:dyDescent="0.2">
      <c r="K219" s="33"/>
    </row>
    <row r="220" spans="11:11" s="35" customFormat="1" ht="12.75" x14ac:dyDescent="0.2">
      <c r="K220" s="33"/>
    </row>
    <row r="221" spans="11:11" s="35" customFormat="1" ht="12.75" x14ac:dyDescent="0.2">
      <c r="K221" s="33"/>
    </row>
    <row r="222" spans="11:11" s="35" customFormat="1" ht="12.75" x14ac:dyDescent="0.2">
      <c r="K222" s="33"/>
    </row>
    <row r="223" spans="11:11" s="35" customFormat="1" ht="12.75" x14ac:dyDescent="0.2">
      <c r="K223" s="33"/>
    </row>
    <row r="224" spans="11:11" s="35" customFormat="1" ht="12.75" x14ac:dyDescent="0.2">
      <c r="K224" s="33"/>
    </row>
    <row r="225" spans="11:11" s="35" customFormat="1" ht="12.75" x14ac:dyDescent="0.2">
      <c r="K225" s="33"/>
    </row>
    <row r="226" spans="11:11" s="35" customFormat="1" ht="12.75" x14ac:dyDescent="0.2">
      <c r="K226" s="33"/>
    </row>
    <row r="227" spans="11:11" s="35" customFormat="1" ht="12.75" x14ac:dyDescent="0.2">
      <c r="K227" s="33"/>
    </row>
    <row r="228" spans="11:11" s="35" customFormat="1" ht="12.75" x14ac:dyDescent="0.2">
      <c r="K228" s="33"/>
    </row>
    <row r="229" spans="11:11" s="35" customFormat="1" ht="12.75" x14ac:dyDescent="0.2">
      <c r="K229" s="33"/>
    </row>
    <row r="230" spans="11:11" s="35" customFormat="1" ht="12.75" x14ac:dyDescent="0.2">
      <c r="K230" s="33"/>
    </row>
    <row r="231" spans="11:11" s="35" customFormat="1" ht="12.75" x14ac:dyDescent="0.2">
      <c r="K231" s="33"/>
    </row>
    <row r="232" spans="11:11" s="35" customFormat="1" ht="12.75" x14ac:dyDescent="0.2">
      <c r="K232" s="33"/>
    </row>
    <row r="233" spans="11:11" s="35" customFormat="1" ht="12.75" x14ac:dyDescent="0.2">
      <c r="K233" s="33"/>
    </row>
    <row r="234" spans="11:11" s="35" customFormat="1" ht="12.75" x14ac:dyDescent="0.2">
      <c r="K234" s="33"/>
    </row>
    <row r="235" spans="11:11" s="35" customFormat="1" ht="12.75" x14ac:dyDescent="0.2">
      <c r="K235" s="33"/>
    </row>
    <row r="236" spans="11:11" s="35" customFormat="1" ht="12.75" x14ac:dyDescent="0.2">
      <c r="K236" s="33"/>
    </row>
    <row r="237" spans="11:11" s="35" customFormat="1" ht="12.75" x14ac:dyDescent="0.2">
      <c r="K237" s="33"/>
    </row>
    <row r="238" spans="11:11" s="35" customFormat="1" ht="12.75" x14ac:dyDescent="0.2">
      <c r="K238" s="33"/>
    </row>
    <row r="239" spans="11:11" s="35" customFormat="1" ht="12.75" x14ac:dyDescent="0.2">
      <c r="K239" s="33"/>
    </row>
    <row r="240" spans="11:11" s="35" customFormat="1" ht="12.75" x14ac:dyDescent="0.2">
      <c r="K240" s="33"/>
    </row>
    <row r="241" spans="11:11" s="35" customFormat="1" ht="12.75" x14ac:dyDescent="0.2">
      <c r="K241" s="33"/>
    </row>
    <row r="242" spans="11:11" s="35" customFormat="1" ht="12.75" x14ac:dyDescent="0.2">
      <c r="K242" s="33"/>
    </row>
    <row r="243" spans="11:11" s="35" customFormat="1" ht="12.75" x14ac:dyDescent="0.2">
      <c r="K243" s="33"/>
    </row>
    <row r="244" spans="11:11" s="35" customFormat="1" ht="12.75" x14ac:dyDescent="0.2">
      <c r="K244" s="33"/>
    </row>
    <row r="245" spans="11:11" s="35" customFormat="1" ht="12.75" x14ac:dyDescent="0.2">
      <c r="K245" s="33"/>
    </row>
    <row r="246" spans="11:11" s="35" customFormat="1" ht="12.75" x14ac:dyDescent="0.2">
      <c r="K246" s="33"/>
    </row>
    <row r="247" spans="11:11" s="35" customFormat="1" ht="12.75" x14ac:dyDescent="0.2">
      <c r="K247" s="33"/>
    </row>
    <row r="248" spans="11:11" s="35" customFormat="1" ht="12.75" x14ac:dyDescent="0.2">
      <c r="K248" s="33"/>
    </row>
    <row r="249" spans="11:11" s="35" customFormat="1" ht="12.75" x14ac:dyDescent="0.2">
      <c r="K249" s="33"/>
    </row>
    <row r="250" spans="11:11" s="35" customFormat="1" ht="12.75" x14ac:dyDescent="0.2">
      <c r="K250" s="33"/>
    </row>
    <row r="251" spans="11:11" s="35" customFormat="1" ht="12.75" x14ac:dyDescent="0.2">
      <c r="K251" s="33"/>
    </row>
    <row r="252" spans="11:11" s="35" customFormat="1" ht="12.75" x14ac:dyDescent="0.2">
      <c r="K252" s="33"/>
    </row>
  </sheetData>
  <phoneticPr fontId="11" type="noConversion"/>
  <pageMargins left="0.75" right="0.75" top="1" bottom="1" header="0.5" footer="0.5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BD240"/>
  <sheetViews>
    <sheetView showGridLines="0" workbookViewId="0"/>
  </sheetViews>
  <sheetFormatPr defaultRowHeight="15.75" x14ac:dyDescent="0.25"/>
  <cols>
    <col min="1" max="1" width="9.140625" style="33"/>
    <col min="2" max="2" width="54.140625" style="33" customWidth="1"/>
    <col min="3" max="4" width="14.85546875" style="33" customWidth="1"/>
    <col min="5" max="5" width="12.7109375" style="33" customWidth="1"/>
    <col min="6" max="8" width="14.85546875" style="33" customWidth="1"/>
    <col min="9" max="39" width="9.140625" style="33"/>
    <col min="40" max="56" width="9.140625" style="34"/>
    <col min="57" max="16384" width="9.140625" style="33"/>
  </cols>
  <sheetData>
    <row r="2" spans="2:41" ht="18.75" customHeight="1" x14ac:dyDescent="0.25">
      <c r="B2" s="355" t="s">
        <v>259</v>
      </c>
    </row>
    <row r="3" spans="2:41" s="39" customFormat="1" ht="12.75" customHeight="1" x14ac:dyDescent="0.25">
      <c r="B3" s="34"/>
      <c r="C3" s="34"/>
      <c r="D3" s="34"/>
      <c r="E3" s="34"/>
      <c r="F3" s="34"/>
      <c r="G3" s="34"/>
      <c r="H3" s="34"/>
    </row>
    <row r="4" spans="2:41" s="39" customFormat="1" ht="12.75" x14ac:dyDescent="0.2">
      <c r="B4" s="68" t="s">
        <v>244</v>
      </c>
      <c r="C4" s="120"/>
      <c r="D4" s="50"/>
      <c r="E4" s="50"/>
      <c r="F4" s="50"/>
      <c r="G4" s="50"/>
      <c r="H4" s="50"/>
    </row>
    <row r="5" spans="2:41" s="39" customFormat="1" ht="42.75" customHeight="1" x14ac:dyDescent="0.2">
      <c r="B5" s="99" t="s">
        <v>186</v>
      </c>
      <c r="C5" s="209" t="s">
        <v>193</v>
      </c>
      <c r="D5" s="209" t="s">
        <v>194</v>
      </c>
      <c r="E5" s="209" t="s">
        <v>146</v>
      </c>
      <c r="F5" s="50"/>
      <c r="G5" s="50"/>
      <c r="H5" s="50"/>
    </row>
    <row r="6" spans="2:41" s="39" customFormat="1" ht="12.75" x14ac:dyDescent="0.2">
      <c r="B6" s="133"/>
      <c r="C6" s="100"/>
      <c r="D6" s="100"/>
      <c r="E6" s="101" t="s">
        <v>34</v>
      </c>
      <c r="F6" s="50"/>
      <c r="G6" s="50"/>
      <c r="H6" s="50"/>
    </row>
    <row r="7" spans="2:41" s="39" customFormat="1" ht="12.75" x14ac:dyDescent="0.2">
      <c r="B7" s="188" t="s">
        <v>65</v>
      </c>
      <c r="C7" s="102">
        <v>1839.9929999999993</v>
      </c>
      <c r="D7" s="102">
        <v>4553.0389999999961</v>
      </c>
      <c r="E7" s="103">
        <v>6393.032000000002</v>
      </c>
      <c r="F7" s="128"/>
      <c r="G7" s="102"/>
      <c r="H7" s="102"/>
      <c r="I7" s="102"/>
      <c r="J7" s="102"/>
      <c r="K7" s="102"/>
      <c r="L7" s="102"/>
      <c r="M7" s="102"/>
    </row>
    <row r="8" spans="2:41" s="39" customFormat="1" ht="12.75" customHeight="1" x14ac:dyDescent="0.2">
      <c r="B8" s="188" t="s">
        <v>66</v>
      </c>
      <c r="C8" s="102">
        <v>370.65100000000001</v>
      </c>
      <c r="D8" s="102">
        <v>1206.9309999999996</v>
      </c>
      <c r="E8" s="103">
        <v>1577.5819999999999</v>
      </c>
      <c r="F8" s="128"/>
      <c r="G8" s="102"/>
      <c r="H8" s="102"/>
      <c r="I8" s="102"/>
      <c r="J8" s="102"/>
      <c r="K8" s="102"/>
      <c r="L8" s="102"/>
      <c r="M8" s="102"/>
      <c r="N8" s="35"/>
      <c r="O8" s="35"/>
      <c r="P8" s="35"/>
      <c r="Q8" s="35"/>
      <c r="R8" s="35"/>
    </row>
    <row r="9" spans="2:41" s="39" customFormat="1" ht="12.75" x14ac:dyDescent="0.2">
      <c r="B9" s="65"/>
      <c r="C9" s="129"/>
      <c r="D9" s="129"/>
      <c r="E9" s="130"/>
      <c r="F9" s="131"/>
      <c r="G9" s="102"/>
      <c r="H9" s="102"/>
      <c r="I9" s="102"/>
      <c r="J9" s="102"/>
      <c r="K9" s="102"/>
      <c r="L9" s="102"/>
      <c r="M9" s="102"/>
      <c r="N9" s="35"/>
      <c r="O9" s="35"/>
      <c r="P9" s="35"/>
      <c r="Q9" s="35"/>
      <c r="R9" s="35"/>
    </row>
    <row r="10" spans="2:41" s="39" customFormat="1" ht="12.75" x14ac:dyDescent="0.2">
      <c r="B10" s="103" t="s">
        <v>147</v>
      </c>
      <c r="C10" s="103">
        <v>2210.6439999999993</v>
      </c>
      <c r="D10" s="103">
        <v>5759.9699999999975</v>
      </c>
      <c r="E10" s="103">
        <v>7970.6140000000078</v>
      </c>
      <c r="F10" s="128"/>
      <c r="G10" s="102"/>
      <c r="H10" s="102"/>
      <c r="I10" s="102"/>
      <c r="J10" s="102"/>
      <c r="K10" s="102"/>
      <c r="L10" s="102"/>
      <c r="M10" s="102"/>
      <c r="N10" s="35"/>
      <c r="O10" s="35"/>
      <c r="P10" s="35"/>
      <c r="Q10" s="35"/>
      <c r="R10" s="35"/>
    </row>
    <row r="11" spans="2:41" s="35" customFormat="1" ht="12.75" x14ac:dyDescent="0.2">
      <c r="B11" s="313"/>
      <c r="C11" s="356"/>
      <c r="D11" s="356"/>
      <c r="E11" s="357" t="s">
        <v>37</v>
      </c>
      <c r="G11" s="102"/>
      <c r="H11" s="102"/>
      <c r="I11" s="102"/>
      <c r="J11" s="102"/>
      <c r="K11" s="102"/>
      <c r="L11" s="102"/>
      <c r="M11" s="102"/>
    </row>
    <row r="12" spans="2:41" s="35" customFormat="1" ht="12.75" x14ac:dyDescent="0.2">
      <c r="B12" s="188" t="s">
        <v>65</v>
      </c>
      <c r="C12" s="134">
        <v>83.233347386553419</v>
      </c>
      <c r="D12" s="134">
        <v>79.046227671324644</v>
      </c>
      <c r="E12" s="110">
        <v>80.20752228121944</v>
      </c>
      <c r="M12" s="135"/>
    </row>
    <row r="13" spans="2:41" s="35" customFormat="1" ht="12.75" x14ac:dyDescent="0.2">
      <c r="B13" s="188" t="s">
        <v>66</v>
      </c>
      <c r="C13" s="134">
        <v>16.766652613446585</v>
      </c>
      <c r="D13" s="134">
        <v>20.953772328675324</v>
      </c>
      <c r="E13" s="110">
        <v>19.792477718780489</v>
      </c>
      <c r="G13" s="102"/>
      <c r="H13" s="102"/>
      <c r="I13" s="103"/>
    </row>
    <row r="14" spans="2:41" s="35" customFormat="1" ht="12.75" x14ac:dyDescent="0.2">
      <c r="B14" s="65"/>
      <c r="C14" s="113"/>
      <c r="D14" s="113"/>
      <c r="E14" s="114"/>
      <c r="G14" s="102"/>
      <c r="H14" s="102"/>
      <c r="I14" s="103"/>
    </row>
    <row r="15" spans="2:41" s="35" customFormat="1" ht="12.75" x14ac:dyDescent="0.2">
      <c r="B15" s="118" t="s">
        <v>147</v>
      </c>
      <c r="C15" s="136">
        <v>100</v>
      </c>
      <c r="D15" s="136">
        <v>100</v>
      </c>
      <c r="E15" s="136">
        <v>100</v>
      </c>
    </row>
    <row r="16" spans="2:41" x14ac:dyDescent="0.25">
      <c r="B16" s="313"/>
      <c r="C16" s="323"/>
      <c r="D16" s="323"/>
      <c r="E16" s="32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2:5" s="35" customFormat="1" ht="12.75" x14ac:dyDescent="0.2">
      <c r="B17" s="234" t="s">
        <v>12</v>
      </c>
      <c r="C17" s="235">
        <v>789</v>
      </c>
      <c r="D17" s="235">
        <v>1988</v>
      </c>
      <c r="E17" s="235">
        <v>2777</v>
      </c>
    </row>
    <row r="18" spans="2:5" s="35" customFormat="1" ht="12.75" x14ac:dyDescent="0.2">
      <c r="B18" s="204" t="s">
        <v>257</v>
      </c>
    </row>
    <row r="19" spans="2:5" s="35" customFormat="1" ht="12.75" x14ac:dyDescent="0.2"/>
    <row r="20" spans="2:5" s="35" customFormat="1" ht="12.75" customHeight="1" x14ac:dyDescent="0.2">
      <c r="B20" s="204"/>
    </row>
    <row r="21" spans="2:5" s="35" customFormat="1" ht="12.75" x14ac:dyDescent="0.2"/>
    <row r="22" spans="2:5" s="35" customFormat="1" ht="12.75" x14ac:dyDescent="0.2"/>
    <row r="23" spans="2:5" s="35" customFormat="1" ht="12.75" x14ac:dyDescent="0.2"/>
    <row r="24" spans="2:5" s="35" customFormat="1" ht="12.75" x14ac:dyDescent="0.2"/>
    <row r="25" spans="2:5" s="35" customFormat="1" ht="12.75" x14ac:dyDescent="0.2">
      <c r="B25" s="132"/>
    </row>
    <row r="26" spans="2:5" s="35" customFormat="1" ht="13.5" customHeight="1" x14ac:dyDescent="0.2"/>
    <row r="27" spans="2:5" s="35" customFormat="1" ht="12.75" x14ac:dyDescent="0.2"/>
    <row r="28" spans="2:5" s="35" customFormat="1" ht="12.75" x14ac:dyDescent="0.2"/>
    <row r="29" spans="2:5" s="35" customFormat="1" ht="12.75" x14ac:dyDescent="0.2"/>
    <row r="30" spans="2:5" s="35" customFormat="1" ht="12.75" x14ac:dyDescent="0.2"/>
    <row r="31" spans="2:5" s="35" customFormat="1" ht="14.25" customHeight="1" x14ac:dyDescent="0.2"/>
    <row r="32" spans="2:5" s="35" customFormat="1" ht="12.75" x14ac:dyDescent="0.2"/>
    <row r="33" s="35" customFormat="1" ht="12.75" x14ac:dyDescent="0.2"/>
    <row r="34" s="35" customFormat="1" ht="12.75" x14ac:dyDescent="0.2"/>
    <row r="35" s="35" customFormat="1" ht="12.75" x14ac:dyDescent="0.2"/>
    <row r="36" s="35" customFormat="1" ht="12.75" x14ac:dyDescent="0.2"/>
    <row r="37" s="35" customFormat="1" ht="12.75" x14ac:dyDescent="0.2"/>
    <row r="38" s="35" customFormat="1" ht="12.75" x14ac:dyDescent="0.2"/>
    <row r="39" s="35" customFormat="1" ht="12.75" x14ac:dyDescent="0.2"/>
    <row r="40" s="35" customFormat="1" ht="12.75" x14ac:dyDescent="0.2"/>
    <row r="41" s="35" customFormat="1" ht="12.75" x14ac:dyDescent="0.2"/>
    <row r="42" s="35" customFormat="1" ht="12.75" x14ac:dyDescent="0.2"/>
    <row r="43" s="35" customFormat="1" ht="12.75" x14ac:dyDescent="0.2"/>
    <row r="44" s="35" customFormat="1" ht="12.75" x14ac:dyDescent="0.2"/>
    <row r="45" s="35" customFormat="1" ht="12.75" x14ac:dyDescent="0.2"/>
    <row r="46" s="35" customFormat="1" ht="12.75" x14ac:dyDescent="0.2"/>
    <row r="47" s="35" customFormat="1" ht="12.75" x14ac:dyDescent="0.2"/>
    <row r="48" s="35" customFormat="1" ht="12.75" x14ac:dyDescent="0.2"/>
    <row r="49" s="35" customFormat="1" ht="12.75" x14ac:dyDescent="0.2"/>
    <row r="50" s="35" customFormat="1" ht="12.75" x14ac:dyDescent="0.2"/>
    <row r="51" s="35" customFormat="1" ht="12.75" x14ac:dyDescent="0.2"/>
    <row r="52" s="35" customFormat="1" ht="12.75" x14ac:dyDescent="0.2"/>
    <row r="53" s="35" customFormat="1" ht="12.75" x14ac:dyDescent="0.2"/>
    <row r="54" s="35" customFormat="1" ht="12.75" x14ac:dyDescent="0.2"/>
    <row r="55" s="35" customFormat="1" ht="12.75" x14ac:dyDescent="0.2"/>
    <row r="56" s="35" customFormat="1" ht="12.75" x14ac:dyDescent="0.2"/>
    <row r="57" s="35" customFormat="1" ht="12.75" x14ac:dyDescent="0.2"/>
    <row r="58" s="35" customFormat="1" ht="12.75" x14ac:dyDescent="0.2"/>
    <row r="59" s="35" customFormat="1" ht="12.75" x14ac:dyDescent="0.2"/>
    <row r="60" s="35" customFormat="1" ht="12.75" x14ac:dyDescent="0.2"/>
    <row r="61" s="35" customFormat="1" ht="12.75" x14ac:dyDescent="0.2"/>
    <row r="62" s="35" customFormat="1" ht="12.75" x14ac:dyDescent="0.2"/>
    <row r="63" s="35" customFormat="1" ht="12.75" x14ac:dyDescent="0.2"/>
    <row r="64" s="35" customFormat="1" ht="12.75" x14ac:dyDescent="0.2"/>
    <row r="65" s="35" customFormat="1" ht="12.75" x14ac:dyDescent="0.2"/>
    <row r="66" s="35" customFormat="1" ht="12.75" x14ac:dyDescent="0.2"/>
    <row r="67" s="35" customFormat="1" ht="12.75" x14ac:dyDescent="0.2"/>
    <row r="68" s="35" customFormat="1" ht="12.75" x14ac:dyDescent="0.2"/>
    <row r="69" s="35" customFormat="1" ht="12.75" x14ac:dyDescent="0.2"/>
    <row r="70" s="35" customFormat="1" ht="12.75" x14ac:dyDescent="0.2"/>
    <row r="71" s="35" customFormat="1" ht="12.75" x14ac:dyDescent="0.2"/>
    <row r="72" s="35" customFormat="1" ht="12.75" x14ac:dyDescent="0.2"/>
    <row r="73" s="35" customFormat="1" ht="12.75" x14ac:dyDescent="0.2"/>
    <row r="74" s="35" customFormat="1" ht="12.75" x14ac:dyDescent="0.2"/>
    <row r="75" s="35" customFormat="1" ht="12.75" x14ac:dyDescent="0.2"/>
    <row r="76" s="35" customFormat="1" ht="12.75" x14ac:dyDescent="0.2"/>
    <row r="77" s="35" customFormat="1" ht="12.75" x14ac:dyDescent="0.2"/>
    <row r="78" s="35" customFormat="1" ht="12.75" x14ac:dyDescent="0.2"/>
    <row r="79" s="35" customFormat="1" ht="12.75" x14ac:dyDescent="0.2"/>
    <row r="80" s="35" customFormat="1" ht="12.75" x14ac:dyDescent="0.2"/>
    <row r="81" s="35" customFormat="1" ht="12.75" x14ac:dyDescent="0.2"/>
    <row r="82" s="35" customFormat="1" ht="12.75" x14ac:dyDescent="0.2"/>
    <row r="83" s="35" customFormat="1" ht="12.75" x14ac:dyDescent="0.2"/>
    <row r="84" s="35" customFormat="1" ht="12.75" x14ac:dyDescent="0.2"/>
    <row r="85" s="35" customFormat="1" ht="12.75" x14ac:dyDescent="0.2"/>
    <row r="86" s="35" customFormat="1" ht="12.75" x14ac:dyDescent="0.2"/>
    <row r="87" s="35" customFormat="1" ht="12.75" x14ac:dyDescent="0.2"/>
    <row r="88" s="35" customFormat="1" ht="12.75" x14ac:dyDescent="0.2"/>
    <row r="89" s="35" customFormat="1" ht="12.75" x14ac:dyDescent="0.2"/>
    <row r="90" s="35" customFormat="1" ht="12.75" x14ac:dyDescent="0.2"/>
    <row r="91" s="35" customFormat="1" ht="12.75" x14ac:dyDescent="0.2"/>
    <row r="92" s="35" customFormat="1" ht="12.75" x14ac:dyDescent="0.2"/>
    <row r="93" s="35" customFormat="1" ht="12.75" x14ac:dyDescent="0.2"/>
    <row r="94" s="35" customFormat="1" ht="12.75" x14ac:dyDescent="0.2"/>
    <row r="95" s="35" customFormat="1" ht="12.75" x14ac:dyDescent="0.2"/>
    <row r="96" s="35" customFormat="1" ht="12.75" x14ac:dyDescent="0.2"/>
    <row r="97" s="35" customFormat="1" ht="12.75" x14ac:dyDescent="0.2"/>
    <row r="98" s="35" customFormat="1" ht="12.75" x14ac:dyDescent="0.2"/>
    <row r="99" s="35" customFormat="1" ht="12.75" x14ac:dyDescent="0.2"/>
    <row r="100" s="35" customFormat="1" ht="12.75" x14ac:dyDescent="0.2"/>
    <row r="101" s="35" customFormat="1" ht="12.75" x14ac:dyDescent="0.2"/>
    <row r="102" s="35" customFormat="1" ht="12.75" x14ac:dyDescent="0.2"/>
    <row r="103" s="35" customFormat="1" ht="12.75" x14ac:dyDescent="0.2"/>
    <row r="104" s="35" customFormat="1" ht="12.75" x14ac:dyDescent="0.2"/>
    <row r="105" s="35" customFormat="1" ht="12.75" x14ac:dyDescent="0.2"/>
    <row r="106" s="35" customFormat="1" ht="12.75" x14ac:dyDescent="0.2"/>
    <row r="107" s="35" customFormat="1" ht="12.75" x14ac:dyDescent="0.2"/>
    <row r="108" s="35" customFormat="1" ht="12.75" x14ac:dyDescent="0.2"/>
    <row r="109" s="35" customFormat="1" ht="12.75" x14ac:dyDescent="0.2"/>
    <row r="110" s="35" customFormat="1" ht="12.75" x14ac:dyDescent="0.2"/>
    <row r="111" s="35" customFormat="1" ht="12.75" x14ac:dyDescent="0.2"/>
    <row r="112" s="35" customFormat="1" ht="12.75" x14ac:dyDescent="0.2"/>
    <row r="113" s="35" customFormat="1" ht="12.75" x14ac:dyDescent="0.2"/>
    <row r="114" s="35" customFormat="1" ht="12.75" x14ac:dyDescent="0.2"/>
    <row r="115" s="35" customFormat="1" ht="12.75" x14ac:dyDescent="0.2"/>
    <row r="116" s="35" customFormat="1" ht="12.75" x14ac:dyDescent="0.2"/>
    <row r="117" s="35" customFormat="1" ht="12.75" x14ac:dyDescent="0.2"/>
    <row r="118" s="35" customFormat="1" ht="12.75" x14ac:dyDescent="0.2"/>
    <row r="119" s="35" customFormat="1" ht="12.75" x14ac:dyDescent="0.2"/>
    <row r="120" s="35" customFormat="1" ht="12.75" x14ac:dyDescent="0.2"/>
    <row r="121" s="35" customFormat="1" ht="12.75" x14ac:dyDescent="0.2"/>
    <row r="122" s="35" customFormat="1" ht="12.75" x14ac:dyDescent="0.2"/>
    <row r="123" s="35" customFormat="1" ht="12.75" x14ac:dyDescent="0.2"/>
    <row r="124" s="35" customFormat="1" ht="12.75" x14ac:dyDescent="0.2"/>
    <row r="125" s="35" customFormat="1" ht="12.75" x14ac:dyDescent="0.2"/>
    <row r="126" s="35" customFormat="1" ht="12.75" x14ac:dyDescent="0.2"/>
    <row r="127" s="35" customFormat="1" ht="12.75" x14ac:dyDescent="0.2"/>
    <row r="128" s="35" customFormat="1" ht="12.75" x14ac:dyDescent="0.2"/>
    <row r="129" s="35" customFormat="1" ht="12.75" x14ac:dyDescent="0.2"/>
    <row r="130" s="35" customFormat="1" ht="12.75" x14ac:dyDescent="0.2"/>
    <row r="131" s="35" customFormat="1" ht="12.75" x14ac:dyDescent="0.2"/>
    <row r="132" s="35" customFormat="1" ht="12.75" x14ac:dyDescent="0.2"/>
    <row r="133" s="35" customFormat="1" ht="12.75" x14ac:dyDescent="0.2"/>
    <row r="134" s="35" customFormat="1" ht="12.75" x14ac:dyDescent="0.2"/>
    <row r="135" s="35" customFormat="1" ht="12.75" x14ac:dyDescent="0.2"/>
    <row r="136" s="35" customFormat="1" ht="12.75" x14ac:dyDescent="0.2"/>
    <row r="137" s="35" customFormat="1" ht="12.75" x14ac:dyDescent="0.2"/>
    <row r="138" s="35" customFormat="1" ht="12.75" x14ac:dyDescent="0.2"/>
    <row r="139" s="35" customFormat="1" ht="12.75" x14ac:dyDescent="0.2"/>
    <row r="140" s="35" customFormat="1" ht="12.75" x14ac:dyDescent="0.2"/>
    <row r="141" s="35" customFormat="1" ht="12.75" x14ac:dyDescent="0.2"/>
    <row r="142" s="35" customFormat="1" ht="12.75" x14ac:dyDescent="0.2"/>
    <row r="143" s="35" customFormat="1" ht="12.75" x14ac:dyDescent="0.2"/>
    <row r="144" s="35" customFormat="1" ht="12.75" x14ac:dyDescent="0.2"/>
    <row r="145" s="35" customFormat="1" ht="12.75" x14ac:dyDescent="0.2"/>
    <row r="146" s="35" customFormat="1" ht="12.75" x14ac:dyDescent="0.2"/>
    <row r="147" s="35" customFormat="1" ht="12.75" x14ac:dyDescent="0.2"/>
    <row r="148" s="35" customFormat="1" ht="12.75" x14ac:dyDescent="0.2"/>
    <row r="149" s="35" customFormat="1" ht="12.75" x14ac:dyDescent="0.2"/>
    <row r="150" s="35" customFormat="1" ht="12.75" x14ac:dyDescent="0.2"/>
    <row r="151" s="35" customFormat="1" ht="12.75" x14ac:dyDescent="0.2"/>
    <row r="152" s="35" customFormat="1" ht="12.75" x14ac:dyDescent="0.2"/>
    <row r="153" s="35" customFormat="1" ht="12.75" x14ac:dyDescent="0.2"/>
    <row r="154" s="35" customFormat="1" ht="12.75" x14ac:dyDescent="0.2"/>
    <row r="155" s="35" customFormat="1" ht="12.75" x14ac:dyDescent="0.2"/>
    <row r="156" s="35" customFormat="1" ht="12.75" x14ac:dyDescent="0.2"/>
    <row r="157" s="35" customFormat="1" ht="12.75" x14ac:dyDescent="0.2"/>
    <row r="158" s="35" customFormat="1" ht="12.75" x14ac:dyDescent="0.2"/>
    <row r="159" s="35" customFormat="1" ht="12.75" x14ac:dyDescent="0.2"/>
    <row r="160" s="35" customFormat="1" ht="12.75" x14ac:dyDescent="0.2"/>
    <row r="161" s="35" customFormat="1" ht="12.75" x14ac:dyDescent="0.2"/>
    <row r="162" s="35" customFormat="1" ht="12.75" x14ac:dyDescent="0.2"/>
    <row r="163" s="35" customFormat="1" ht="12.75" x14ac:dyDescent="0.2"/>
    <row r="164" s="35" customFormat="1" ht="12.75" x14ac:dyDescent="0.2"/>
    <row r="165" s="35" customFormat="1" ht="12.75" x14ac:dyDescent="0.2"/>
    <row r="166" s="35" customFormat="1" ht="12.75" x14ac:dyDescent="0.2"/>
    <row r="167" s="35" customFormat="1" ht="12.75" x14ac:dyDescent="0.2"/>
    <row r="168" s="35" customFormat="1" ht="12.75" x14ac:dyDescent="0.2"/>
    <row r="169" s="35" customFormat="1" ht="12.75" x14ac:dyDescent="0.2"/>
    <row r="170" s="35" customFormat="1" ht="12.75" x14ac:dyDescent="0.2"/>
    <row r="171" s="35" customFormat="1" ht="12.75" x14ac:dyDescent="0.2"/>
    <row r="172" s="35" customFormat="1" ht="12.75" x14ac:dyDescent="0.2"/>
    <row r="173" s="35" customFormat="1" ht="12.75" x14ac:dyDescent="0.2"/>
    <row r="174" s="35" customFormat="1" ht="12.75" x14ac:dyDescent="0.2"/>
    <row r="175" s="35" customFormat="1" ht="12.75" x14ac:dyDescent="0.2"/>
    <row r="176" s="35" customFormat="1" ht="12.75" x14ac:dyDescent="0.2"/>
    <row r="177" s="35" customFormat="1" ht="12.75" x14ac:dyDescent="0.2"/>
    <row r="178" s="35" customFormat="1" ht="12.75" x14ac:dyDescent="0.2"/>
    <row r="179" s="35" customFormat="1" ht="12.75" x14ac:dyDescent="0.2"/>
    <row r="180" s="35" customFormat="1" ht="12.75" x14ac:dyDescent="0.2"/>
    <row r="181" s="35" customFormat="1" ht="12.75" x14ac:dyDescent="0.2"/>
    <row r="182" s="35" customFormat="1" ht="12.75" x14ac:dyDescent="0.2"/>
    <row r="183" s="35" customFormat="1" ht="12.75" x14ac:dyDescent="0.2"/>
    <row r="184" s="35" customFormat="1" ht="12.75" x14ac:dyDescent="0.2"/>
    <row r="185" s="35" customFormat="1" ht="12.75" x14ac:dyDescent="0.2"/>
    <row r="186" s="35" customFormat="1" ht="12.75" x14ac:dyDescent="0.2"/>
    <row r="187" s="35" customFormat="1" ht="12.75" x14ac:dyDescent="0.2"/>
    <row r="188" s="35" customFormat="1" ht="12.75" x14ac:dyDescent="0.2"/>
    <row r="189" s="35" customFormat="1" ht="12.75" x14ac:dyDescent="0.2"/>
    <row r="190" s="35" customFormat="1" ht="12.75" x14ac:dyDescent="0.2"/>
    <row r="191" s="35" customFormat="1" ht="12.75" x14ac:dyDescent="0.2"/>
    <row r="192" s="35" customFormat="1" ht="12.75" x14ac:dyDescent="0.2"/>
    <row r="193" s="35" customFormat="1" ht="12.75" x14ac:dyDescent="0.2"/>
    <row r="194" s="35" customFormat="1" ht="12.75" x14ac:dyDescent="0.2"/>
    <row r="195" s="35" customFormat="1" ht="12.75" x14ac:dyDescent="0.2"/>
    <row r="196" s="35" customFormat="1" ht="12.75" x14ac:dyDescent="0.2"/>
    <row r="197" s="35" customFormat="1" ht="12.75" x14ac:dyDescent="0.2"/>
    <row r="198" s="35" customFormat="1" ht="12.75" x14ac:dyDescent="0.2"/>
    <row r="199" s="35" customFormat="1" ht="12.75" x14ac:dyDescent="0.2"/>
    <row r="200" s="35" customFormat="1" ht="12.75" x14ac:dyDescent="0.2"/>
    <row r="201" s="35" customFormat="1" ht="12.75" x14ac:dyDescent="0.2"/>
    <row r="202" s="35" customFormat="1" ht="12.75" x14ac:dyDescent="0.2"/>
    <row r="203" s="35" customFormat="1" ht="12.75" x14ac:dyDescent="0.2"/>
    <row r="204" s="35" customFormat="1" ht="12.75" x14ac:dyDescent="0.2"/>
    <row r="205" s="35" customFormat="1" ht="12.75" x14ac:dyDescent="0.2"/>
    <row r="206" s="35" customFormat="1" ht="12.75" x14ac:dyDescent="0.2"/>
    <row r="207" s="35" customFormat="1" ht="12.75" x14ac:dyDescent="0.2"/>
    <row r="208" s="35" customFormat="1" ht="12.75" x14ac:dyDescent="0.2"/>
    <row r="209" s="35" customFormat="1" ht="12.75" x14ac:dyDescent="0.2"/>
    <row r="210" s="35" customFormat="1" ht="12.75" x14ac:dyDescent="0.2"/>
    <row r="211" s="35" customFormat="1" ht="12.75" x14ac:dyDescent="0.2"/>
    <row r="212" s="35" customFormat="1" ht="12.75" x14ac:dyDescent="0.2"/>
    <row r="213" s="35" customFormat="1" ht="12.75" x14ac:dyDescent="0.2"/>
    <row r="214" s="35" customFormat="1" ht="12.75" x14ac:dyDescent="0.2"/>
    <row r="215" s="35" customFormat="1" ht="12.75" x14ac:dyDescent="0.2"/>
    <row r="216" s="35" customFormat="1" ht="12.75" x14ac:dyDescent="0.2"/>
    <row r="217" s="35" customFormat="1" ht="12.75" x14ac:dyDescent="0.2"/>
    <row r="218" s="35" customFormat="1" ht="12.75" x14ac:dyDescent="0.2"/>
    <row r="219" s="35" customFormat="1" ht="12.75" x14ac:dyDescent="0.2"/>
    <row r="220" s="35" customFormat="1" ht="12.75" x14ac:dyDescent="0.2"/>
    <row r="221" s="35" customFormat="1" ht="12.75" x14ac:dyDescent="0.2"/>
    <row r="222" s="35" customFormat="1" ht="12.75" x14ac:dyDescent="0.2"/>
    <row r="223" s="35" customFormat="1" ht="12.75" x14ac:dyDescent="0.2"/>
    <row r="224" s="35" customFormat="1" ht="12.75" x14ac:dyDescent="0.2"/>
    <row r="225" spans="7:12" s="35" customFormat="1" ht="12.75" x14ac:dyDescent="0.2"/>
    <row r="226" spans="7:12" s="35" customFormat="1" ht="12.75" x14ac:dyDescent="0.2"/>
    <row r="227" spans="7:12" s="35" customFormat="1" ht="12.75" x14ac:dyDescent="0.2"/>
    <row r="228" spans="7:12" s="35" customFormat="1" ht="12.75" x14ac:dyDescent="0.2"/>
    <row r="229" spans="7:12" s="35" customFormat="1" ht="12.75" x14ac:dyDescent="0.2"/>
    <row r="230" spans="7:12" s="35" customFormat="1" ht="12.75" x14ac:dyDescent="0.2"/>
    <row r="231" spans="7:12" s="35" customFormat="1" ht="12.75" x14ac:dyDescent="0.2"/>
    <row r="232" spans="7:12" s="35" customFormat="1" ht="12.75" x14ac:dyDescent="0.2"/>
    <row r="233" spans="7:12" s="35" customFormat="1" ht="12.75" x14ac:dyDescent="0.2"/>
    <row r="234" spans="7:12" s="35" customFormat="1" ht="12.75" x14ac:dyDescent="0.2"/>
    <row r="235" spans="7:12" s="35" customFormat="1" ht="12.75" x14ac:dyDescent="0.2"/>
    <row r="236" spans="7:12" s="35" customFormat="1" ht="12.75" x14ac:dyDescent="0.2">
      <c r="J236" s="33"/>
      <c r="K236" s="33"/>
    </row>
    <row r="237" spans="7:12" s="35" customFormat="1" ht="12.75" x14ac:dyDescent="0.2">
      <c r="I237" s="33"/>
      <c r="J237" s="33"/>
      <c r="K237" s="33"/>
    </row>
    <row r="238" spans="7:12" s="35" customFormat="1" ht="12.75" x14ac:dyDescent="0.2">
      <c r="G238" s="33"/>
      <c r="H238" s="33"/>
      <c r="I238" s="33"/>
      <c r="J238" s="33"/>
      <c r="K238" s="33"/>
    </row>
    <row r="239" spans="7:12" s="35" customFormat="1" ht="12.75" x14ac:dyDescent="0.2">
      <c r="G239" s="33"/>
      <c r="H239" s="33"/>
      <c r="I239" s="33"/>
      <c r="J239" s="33"/>
      <c r="K239" s="33"/>
      <c r="L239" s="33"/>
    </row>
    <row r="240" spans="7:12" s="35" customFormat="1" ht="12.75" x14ac:dyDescent="0.2">
      <c r="G240" s="33"/>
      <c r="H240" s="33"/>
      <c r="I240" s="33"/>
      <c r="J240" s="33"/>
      <c r="K240" s="33"/>
      <c r="L240" s="33"/>
    </row>
  </sheetData>
  <phoneticPr fontId="11" type="noConversion"/>
  <pageMargins left="0.75" right="0.75" top="1" bottom="1" header="0.5" footer="0.5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BG244"/>
  <sheetViews>
    <sheetView showGridLines="0" workbookViewId="0"/>
  </sheetViews>
  <sheetFormatPr defaultRowHeight="15.75" x14ac:dyDescent="0.25"/>
  <cols>
    <col min="1" max="1" width="9.140625" style="33"/>
    <col min="2" max="2" width="51.140625" style="33" customWidth="1"/>
    <col min="3" max="4" width="14.85546875" style="33" customWidth="1"/>
    <col min="5" max="5" width="13.140625" style="33" customWidth="1"/>
    <col min="6" max="11" width="14.85546875" style="33" customWidth="1"/>
    <col min="12" max="42" width="9.140625" style="33"/>
    <col min="43" max="59" width="9.140625" style="34"/>
    <col min="60" max="16384" width="9.140625" style="33"/>
  </cols>
  <sheetData>
    <row r="1" spans="2:21" ht="14.25" customHeight="1" x14ac:dyDescent="0.25"/>
    <row r="2" spans="2:21" ht="18.75" customHeight="1" x14ac:dyDescent="0.25">
      <c r="B2" s="355" t="s">
        <v>258</v>
      </c>
    </row>
    <row r="3" spans="2:21" ht="14.25" customHeight="1" x14ac:dyDescent="0.25"/>
    <row r="4" spans="2:21" s="39" customFormat="1" ht="14.25" customHeight="1" x14ac:dyDescent="0.2">
      <c r="B4" s="68" t="s">
        <v>244</v>
      </c>
      <c r="C4" s="120"/>
      <c r="D4" s="50"/>
      <c r="E4" s="50"/>
      <c r="F4" s="50"/>
      <c r="G4" s="50"/>
      <c r="H4" s="50"/>
      <c r="I4" s="50"/>
      <c r="J4" s="50"/>
      <c r="K4" s="50"/>
    </row>
    <row r="5" spans="2:21" s="39" customFormat="1" ht="42.75" customHeight="1" x14ac:dyDescent="0.2">
      <c r="B5" s="99" t="s">
        <v>263</v>
      </c>
      <c r="C5" s="209" t="s">
        <v>193</v>
      </c>
      <c r="D5" s="209" t="s">
        <v>194</v>
      </c>
      <c r="E5" s="209" t="s">
        <v>146</v>
      </c>
      <c r="F5" s="100"/>
      <c r="G5" s="100"/>
    </row>
    <row r="6" spans="2:21" s="39" customFormat="1" ht="14.25" customHeight="1" x14ac:dyDescent="0.2">
      <c r="B6" s="133"/>
      <c r="C6" s="100"/>
      <c r="D6" s="100"/>
      <c r="E6" s="101" t="s">
        <v>34</v>
      </c>
      <c r="F6" s="50"/>
      <c r="G6" s="50"/>
      <c r="H6" s="50"/>
      <c r="I6" s="50"/>
      <c r="J6" s="50"/>
      <c r="K6" s="50"/>
    </row>
    <row r="7" spans="2:21" s="39" customFormat="1" ht="14.25" customHeight="1" x14ac:dyDescent="0.2">
      <c r="B7" s="188" t="s">
        <v>67</v>
      </c>
      <c r="C7" s="137">
        <v>69.016999999999982</v>
      </c>
      <c r="D7" s="137">
        <v>226.00900000000001</v>
      </c>
      <c r="E7" s="138">
        <v>295.02599999999995</v>
      </c>
      <c r="F7" s="50"/>
      <c r="G7" s="35"/>
      <c r="H7" s="50"/>
      <c r="I7" s="50"/>
      <c r="J7" s="50"/>
      <c r="K7" s="50"/>
    </row>
    <row r="8" spans="2:21" s="39" customFormat="1" ht="14.25" customHeight="1" x14ac:dyDescent="0.2">
      <c r="B8" s="188" t="s">
        <v>68</v>
      </c>
      <c r="C8" s="102">
        <v>354.02899999999983</v>
      </c>
      <c r="D8" s="102">
        <v>1090.0630000000003</v>
      </c>
      <c r="E8" s="103">
        <v>1444.0919999999994</v>
      </c>
      <c r="F8" s="128"/>
      <c r="G8" s="35"/>
      <c r="H8" s="128"/>
      <c r="I8" s="128"/>
      <c r="J8" s="128"/>
      <c r="K8" s="128"/>
    </row>
    <row r="9" spans="2:21" s="39" customFormat="1" ht="14.25" customHeight="1" x14ac:dyDescent="0.2">
      <c r="B9" s="188" t="s">
        <v>69</v>
      </c>
      <c r="C9" s="102">
        <v>1524.4339999999988</v>
      </c>
      <c r="D9" s="102">
        <v>3881.0450000000028</v>
      </c>
      <c r="E9" s="103">
        <v>5405.4790000000012</v>
      </c>
      <c r="F9" s="128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2:21" s="39" customFormat="1" ht="14.25" customHeight="1" x14ac:dyDescent="0.2">
      <c r="B10" s="188" t="s">
        <v>70</v>
      </c>
      <c r="C10" s="102">
        <v>263.16399999999993</v>
      </c>
      <c r="D10" s="102">
        <v>562.85299999999995</v>
      </c>
      <c r="E10" s="103">
        <v>826.01700000000017</v>
      </c>
      <c r="F10" s="128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2:21" s="39" customFormat="1" ht="14.25" customHeight="1" x14ac:dyDescent="0.2">
      <c r="B11" s="65"/>
      <c r="C11" s="129"/>
      <c r="D11" s="129"/>
      <c r="E11" s="130"/>
      <c r="F11" s="131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2:21" s="39" customFormat="1" ht="14.25" customHeight="1" x14ac:dyDescent="0.2">
      <c r="B12" s="103" t="s">
        <v>147</v>
      </c>
      <c r="C12" s="103">
        <v>2210.6439999999993</v>
      </c>
      <c r="D12" s="103">
        <v>5759.9699999999975</v>
      </c>
      <c r="E12" s="103">
        <v>7970.6140000000078</v>
      </c>
      <c r="F12" s="128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2:21" s="35" customFormat="1" ht="14.25" customHeight="1" x14ac:dyDescent="0.2">
      <c r="B13" s="313"/>
      <c r="C13" s="356"/>
      <c r="D13" s="356"/>
      <c r="E13" s="357" t="s">
        <v>37</v>
      </c>
    </row>
    <row r="14" spans="2:21" s="35" customFormat="1" ht="14.25" customHeight="1" x14ac:dyDescent="0.2">
      <c r="B14" s="188" t="s">
        <v>67</v>
      </c>
      <c r="C14" s="139">
        <v>3.1220314080421798</v>
      </c>
      <c r="D14" s="139">
        <v>3.9237877975058919</v>
      </c>
      <c r="E14" s="140">
        <v>3.7014212455903603</v>
      </c>
    </row>
    <row r="15" spans="2:21" s="35" customFormat="1" ht="14.25" customHeight="1" x14ac:dyDescent="0.2">
      <c r="B15" s="188" t="s">
        <v>68</v>
      </c>
      <c r="C15" s="108">
        <v>16.014745024526785</v>
      </c>
      <c r="D15" s="108">
        <v>18.924803427795645</v>
      </c>
      <c r="E15" s="109">
        <v>18.117700844627503</v>
      </c>
    </row>
    <row r="16" spans="2:21" s="35" customFormat="1" ht="14.25" customHeight="1" x14ac:dyDescent="0.2">
      <c r="B16" s="188" t="s">
        <v>69</v>
      </c>
      <c r="C16" s="108">
        <v>68.958819240004246</v>
      </c>
      <c r="D16" s="108">
        <v>67.379604407661915</v>
      </c>
      <c r="E16" s="109">
        <v>67.817598493666807</v>
      </c>
    </row>
    <row r="17" spans="2:45" s="35" customFormat="1" ht="14.25" customHeight="1" x14ac:dyDescent="0.2">
      <c r="B17" s="188" t="s">
        <v>70</v>
      </c>
      <c r="C17" s="108">
        <v>11.904404327426759</v>
      </c>
      <c r="D17" s="108">
        <v>9.771804367036637</v>
      </c>
      <c r="E17" s="109">
        <v>10.363279416115237</v>
      </c>
      <c r="L17" s="141"/>
    </row>
    <row r="18" spans="2:45" s="35" customFormat="1" ht="14.25" customHeight="1" x14ac:dyDescent="0.2">
      <c r="B18" s="65"/>
      <c r="C18" s="113"/>
      <c r="D18" s="113"/>
      <c r="E18" s="114"/>
    </row>
    <row r="19" spans="2:45" s="35" customFormat="1" ht="14.25" customHeight="1" x14ac:dyDescent="0.2">
      <c r="B19" s="360" t="s">
        <v>147</v>
      </c>
      <c r="C19" s="136">
        <v>100</v>
      </c>
      <c r="D19" s="136">
        <v>100</v>
      </c>
      <c r="E19" s="136">
        <v>100</v>
      </c>
    </row>
    <row r="20" spans="2:45" ht="14.25" customHeight="1" x14ac:dyDescent="0.25">
      <c r="B20" s="313"/>
      <c r="C20" s="313"/>
      <c r="D20" s="313"/>
      <c r="E20" s="313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</row>
    <row r="21" spans="2:45" s="35" customFormat="1" ht="14.25" customHeight="1" x14ac:dyDescent="0.2">
      <c r="B21" s="234" t="s">
        <v>12</v>
      </c>
      <c r="C21" s="235">
        <v>789</v>
      </c>
      <c r="D21" s="235">
        <v>1988</v>
      </c>
      <c r="E21" s="235">
        <v>2777</v>
      </c>
    </row>
    <row r="22" spans="2:45" s="35" customFormat="1" ht="14.25" customHeight="1" x14ac:dyDescent="0.2">
      <c r="B22" s="204" t="s">
        <v>257</v>
      </c>
    </row>
    <row r="23" spans="2:45" s="35" customFormat="1" ht="14.25" customHeight="1" x14ac:dyDescent="0.2"/>
    <row r="24" spans="2:45" s="35" customFormat="1" ht="14.25" customHeight="1" x14ac:dyDescent="0.2">
      <c r="B24" s="204"/>
    </row>
    <row r="25" spans="2:45" s="35" customFormat="1" ht="14.25" customHeight="1" x14ac:dyDescent="0.2"/>
    <row r="26" spans="2:45" s="35" customFormat="1" ht="14.25" customHeight="1" x14ac:dyDescent="0.2"/>
    <row r="27" spans="2:45" s="35" customFormat="1" ht="14.25" customHeight="1" x14ac:dyDescent="0.2"/>
    <row r="28" spans="2:45" s="35" customFormat="1" ht="14.25" customHeight="1" x14ac:dyDescent="0.2"/>
    <row r="29" spans="2:45" s="35" customFormat="1" ht="14.25" customHeight="1" x14ac:dyDescent="0.2">
      <c r="B29" s="132"/>
    </row>
    <row r="30" spans="2:45" s="35" customFormat="1" ht="14.25" customHeight="1" x14ac:dyDescent="0.2"/>
    <row r="31" spans="2:45" s="35" customFormat="1" ht="14.25" customHeight="1" x14ac:dyDescent="0.2"/>
    <row r="32" spans="2:45" s="35" customFormat="1" ht="14.25" customHeight="1" x14ac:dyDescent="0.2"/>
    <row r="33" s="35" customFormat="1" ht="14.25" customHeight="1" x14ac:dyDescent="0.2"/>
    <row r="34" s="35" customFormat="1" ht="14.25" customHeight="1" x14ac:dyDescent="0.2"/>
    <row r="35" s="35" customFormat="1" ht="14.25" customHeight="1" x14ac:dyDescent="0.2"/>
    <row r="36" s="35" customFormat="1" ht="14.25" customHeight="1" x14ac:dyDescent="0.2"/>
    <row r="37" s="35" customFormat="1" ht="14.25" customHeight="1" x14ac:dyDescent="0.2"/>
    <row r="38" s="35" customFormat="1" ht="14.25" customHeight="1" x14ac:dyDescent="0.2"/>
    <row r="39" s="35" customFormat="1" ht="12.75" customHeight="1" x14ac:dyDescent="0.2"/>
    <row r="40" s="35" customFormat="1" ht="12.75" x14ac:dyDescent="0.2"/>
    <row r="41" s="35" customFormat="1" ht="12.75" x14ac:dyDescent="0.2"/>
    <row r="42" s="35" customFormat="1" ht="12.75" x14ac:dyDescent="0.2"/>
    <row r="43" s="35" customFormat="1" ht="12.75" x14ac:dyDescent="0.2"/>
    <row r="44" s="35" customFormat="1" ht="12.75" x14ac:dyDescent="0.2"/>
    <row r="45" s="35" customFormat="1" ht="12.75" x14ac:dyDescent="0.2"/>
    <row r="46" s="35" customFormat="1" ht="12.75" x14ac:dyDescent="0.2"/>
    <row r="47" s="35" customFormat="1" ht="12.75" x14ac:dyDescent="0.2"/>
    <row r="48" s="35" customFormat="1" ht="12.75" x14ac:dyDescent="0.2"/>
    <row r="49" s="35" customFormat="1" ht="12.75" x14ac:dyDescent="0.2"/>
    <row r="50" s="35" customFormat="1" ht="12.75" x14ac:dyDescent="0.2"/>
    <row r="51" s="35" customFormat="1" ht="12.75" x14ac:dyDescent="0.2"/>
    <row r="52" s="35" customFormat="1" ht="12.75" x14ac:dyDescent="0.2"/>
    <row r="53" s="35" customFormat="1" ht="12.75" x14ac:dyDescent="0.2"/>
    <row r="54" s="35" customFormat="1" ht="12.75" x14ac:dyDescent="0.2"/>
    <row r="55" s="35" customFormat="1" ht="12.75" x14ac:dyDescent="0.2"/>
    <row r="56" s="35" customFormat="1" ht="12.75" x14ac:dyDescent="0.2"/>
    <row r="57" s="35" customFormat="1" ht="12.75" x14ac:dyDescent="0.2"/>
    <row r="58" s="35" customFormat="1" ht="12.75" x14ac:dyDescent="0.2"/>
    <row r="59" s="35" customFormat="1" ht="12.75" x14ac:dyDescent="0.2"/>
    <row r="60" s="35" customFormat="1" ht="12.75" x14ac:dyDescent="0.2"/>
    <row r="61" s="35" customFormat="1" ht="12.75" x14ac:dyDescent="0.2"/>
    <row r="62" s="35" customFormat="1" ht="12.75" x14ac:dyDescent="0.2"/>
    <row r="63" s="35" customFormat="1" ht="12.75" x14ac:dyDescent="0.2"/>
    <row r="64" s="35" customFormat="1" ht="12.75" x14ac:dyDescent="0.2"/>
    <row r="65" s="35" customFormat="1" ht="12.75" x14ac:dyDescent="0.2"/>
    <row r="66" s="35" customFormat="1" ht="12.75" x14ac:dyDescent="0.2"/>
    <row r="67" s="35" customFormat="1" ht="12.75" x14ac:dyDescent="0.2"/>
    <row r="68" s="35" customFormat="1" ht="12.75" x14ac:dyDescent="0.2"/>
    <row r="69" s="35" customFormat="1" ht="12.75" x14ac:dyDescent="0.2"/>
    <row r="70" s="35" customFormat="1" ht="12.75" x14ac:dyDescent="0.2"/>
    <row r="71" s="35" customFormat="1" ht="12.75" x14ac:dyDescent="0.2"/>
    <row r="72" s="35" customFormat="1" ht="12.75" x14ac:dyDescent="0.2"/>
    <row r="73" s="35" customFormat="1" ht="12.75" x14ac:dyDescent="0.2"/>
    <row r="74" s="35" customFormat="1" ht="12.75" x14ac:dyDescent="0.2"/>
    <row r="75" s="35" customFormat="1" ht="12.75" x14ac:dyDescent="0.2"/>
    <row r="76" s="35" customFormat="1" ht="12.75" x14ac:dyDescent="0.2"/>
    <row r="77" s="35" customFormat="1" ht="12.75" x14ac:dyDescent="0.2"/>
    <row r="78" s="35" customFormat="1" ht="12.75" x14ac:dyDescent="0.2"/>
    <row r="79" s="35" customFormat="1" ht="12.75" x14ac:dyDescent="0.2"/>
    <row r="80" s="35" customFormat="1" ht="12.75" x14ac:dyDescent="0.2"/>
    <row r="81" s="35" customFormat="1" ht="12.75" x14ac:dyDescent="0.2"/>
    <row r="82" s="35" customFormat="1" ht="12.75" x14ac:dyDescent="0.2"/>
    <row r="83" s="35" customFormat="1" ht="12.75" x14ac:dyDescent="0.2"/>
    <row r="84" s="35" customFormat="1" ht="12.75" x14ac:dyDescent="0.2"/>
    <row r="85" s="35" customFormat="1" ht="12.75" x14ac:dyDescent="0.2"/>
    <row r="86" s="35" customFormat="1" ht="12.75" x14ac:dyDescent="0.2"/>
    <row r="87" s="35" customFormat="1" ht="12.75" x14ac:dyDescent="0.2"/>
    <row r="88" s="35" customFormat="1" ht="12.75" x14ac:dyDescent="0.2"/>
    <row r="89" s="35" customFormat="1" ht="12.75" x14ac:dyDescent="0.2"/>
    <row r="90" s="35" customFormat="1" ht="12.75" x14ac:dyDescent="0.2"/>
    <row r="91" s="35" customFormat="1" ht="12.75" x14ac:dyDescent="0.2"/>
    <row r="92" s="35" customFormat="1" ht="12.75" x14ac:dyDescent="0.2"/>
    <row r="93" s="35" customFormat="1" ht="12.75" x14ac:dyDescent="0.2"/>
    <row r="94" s="35" customFormat="1" ht="12.75" x14ac:dyDescent="0.2"/>
    <row r="95" s="35" customFormat="1" ht="12.75" x14ac:dyDescent="0.2"/>
    <row r="96" s="35" customFormat="1" ht="12.75" x14ac:dyDescent="0.2"/>
    <row r="97" s="35" customFormat="1" ht="12.75" x14ac:dyDescent="0.2"/>
    <row r="98" s="35" customFormat="1" ht="12.75" x14ac:dyDescent="0.2"/>
    <row r="99" s="35" customFormat="1" ht="12.75" x14ac:dyDescent="0.2"/>
    <row r="100" s="35" customFormat="1" ht="12.75" x14ac:dyDescent="0.2"/>
    <row r="101" s="35" customFormat="1" ht="12.75" x14ac:dyDescent="0.2"/>
    <row r="102" s="35" customFormat="1" ht="12.75" x14ac:dyDescent="0.2"/>
    <row r="103" s="35" customFormat="1" ht="12.75" x14ac:dyDescent="0.2"/>
    <row r="104" s="35" customFormat="1" ht="12.75" x14ac:dyDescent="0.2"/>
    <row r="105" s="35" customFormat="1" ht="12.75" x14ac:dyDescent="0.2"/>
    <row r="106" s="35" customFormat="1" ht="12.75" x14ac:dyDescent="0.2"/>
    <row r="107" s="35" customFormat="1" ht="12.75" x14ac:dyDescent="0.2"/>
    <row r="108" s="35" customFormat="1" ht="12.75" x14ac:dyDescent="0.2"/>
    <row r="109" s="35" customFormat="1" ht="12.75" x14ac:dyDescent="0.2"/>
    <row r="110" s="35" customFormat="1" ht="12.75" x14ac:dyDescent="0.2"/>
    <row r="111" s="35" customFormat="1" ht="12.75" x14ac:dyDescent="0.2"/>
    <row r="112" s="35" customFormat="1" ht="12.75" x14ac:dyDescent="0.2"/>
    <row r="113" s="35" customFormat="1" ht="12.75" x14ac:dyDescent="0.2"/>
    <row r="114" s="35" customFormat="1" ht="12.75" x14ac:dyDescent="0.2"/>
    <row r="115" s="35" customFormat="1" ht="12.75" x14ac:dyDescent="0.2"/>
    <row r="116" s="35" customFormat="1" ht="12.75" x14ac:dyDescent="0.2"/>
    <row r="117" s="35" customFormat="1" ht="12.75" x14ac:dyDescent="0.2"/>
    <row r="118" s="35" customFormat="1" ht="12.75" x14ac:dyDescent="0.2"/>
    <row r="119" s="35" customFormat="1" ht="12.75" x14ac:dyDescent="0.2"/>
    <row r="120" s="35" customFormat="1" ht="12.75" x14ac:dyDescent="0.2"/>
    <row r="121" s="35" customFormat="1" ht="12.75" x14ac:dyDescent="0.2"/>
    <row r="122" s="35" customFormat="1" ht="12.75" x14ac:dyDescent="0.2"/>
    <row r="123" s="35" customFormat="1" ht="12.75" x14ac:dyDescent="0.2"/>
    <row r="124" s="35" customFormat="1" ht="12.75" x14ac:dyDescent="0.2"/>
    <row r="125" s="35" customFormat="1" ht="12.75" x14ac:dyDescent="0.2"/>
    <row r="126" s="35" customFormat="1" ht="12.75" x14ac:dyDescent="0.2"/>
    <row r="127" s="35" customFormat="1" ht="12.75" x14ac:dyDescent="0.2"/>
    <row r="128" s="35" customFormat="1" ht="12.75" x14ac:dyDescent="0.2"/>
    <row r="129" s="35" customFormat="1" ht="12.75" x14ac:dyDescent="0.2"/>
    <row r="130" s="35" customFormat="1" ht="12.75" x14ac:dyDescent="0.2"/>
    <row r="131" s="35" customFormat="1" ht="12.75" x14ac:dyDescent="0.2"/>
    <row r="132" s="35" customFormat="1" ht="12.75" x14ac:dyDescent="0.2"/>
    <row r="133" s="35" customFormat="1" ht="12.75" x14ac:dyDescent="0.2"/>
    <row r="134" s="35" customFormat="1" ht="12.75" x14ac:dyDescent="0.2"/>
    <row r="135" s="35" customFormat="1" ht="12.75" x14ac:dyDescent="0.2"/>
    <row r="136" s="35" customFormat="1" ht="12.75" x14ac:dyDescent="0.2"/>
    <row r="137" s="35" customFormat="1" ht="12.75" x14ac:dyDescent="0.2"/>
    <row r="138" s="35" customFormat="1" ht="12.75" x14ac:dyDescent="0.2"/>
    <row r="139" s="35" customFormat="1" ht="12.75" x14ac:dyDescent="0.2"/>
    <row r="140" s="35" customFormat="1" ht="12.75" x14ac:dyDescent="0.2"/>
    <row r="141" s="35" customFormat="1" ht="12.75" x14ac:dyDescent="0.2"/>
    <row r="142" s="35" customFormat="1" ht="12.75" x14ac:dyDescent="0.2"/>
    <row r="143" s="35" customFormat="1" ht="12.75" x14ac:dyDescent="0.2"/>
    <row r="144" s="35" customFormat="1" ht="12.75" x14ac:dyDescent="0.2"/>
    <row r="145" s="35" customFormat="1" ht="12.75" x14ac:dyDescent="0.2"/>
    <row r="146" s="35" customFormat="1" ht="12.75" x14ac:dyDescent="0.2"/>
    <row r="147" s="35" customFormat="1" ht="12.75" x14ac:dyDescent="0.2"/>
    <row r="148" s="35" customFormat="1" ht="12.75" x14ac:dyDescent="0.2"/>
    <row r="149" s="35" customFormat="1" ht="12.75" x14ac:dyDescent="0.2"/>
    <row r="150" s="35" customFormat="1" ht="12.75" x14ac:dyDescent="0.2"/>
    <row r="151" s="35" customFormat="1" ht="12.75" x14ac:dyDescent="0.2"/>
    <row r="152" s="35" customFormat="1" ht="12.75" x14ac:dyDescent="0.2"/>
    <row r="153" s="35" customFormat="1" ht="12.75" x14ac:dyDescent="0.2"/>
    <row r="154" s="35" customFormat="1" ht="12.75" x14ac:dyDescent="0.2"/>
    <row r="155" s="35" customFormat="1" ht="12.75" x14ac:dyDescent="0.2"/>
    <row r="156" s="35" customFormat="1" ht="12.75" x14ac:dyDescent="0.2"/>
    <row r="157" s="35" customFormat="1" ht="12.75" x14ac:dyDescent="0.2"/>
    <row r="158" s="35" customFormat="1" ht="12.75" x14ac:dyDescent="0.2"/>
    <row r="159" s="35" customFormat="1" ht="12.75" x14ac:dyDescent="0.2"/>
    <row r="160" s="35" customFormat="1" ht="12.75" x14ac:dyDescent="0.2"/>
    <row r="161" s="35" customFormat="1" ht="12.75" x14ac:dyDescent="0.2"/>
    <row r="162" s="35" customFormat="1" ht="12.75" x14ac:dyDescent="0.2"/>
    <row r="163" s="35" customFormat="1" ht="12.75" x14ac:dyDescent="0.2"/>
    <row r="164" s="35" customFormat="1" ht="12.75" x14ac:dyDescent="0.2"/>
    <row r="165" s="35" customFormat="1" ht="12.75" x14ac:dyDescent="0.2"/>
    <row r="166" s="35" customFormat="1" ht="12.75" x14ac:dyDescent="0.2"/>
    <row r="167" s="35" customFormat="1" ht="12.75" x14ac:dyDescent="0.2"/>
    <row r="168" s="35" customFormat="1" ht="12.75" x14ac:dyDescent="0.2"/>
    <row r="169" s="35" customFormat="1" ht="12.75" x14ac:dyDescent="0.2"/>
    <row r="170" s="35" customFormat="1" ht="12.75" x14ac:dyDescent="0.2"/>
    <row r="171" s="35" customFormat="1" ht="12.75" x14ac:dyDescent="0.2"/>
    <row r="172" s="35" customFormat="1" ht="12.75" x14ac:dyDescent="0.2"/>
    <row r="173" s="35" customFormat="1" ht="12.75" x14ac:dyDescent="0.2"/>
    <row r="174" s="35" customFormat="1" ht="12.75" x14ac:dyDescent="0.2"/>
    <row r="175" s="35" customFormat="1" ht="12.75" x14ac:dyDescent="0.2"/>
    <row r="176" s="35" customFormat="1" ht="12.75" x14ac:dyDescent="0.2"/>
    <row r="177" s="35" customFormat="1" ht="12.75" x14ac:dyDescent="0.2"/>
    <row r="178" s="35" customFormat="1" ht="12.75" x14ac:dyDescent="0.2"/>
    <row r="179" s="35" customFormat="1" ht="12.75" x14ac:dyDescent="0.2"/>
    <row r="180" s="35" customFormat="1" ht="12.75" x14ac:dyDescent="0.2"/>
    <row r="181" s="35" customFormat="1" ht="12.75" x14ac:dyDescent="0.2"/>
    <row r="182" s="35" customFormat="1" ht="12.75" x14ac:dyDescent="0.2"/>
    <row r="183" s="35" customFormat="1" ht="12.75" x14ac:dyDescent="0.2"/>
    <row r="184" s="35" customFormat="1" ht="12.75" x14ac:dyDescent="0.2"/>
    <row r="185" s="35" customFormat="1" ht="12.75" x14ac:dyDescent="0.2"/>
    <row r="186" s="35" customFormat="1" ht="12.75" x14ac:dyDescent="0.2"/>
    <row r="187" s="35" customFormat="1" ht="12.75" x14ac:dyDescent="0.2"/>
    <row r="188" s="35" customFormat="1" ht="12.75" x14ac:dyDescent="0.2"/>
    <row r="189" s="35" customFormat="1" ht="12.75" x14ac:dyDescent="0.2"/>
    <row r="190" s="35" customFormat="1" ht="12.75" x14ac:dyDescent="0.2"/>
    <row r="191" s="35" customFormat="1" ht="12.75" x14ac:dyDescent="0.2"/>
    <row r="192" s="35" customFormat="1" ht="12.75" x14ac:dyDescent="0.2"/>
    <row r="193" s="35" customFormat="1" ht="12.75" x14ac:dyDescent="0.2"/>
    <row r="194" s="35" customFormat="1" ht="12.75" x14ac:dyDescent="0.2"/>
    <row r="195" s="35" customFormat="1" ht="12.75" x14ac:dyDescent="0.2"/>
    <row r="196" s="35" customFormat="1" ht="12.75" x14ac:dyDescent="0.2"/>
    <row r="197" s="35" customFormat="1" ht="12.75" x14ac:dyDescent="0.2"/>
    <row r="198" s="35" customFormat="1" ht="12.75" x14ac:dyDescent="0.2"/>
    <row r="199" s="35" customFormat="1" ht="12.75" x14ac:dyDescent="0.2"/>
    <row r="200" s="35" customFormat="1" ht="12.75" x14ac:dyDescent="0.2"/>
    <row r="201" s="35" customFormat="1" ht="12.75" x14ac:dyDescent="0.2"/>
    <row r="202" s="35" customFormat="1" ht="12.75" x14ac:dyDescent="0.2"/>
    <row r="203" s="35" customFormat="1" ht="12.75" x14ac:dyDescent="0.2"/>
    <row r="204" s="35" customFormat="1" ht="12.75" x14ac:dyDescent="0.2"/>
    <row r="205" s="35" customFormat="1" ht="12.75" x14ac:dyDescent="0.2"/>
    <row r="206" s="35" customFormat="1" ht="12.75" x14ac:dyDescent="0.2"/>
    <row r="207" s="35" customFormat="1" ht="12.75" x14ac:dyDescent="0.2"/>
    <row r="208" s="35" customFormat="1" ht="12.75" x14ac:dyDescent="0.2"/>
    <row r="209" s="35" customFormat="1" ht="12.75" x14ac:dyDescent="0.2"/>
    <row r="210" s="35" customFormat="1" ht="12.75" x14ac:dyDescent="0.2"/>
    <row r="211" s="35" customFormat="1" ht="12.75" x14ac:dyDescent="0.2"/>
    <row r="212" s="35" customFormat="1" ht="12.75" x14ac:dyDescent="0.2"/>
    <row r="213" s="35" customFormat="1" ht="12.75" x14ac:dyDescent="0.2"/>
    <row r="214" s="35" customFormat="1" ht="12.75" x14ac:dyDescent="0.2"/>
    <row r="215" s="35" customFormat="1" ht="12.75" x14ac:dyDescent="0.2"/>
    <row r="216" s="35" customFormat="1" ht="12.75" x14ac:dyDescent="0.2"/>
    <row r="217" s="35" customFormat="1" ht="12.75" x14ac:dyDescent="0.2"/>
    <row r="218" s="35" customFormat="1" ht="12.75" x14ac:dyDescent="0.2"/>
    <row r="219" s="35" customFormat="1" ht="12.75" x14ac:dyDescent="0.2"/>
    <row r="220" s="35" customFormat="1" ht="12.75" x14ac:dyDescent="0.2"/>
    <row r="221" s="35" customFormat="1" ht="12.75" x14ac:dyDescent="0.2"/>
    <row r="222" s="35" customFormat="1" ht="12.75" x14ac:dyDescent="0.2"/>
    <row r="223" s="35" customFormat="1" ht="12.75" x14ac:dyDescent="0.2"/>
    <row r="224" s="35" customFormat="1" ht="12.75" x14ac:dyDescent="0.2"/>
    <row r="225" spans="7:12" s="35" customFormat="1" ht="12.75" x14ac:dyDescent="0.2"/>
    <row r="226" spans="7:12" s="35" customFormat="1" ht="12.75" x14ac:dyDescent="0.2"/>
    <row r="227" spans="7:12" s="35" customFormat="1" ht="12.75" x14ac:dyDescent="0.2"/>
    <row r="228" spans="7:12" s="35" customFormat="1" ht="12.75" x14ac:dyDescent="0.2"/>
    <row r="229" spans="7:12" s="35" customFormat="1" ht="12.75" x14ac:dyDescent="0.2"/>
    <row r="230" spans="7:12" s="35" customFormat="1" ht="12.75" x14ac:dyDescent="0.2"/>
    <row r="231" spans="7:12" s="35" customFormat="1" ht="12.75" x14ac:dyDescent="0.2"/>
    <row r="232" spans="7:12" s="35" customFormat="1" ht="12.75" x14ac:dyDescent="0.2"/>
    <row r="233" spans="7:12" s="35" customFormat="1" ht="12.75" x14ac:dyDescent="0.2"/>
    <row r="234" spans="7:12" s="35" customFormat="1" ht="12.75" x14ac:dyDescent="0.2"/>
    <row r="235" spans="7:12" s="35" customFormat="1" ht="12.75" x14ac:dyDescent="0.2"/>
    <row r="236" spans="7:12" s="35" customFormat="1" ht="12.75" x14ac:dyDescent="0.2">
      <c r="G236" s="33"/>
      <c r="H236" s="33"/>
      <c r="I236" s="33"/>
      <c r="J236" s="33"/>
      <c r="K236" s="33"/>
    </row>
    <row r="237" spans="7:12" s="35" customFormat="1" ht="12.75" x14ac:dyDescent="0.2">
      <c r="G237" s="33"/>
      <c r="H237" s="33"/>
      <c r="I237" s="33"/>
      <c r="J237" s="33"/>
      <c r="K237" s="33"/>
    </row>
    <row r="238" spans="7:12" s="35" customFormat="1" ht="12.75" x14ac:dyDescent="0.2">
      <c r="G238" s="33"/>
      <c r="H238" s="33"/>
      <c r="I238" s="33"/>
      <c r="J238" s="33"/>
      <c r="K238" s="33"/>
      <c r="L238" s="33"/>
    </row>
    <row r="239" spans="7:12" s="35" customFormat="1" ht="12.75" x14ac:dyDescent="0.2">
      <c r="G239" s="33"/>
      <c r="H239" s="33"/>
      <c r="I239" s="33"/>
      <c r="J239" s="33"/>
      <c r="K239" s="33"/>
      <c r="L239" s="33"/>
    </row>
    <row r="240" spans="7:12" s="35" customFormat="1" ht="12.75" x14ac:dyDescent="0.2">
      <c r="G240" s="33"/>
      <c r="H240" s="33"/>
      <c r="I240" s="33"/>
      <c r="J240" s="33"/>
      <c r="K240" s="33"/>
      <c r="L240" s="33"/>
    </row>
    <row r="241" spans="7:14" s="35" customFormat="1" ht="12.75" x14ac:dyDescent="0.2">
      <c r="G241" s="33"/>
      <c r="H241" s="33"/>
      <c r="I241" s="33"/>
      <c r="J241" s="33"/>
      <c r="K241" s="33"/>
      <c r="L241" s="33"/>
    </row>
    <row r="242" spans="7:14" s="35" customFormat="1" ht="12.75" x14ac:dyDescent="0.2">
      <c r="G242" s="33"/>
      <c r="H242" s="33"/>
      <c r="I242" s="33"/>
      <c r="J242" s="33"/>
      <c r="K242" s="33"/>
      <c r="L242" s="33"/>
      <c r="M242" s="33"/>
      <c r="N242" s="33"/>
    </row>
    <row r="243" spans="7:14" s="35" customFormat="1" ht="12.75" x14ac:dyDescent="0.2">
      <c r="G243" s="33"/>
      <c r="H243" s="33"/>
      <c r="I243" s="33"/>
      <c r="J243" s="33"/>
      <c r="K243" s="33"/>
      <c r="L243" s="33"/>
      <c r="M243" s="33"/>
      <c r="N243" s="33"/>
    </row>
    <row r="244" spans="7:14" s="35" customFormat="1" ht="12.75" x14ac:dyDescent="0.2">
      <c r="G244" s="33"/>
      <c r="H244" s="33"/>
      <c r="I244" s="33"/>
      <c r="J244" s="33"/>
      <c r="K244" s="33"/>
      <c r="L244" s="33"/>
      <c r="M244" s="33"/>
      <c r="N244" s="33"/>
    </row>
  </sheetData>
  <phoneticPr fontId="11" type="noConversion"/>
  <pageMargins left="0.75" right="0.75" top="1" bottom="1" header="0.5" footer="0.5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BB247"/>
  <sheetViews>
    <sheetView showGridLines="0" tabSelected="1" workbookViewId="0"/>
  </sheetViews>
  <sheetFormatPr defaultRowHeight="15.75" x14ac:dyDescent="0.25"/>
  <cols>
    <col min="1" max="1" width="9.140625" style="33"/>
    <col min="2" max="2" width="52.85546875" style="33" customWidth="1"/>
    <col min="3" max="5" width="14.85546875" style="33" customWidth="1"/>
    <col min="6" max="6" width="9.140625" style="33"/>
    <col min="7" max="7" width="23.28515625" style="33" bestFit="1" customWidth="1"/>
    <col min="8" max="8" width="18.42578125" style="33" customWidth="1"/>
    <col min="9" max="37" width="9.140625" style="33"/>
    <col min="38" max="54" width="9.140625" style="34"/>
    <col min="55" max="16384" width="9.140625" style="33"/>
  </cols>
  <sheetData>
    <row r="1" spans="2:37" ht="14.25" customHeight="1" x14ac:dyDescent="0.25"/>
    <row r="2" spans="2:37" ht="37.5" customHeight="1" x14ac:dyDescent="0.25">
      <c r="B2" s="441" t="s">
        <v>198</v>
      </c>
      <c r="C2" s="440"/>
      <c r="D2" s="440"/>
      <c r="E2" s="440"/>
    </row>
    <row r="3" spans="2:37" ht="14.25" customHeight="1" x14ac:dyDescent="0.25"/>
    <row r="4" spans="2:37" s="39" customFormat="1" ht="14.25" customHeight="1" x14ac:dyDescent="0.2">
      <c r="B4" s="68" t="s">
        <v>244</v>
      </c>
      <c r="C4" s="50"/>
      <c r="D4" s="50"/>
      <c r="E4" s="50"/>
    </row>
    <row r="5" spans="2:37" s="39" customFormat="1" ht="42.75" customHeight="1" x14ac:dyDescent="0.2">
      <c r="B5" s="111" t="s">
        <v>256</v>
      </c>
      <c r="C5" s="209" t="s">
        <v>193</v>
      </c>
      <c r="D5" s="209" t="s">
        <v>194</v>
      </c>
      <c r="E5" s="209" t="s">
        <v>146</v>
      </c>
      <c r="F5" s="50"/>
      <c r="G5" s="50"/>
      <c r="H5" s="50"/>
      <c r="I5" s="50"/>
    </row>
    <row r="6" spans="2:37" s="39" customFormat="1" ht="14.25" customHeight="1" x14ac:dyDescent="0.2">
      <c r="B6" s="112"/>
      <c r="C6" s="100"/>
      <c r="D6" s="100"/>
      <c r="E6" s="101" t="s">
        <v>34</v>
      </c>
      <c r="F6" s="50"/>
      <c r="G6" s="50"/>
      <c r="H6" s="50"/>
      <c r="I6" s="50"/>
    </row>
    <row r="7" spans="2:37" s="39" customFormat="1" ht="14.25" customHeight="1" x14ac:dyDescent="0.2">
      <c r="B7" s="188" t="s">
        <v>39</v>
      </c>
      <c r="C7" s="49">
        <v>5.6332810232245389</v>
      </c>
      <c r="D7" s="49">
        <v>0</v>
      </c>
      <c r="E7" s="103">
        <v>5.6332810232245389</v>
      </c>
      <c r="F7" s="104"/>
      <c r="G7" s="104"/>
      <c r="H7" s="104"/>
      <c r="I7" s="50"/>
    </row>
    <row r="8" spans="2:37" s="39" customFormat="1" ht="14.25" customHeight="1" x14ac:dyDescent="0.2">
      <c r="B8" s="188" t="s">
        <v>40</v>
      </c>
      <c r="C8" s="49">
        <v>28.659674215802145</v>
      </c>
      <c r="D8" s="49">
        <v>48.873849566844584</v>
      </c>
      <c r="E8" s="103">
        <v>77.533523782646725</v>
      </c>
      <c r="F8" s="104"/>
      <c r="G8" s="35"/>
      <c r="H8" s="35"/>
      <c r="I8" s="35"/>
      <c r="J8" s="35"/>
      <c r="K8" s="35"/>
      <c r="L8" s="35"/>
      <c r="M8" s="35"/>
      <c r="N8" s="35"/>
    </row>
    <row r="9" spans="2:37" s="39" customFormat="1" ht="14.25" customHeight="1" x14ac:dyDescent="0.2">
      <c r="B9" s="188" t="s">
        <v>41</v>
      </c>
      <c r="C9" s="49">
        <v>221.52132892078387</v>
      </c>
      <c r="D9" s="49">
        <v>409.7219538291028</v>
      </c>
      <c r="E9" s="103">
        <v>631.24328274988591</v>
      </c>
      <c r="F9" s="104"/>
      <c r="G9" s="35"/>
      <c r="H9" s="35"/>
      <c r="I9" s="35"/>
      <c r="J9" s="35"/>
      <c r="K9" s="35"/>
      <c r="L9" s="35"/>
      <c r="M9" s="35"/>
      <c r="N9" s="35"/>
      <c r="O9" s="105"/>
    </row>
    <row r="10" spans="2:37" s="39" customFormat="1" ht="14.25" customHeight="1" x14ac:dyDescent="0.2">
      <c r="B10" s="188" t="s">
        <v>23</v>
      </c>
      <c r="C10" s="49">
        <v>650.77909988234262</v>
      </c>
      <c r="D10" s="49">
        <v>1759.487129293926</v>
      </c>
      <c r="E10" s="103">
        <v>2410.2662291762695</v>
      </c>
      <c r="F10" s="50"/>
      <c r="G10" s="35"/>
      <c r="H10" s="35"/>
      <c r="I10" s="35"/>
      <c r="J10" s="35"/>
      <c r="K10" s="35"/>
      <c r="L10" s="35"/>
      <c r="M10" s="35"/>
      <c r="N10" s="35"/>
      <c r="O10" s="105"/>
    </row>
    <row r="11" spans="2:37" s="39" customFormat="1" ht="14.25" customHeight="1" x14ac:dyDescent="0.2">
      <c r="B11" s="188" t="s">
        <v>42</v>
      </c>
      <c r="C11" s="49">
        <v>1345.2934237414768</v>
      </c>
      <c r="D11" s="49">
        <v>3554.5740223051657</v>
      </c>
      <c r="E11" s="103">
        <v>4899.86744604666</v>
      </c>
      <c r="F11" s="50"/>
      <c r="G11" s="35"/>
      <c r="H11" s="35"/>
      <c r="I11" s="35"/>
      <c r="J11" s="35"/>
      <c r="K11" s="35"/>
      <c r="L11" s="35"/>
      <c r="M11" s="35"/>
      <c r="N11" s="35"/>
      <c r="O11" s="105"/>
    </row>
    <row r="12" spans="2:37" s="39" customFormat="1" ht="14.25" customHeight="1" x14ac:dyDescent="0.2">
      <c r="B12" s="65"/>
      <c r="C12" s="103"/>
      <c r="D12" s="103"/>
      <c r="E12" s="103"/>
      <c r="F12" s="50"/>
      <c r="G12" s="237"/>
      <c r="H12" s="35"/>
      <c r="I12" s="35"/>
      <c r="J12" s="35"/>
      <c r="K12" s="35"/>
      <c r="L12" s="35"/>
      <c r="M12" s="35"/>
      <c r="N12" s="35"/>
      <c r="O12" s="105"/>
    </row>
    <row r="13" spans="2:37" s="39" customFormat="1" ht="14.25" customHeight="1" x14ac:dyDescent="0.2">
      <c r="B13" s="103" t="s">
        <v>147</v>
      </c>
      <c r="C13" s="103">
        <f>SUM(C7:C11)</f>
        <v>2251.88680778363</v>
      </c>
      <c r="D13" s="103">
        <f>SUM(D7:D11)</f>
        <v>5772.6569549950391</v>
      </c>
      <c r="E13" s="103">
        <f>SUM(E7:E11)</f>
        <v>8024.5437627786869</v>
      </c>
      <c r="F13" s="42"/>
      <c r="G13" s="35"/>
      <c r="H13" s="35"/>
      <c r="I13" s="35"/>
      <c r="J13" s="35"/>
      <c r="K13" s="35"/>
      <c r="L13" s="35"/>
      <c r="M13" s="35"/>
      <c r="N13" s="35"/>
      <c r="O13" s="105"/>
    </row>
    <row r="14" spans="2:37" ht="14.25" customHeight="1" x14ac:dyDescent="0.25">
      <c r="B14" s="313"/>
      <c r="C14" s="356"/>
      <c r="D14" s="356"/>
      <c r="E14" s="358" t="s">
        <v>37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2:37" s="35" customFormat="1" ht="14.25" customHeight="1" x14ac:dyDescent="0.2">
      <c r="B15" s="188" t="s">
        <v>39</v>
      </c>
      <c r="C15" s="85">
        <v>0.25015826744724223</v>
      </c>
      <c r="D15" s="85">
        <v>0</v>
      </c>
      <c r="E15" s="82">
        <v>7.0200639310537993E-2</v>
      </c>
      <c r="G15" s="237"/>
    </row>
    <row r="16" spans="2:37" s="35" customFormat="1" ht="14.25" customHeight="1" x14ac:dyDescent="0.2">
      <c r="B16" s="188" t="s">
        <v>40</v>
      </c>
      <c r="C16" s="85">
        <v>1.2726960394607845</v>
      </c>
      <c r="D16" s="85">
        <v>0.84664392753417261</v>
      </c>
      <c r="E16" s="82">
        <v>0.96620475973077691</v>
      </c>
    </row>
    <row r="17" spans="2:15" s="35" customFormat="1" ht="14.25" customHeight="1" x14ac:dyDescent="0.2">
      <c r="B17" s="188" t="s">
        <v>41</v>
      </c>
      <c r="C17" s="85">
        <v>9.8371431528039963</v>
      </c>
      <c r="D17" s="85">
        <v>7.0976321133126268</v>
      </c>
      <c r="E17" s="82">
        <v>7.8664071305569667</v>
      </c>
    </row>
    <row r="18" spans="2:15" s="35" customFormat="1" ht="14.25" customHeight="1" x14ac:dyDescent="0.2">
      <c r="B18" s="188" t="s">
        <v>23</v>
      </c>
      <c r="C18" s="85">
        <v>28.899281155381768</v>
      </c>
      <c r="D18" s="85">
        <v>30.47967587562005</v>
      </c>
      <c r="E18" s="82">
        <v>30.036177761982348</v>
      </c>
    </row>
    <row r="19" spans="2:15" s="35" customFormat="1" ht="14.25" customHeight="1" x14ac:dyDescent="0.2">
      <c r="B19" s="188" t="s">
        <v>42</v>
      </c>
      <c r="C19" s="85">
        <v>59.740721384906202</v>
      </c>
      <c r="D19" s="85">
        <v>61.576048083533138</v>
      </c>
      <c r="E19" s="82">
        <v>61.061009708419533</v>
      </c>
    </row>
    <row r="20" spans="2:15" s="35" customFormat="1" ht="14.25" customHeight="1" x14ac:dyDescent="0.2">
      <c r="B20" s="51"/>
      <c r="C20" s="85"/>
      <c r="D20" s="85"/>
      <c r="E20" s="109"/>
    </row>
    <row r="21" spans="2:15" s="35" customFormat="1" ht="14.25" customHeight="1" x14ac:dyDescent="0.2">
      <c r="B21" s="103" t="s">
        <v>147</v>
      </c>
      <c r="C21" s="300">
        <v>100</v>
      </c>
      <c r="D21" s="300">
        <v>100</v>
      </c>
      <c r="E21" s="300">
        <v>100</v>
      </c>
    </row>
    <row r="22" spans="2:15" s="35" customFormat="1" ht="14.25" customHeight="1" x14ac:dyDescent="0.2">
      <c r="B22" s="324"/>
      <c r="C22" s="359"/>
      <c r="D22" s="359"/>
      <c r="E22" s="359"/>
    </row>
    <row r="23" spans="2:15" s="39" customFormat="1" ht="14.25" customHeight="1" x14ac:dyDescent="0.2">
      <c r="B23" s="316" t="s">
        <v>12</v>
      </c>
      <c r="C23" s="308">
        <v>1249</v>
      </c>
      <c r="D23" s="308">
        <v>3124</v>
      </c>
      <c r="E23" s="308">
        <v>4373</v>
      </c>
      <c r="F23" s="35"/>
      <c r="G23" s="35"/>
      <c r="H23" s="35"/>
      <c r="I23" s="35"/>
      <c r="J23" s="35"/>
      <c r="K23" s="35"/>
      <c r="L23" s="35"/>
      <c r="M23" s="35"/>
      <c r="N23" s="35"/>
      <c r="O23" s="105"/>
    </row>
    <row r="24" spans="2:15" s="35" customFormat="1" ht="14.25" customHeight="1" x14ac:dyDescent="0.2">
      <c r="B24" s="204" t="s">
        <v>129</v>
      </c>
      <c r="C24" s="103"/>
      <c r="D24" s="103"/>
      <c r="E24" s="103"/>
    </row>
    <row r="25" spans="2:15" s="35" customFormat="1" ht="14.25" customHeight="1" x14ac:dyDescent="0.2">
      <c r="B25" s="204"/>
    </row>
    <row r="26" spans="2:15" s="35" customFormat="1" ht="14.25" customHeight="1" x14ac:dyDescent="0.2"/>
    <row r="27" spans="2:15" s="35" customFormat="1" ht="14.25" customHeight="1" x14ac:dyDescent="0.2"/>
    <row r="28" spans="2:15" s="35" customFormat="1" ht="14.25" customHeight="1" x14ac:dyDescent="0.2"/>
    <row r="29" spans="2:15" s="35" customFormat="1" ht="14.25" customHeight="1" x14ac:dyDescent="0.2"/>
    <row r="30" spans="2:15" s="35" customFormat="1" ht="14.25" customHeight="1" x14ac:dyDescent="0.2"/>
    <row r="31" spans="2:15" s="35" customFormat="1" ht="14.25" customHeight="1" x14ac:dyDescent="0.2"/>
    <row r="32" spans="2:15" s="35" customFormat="1" ht="14.25" customHeight="1" x14ac:dyDescent="0.2"/>
    <row r="33" s="35" customFormat="1" ht="14.25" customHeight="1" x14ac:dyDescent="0.2"/>
    <row r="34" s="35" customFormat="1" ht="14.25" customHeight="1" x14ac:dyDescent="0.2"/>
    <row r="35" s="35" customFormat="1" ht="14.25" customHeight="1" x14ac:dyDescent="0.2"/>
    <row r="36" s="35" customFormat="1" ht="14.25" customHeight="1" x14ac:dyDescent="0.2"/>
    <row r="37" s="35" customFormat="1" ht="14.25" customHeight="1" x14ac:dyDescent="0.2"/>
    <row r="38" s="35" customFormat="1" ht="14.25" customHeight="1" x14ac:dyDescent="0.2"/>
    <row r="39" s="35" customFormat="1" ht="14.25" customHeight="1" x14ac:dyDescent="0.2"/>
    <row r="40" s="35" customFormat="1" ht="14.25" customHeight="1" x14ac:dyDescent="0.2"/>
    <row r="41" s="35" customFormat="1" ht="14.25" customHeight="1" x14ac:dyDescent="0.2"/>
    <row r="42" s="35" customFormat="1" ht="14.25" customHeight="1" x14ac:dyDescent="0.2"/>
    <row r="43" s="35" customFormat="1" ht="14.25" customHeight="1" x14ac:dyDescent="0.2"/>
    <row r="44" s="35" customFormat="1" ht="14.25" customHeight="1" x14ac:dyDescent="0.2"/>
    <row r="45" s="35" customFormat="1" ht="14.25" customHeight="1" x14ac:dyDescent="0.2"/>
    <row r="46" s="35" customFormat="1" ht="14.25" customHeight="1" x14ac:dyDescent="0.2"/>
    <row r="47" s="35" customFormat="1" ht="14.25" customHeight="1" x14ac:dyDescent="0.2"/>
    <row r="48" s="35" customFormat="1" ht="14.25" customHeight="1" x14ac:dyDescent="0.2"/>
    <row r="49" s="35" customFormat="1" ht="14.25" customHeight="1" x14ac:dyDescent="0.2"/>
    <row r="50" s="35" customFormat="1" ht="14.25" customHeight="1" x14ac:dyDescent="0.2"/>
    <row r="51" s="35" customFormat="1" ht="14.25" customHeight="1" x14ac:dyDescent="0.2"/>
    <row r="52" s="35" customFormat="1" ht="12.75" x14ac:dyDescent="0.2"/>
    <row r="53" s="35" customFormat="1" ht="12.75" x14ac:dyDescent="0.2"/>
    <row r="54" s="35" customFormat="1" ht="12.75" x14ac:dyDescent="0.2"/>
    <row r="55" s="35" customFormat="1" ht="12.75" x14ac:dyDescent="0.2"/>
    <row r="56" s="35" customFormat="1" ht="12.75" x14ac:dyDescent="0.2"/>
    <row r="57" s="35" customFormat="1" ht="12.75" x14ac:dyDescent="0.2"/>
    <row r="58" s="35" customFormat="1" ht="12.75" x14ac:dyDescent="0.2"/>
    <row r="59" s="35" customFormat="1" ht="12.75" x14ac:dyDescent="0.2"/>
    <row r="60" s="35" customFormat="1" ht="12.75" x14ac:dyDescent="0.2"/>
    <row r="61" s="35" customFormat="1" ht="12.75" x14ac:dyDescent="0.2"/>
    <row r="62" s="35" customFormat="1" ht="12.75" x14ac:dyDescent="0.2"/>
    <row r="63" s="35" customFormat="1" ht="12.75" x14ac:dyDescent="0.2"/>
    <row r="64" s="35" customFormat="1" ht="12.75" x14ac:dyDescent="0.2"/>
    <row r="65" s="35" customFormat="1" ht="12.75" x14ac:dyDescent="0.2"/>
    <row r="66" s="35" customFormat="1" ht="12.75" x14ac:dyDescent="0.2"/>
    <row r="67" s="35" customFormat="1" ht="12.75" x14ac:dyDescent="0.2"/>
    <row r="68" s="35" customFormat="1" ht="12.75" x14ac:dyDescent="0.2"/>
    <row r="69" s="35" customFormat="1" ht="12.75" x14ac:dyDescent="0.2"/>
    <row r="70" s="35" customFormat="1" ht="12.75" x14ac:dyDescent="0.2"/>
    <row r="71" s="35" customFormat="1" ht="12.75" x14ac:dyDescent="0.2"/>
    <row r="72" s="35" customFormat="1" ht="12.75" x14ac:dyDescent="0.2"/>
    <row r="73" s="35" customFormat="1" ht="12.75" x14ac:dyDescent="0.2"/>
    <row r="74" s="35" customFormat="1" ht="12.75" x14ac:dyDescent="0.2"/>
    <row r="75" s="35" customFormat="1" ht="12.75" x14ac:dyDescent="0.2"/>
    <row r="76" s="35" customFormat="1" ht="12.75" x14ac:dyDescent="0.2"/>
    <row r="77" s="35" customFormat="1" ht="12.75" x14ac:dyDescent="0.2"/>
    <row r="78" s="35" customFormat="1" ht="12.75" x14ac:dyDescent="0.2"/>
    <row r="79" s="35" customFormat="1" ht="12.75" x14ac:dyDescent="0.2"/>
    <row r="80" s="35" customFormat="1" ht="12.75" x14ac:dyDescent="0.2"/>
    <row r="81" s="35" customFormat="1" ht="12.75" x14ac:dyDescent="0.2"/>
    <row r="82" s="35" customFormat="1" ht="12.75" x14ac:dyDescent="0.2"/>
    <row r="83" s="35" customFormat="1" ht="12.75" x14ac:dyDescent="0.2"/>
    <row r="84" s="35" customFormat="1" ht="12.75" x14ac:dyDescent="0.2"/>
    <row r="85" s="35" customFormat="1" ht="12.75" x14ac:dyDescent="0.2"/>
    <row r="86" s="35" customFormat="1" ht="12.75" x14ac:dyDescent="0.2"/>
    <row r="87" s="35" customFormat="1" ht="12.75" x14ac:dyDescent="0.2"/>
    <row r="88" s="35" customFormat="1" ht="12.75" x14ac:dyDescent="0.2"/>
    <row r="89" s="35" customFormat="1" ht="12.75" x14ac:dyDescent="0.2"/>
    <row r="90" s="35" customFormat="1" ht="12.75" x14ac:dyDescent="0.2"/>
    <row r="91" s="35" customFormat="1" ht="12.75" x14ac:dyDescent="0.2"/>
    <row r="92" s="35" customFormat="1" ht="12.75" x14ac:dyDescent="0.2"/>
    <row r="93" s="35" customFormat="1" ht="12.75" x14ac:dyDescent="0.2"/>
    <row r="94" s="35" customFormat="1" ht="12.75" x14ac:dyDescent="0.2"/>
    <row r="95" s="35" customFormat="1" ht="12.75" x14ac:dyDescent="0.2"/>
    <row r="96" s="35" customFormat="1" ht="12.75" x14ac:dyDescent="0.2"/>
    <row r="97" s="35" customFormat="1" ht="12.75" x14ac:dyDescent="0.2"/>
    <row r="98" s="35" customFormat="1" ht="12.75" x14ac:dyDescent="0.2"/>
    <row r="99" s="35" customFormat="1" ht="12.75" x14ac:dyDescent="0.2"/>
    <row r="100" s="35" customFormat="1" ht="12.75" x14ac:dyDescent="0.2"/>
    <row r="101" s="35" customFormat="1" ht="12.75" x14ac:dyDescent="0.2"/>
    <row r="102" s="35" customFormat="1" ht="12.75" x14ac:dyDescent="0.2"/>
    <row r="103" s="35" customFormat="1" ht="12.75" x14ac:dyDescent="0.2"/>
    <row r="104" s="35" customFormat="1" ht="12.75" x14ac:dyDescent="0.2"/>
    <row r="105" s="35" customFormat="1" ht="12.75" x14ac:dyDescent="0.2"/>
    <row r="106" s="35" customFormat="1" ht="12.75" x14ac:dyDescent="0.2"/>
    <row r="107" s="35" customFormat="1" ht="12.75" x14ac:dyDescent="0.2"/>
    <row r="108" s="35" customFormat="1" ht="12.75" x14ac:dyDescent="0.2"/>
    <row r="109" s="35" customFormat="1" ht="12.75" x14ac:dyDescent="0.2"/>
    <row r="110" s="35" customFormat="1" ht="12.75" x14ac:dyDescent="0.2"/>
    <row r="111" s="35" customFormat="1" ht="12.75" x14ac:dyDescent="0.2"/>
    <row r="112" s="35" customFormat="1" ht="12.75" x14ac:dyDescent="0.2"/>
    <row r="113" s="35" customFormat="1" ht="12.75" x14ac:dyDescent="0.2"/>
    <row r="114" s="35" customFormat="1" ht="12.75" x14ac:dyDescent="0.2"/>
    <row r="115" s="35" customFormat="1" ht="12.75" x14ac:dyDescent="0.2"/>
    <row r="116" s="35" customFormat="1" ht="12.75" x14ac:dyDescent="0.2"/>
    <row r="117" s="35" customFormat="1" ht="12.75" x14ac:dyDescent="0.2"/>
    <row r="118" s="35" customFormat="1" ht="12.75" x14ac:dyDescent="0.2"/>
    <row r="119" s="35" customFormat="1" ht="12.75" x14ac:dyDescent="0.2"/>
    <row r="120" s="35" customFormat="1" ht="12.75" x14ac:dyDescent="0.2"/>
    <row r="121" s="35" customFormat="1" ht="12.75" x14ac:dyDescent="0.2"/>
    <row r="122" s="35" customFormat="1" ht="12.75" x14ac:dyDescent="0.2"/>
    <row r="123" s="35" customFormat="1" ht="12.75" x14ac:dyDescent="0.2"/>
    <row r="124" s="35" customFormat="1" ht="12.75" x14ac:dyDescent="0.2"/>
    <row r="125" s="35" customFormat="1" ht="12.75" x14ac:dyDescent="0.2"/>
    <row r="126" s="35" customFormat="1" ht="12.75" x14ac:dyDescent="0.2"/>
    <row r="127" s="35" customFormat="1" ht="12.75" x14ac:dyDescent="0.2"/>
    <row r="128" s="35" customFormat="1" ht="12.75" x14ac:dyDescent="0.2"/>
    <row r="129" s="35" customFormat="1" ht="12.75" x14ac:dyDescent="0.2"/>
    <row r="130" s="35" customFormat="1" ht="12.75" x14ac:dyDescent="0.2"/>
    <row r="131" s="35" customFormat="1" ht="12.75" x14ac:dyDescent="0.2"/>
    <row r="132" s="35" customFormat="1" ht="12.75" x14ac:dyDescent="0.2"/>
    <row r="133" s="35" customFormat="1" ht="12.75" x14ac:dyDescent="0.2"/>
    <row r="134" s="35" customFormat="1" ht="12.75" x14ac:dyDescent="0.2"/>
    <row r="135" s="35" customFormat="1" ht="12.75" x14ac:dyDescent="0.2"/>
    <row r="136" s="35" customFormat="1" ht="12.75" x14ac:dyDescent="0.2"/>
    <row r="137" s="35" customFormat="1" ht="12.75" x14ac:dyDescent="0.2"/>
    <row r="138" s="35" customFormat="1" ht="12.75" x14ac:dyDescent="0.2"/>
    <row r="139" s="35" customFormat="1" ht="12.75" x14ac:dyDescent="0.2"/>
    <row r="140" s="35" customFormat="1" ht="12.75" x14ac:dyDescent="0.2"/>
    <row r="141" s="35" customFormat="1" ht="12.75" x14ac:dyDescent="0.2"/>
    <row r="142" s="35" customFormat="1" ht="12.75" x14ac:dyDescent="0.2"/>
    <row r="143" s="35" customFormat="1" ht="12.75" x14ac:dyDescent="0.2"/>
    <row r="144" s="35" customFormat="1" ht="12.75" x14ac:dyDescent="0.2"/>
    <row r="145" s="35" customFormat="1" ht="12.75" x14ac:dyDescent="0.2"/>
    <row r="146" s="35" customFormat="1" ht="12.75" x14ac:dyDescent="0.2"/>
    <row r="147" s="35" customFormat="1" ht="12.75" x14ac:dyDescent="0.2"/>
    <row r="148" s="35" customFormat="1" ht="12.75" x14ac:dyDescent="0.2"/>
    <row r="149" s="35" customFormat="1" ht="12.75" x14ac:dyDescent="0.2"/>
    <row r="150" s="35" customFormat="1" ht="12.75" x14ac:dyDescent="0.2"/>
    <row r="151" s="35" customFormat="1" ht="12.75" x14ac:dyDescent="0.2"/>
    <row r="152" s="35" customFormat="1" ht="12.75" x14ac:dyDescent="0.2"/>
    <row r="153" s="35" customFormat="1" ht="12.75" x14ac:dyDescent="0.2"/>
    <row r="154" s="35" customFormat="1" ht="12.75" x14ac:dyDescent="0.2"/>
    <row r="155" s="35" customFormat="1" ht="12.75" x14ac:dyDescent="0.2"/>
    <row r="156" s="35" customFormat="1" ht="12.75" x14ac:dyDescent="0.2"/>
    <row r="157" s="35" customFormat="1" ht="12.75" x14ac:dyDescent="0.2"/>
    <row r="158" s="35" customFormat="1" ht="12.75" x14ac:dyDescent="0.2"/>
    <row r="159" s="35" customFormat="1" ht="12.75" x14ac:dyDescent="0.2"/>
    <row r="160" s="35" customFormat="1" ht="12.75" x14ac:dyDescent="0.2"/>
    <row r="161" s="35" customFormat="1" ht="12.75" x14ac:dyDescent="0.2"/>
    <row r="162" s="35" customFormat="1" ht="12.75" x14ac:dyDescent="0.2"/>
    <row r="163" s="35" customFormat="1" ht="12.75" x14ac:dyDescent="0.2"/>
    <row r="164" s="35" customFormat="1" ht="12.75" x14ac:dyDescent="0.2"/>
    <row r="165" s="35" customFormat="1" ht="12.75" x14ac:dyDescent="0.2"/>
    <row r="166" s="35" customFormat="1" ht="12.75" x14ac:dyDescent="0.2"/>
    <row r="167" s="35" customFormat="1" ht="12.75" x14ac:dyDescent="0.2"/>
    <row r="168" s="35" customFormat="1" ht="12.75" x14ac:dyDescent="0.2"/>
    <row r="169" s="35" customFormat="1" ht="12.75" x14ac:dyDescent="0.2"/>
    <row r="170" s="35" customFormat="1" ht="12.75" x14ac:dyDescent="0.2"/>
    <row r="171" s="35" customFormat="1" ht="12.75" x14ac:dyDescent="0.2"/>
    <row r="172" s="35" customFormat="1" ht="12.75" x14ac:dyDescent="0.2"/>
    <row r="173" s="35" customFormat="1" ht="12.75" x14ac:dyDescent="0.2"/>
    <row r="174" s="35" customFormat="1" ht="12.75" x14ac:dyDescent="0.2"/>
    <row r="175" s="35" customFormat="1" ht="12.75" x14ac:dyDescent="0.2"/>
    <row r="176" s="35" customFormat="1" ht="12.75" x14ac:dyDescent="0.2"/>
    <row r="177" s="35" customFormat="1" ht="12.75" x14ac:dyDescent="0.2"/>
    <row r="178" s="35" customFormat="1" ht="12.75" x14ac:dyDescent="0.2"/>
    <row r="179" s="35" customFormat="1" ht="12.75" x14ac:dyDescent="0.2"/>
    <row r="180" s="35" customFormat="1" ht="12.75" x14ac:dyDescent="0.2"/>
    <row r="181" s="35" customFormat="1" ht="12.75" x14ac:dyDescent="0.2"/>
    <row r="182" s="35" customFormat="1" ht="12.75" x14ac:dyDescent="0.2"/>
    <row r="183" s="35" customFormat="1" ht="12.75" x14ac:dyDescent="0.2"/>
    <row r="184" s="35" customFormat="1" ht="12.75" x14ac:dyDescent="0.2"/>
    <row r="185" s="35" customFormat="1" ht="12.75" x14ac:dyDescent="0.2"/>
    <row r="186" s="35" customFormat="1" ht="12.75" x14ac:dyDescent="0.2"/>
    <row r="187" s="35" customFormat="1" ht="12.75" x14ac:dyDescent="0.2"/>
    <row r="188" s="35" customFormat="1" ht="12.75" x14ac:dyDescent="0.2"/>
    <row r="189" s="35" customFormat="1" ht="12.75" x14ac:dyDescent="0.2"/>
    <row r="190" s="35" customFormat="1" ht="12.75" x14ac:dyDescent="0.2"/>
    <row r="191" s="35" customFormat="1" ht="12.75" x14ac:dyDescent="0.2"/>
    <row r="192" s="35" customFormat="1" ht="12.75" x14ac:dyDescent="0.2"/>
    <row r="193" s="35" customFormat="1" ht="12.75" x14ac:dyDescent="0.2"/>
    <row r="194" s="35" customFormat="1" ht="12.75" x14ac:dyDescent="0.2"/>
    <row r="195" s="35" customFormat="1" ht="12.75" x14ac:dyDescent="0.2"/>
    <row r="196" s="35" customFormat="1" ht="12.75" x14ac:dyDescent="0.2"/>
    <row r="197" s="35" customFormat="1" ht="12.75" x14ac:dyDescent="0.2"/>
    <row r="198" s="35" customFormat="1" ht="12.75" x14ac:dyDescent="0.2"/>
    <row r="199" s="35" customFormat="1" ht="12.75" x14ac:dyDescent="0.2"/>
    <row r="200" s="35" customFormat="1" ht="12.75" x14ac:dyDescent="0.2"/>
    <row r="201" s="35" customFormat="1" ht="12.75" x14ac:dyDescent="0.2"/>
    <row r="202" s="35" customFormat="1" ht="12.75" x14ac:dyDescent="0.2"/>
    <row r="203" s="35" customFormat="1" ht="12.75" x14ac:dyDescent="0.2"/>
    <row r="204" s="35" customFormat="1" ht="12.75" x14ac:dyDescent="0.2"/>
    <row r="205" s="35" customFormat="1" ht="12.75" x14ac:dyDescent="0.2"/>
    <row r="206" s="35" customFormat="1" ht="12.75" x14ac:dyDescent="0.2"/>
    <row r="207" s="35" customFormat="1" ht="12.75" x14ac:dyDescent="0.2"/>
    <row r="208" s="35" customFormat="1" ht="12.75" x14ac:dyDescent="0.2"/>
    <row r="209" s="35" customFormat="1" ht="12.75" x14ac:dyDescent="0.2"/>
    <row r="210" s="35" customFormat="1" ht="12.75" x14ac:dyDescent="0.2"/>
    <row r="211" s="35" customFormat="1" ht="12.75" x14ac:dyDescent="0.2"/>
    <row r="212" s="35" customFormat="1" ht="12.75" x14ac:dyDescent="0.2"/>
    <row r="213" s="35" customFormat="1" ht="12.75" x14ac:dyDescent="0.2"/>
    <row r="214" s="35" customFormat="1" ht="12.75" x14ac:dyDescent="0.2"/>
    <row r="215" s="35" customFormat="1" ht="12.75" x14ac:dyDescent="0.2"/>
    <row r="216" s="35" customFormat="1" ht="12.75" x14ac:dyDescent="0.2"/>
    <row r="217" s="35" customFormat="1" ht="12.75" x14ac:dyDescent="0.2"/>
    <row r="218" s="35" customFormat="1" ht="12.75" x14ac:dyDescent="0.2"/>
    <row r="219" s="35" customFormat="1" ht="12.75" x14ac:dyDescent="0.2"/>
    <row r="220" s="35" customFormat="1" ht="12.75" x14ac:dyDescent="0.2"/>
    <row r="221" s="35" customFormat="1" ht="12.75" x14ac:dyDescent="0.2"/>
    <row r="222" s="35" customFormat="1" ht="12.75" x14ac:dyDescent="0.2"/>
    <row r="223" s="35" customFormat="1" ht="12.75" x14ac:dyDescent="0.2"/>
    <row r="224" s="35" customFormat="1" ht="12.75" x14ac:dyDescent="0.2"/>
    <row r="225" spans="7:10" s="35" customFormat="1" ht="12.75" x14ac:dyDescent="0.2"/>
    <row r="226" spans="7:10" s="35" customFormat="1" ht="12.75" x14ac:dyDescent="0.2"/>
    <row r="227" spans="7:10" s="35" customFormat="1" ht="12.75" x14ac:dyDescent="0.2"/>
    <row r="228" spans="7:10" s="35" customFormat="1" ht="12.75" x14ac:dyDescent="0.2"/>
    <row r="229" spans="7:10" s="35" customFormat="1" ht="12.75" x14ac:dyDescent="0.2"/>
    <row r="230" spans="7:10" s="35" customFormat="1" ht="12.75" x14ac:dyDescent="0.2"/>
    <row r="231" spans="7:10" s="35" customFormat="1" ht="12.75" x14ac:dyDescent="0.2"/>
    <row r="232" spans="7:10" s="35" customFormat="1" ht="12.75" x14ac:dyDescent="0.2"/>
    <row r="233" spans="7:10" s="35" customFormat="1" ht="12.75" x14ac:dyDescent="0.2"/>
    <row r="234" spans="7:10" s="35" customFormat="1" ht="12.75" x14ac:dyDescent="0.2"/>
    <row r="235" spans="7:10" s="35" customFormat="1" ht="12.75" x14ac:dyDescent="0.2"/>
    <row r="236" spans="7:10" s="35" customFormat="1" ht="12.75" x14ac:dyDescent="0.2"/>
    <row r="237" spans="7:10" s="35" customFormat="1" ht="12.75" x14ac:dyDescent="0.2"/>
    <row r="238" spans="7:10" s="35" customFormat="1" ht="12.75" x14ac:dyDescent="0.2"/>
    <row r="239" spans="7:10" s="35" customFormat="1" ht="12.75" x14ac:dyDescent="0.2"/>
    <row r="240" spans="7:10" s="35" customFormat="1" ht="12.75" x14ac:dyDescent="0.2">
      <c r="G240" s="33"/>
      <c r="H240" s="33"/>
      <c r="I240" s="33"/>
      <c r="J240" s="33"/>
    </row>
    <row r="241" spans="7:10" s="35" customFormat="1" ht="12.75" x14ac:dyDescent="0.2">
      <c r="G241" s="33"/>
      <c r="H241" s="33"/>
      <c r="I241" s="33"/>
      <c r="J241" s="33"/>
    </row>
    <row r="242" spans="7:10" s="35" customFormat="1" ht="12.75" x14ac:dyDescent="0.2">
      <c r="G242" s="33"/>
      <c r="H242" s="33"/>
      <c r="I242" s="33"/>
      <c r="J242" s="33"/>
    </row>
    <row r="243" spans="7:10" s="35" customFormat="1" ht="12.75" x14ac:dyDescent="0.2">
      <c r="G243" s="33"/>
      <c r="H243" s="33"/>
      <c r="I243" s="33"/>
      <c r="J243" s="33"/>
    </row>
    <row r="244" spans="7:10" s="35" customFormat="1" ht="12.75" x14ac:dyDescent="0.2">
      <c r="G244" s="33"/>
      <c r="H244" s="33"/>
      <c r="I244" s="33"/>
      <c r="J244" s="33"/>
    </row>
    <row r="245" spans="7:10" s="35" customFormat="1" ht="12.75" x14ac:dyDescent="0.2">
      <c r="G245" s="33"/>
      <c r="H245" s="33"/>
      <c r="I245" s="33"/>
      <c r="J245" s="33"/>
    </row>
    <row r="246" spans="7:10" s="35" customFormat="1" ht="12.75" x14ac:dyDescent="0.2">
      <c r="G246" s="33"/>
      <c r="H246" s="33"/>
      <c r="I246" s="33"/>
      <c r="J246" s="33"/>
    </row>
    <row r="247" spans="7:10" s="35" customFormat="1" ht="12.75" x14ac:dyDescent="0.2">
      <c r="G247" s="33"/>
      <c r="H247" s="33"/>
      <c r="I247" s="33"/>
      <c r="J247" s="33"/>
    </row>
  </sheetData>
  <mergeCells count="1">
    <mergeCell ref="B2:E2"/>
  </mergeCells>
  <phoneticPr fontId="11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AC29"/>
  <sheetViews>
    <sheetView showGridLines="0" workbookViewId="0"/>
  </sheetViews>
  <sheetFormatPr defaultRowHeight="15" x14ac:dyDescent="0.25"/>
  <cols>
    <col min="27" max="27" width="27.28515625" customWidth="1"/>
  </cols>
  <sheetData>
    <row r="1" spans="2:29" ht="12.75" customHeight="1" x14ac:dyDescent="0.25"/>
    <row r="2" spans="2:29" ht="18.75" customHeight="1" thickBot="1" x14ac:dyDescent="0.3">
      <c r="B2" s="301" t="s">
        <v>201</v>
      </c>
      <c r="C2" s="301"/>
    </row>
    <row r="3" spans="2:29" ht="12.75" customHeight="1" x14ac:dyDescent="0.25">
      <c r="AA3" s="4"/>
      <c r="AB3" s="17" t="s">
        <v>71</v>
      </c>
      <c r="AC3" s="17" t="s">
        <v>72</v>
      </c>
    </row>
    <row r="4" spans="2:29" ht="12.75" customHeight="1" x14ac:dyDescent="0.25">
      <c r="AA4" s="142"/>
      <c r="AB4" s="143"/>
      <c r="AC4" s="143"/>
    </row>
    <row r="5" spans="2:29" ht="12.75" customHeight="1" thickBot="1" x14ac:dyDescent="0.3">
      <c r="AA5" s="331" t="s">
        <v>222</v>
      </c>
      <c r="AB5" s="144"/>
      <c r="AC5" s="144"/>
    </row>
    <row r="6" spans="2:29" ht="12.75" customHeight="1" x14ac:dyDescent="0.25">
      <c r="AA6" s="20" t="s">
        <v>8</v>
      </c>
      <c r="AB6" s="148"/>
      <c r="AC6" s="148"/>
    </row>
    <row r="7" spans="2:29" ht="12.75" customHeight="1" x14ac:dyDescent="0.25">
      <c r="AA7" s="7" t="s">
        <v>73</v>
      </c>
      <c r="AB7" s="145">
        <v>46.92295763932956</v>
      </c>
      <c r="AC7" s="145">
        <v>55.34847921135664</v>
      </c>
    </row>
    <row r="8" spans="2:29" ht="12.75" customHeight="1" x14ac:dyDescent="0.25">
      <c r="AA8" s="7" t="s">
        <v>74</v>
      </c>
      <c r="AB8" s="145">
        <v>39.341263001833056</v>
      </c>
      <c r="AC8" s="145">
        <v>32.587989550034905</v>
      </c>
    </row>
    <row r="9" spans="2:29" ht="12.75" customHeight="1" x14ac:dyDescent="0.25">
      <c r="AA9" s="7" t="s">
        <v>75</v>
      </c>
      <c r="AB9" s="145">
        <v>4.3429524920632874</v>
      </c>
      <c r="AC9" s="145">
        <v>5.3689489166150839</v>
      </c>
    </row>
    <row r="10" spans="2:29" ht="12.75" customHeight="1" x14ac:dyDescent="0.25">
      <c r="AA10" s="7" t="s">
        <v>76</v>
      </c>
      <c r="AB10" s="145">
        <v>5.9602343850964123</v>
      </c>
      <c r="AC10" s="145">
        <v>4.4553487423298579</v>
      </c>
    </row>
    <row r="11" spans="2:29" ht="12.75" customHeight="1" thickBot="1" x14ac:dyDescent="0.3">
      <c r="AA11" s="14" t="s">
        <v>77</v>
      </c>
      <c r="AB11" s="332">
        <v>1.9796644354167219</v>
      </c>
      <c r="AC11" s="147">
        <v>1.3837859768600509</v>
      </c>
    </row>
    <row r="12" spans="2:29" ht="12.75" customHeight="1" x14ac:dyDescent="0.25"/>
    <row r="13" spans="2:29" ht="12.75" customHeight="1" x14ac:dyDescent="0.25">
      <c r="B13" s="302"/>
    </row>
    <row r="14" spans="2:29" ht="12.75" customHeight="1" x14ac:dyDescent="0.25">
      <c r="B14" s="302"/>
    </row>
    <row r="15" spans="2:29" ht="12.75" customHeight="1" x14ac:dyDescent="0.25">
      <c r="B15" s="303"/>
    </row>
    <row r="16" spans="2:29" ht="12.75" customHeight="1" x14ac:dyDescent="0.25"/>
    <row r="17" spans="2:2" ht="12.75" customHeight="1" x14ac:dyDescent="0.25"/>
    <row r="18" spans="2:2" ht="12.75" customHeight="1" x14ac:dyDescent="0.25"/>
    <row r="19" spans="2:2" ht="12.75" customHeight="1" x14ac:dyDescent="0.25">
      <c r="B19" s="302"/>
    </row>
    <row r="20" spans="2:2" ht="12.75" customHeight="1" x14ac:dyDescent="0.25">
      <c r="B20" s="302"/>
    </row>
    <row r="21" spans="2:2" ht="12.75" customHeight="1" x14ac:dyDescent="0.25">
      <c r="B21" s="303"/>
    </row>
    <row r="22" spans="2:2" ht="12.75" customHeight="1" x14ac:dyDescent="0.25"/>
    <row r="23" spans="2:2" ht="12.75" customHeight="1" x14ac:dyDescent="0.25"/>
    <row r="24" spans="2:2" ht="12.75" customHeight="1" x14ac:dyDescent="0.25">
      <c r="B24" s="302"/>
    </row>
    <row r="25" spans="2:2" ht="12.75" customHeight="1" x14ac:dyDescent="0.25">
      <c r="B25" s="302"/>
    </row>
    <row r="26" spans="2:2" ht="12.75" customHeight="1" x14ac:dyDescent="0.25">
      <c r="B26" s="303"/>
    </row>
    <row r="27" spans="2:2" ht="12.75" customHeight="1" x14ac:dyDescent="0.25">
      <c r="B27" s="302" t="s">
        <v>213</v>
      </c>
    </row>
    <row r="28" spans="2:2" x14ac:dyDescent="0.25">
      <c r="B28" s="302" t="s">
        <v>214</v>
      </c>
    </row>
    <row r="29" spans="2:2" x14ac:dyDescent="0.25">
      <c r="B29" s="303" t="s">
        <v>129</v>
      </c>
    </row>
  </sheetData>
  <phoneticPr fontId="11" type="noConversion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AE39"/>
  <sheetViews>
    <sheetView showGridLines="0" workbookViewId="0"/>
  </sheetViews>
  <sheetFormatPr defaultRowHeight="15" x14ac:dyDescent="0.25"/>
  <cols>
    <col min="1" max="1" width="9.140625" customWidth="1"/>
    <col min="27" max="27" width="43" customWidth="1"/>
    <col min="28" max="28" width="15.42578125" customWidth="1"/>
    <col min="29" max="29" width="18.5703125" customWidth="1"/>
    <col min="30" max="30" width="19.140625" customWidth="1"/>
    <col min="31" max="31" width="21.7109375" customWidth="1"/>
  </cols>
  <sheetData>
    <row r="1" spans="2:31" ht="12.75" customHeight="1" x14ac:dyDescent="0.25"/>
    <row r="2" spans="2:31" ht="18.75" customHeight="1" thickBot="1" x14ac:dyDescent="0.3">
      <c r="B2" s="301" t="s">
        <v>202</v>
      </c>
    </row>
    <row r="3" spans="2:31" ht="27.95" customHeight="1" thickBot="1" x14ac:dyDescent="0.3">
      <c r="AA3" s="21"/>
      <c r="AB3" s="22" t="s">
        <v>225</v>
      </c>
      <c r="AC3" s="149" t="s">
        <v>9</v>
      </c>
      <c r="AD3" s="22" t="s">
        <v>10</v>
      </c>
      <c r="AE3" s="150" t="s">
        <v>7</v>
      </c>
    </row>
    <row r="4" spans="2:31" ht="12.75" customHeight="1" x14ac:dyDescent="0.25">
      <c r="AA4" s="151"/>
      <c r="AB4" s="152"/>
      <c r="AC4" s="153"/>
      <c r="AD4" s="152"/>
      <c r="AE4" s="154"/>
    </row>
    <row r="5" spans="2:31" ht="12.75" customHeight="1" thickBot="1" x14ac:dyDescent="0.3">
      <c r="AA5" s="331" t="s">
        <v>222</v>
      </c>
      <c r="AB5" s="23"/>
      <c r="AC5" s="155"/>
      <c r="AD5" s="23"/>
      <c r="AE5" s="156"/>
    </row>
    <row r="6" spans="2:31" ht="12.75" customHeight="1" x14ac:dyDescent="0.25">
      <c r="AA6" s="20"/>
      <c r="AB6" s="16"/>
      <c r="AC6" s="157"/>
      <c r="AD6" s="16"/>
      <c r="AE6" s="158"/>
    </row>
    <row r="7" spans="2:31" ht="12.75" customHeight="1" x14ac:dyDescent="0.25">
      <c r="AA7" s="5" t="s">
        <v>220</v>
      </c>
      <c r="AB7" s="28">
        <v>913.86400416615675</v>
      </c>
      <c r="AC7" s="159">
        <v>161.99799999999999</v>
      </c>
      <c r="AD7" s="28">
        <v>129503.79983002125</v>
      </c>
      <c r="AE7" s="160">
        <v>0</v>
      </c>
    </row>
    <row r="8" spans="2:31" ht="12.75" customHeight="1" x14ac:dyDescent="0.25">
      <c r="AA8" s="5" t="s">
        <v>221</v>
      </c>
      <c r="AB8" s="28">
        <v>769.98708085207636</v>
      </c>
      <c r="AC8" s="159">
        <v>115.67619999999999</v>
      </c>
      <c r="AD8" s="28">
        <v>76565.135257289847</v>
      </c>
      <c r="AE8" s="161">
        <v>3.5452033301103067E-2</v>
      </c>
    </row>
    <row r="9" spans="2:31" ht="12.75" customHeight="1" x14ac:dyDescent="0.25">
      <c r="AA9" s="5" t="s">
        <v>216</v>
      </c>
      <c r="AB9" s="28">
        <v>1226.6216104897758</v>
      </c>
      <c r="AC9" s="29">
        <v>207.10140000000001</v>
      </c>
      <c r="AD9" s="28">
        <v>159004.10277895303</v>
      </c>
      <c r="AE9" s="161">
        <v>2.6334996209613922E-3</v>
      </c>
    </row>
    <row r="10" spans="2:31" ht="12.75" customHeight="1" x14ac:dyDescent="0.25">
      <c r="AA10" s="5" t="s">
        <v>217</v>
      </c>
      <c r="AB10" s="28">
        <v>1134.70861051571</v>
      </c>
      <c r="AC10" s="29">
        <v>174.1688</v>
      </c>
      <c r="AD10" s="28">
        <v>121348.99368201556</v>
      </c>
      <c r="AE10" s="160">
        <v>1.9251024284341025E-2</v>
      </c>
    </row>
    <row r="11" spans="2:31" ht="12.75" customHeight="1" x14ac:dyDescent="0.25">
      <c r="AA11" s="5" t="s">
        <v>218</v>
      </c>
      <c r="AB11" s="28">
        <v>1035.9666857935092</v>
      </c>
      <c r="AC11" s="29">
        <v>147.35640000000001</v>
      </c>
      <c r="AD11" s="28">
        <v>82329.543504962319</v>
      </c>
      <c r="AE11" s="160">
        <v>1.773867600754243E-2</v>
      </c>
    </row>
    <row r="12" spans="2:31" ht="12.75" customHeight="1" thickBot="1" x14ac:dyDescent="0.3">
      <c r="AA12" s="12" t="s">
        <v>219</v>
      </c>
      <c r="AB12" s="30">
        <v>884.46940016257122</v>
      </c>
      <c r="AC12" s="31">
        <v>100.41419999999999</v>
      </c>
      <c r="AD12" s="30">
        <v>58573.732304112935</v>
      </c>
      <c r="AE12" s="162">
        <v>2.1173049663906988E-2</v>
      </c>
    </row>
    <row r="13" spans="2:31" ht="12.75" customHeight="1" x14ac:dyDescent="0.25"/>
    <row r="14" spans="2:31" ht="12.75" customHeight="1" x14ac:dyDescent="0.25">
      <c r="B14" s="302"/>
    </row>
    <row r="15" spans="2:31" ht="12.75" customHeight="1" x14ac:dyDescent="0.25">
      <c r="B15" s="302"/>
    </row>
    <row r="16" spans="2:31" ht="12.75" customHeight="1" x14ac:dyDescent="0.25">
      <c r="B16" s="303"/>
    </row>
    <row r="17" spans="2:2" ht="12.75" customHeight="1" x14ac:dyDescent="0.25"/>
    <row r="18" spans="2:2" ht="12.75" customHeight="1" x14ac:dyDescent="0.25"/>
    <row r="19" spans="2:2" ht="12.75" customHeight="1" x14ac:dyDescent="0.25"/>
    <row r="20" spans="2:2" ht="12.75" customHeight="1" x14ac:dyDescent="0.25"/>
    <row r="21" spans="2:2" ht="12.75" customHeight="1" x14ac:dyDescent="0.25"/>
    <row r="22" spans="2:2" ht="12.75" customHeight="1" x14ac:dyDescent="0.25"/>
    <row r="23" spans="2:2" ht="12.75" customHeight="1" x14ac:dyDescent="0.25"/>
    <row r="24" spans="2:2" ht="12.75" customHeight="1" x14ac:dyDescent="0.25">
      <c r="B24" s="302" t="s">
        <v>224</v>
      </c>
    </row>
    <row r="25" spans="2:2" ht="12.75" customHeight="1" x14ac:dyDescent="0.25">
      <c r="B25" s="302" t="s">
        <v>212</v>
      </c>
    </row>
    <row r="26" spans="2:2" ht="12.75" customHeight="1" x14ac:dyDescent="0.25">
      <c r="B26" s="303" t="s">
        <v>129</v>
      </c>
    </row>
    <row r="27" spans="2:2" ht="12.75" customHeight="1" x14ac:dyDescent="0.25">
      <c r="B27" s="302"/>
    </row>
    <row r="28" spans="2:2" ht="12.75" customHeight="1" x14ac:dyDescent="0.25">
      <c r="B28" s="303"/>
    </row>
    <row r="29" spans="2:2" ht="12.75" customHeight="1" x14ac:dyDescent="0.25">
      <c r="B29" s="302"/>
    </row>
    <row r="30" spans="2:2" ht="12.75" customHeight="1" x14ac:dyDescent="0.25">
      <c r="B30" s="303"/>
    </row>
    <row r="31" spans="2:2" ht="12.75" customHeight="1" x14ac:dyDescent="0.25"/>
    <row r="32" spans="2: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</sheetData>
  <phoneticPr fontId="11" type="noConversion"/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</sheetPr>
  <dimension ref="B1:AA59"/>
  <sheetViews>
    <sheetView showGridLines="0" workbookViewId="0"/>
  </sheetViews>
  <sheetFormatPr defaultRowHeight="15" x14ac:dyDescent="0.25"/>
  <cols>
    <col min="1" max="1" width="9.140625" customWidth="1"/>
    <col min="2" max="2" width="7.85546875" bestFit="1" customWidth="1"/>
    <col min="25" max="25" width="36.42578125" customWidth="1"/>
    <col min="26" max="26" width="21.28515625" customWidth="1"/>
    <col min="27" max="27" width="19.85546875" customWidth="1"/>
  </cols>
  <sheetData>
    <row r="1" spans="2:27" ht="12.75" customHeight="1" x14ac:dyDescent="0.25"/>
    <row r="2" spans="2:27" ht="18.75" customHeight="1" thickBot="1" x14ac:dyDescent="0.3">
      <c r="B2" s="301" t="s">
        <v>226</v>
      </c>
    </row>
    <row r="3" spans="2:27" ht="12.75" customHeight="1" x14ac:dyDescent="0.25">
      <c r="Y3" s="334"/>
      <c r="Z3" s="17" t="s">
        <v>81</v>
      </c>
      <c r="AA3" s="17" t="s">
        <v>72</v>
      </c>
    </row>
    <row r="4" spans="2:27" ht="12.75" customHeight="1" x14ac:dyDescent="0.25">
      <c r="B4" s="301"/>
      <c r="Y4" s="335"/>
      <c r="Z4" s="338"/>
      <c r="AA4" s="336"/>
    </row>
    <row r="5" spans="2:27" ht="12.75" customHeight="1" x14ac:dyDescent="0.25">
      <c r="B5" s="301"/>
      <c r="Y5" s="335" t="s">
        <v>227</v>
      </c>
      <c r="Z5" s="339"/>
      <c r="AA5" s="337"/>
    </row>
    <row r="6" spans="2:27" ht="12.75" customHeight="1" x14ac:dyDescent="0.25">
      <c r="Y6" s="9" t="s">
        <v>80</v>
      </c>
      <c r="Z6" s="145">
        <v>20.316087738452261</v>
      </c>
      <c r="AA6" s="163">
        <v>26.737295273317702</v>
      </c>
    </row>
    <row r="7" spans="2:27" ht="12.75" customHeight="1" x14ac:dyDescent="0.25">
      <c r="Y7" s="9" t="s">
        <v>79</v>
      </c>
      <c r="Z7" s="145">
        <v>3.1630661039113055</v>
      </c>
      <c r="AA7" s="163">
        <v>7.6723820975985904</v>
      </c>
    </row>
    <row r="8" spans="2:27" ht="12.75" customHeight="1" thickBot="1" x14ac:dyDescent="0.3">
      <c r="Y8" s="13" t="s">
        <v>78</v>
      </c>
      <c r="Z8" s="145">
        <v>76.520846157636541</v>
      </c>
      <c r="AA8" s="145">
        <v>65.590322629083801</v>
      </c>
    </row>
    <row r="9" spans="2:27" ht="12.75" customHeight="1" x14ac:dyDescent="0.25"/>
    <row r="10" spans="2:27" ht="12.75" customHeight="1" x14ac:dyDescent="0.25"/>
    <row r="11" spans="2:27" ht="12.75" customHeight="1" x14ac:dyDescent="0.25"/>
    <row r="12" spans="2:27" ht="12.75" customHeight="1" x14ac:dyDescent="0.25"/>
    <row r="13" spans="2:27" ht="12.75" customHeight="1" x14ac:dyDescent="0.25"/>
    <row r="14" spans="2:27" ht="12.75" customHeight="1" x14ac:dyDescent="0.25"/>
    <row r="15" spans="2:27" ht="12.75" customHeight="1" x14ac:dyDescent="0.25"/>
    <row r="16" spans="2:27" ht="12.75" customHeight="1" x14ac:dyDescent="0.25"/>
    <row r="17" spans="2:2" ht="12.75" customHeight="1" x14ac:dyDescent="0.25"/>
    <row r="18" spans="2:2" ht="12.75" customHeight="1" x14ac:dyDescent="0.25"/>
    <row r="19" spans="2:2" ht="12.75" customHeight="1" x14ac:dyDescent="0.25"/>
    <row r="20" spans="2:2" ht="12.75" customHeight="1" x14ac:dyDescent="0.25"/>
    <row r="21" spans="2:2" ht="12.75" customHeight="1" x14ac:dyDescent="0.25"/>
    <row r="22" spans="2:2" ht="12.75" customHeight="1" x14ac:dyDescent="0.25"/>
    <row r="23" spans="2:2" ht="12.75" customHeight="1" x14ac:dyDescent="0.25"/>
    <row r="24" spans="2:2" ht="12.75" customHeight="1" x14ac:dyDescent="0.25">
      <c r="B24" s="333" t="s">
        <v>228</v>
      </c>
    </row>
    <row r="25" spans="2:2" ht="12.75" customHeight="1" x14ac:dyDescent="0.25">
      <c r="B25" s="302" t="s">
        <v>214</v>
      </c>
    </row>
    <row r="26" spans="2:2" ht="12.75" customHeight="1" x14ac:dyDescent="0.25">
      <c r="B26" s="303" t="s">
        <v>129</v>
      </c>
    </row>
    <row r="27" spans="2:2" ht="12.75" customHeight="1" x14ac:dyDescent="0.25">
      <c r="B27" s="333"/>
    </row>
    <row r="28" spans="2:2" ht="12.75" customHeight="1" x14ac:dyDescent="0.25">
      <c r="B28" s="302"/>
    </row>
    <row r="29" spans="2:2" ht="12.75" customHeight="1" x14ac:dyDescent="0.25">
      <c r="B29" s="303"/>
    </row>
    <row r="30" spans="2:2" ht="12.75" customHeight="1" x14ac:dyDescent="0.25"/>
    <row r="31" spans="2:2" ht="12.75" customHeight="1" x14ac:dyDescent="0.25"/>
    <row r="32" spans="2: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</sheetData>
  <phoneticPr fontId="11" type="noConversion"/>
  <pageMargins left="0.7" right="0.7" top="0.75" bottom="0.75" header="0.3" footer="0.3"/>
  <pageSetup paperSize="9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Z35"/>
  <sheetViews>
    <sheetView showGridLines="0" workbookViewId="0"/>
  </sheetViews>
  <sheetFormatPr defaultRowHeight="15" x14ac:dyDescent="0.25"/>
  <cols>
    <col min="1" max="1" width="9.140625" customWidth="1"/>
    <col min="8" max="8" width="10.5703125" bestFit="1" customWidth="1"/>
    <col min="25" max="25" width="35.140625" customWidth="1"/>
    <col min="26" max="26" width="23.7109375" customWidth="1"/>
  </cols>
  <sheetData>
    <row r="1" spans="2:26" ht="12.75" customHeight="1" x14ac:dyDescent="0.25"/>
    <row r="2" spans="2:26" ht="18.75" customHeight="1" x14ac:dyDescent="0.25">
      <c r="B2" s="301" t="s">
        <v>230</v>
      </c>
    </row>
    <row r="3" spans="2:26" ht="12.75" customHeight="1" thickBot="1" x14ac:dyDescent="0.3"/>
    <row r="4" spans="2:26" ht="12.75" customHeight="1" x14ac:dyDescent="0.25">
      <c r="Y4" s="341"/>
      <c r="Z4" s="436" t="s">
        <v>7</v>
      </c>
    </row>
    <row r="5" spans="2:26" ht="12.75" customHeight="1" thickBot="1" x14ac:dyDescent="0.3">
      <c r="Y5" s="342" t="s">
        <v>222</v>
      </c>
      <c r="Z5" s="437"/>
    </row>
    <row r="6" spans="2:26" ht="12.75" customHeight="1" x14ac:dyDescent="0.25">
      <c r="Y6" s="20"/>
      <c r="Z6" s="164"/>
    </row>
    <row r="7" spans="2:26" ht="12.75" customHeight="1" x14ac:dyDescent="0.25">
      <c r="Y7" s="5" t="s">
        <v>82</v>
      </c>
      <c r="Z7" s="340">
        <v>1.2095547946876906</v>
      </c>
    </row>
    <row r="8" spans="2:26" ht="12.75" customHeight="1" x14ac:dyDescent="0.25">
      <c r="Y8" s="5" t="s">
        <v>83</v>
      </c>
      <c r="Z8" s="340">
        <v>1.3866674180614791</v>
      </c>
    </row>
    <row r="9" spans="2:26" ht="12.75" customHeight="1" x14ac:dyDescent="0.25">
      <c r="Y9" s="5" t="s">
        <v>84</v>
      </c>
      <c r="Z9" s="340">
        <v>2.3305167080839415</v>
      </c>
    </row>
    <row r="10" spans="2:26" ht="12.75" customHeight="1" x14ac:dyDescent="0.25">
      <c r="Y10" s="5" t="s">
        <v>229</v>
      </c>
      <c r="Z10" s="340">
        <v>4.1107716165674244</v>
      </c>
    </row>
    <row r="11" spans="2:26" ht="12.75" customHeight="1" thickBot="1" x14ac:dyDescent="0.3">
      <c r="Y11" s="12" t="s">
        <v>86</v>
      </c>
      <c r="Z11" s="340">
        <v>1.4003802359029804</v>
      </c>
    </row>
    <row r="12" spans="2:26" ht="12.75" customHeight="1" x14ac:dyDescent="0.25"/>
    <row r="13" spans="2:26" ht="12.75" customHeight="1" x14ac:dyDescent="0.25"/>
    <row r="14" spans="2:26" ht="12.75" customHeight="1" x14ac:dyDescent="0.25"/>
    <row r="15" spans="2:26" ht="12.75" customHeight="1" x14ac:dyDescent="0.25"/>
    <row r="16" spans="2:26" ht="12.75" customHeight="1" x14ac:dyDescent="0.25"/>
    <row r="17" spans="2:2" ht="12.75" customHeight="1" x14ac:dyDescent="0.25"/>
    <row r="18" spans="2:2" ht="12.75" customHeight="1" x14ac:dyDescent="0.25"/>
    <row r="19" spans="2:2" ht="12.75" customHeight="1" x14ac:dyDescent="0.25"/>
    <row r="20" spans="2:2" ht="12.75" customHeight="1" x14ac:dyDescent="0.25"/>
    <row r="21" spans="2:2" ht="12.75" customHeight="1" x14ac:dyDescent="0.25">
      <c r="B21" s="302"/>
    </row>
    <row r="22" spans="2:2" ht="12.75" customHeight="1" x14ac:dyDescent="0.25">
      <c r="B22" s="302"/>
    </row>
    <row r="23" spans="2:2" ht="12.75" customHeight="1" x14ac:dyDescent="0.25">
      <c r="B23" s="303"/>
    </row>
    <row r="24" spans="2:2" ht="12.75" customHeight="1" x14ac:dyDescent="0.25">
      <c r="B24" s="302" t="s">
        <v>213</v>
      </c>
    </row>
    <row r="25" spans="2:2" ht="12.75" customHeight="1" x14ac:dyDescent="0.25">
      <c r="B25" s="302" t="s">
        <v>212</v>
      </c>
    </row>
    <row r="26" spans="2:2" ht="12.75" customHeight="1" x14ac:dyDescent="0.25">
      <c r="B26" s="303" t="s">
        <v>129</v>
      </c>
    </row>
    <row r="27" spans="2:2" ht="12.75" customHeight="1" x14ac:dyDescent="0.25"/>
    <row r="28" spans="2:2" ht="12.75" customHeight="1" x14ac:dyDescent="0.25"/>
    <row r="29" spans="2:2" ht="12.75" customHeight="1" x14ac:dyDescent="0.25">
      <c r="B29" s="302"/>
    </row>
    <row r="30" spans="2:2" ht="12.75" customHeight="1" x14ac:dyDescent="0.25">
      <c r="B30" s="302"/>
    </row>
    <row r="31" spans="2:2" ht="12.75" customHeight="1" x14ac:dyDescent="0.25">
      <c r="B31" s="303"/>
    </row>
    <row r="32" spans="2:2" ht="12.75" customHeight="1" x14ac:dyDescent="0.25"/>
    <row r="33" ht="12.75" customHeight="1" x14ac:dyDescent="0.25"/>
    <row r="34" ht="12.75" customHeight="1" x14ac:dyDescent="0.25"/>
    <row r="35" ht="12.75" customHeight="1" x14ac:dyDescent="0.25"/>
  </sheetData>
  <mergeCells count="1">
    <mergeCell ref="Z4:Z5"/>
  </mergeCells>
  <phoneticPr fontId="11" type="noConversion"/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D40"/>
  <sheetViews>
    <sheetView showGridLines="0" workbookViewId="0"/>
  </sheetViews>
  <sheetFormatPr defaultRowHeight="15" x14ac:dyDescent="0.25"/>
  <cols>
    <col min="1" max="1" width="9.140625" customWidth="1"/>
    <col min="28" max="28" width="27.140625" customWidth="1"/>
  </cols>
  <sheetData>
    <row r="1" spans="1:30" ht="12.75" customHeight="1" x14ac:dyDescent="0.25"/>
    <row r="2" spans="1:30" ht="18.75" customHeight="1" x14ac:dyDescent="0.25">
      <c r="B2" s="301" t="s">
        <v>204</v>
      </c>
      <c r="C2" s="301"/>
    </row>
    <row r="3" spans="1:30" ht="12.75" customHeight="1" x14ac:dyDescent="0.25"/>
    <row r="4" spans="1:30" ht="12.75" customHeight="1" x14ac:dyDescent="0.25">
      <c r="AB4" s="343"/>
    </row>
    <row r="5" spans="1:30" ht="12.75" customHeight="1" x14ac:dyDescent="0.25">
      <c r="AB5" s="343" t="s">
        <v>231</v>
      </c>
      <c r="AC5" s="344"/>
      <c r="AD5" s="344"/>
    </row>
    <row r="6" spans="1:30" ht="12.75" customHeight="1" x14ac:dyDescent="0.25">
      <c r="AB6" s="345"/>
      <c r="AC6" s="165" t="s">
        <v>81</v>
      </c>
      <c r="AD6" s="165" t="s">
        <v>72</v>
      </c>
    </row>
    <row r="7" spans="1:30" ht="12.75" customHeight="1" x14ac:dyDescent="0.25">
      <c r="K7" t="s">
        <v>87</v>
      </c>
      <c r="AB7" s="166"/>
      <c r="AC7" s="167"/>
      <c r="AD7" s="167"/>
    </row>
    <row r="8" spans="1:30" ht="12.75" customHeight="1" x14ac:dyDescent="0.25">
      <c r="AB8" s="168" t="s">
        <v>111</v>
      </c>
      <c r="AC8" s="169">
        <v>3.1563805105969909</v>
      </c>
      <c r="AD8" s="169">
        <v>4.5181708227825146</v>
      </c>
    </row>
    <row r="9" spans="1:30" ht="12.75" customHeight="1" x14ac:dyDescent="0.25">
      <c r="AB9" s="168" t="s">
        <v>112</v>
      </c>
      <c r="AC9" s="169">
        <v>10.926580918315338</v>
      </c>
      <c r="AD9" s="169">
        <v>7.08750124283773</v>
      </c>
    </row>
    <row r="10" spans="1:30" ht="12.75" customHeight="1" x14ac:dyDescent="0.25">
      <c r="AB10" s="168" t="s">
        <v>113</v>
      </c>
      <c r="AC10" s="169">
        <v>21.038013607800792</v>
      </c>
      <c r="AD10" s="169">
        <v>16.02009504006023</v>
      </c>
    </row>
    <row r="11" spans="1:30" ht="12.75" customHeight="1" x14ac:dyDescent="0.25">
      <c r="AB11" s="168" t="s">
        <v>114</v>
      </c>
      <c r="AC11" s="169">
        <v>32.616764101987755</v>
      </c>
      <c r="AD11" s="169">
        <v>37.534853395663156</v>
      </c>
    </row>
    <row r="12" spans="1:30" ht="12.75" customHeight="1" x14ac:dyDescent="0.25">
      <c r="AB12" s="168" t="s">
        <v>115</v>
      </c>
      <c r="AC12" s="169">
        <v>32.256060145999996</v>
      </c>
      <c r="AD12" s="169">
        <v>34.839379498656314</v>
      </c>
    </row>
    <row r="13" spans="1:30" ht="12.75" customHeight="1" x14ac:dyDescent="0.25">
      <c r="A13" s="168"/>
      <c r="B13" s="169"/>
      <c r="C13" s="169"/>
      <c r="AB13" s="170" t="s">
        <v>232</v>
      </c>
      <c r="AC13" s="171">
        <v>100</v>
      </c>
      <c r="AD13" s="171">
        <v>99.999999999999943</v>
      </c>
    </row>
    <row r="14" spans="1:30" ht="12.75" customHeight="1" x14ac:dyDescent="0.25"/>
    <row r="15" spans="1:30" ht="12.75" customHeight="1" x14ac:dyDescent="0.25"/>
    <row r="16" spans="1:30" ht="12.75" customHeight="1" x14ac:dyDescent="0.25"/>
    <row r="17" spans="2:2" ht="12.75" customHeight="1" x14ac:dyDescent="0.25"/>
    <row r="18" spans="2:2" ht="12.75" customHeight="1" x14ac:dyDescent="0.25"/>
    <row r="19" spans="2:2" ht="12.75" customHeight="1" x14ac:dyDescent="0.25"/>
    <row r="20" spans="2:2" ht="12.75" customHeight="1" x14ac:dyDescent="0.25"/>
    <row r="21" spans="2:2" ht="12.75" customHeight="1" x14ac:dyDescent="0.25">
      <c r="B21" s="302"/>
    </row>
    <row r="22" spans="2:2" ht="12.75" customHeight="1" x14ac:dyDescent="0.25">
      <c r="B22" s="302"/>
    </row>
    <row r="23" spans="2:2" ht="12.75" customHeight="1" x14ac:dyDescent="0.25">
      <c r="B23" s="303"/>
    </row>
    <row r="24" spans="2:2" ht="12.75" customHeight="1" x14ac:dyDescent="0.25"/>
    <row r="25" spans="2:2" ht="12.75" customHeight="1" x14ac:dyDescent="0.25"/>
    <row r="26" spans="2:2" ht="12.75" customHeight="1" x14ac:dyDescent="0.25"/>
    <row r="27" spans="2:2" ht="12.75" customHeight="1" x14ac:dyDescent="0.25"/>
    <row r="28" spans="2:2" ht="12.75" customHeight="1" x14ac:dyDescent="0.25">
      <c r="B28" s="302" t="s">
        <v>233</v>
      </c>
    </row>
    <row r="29" spans="2:2" ht="12.75" customHeight="1" x14ac:dyDescent="0.25">
      <c r="B29" s="302" t="s">
        <v>211</v>
      </c>
    </row>
    <row r="30" spans="2:2" ht="12.75" customHeight="1" x14ac:dyDescent="0.25">
      <c r="B30" s="303" t="s">
        <v>129</v>
      </c>
    </row>
    <row r="31" spans="2:2" ht="12.75" customHeight="1" x14ac:dyDescent="0.25">
      <c r="B31" s="302"/>
    </row>
    <row r="32" spans="2:2" ht="12.75" customHeight="1" x14ac:dyDescent="0.25">
      <c r="B32" s="302"/>
    </row>
    <row r="33" spans="2:2" ht="12.75" customHeight="1" x14ac:dyDescent="0.25">
      <c r="B33" s="303"/>
    </row>
    <row r="34" spans="2:2" ht="12.75" customHeight="1" x14ac:dyDescent="0.25"/>
    <row r="35" spans="2:2" ht="12.75" customHeight="1" x14ac:dyDescent="0.25"/>
    <row r="36" spans="2:2" ht="12.75" customHeight="1" x14ac:dyDescent="0.25"/>
    <row r="37" spans="2:2" ht="12.75" customHeight="1" x14ac:dyDescent="0.25"/>
    <row r="38" spans="2:2" ht="12.75" customHeight="1" x14ac:dyDescent="0.25"/>
    <row r="39" spans="2:2" ht="12.75" customHeight="1" x14ac:dyDescent="0.25"/>
    <row r="40" spans="2:2" ht="12.75" customHeight="1" x14ac:dyDescent="0.25"/>
  </sheetData>
  <phoneticPr fontId="11" type="noConversion"/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B1:AB45"/>
  <sheetViews>
    <sheetView showGridLines="0" workbookViewId="0"/>
  </sheetViews>
  <sheetFormatPr defaultRowHeight="15" x14ac:dyDescent="0.25"/>
  <cols>
    <col min="1" max="1" width="9.140625" customWidth="1"/>
    <col min="26" max="26" width="33.42578125" customWidth="1"/>
  </cols>
  <sheetData>
    <row r="1" spans="2:28" ht="12.75" customHeight="1" x14ac:dyDescent="0.25"/>
    <row r="2" spans="2:28" ht="18.75" customHeight="1" x14ac:dyDescent="0.25">
      <c r="B2" s="301" t="s">
        <v>203</v>
      </c>
    </row>
    <row r="3" spans="2:28" ht="12.75" customHeight="1" x14ac:dyDescent="0.25"/>
    <row r="4" spans="2:28" ht="12.75" customHeight="1" x14ac:dyDescent="0.25"/>
    <row r="5" spans="2:28" ht="12.75" customHeight="1" x14ac:dyDescent="0.25"/>
    <row r="6" spans="2:28" ht="12.75" customHeight="1" x14ac:dyDescent="0.25">
      <c r="Z6" s="343" t="s">
        <v>231</v>
      </c>
      <c r="AA6" s="344"/>
      <c r="AB6" s="344"/>
    </row>
    <row r="7" spans="2:28" ht="12.75" customHeight="1" x14ac:dyDescent="0.25">
      <c r="Z7" s="345"/>
      <c r="AA7" s="346" t="s">
        <v>81</v>
      </c>
      <c r="AB7" s="346" t="s">
        <v>72</v>
      </c>
    </row>
    <row r="8" spans="2:28" ht="12.75" customHeight="1" x14ac:dyDescent="0.25">
      <c r="Z8" s="166"/>
      <c r="AA8" s="167"/>
      <c r="AB8" s="167"/>
    </row>
    <row r="9" spans="2:28" ht="12.75" customHeight="1" x14ac:dyDescent="0.25">
      <c r="Z9" s="168" t="s">
        <v>17</v>
      </c>
      <c r="AA9" s="169">
        <v>39.12321290736881</v>
      </c>
      <c r="AB9" s="169">
        <v>43.796691187960711</v>
      </c>
    </row>
    <row r="10" spans="2:28" ht="12.75" customHeight="1" x14ac:dyDescent="0.25">
      <c r="Z10" s="168" t="s">
        <v>16</v>
      </c>
      <c r="AA10" s="169">
        <v>21.919537407972069</v>
      </c>
      <c r="AB10" s="169">
        <v>27.485395991865026</v>
      </c>
    </row>
    <row r="11" spans="2:28" ht="12.75" customHeight="1" x14ac:dyDescent="0.25">
      <c r="Z11" s="168" t="s">
        <v>15</v>
      </c>
      <c r="AA11" s="169">
        <v>3.2452093869000729</v>
      </c>
      <c r="AB11" s="169">
        <v>1.9406447497259582</v>
      </c>
    </row>
    <row r="12" spans="2:28" ht="12.75" customHeight="1" x14ac:dyDescent="0.25">
      <c r="Z12" s="168" t="s">
        <v>14</v>
      </c>
      <c r="AA12" s="169">
        <v>4.2249833168213691</v>
      </c>
      <c r="AB12" s="169">
        <v>5.5329685425261275</v>
      </c>
    </row>
    <row r="13" spans="2:28" ht="12.75" customHeight="1" x14ac:dyDescent="0.25">
      <c r="Z13" s="168" t="s">
        <v>88</v>
      </c>
      <c r="AA13" s="169">
        <v>30.939121604850879</v>
      </c>
      <c r="AB13" s="169">
        <v>20.638580998926379</v>
      </c>
    </row>
    <row r="14" spans="2:28" ht="12.75" customHeight="1" x14ac:dyDescent="0.25">
      <c r="Z14" s="168" t="s">
        <v>89</v>
      </c>
      <c r="AA14" s="169">
        <v>0.54793537608683529</v>
      </c>
      <c r="AB14" s="169">
        <v>0.60571852899575662</v>
      </c>
    </row>
    <row r="15" spans="2:28" ht="12.75" customHeight="1" x14ac:dyDescent="0.25">
      <c r="Z15" s="170" t="s">
        <v>234</v>
      </c>
      <c r="AA15" s="171">
        <v>100</v>
      </c>
      <c r="AB15" s="171">
        <v>100</v>
      </c>
    </row>
    <row r="16" spans="2:28" ht="12.75" customHeight="1" x14ac:dyDescent="0.25"/>
    <row r="17" spans="2:2" ht="12.75" customHeight="1" x14ac:dyDescent="0.25"/>
    <row r="18" spans="2:2" ht="12.75" customHeight="1" x14ac:dyDescent="0.25"/>
    <row r="19" spans="2:2" ht="12.75" customHeight="1" x14ac:dyDescent="0.25"/>
    <row r="20" spans="2:2" ht="12.75" customHeight="1" x14ac:dyDescent="0.25"/>
    <row r="21" spans="2:2" ht="12.75" customHeight="1" x14ac:dyDescent="0.25">
      <c r="B21" s="302"/>
    </row>
    <row r="22" spans="2:2" ht="12.75" customHeight="1" x14ac:dyDescent="0.25">
      <c r="B22" s="302"/>
    </row>
    <row r="23" spans="2:2" ht="12.75" customHeight="1" x14ac:dyDescent="0.25">
      <c r="B23" s="303"/>
    </row>
    <row r="24" spans="2:2" ht="12.75" customHeight="1" x14ac:dyDescent="0.25"/>
    <row r="25" spans="2:2" ht="12.75" customHeight="1" x14ac:dyDescent="0.25"/>
    <row r="26" spans="2:2" ht="12.75" customHeight="1" x14ac:dyDescent="0.25"/>
    <row r="27" spans="2:2" ht="12.75" customHeight="1" x14ac:dyDescent="0.25">
      <c r="B27" s="302" t="s">
        <v>233</v>
      </c>
    </row>
    <row r="28" spans="2:2" ht="12.75" customHeight="1" x14ac:dyDescent="0.25">
      <c r="B28" s="302" t="s">
        <v>211</v>
      </c>
    </row>
    <row r="29" spans="2:2" ht="12.75" customHeight="1" x14ac:dyDescent="0.25">
      <c r="B29" s="303" t="s">
        <v>129</v>
      </c>
    </row>
    <row r="30" spans="2:2" ht="12.75" customHeight="1" x14ac:dyDescent="0.25"/>
    <row r="31" spans="2:2" ht="12.75" customHeight="1" x14ac:dyDescent="0.25"/>
    <row r="32" spans="2: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</sheetData>
  <phoneticPr fontId="11" type="noConversion"/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AE5FA33B-DA7B-4828-A5AF-649989BB287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21</vt:i4>
      </vt:variant>
    </vt:vector>
  </HeadingPairs>
  <TitlesOfParts>
    <vt:vector size="57" baseType="lpstr">
      <vt:lpstr>contents</vt:lpstr>
      <vt:lpstr>Fig 3.1</vt:lpstr>
      <vt:lpstr>Fig 3.2</vt:lpstr>
      <vt:lpstr>Fig 3.3</vt:lpstr>
      <vt:lpstr>Fig 3.4</vt:lpstr>
      <vt:lpstr>Fig 3.5</vt:lpstr>
      <vt:lpstr>Fig 3.6</vt:lpstr>
      <vt:lpstr>Fig 3.7</vt:lpstr>
      <vt:lpstr>Fig 3.8</vt:lpstr>
      <vt:lpstr>Fig 3.9</vt:lpstr>
      <vt:lpstr>Fig 3.10</vt:lpstr>
      <vt:lpstr>Fig 3.11</vt:lpstr>
      <vt:lpstr>Fig 3.12</vt:lpstr>
      <vt:lpstr>Fig 3.13</vt:lpstr>
      <vt:lpstr>AT 3.1</vt:lpstr>
      <vt:lpstr>AT 3.2</vt:lpstr>
      <vt:lpstr>AT 3.3</vt:lpstr>
      <vt:lpstr>AT 3.4</vt:lpstr>
      <vt:lpstr>AT 3.5</vt:lpstr>
      <vt:lpstr>AT 3.6</vt:lpstr>
      <vt:lpstr>AT 3.7</vt:lpstr>
      <vt:lpstr>AT 3.8</vt:lpstr>
      <vt:lpstr>AT 3.9</vt:lpstr>
      <vt:lpstr>AT 3.10</vt:lpstr>
      <vt:lpstr>AT 3.11</vt:lpstr>
      <vt:lpstr>AT 3.12</vt:lpstr>
      <vt:lpstr>AT 3.13</vt:lpstr>
      <vt:lpstr>AT 3.14</vt:lpstr>
      <vt:lpstr>AT 3.15</vt:lpstr>
      <vt:lpstr>AT 3.16</vt:lpstr>
      <vt:lpstr>AT 3.17</vt:lpstr>
      <vt:lpstr>AT 3.18</vt:lpstr>
      <vt:lpstr>AT 3.19</vt:lpstr>
      <vt:lpstr>AT 3.20</vt:lpstr>
      <vt:lpstr>AT 3.21</vt:lpstr>
      <vt:lpstr>AT 3.22</vt:lpstr>
      <vt:lpstr>'AT 3.1'!Print_Area</vt:lpstr>
      <vt:lpstr>'AT 3.14'!Print_Area</vt:lpstr>
      <vt:lpstr>'AT 3.15'!Print_Area</vt:lpstr>
      <vt:lpstr>'AT 3.16'!Print_Area</vt:lpstr>
      <vt:lpstr>'AT 3.17'!Print_Area</vt:lpstr>
      <vt:lpstr>'AT 3.18'!Print_Area</vt:lpstr>
      <vt:lpstr>'AT 3.19'!Print_Area</vt:lpstr>
      <vt:lpstr>'AT 3.2'!Print_Area</vt:lpstr>
      <vt:lpstr>'AT 3.20'!Print_Area</vt:lpstr>
      <vt:lpstr>'AT 3.21'!Print_Area</vt:lpstr>
      <vt:lpstr>'AT 3.22'!Print_Area</vt:lpstr>
      <vt:lpstr>'AT 3.3'!Print_Area</vt:lpstr>
      <vt:lpstr>'AT 3.4'!Print_Area</vt:lpstr>
      <vt:lpstr>'AT 3.5'!Print_Area</vt:lpstr>
      <vt:lpstr>'AT 3.6'!Print_Area</vt:lpstr>
      <vt:lpstr>'AT 3.7'!Print_Area</vt:lpstr>
      <vt:lpstr>'AT 3.8'!Print_Area</vt:lpstr>
      <vt:lpstr>'AT 3.9'!Print_Area</vt:lpstr>
      <vt:lpstr>'Fig 3.1'!Print_Area</vt:lpstr>
      <vt:lpstr>'Fig 3.2'!Print_Area</vt:lpstr>
      <vt:lpstr>'Fig 3.3'!Print_Area</vt:lpstr>
    </vt:vector>
  </TitlesOfParts>
  <Company>NatCen Social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Taylor</dc:creator>
  <cp:lastModifiedBy>Jenny Collins</cp:lastModifiedBy>
  <cp:lastPrinted>2015-07-12T21:56:20Z</cp:lastPrinted>
  <dcterms:created xsi:type="dcterms:W3CDTF">2015-03-04T10:56:28Z</dcterms:created>
  <dcterms:modified xsi:type="dcterms:W3CDTF">2015-09-14T16:34:29Z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204e2900-20bb-466b-9d2d-b63d7771fefc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