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NW-GIR-FIN\LAA and analytical services\Reporting and Statistics publication\16 Apr-Jun legal aid stats bulletin\Final versions\"/>
    </mc:Choice>
  </mc:AlternateContent>
  <bookViews>
    <workbookView xWindow="0" yWindow="0" windowWidth="19200" windowHeight="9120" tabRatio="771"/>
  </bookViews>
  <sheets>
    <sheet name="Index" sheetId="40" r:id="rId1"/>
    <sheet name="Fig.1" sheetId="42" r:id="rId2"/>
    <sheet name="SUMMARY crime" sheetId="39" r:id="rId3"/>
    <sheet name="SUMMARY civil" sheetId="23" r:id="rId4"/>
  </sheets>
  <externalReferences>
    <externalReference r:id="rId5"/>
  </externalReferences>
  <definedNames>
    <definedName name="Data">OFFSET(#REF!,0,0,COUNTA(#REF!),COUNTA(#REF!))</definedName>
  </definedNames>
  <calcPr calcId="152511"/>
</workbook>
</file>

<file path=xl/calcChain.xml><?xml version="1.0" encoding="utf-8"?>
<calcChain xmlns="http://schemas.openxmlformats.org/spreadsheetml/2006/main">
  <c r="H96" i="23" l="1"/>
  <c r="G96" i="23"/>
  <c r="E96" i="23"/>
  <c r="F96" i="23" s="1"/>
  <c r="H95" i="23"/>
  <c r="G95" i="23"/>
  <c r="E95" i="23"/>
  <c r="F95" i="23" s="1"/>
  <c r="H94" i="23"/>
  <c r="G94" i="23"/>
  <c r="E94" i="23"/>
  <c r="F94" i="23" s="1"/>
  <c r="H93" i="23"/>
  <c r="G93" i="23"/>
  <c r="E93" i="23"/>
  <c r="F93" i="23" s="1"/>
  <c r="H92" i="23"/>
  <c r="G92" i="23"/>
  <c r="E92" i="23"/>
  <c r="F92" i="23" s="1"/>
  <c r="H91" i="23"/>
  <c r="G91" i="23"/>
  <c r="E91" i="23"/>
  <c r="F91" i="23" s="1"/>
  <c r="H90" i="23"/>
  <c r="G90" i="23"/>
  <c r="E90" i="23"/>
  <c r="F90" i="23" s="1"/>
  <c r="H89" i="23"/>
  <c r="G89" i="23"/>
  <c r="E89" i="23"/>
  <c r="F89" i="23" s="1"/>
  <c r="H88" i="23"/>
  <c r="G88" i="23"/>
  <c r="E88" i="23"/>
  <c r="F88" i="23" s="1"/>
  <c r="H87" i="23"/>
  <c r="G87" i="23"/>
  <c r="E87" i="23"/>
  <c r="F87" i="23" s="1"/>
  <c r="H86" i="23"/>
  <c r="G86" i="23"/>
  <c r="E86" i="23"/>
  <c r="F86" i="23" s="1"/>
  <c r="H85" i="23"/>
  <c r="G85" i="23"/>
  <c r="E85" i="23"/>
  <c r="F85" i="23" s="1"/>
  <c r="H84" i="23"/>
  <c r="G84" i="23"/>
  <c r="E84" i="23"/>
  <c r="F84" i="23" s="1"/>
  <c r="H83" i="23"/>
  <c r="G83" i="23"/>
  <c r="E83" i="23"/>
  <c r="F83" i="23" s="1"/>
  <c r="H82" i="23"/>
  <c r="G82" i="23"/>
  <c r="E82" i="23"/>
  <c r="F82" i="23" s="1"/>
  <c r="H81" i="23"/>
  <c r="G81" i="23"/>
  <c r="E81" i="23"/>
  <c r="F81" i="23" s="1"/>
  <c r="H80" i="23"/>
  <c r="G80" i="23"/>
  <c r="E80" i="23"/>
  <c r="F80" i="23" s="1"/>
  <c r="H79" i="23"/>
  <c r="G79" i="23"/>
  <c r="E79" i="23"/>
  <c r="F79" i="23" s="1"/>
  <c r="H78" i="23"/>
  <c r="G78" i="23"/>
  <c r="E78" i="23"/>
  <c r="F78" i="23" s="1"/>
  <c r="H77" i="23"/>
  <c r="G77" i="23"/>
  <c r="E77" i="23"/>
  <c r="F77" i="23" s="1"/>
</calcChain>
</file>

<file path=xl/sharedStrings.xml><?xml version="1.0" encoding="utf-8"?>
<sst xmlns="http://schemas.openxmlformats.org/spreadsheetml/2006/main" count="667" uniqueCount="208">
  <si>
    <t>2013-14</t>
  </si>
  <si>
    <t>2014-15</t>
  </si>
  <si>
    <t>Crime Higher</t>
  </si>
  <si>
    <t>Crime Lower</t>
  </si>
  <si>
    <t>Legal Help</t>
  </si>
  <si>
    <t>Total</t>
  </si>
  <si>
    <t>bubble size</t>
  </si>
  <si>
    <t>x</t>
  </si>
  <si>
    <t>y</t>
  </si>
  <si>
    <t>% change</t>
  </si>
  <si>
    <t>Apr-Jun</t>
  </si>
  <si>
    <t>Jul-Sep</t>
  </si>
  <si>
    <t>Oct-Dec</t>
  </si>
  <si>
    <t>Jan-Mar</t>
  </si>
  <si>
    <t>Legal Help matters started</t>
  </si>
  <si>
    <t>LH /1000</t>
  </si>
  <si>
    <t>CR /1000</t>
  </si>
  <si>
    <t>Civil representation certificates granted</t>
  </si>
  <si>
    <t>Total number of hearings and trials</t>
  </si>
  <si>
    <t>Total Family</t>
  </si>
  <si>
    <t>Family /1000</t>
  </si>
  <si>
    <t>MIAMs</t>
  </si>
  <si>
    <t>Starts</t>
  </si>
  <si>
    <t>MIAMS/1000</t>
  </si>
  <si>
    <t>Starts /1000</t>
  </si>
  <si>
    <t>All issues</t>
  </si>
  <si>
    <t>Immigration (CR)</t>
  </si>
  <si>
    <t>Asylum (LH/CLR)</t>
  </si>
  <si>
    <t>Mental Health</t>
  </si>
  <si>
    <t>Mental Health /1000</t>
  </si>
  <si>
    <t>Civil</t>
  </si>
  <si>
    <t>Family</t>
  </si>
  <si>
    <t>Non-Family</t>
  </si>
  <si>
    <t>actual data</t>
  </si>
  <si>
    <t>Legal help matters started</t>
  </si>
  <si>
    <t>Total housing</t>
  </si>
  <si>
    <t>Total housing /1000</t>
  </si>
  <si>
    <t>Civil rep /1000</t>
  </si>
  <si>
    <t>LH 
/1000</t>
  </si>
  <si>
    <t>bubble size (actual)</t>
  </si>
  <si>
    <t>New</t>
  </si>
  <si>
    <t>Review</t>
  </si>
  <si>
    <t>Average</t>
  </si>
  <si>
    <t>Target</t>
  </si>
  <si>
    <t>Total Determined</t>
  </si>
  <si>
    <t>% granted</t>
  </si>
  <si>
    <t>% refused</t>
  </si>
  <si>
    <t>% rejected</t>
  </si>
  <si>
    <t>Partial - Children</t>
  </si>
  <si>
    <t>Property &amp; finance</t>
  </si>
  <si>
    <t>label</t>
  </si>
  <si>
    <t>Family public certificates</t>
  </si>
  <si>
    <t>Family private certificates</t>
  </si>
  <si>
    <t>Housing certificates/claims</t>
  </si>
  <si>
    <t>Mental health certificates/claims</t>
  </si>
  <si>
    <t>Other non-family certificates/claims</t>
  </si>
  <si>
    <t>Mediation claims*</t>
  </si>
  <si>
    <t>Immigration certificates/claims</t>
  </si>
  <si>
    <t>Financial Year/Quarter</t>
  </si>
  <si>
    <t>Hearings and trials /1000</t>
  </si>
  <si>
    <t>Total Immigration</t>
  </si>
  <si>
    <t>Mediation type</t>
  </si>
  <si>
    <t xml:space="preserve">Children </t>
  </si>
  <si>
    <t>Full agreement</t>
  </si>
  <si>
    <t>Partial - Property &amp; finance</t>
  </si>
  <si>
    <t>-</t>
  </si>
  <si>
    <r>
      <t>% of outcomes which were successful</t>
    </r>
    <r>
      <rPr>
        <vertAlign val="superscript"/>
        <sz val="11"/>
        <color theme="1"/>
        <rFont val="Calibri"/>
        <family val="2"/>
        <scheme val="minor"/>
      </rPr>
      <t>1</t>
    </r>
  </si>
  <si>
    <t>2015-16</t>
  </si>
  <si>
    <t>Rounded (/£m cost)</t>
  </si>
  <si>
    <t>Series</t>
  </si>
  <si>
    <t>volume/value</t>
  </si>
  <si>
    <t>Crime</t>
  </si>
  <si>
    <t>Solicitor cases</t>
  </si>
  <si>
    <t>Advocate cases</t>
  </si>
  <si>
    <t>High Cost Crime</t>
  </si>
  <si>
    <t>Pre-charge suspect claims (police)</t>
  </si>
  <si>
    <t>Prison Law claims</t>
  </si>
  <si>
    <t>Charged defendants claims (police)</t>
  </si>
  <si>
    <t>/£m</t>
  </si>
  <si>
    <t>Orders granted</t>
  </si>
  <si>
    <t>Receipts</t>
  </si>
  <si>
    <t>Orders granted (/1000)</t>
  </si>
  <si>
    <t>Receipts (/1000)</t>
  </si>
  <si>
    <t>Duty/own solicitor</t>
  </si>
  <si>
    <t>Duty/own solicitor (/1000)</t>
  </si>
  <si>
    <t>Telephone advice</t>
  </si>
  <si>
    <t>Telephone advice (/1000)</t>
  </si>
  <si>
    <t>Other police station work</t>
  </si>
  <si>
    <t>Other police station work (/1000)</t>
  </si>
  <si>
    <t>Receipts /1000</t>
  </si>
  <si>
    <t>Advocacy at parole board hearings</t>
  </si>
  <si>
    <t>Advocacy at prison discipline hearings</t>
  </si>
  <si>
    <t>volume /1000, value /£1m</t>
  </si>
  <si>
    <t>Label</t>
  </si>
  <si>
    <t>Crime Higher (Crown Court)†</t>
  </si>
  <si>
    <t>Representation at Magistrates' Court claims*</t>
  </si>
  <si>
    <t>High Cost Crime ‡</t>
  </si>
  <si>
    <t>Volume completed cases</t>
  </si>
  <si>
    <t>Volume 
/1000</t>
  </si>
  <si>
    <t>Value completed cases (£)</t>
  </si>
  <si>
    <t>Value
/£m</t>
  </si>
  <si>
    <t>Total pre-charge</t>
  </si>
  <si>
    <t>pre-charge % change</t>
  </si>
  <si>
    <t>Financial Year/ Quarter</t>
  </si>
  <si>
    <t>Quarter</t>
  </si>
  <si>
    <t xml:space="preserve">% change </t>
  </si>
  <si>
    <t>Appeals 
% change</t>
  </si>
  <si>
    <t>CFS 
% change</t>
  </si>
  <si>
    <t>EW 
% change</t>
  </si>
  <si>
    <t>Indictable 
% change</t>
  </si>
  <si>
    <t>Index</t>
  </si>
  <si>
    <t xml:space="preserve">Please click on the thumbnails below </t>
  </si>
  <si>
    <t xml:space="preserve">   Crime</t>
  </si>
  <si>
    <t xml:space="preserve">   Civil</t>
  </si>
  <si>
    <t xml:space="preserve">Return to index </t>
  </si>
  <si>
    <t>Return to top</t>
  </si>
  <si>
    <t>Total expenditure</t>
  </si>
  <si>
    <t>Crime expenditure</t>
  </si>
  <si>
    <t>Civil expenditure</t>
  </si>
  <si>
    <t>Civil (inc. Mediation)</t>
  </si>
  <si>
    <t>% 
change</t>
  </si>
  <si>
    <t>Return to index</t>
  </si>
  <si>
    <t>Responsible statistician Richard Field</t>
  </si>
  <si>
    <t>Access all publications</t>
  </si>
  <si>
    <t>Overall magistrates' court receipts</t>
  </si>
  <si>
    <t>Representation orders granted at Magistrates' Court</t>
  </si>
  <si>
    <t>Representation orders granted at Magistrates' Court /1000</t>
  </si>
  <si>
    <t>Bubble</t>
  </si>
  <si>
    <r>
      <rPr>
        <vertAlign val="superscript"/>
        <sz val="11"/>
        <color theme="1"/>
        <rFont val="Calibri"/>
        <family val="2"/>
        <scheme val="minor"/>
      </rPr>
      <t xml:space="preserve">1 </t>
    </r>
    <r>
      <rPr>
        <sz val="11"/>
        <color theme="1"/>
        <rFont val="Calibri"/>
        <family val="2"/>
        <scheme val="minor"/>
      </rPr>
      <t>Successful outcomes include full and partial agreements</t>
    </r>
  </si>
  <si>
    <t>Grants</t>
  </si>
  <si>
    <t>Applications</t>
  </si>
  <si>
    <t>FY</t>
  </si>
  <si>
    <t>Qtr</t>
  </si>
  <si>
    <t>Total % change</t>
  </si>
  <si>
    <t>Appeals /1000</t>
  </si>
  <si>
    <t>Committed for sentence /1000</t>
  </si>
  <si>
    <t>Either way offences /1000</t>
  </si>
  <si>
    <t>Indictable offences /1000</t>
  </si>
  <si>
    <t>Agreements</t>
  </si>
  <si>
    <t>Free standing 
advice and assistance</t>
  </si>
  <si>
    <t>Agreements/1000</t>
  </si>
  <si>
    <t>MIAMs % change</t>
  </si>
  <si>
    <t>Starts % change</t>
  </si>
  <si>
    <t>Agreements % change</t>
  </si>
  <si>
    <t>statistics@legalaid.gsi.gov.uk</t>
  </si>
  <si>
    <t>Published as part of 'Legal aid statistics in England and Wales April to June 2016'</t>
  </si>
  <si>
    <r>
      <t>Figure 1:</t>
    </r>
    <r>
      <rPr>
        <sz val="11"/>
        <color theme="1"/>
        <rFont val="Arial"/>
        <family val="2"/>
      </rPr>
      <t xml:space="preserve"> Value of payments made for cases completed in Apr-Jun 2013 to Apr-Jun 2016, by legal aid scheme</t>
    </r>
  </si>
  <si>
    <t>Published 29 September 2016</t>
  </si>
  <si>
    <r>
      <t>Figure 2:</t>
    </r>
    <r>
      <rPr>
        <sz val="11"/>
        <color theme="1"/>
        <rFont val="Arial"/>
        <family val="2"/>
      </rPr>
      <t xml:space="preserve"> Volumes and expenditure within criminal legal aid area, July 2015 to June 2016</t>
    </r>
  </si>
  <si>
    <r>
      <t xml:space="preserve">Figure 7: </t>
    </r>
    <r>
      <rPr>
        <sz val="11"/>
        <color theme="1"/>
        <rFont val="Arial"/>
        <family val="2"/>
      </rPr>
      <t>Volume of workload within prison law, Apr-Jun 2013 to Apr-Jun 2016</t>
    </r>
  </si>
  <si>
    <r>
      <t xml:space="preserve">Figure 3: </t>
    </r>
    <r>
      <rPr>
        <sz val="11"/>
        <color theme="1"/>
        <rFont val="Arial"/>
        <family val="2"/>
      </rPr>
      <t>Number of cases within crime lower, Apr-Jun 2013 to Apr-Jun 2016</t>
    </r>
  </si>
  <si>
    <r>
      <t xml:space="preserve">Figure 8: </t>
    </r>
    <r>
      <rPr>
        <sz val="11"/>
        <color theme="1"/>
        <rFont val="Arial"/>
        <family val="2"/>
      </rPr>
      <t>Representation orders granted and receipts in the Crown Court, Apr-Jun 2013 to Apr-Jun 2016</t>
    </r>
  </si>
  <si>
    <r>
      <t xml:space="preserve">Figure 4: </t>
    </r>
    <r>
      <rPr>
        <sz val="11"/>
        <color theme="1"/>
        <rFont val="Arial"/>
        <family val="2"/>
      </rPr>
      <t>The value of completed crime lower cases, Apr-Jun 2013 to Apr-Jun 2016</t>
    </r>
  </si>
  <si>
    <r>
      <t xml:space="preserve">Figure 9: </t>
    </r>
    <r>
      <rPr>
        <sz val="11"/>
        <color theme="1"/>
        <rFont val="Arial"/>
        <family val="2"/>
      </rPr>
      <t>Representation orders granted in the Crown Court, Apr-Jun 2013 to Apr-Jun 2016, by case category</t>
    </r>
  </si>
  <si>
    <r>
      <t xml:space="preserve">Figure 5: </t>
    </r>
    <r>
      <rPr>
        <sz val="11"/>
        <color theme="1"/>
        <rFont val="Arial"/>
        <family val="2"/>
      </rPr>
      <t>Workload with 
pre-charge suspects, Apr-Jun 2013 to Apr-Jun 2016</t>
    </r>
  </si>
  <si>
    <r>
      <t xml:space="preserve">Figure 10: </t>
    </r>
    <r>
      <rPr>
        <sz val="11"/>
        <color theme="1"/>
        <rFont val="Arial"/>
        <family val="2"/>
      </rPr>
      <t>Number of cases completed within crime higher, Apr-Jun 2013 to Apr-Jun 2016</t>
    </r>
  </si>
  <si>
    <r>
      <t xml:space="preserve">Figure 6: </t>
    </r>
    <r>
      <rPr>
        <sz val="11"/>
        <color theme="1"/>
        <rFont val="Arial"/>
        <family val="2"/>
      </rPr>
      <t>Magistrates’ court trends - representation orders granted and receipts, Apr-Jun 2013 to Apr-Jun 2016</t>
    </r>
  </si>
  <si>
    <r>
      <t>Figure 11:</t>
    </r>
    <r>
      <rPr>
        <sz val="11"/>
        <color theme="1"/>
        <rFont val="Arial"/>
        <family val="2"/>
      </rPr>
      <t xml:space="preserve"> The value of completed crime higher cases, Apr-Jun 2013 to Apr-Jun 2016</t>
    </r>
  </si>
  <si>
    <r>
      <t>Figure 12:</t>
    </r>
    <r>
      <rPr>
        <sz val="11"/>
        <color theme="1"/>
        <rFont val="Arial"/>
        <family val="2"/>
      </rPr>
      <t xml:space="preserve"> Trends in overall legal help/controlled legal representation and civil representation, Apr-Jun 2013 to Apr-Jun 2016</t>
    </r>
  </si>
  <si>
    <r>
      <t>Figure 13:</t>
    </r>
    <r>
      <rPr>
        <sz val="11"/>
        <color theme="1"/>
        <rFont val="Arial"/>
        <family val="2"/>
      </rPr>
      <t xml:space="preserve"> Trends in civil representation and overall court workload - legal aid certificates granted and total number of hearings and trials, Apr-Jun 2013 to Apr-Jun 2016</t>
    </r>
  </si>
  <si>
    <t>Total family mediation, percentage of successful agreements, by mediation type, July 2015 to June 2016 (not in bulletin)</t>
  </si>
  <si>
    <r>
      <t>Figure 24:</t>
    </r>
    <r>
      <rPr>
        <sz val="11"/>
        <color theme="1"/>
        <rFont val="Arial"/>
        <family val="2"/>
      </rPr>
      <t xml:space="preserve"> Volume of ECF applications received, new or review, Apr-Jun 2013 to Apr-Jun 2016</t>
    </r>
  </si>
  <si>
    <r>
      <t>Figure 14:</t>
    </r>
    <r>
      <rPr>
        <sz val="11"/>
        <color theme="1"/>
        <rFont val="Arial"/>
        <family val="2"/>
      </rPr>
      <t xml:space="preserve"> Civil legal aid volumes by category of law, July 2015 to June 2016</t>
    </r>
  </si>
  <si>
    <r>
      <t>Figure 15:</t>
    </r>
    <r>
      <rPr>
        <sz val="11"/>
        <color theme="1"/>
        <rFont val="Arial"/>
        <family val="2"/>
      </rPr>
      <t xml:space="preserve"> Family workload: Legal Help and Civil Representation, Apr-Jun 2013 to Apr-Jun 2016</t>
    </r>
  </si>
  <si>
    <t>2016-17</t>
  </si>
  <si>
    <r>
      <t xml:space="preserve">Figure 5: </t>
    </r>
    <r>
      <rPr>
        <sz val="11"/>
        <color theme="1"/>
        <rFont val="Arial"/>
        <family val="2"/>
      </rPr>
      <t>Workload with pre-charge suspects, Apr-Jun 2013 to Apr-Jun 2016</t>
    </r>
  </si>
  <si>
    <r>
      <t xml:space="preserve">Figure 7: </t>
    </r>
    <r>
      <rPr>
        <sz val="11"/>
        <rFont val="Arial"/>
        <family val="2"/>
      </rPr>
      <t>Volume of workload within prison law, Apr-Jun 2013 to Apr-Jun 2016</t>
    </r>
  </si>
  <si>
    <r>
      <t xml:space="preserve">Figure 9: </t>
    </r>
    <r>
      <rPr>
        <sz val="11"/>
        <color theme="1"/>
        <rFont val="Arial"/>
        <family val="2"/>
      </rPr>
      <t>Representation orders granted in the Crown Court,  Apr-Jun 2013 to Apr-Jun 2016, by case category</t>
    </r>
  </si>
  <si>
    <r>
      <rPr>
        <b/>
        <sz val="11"/>
        <color theme="1"/>
        <rFont val="Arial"/>
        <family val="2"/>
      </rPr>
      <t>(No longer in bulletin)</t>
    </r>
    <r>
      <rPr>
        <sz val="11"/>
        <color theme="1"/>
        <rFont val="Arial"/>
        <family val="2"/>
      </rPr>
      <t xml:space="preserve"> Total family mediation, percentage of successful agreements, by mediation type, July 2015 to June 2016</t>
    </r>
  </si>
  <si>
    <r>
      <t xml:space="preserve">Figure 26: </t>
    </r>
    <r>
      <rPr>
        <sz val="11"/>
        <color theme="1"/>
        <rFont val="Arial"/>
        <family val="2"/>
      </rPr>
      <t>ECF determinations by outcome, Apr-Jun 2013 to Apr-Jun 2016</t>
    </r>
  </si>
  <si>
    <t>Non-Asylum (LH/CLR)</t>
  </si>
  <si>
    <t>Total pre-charge (/1000)</t>
  </si>
  <si>
    <r>
      <rPr>
        <b/>
        <sz val="11"/>
        <color theme="1"/>
        <rFont val="Arial"/>
        <family val="2"/>
      </rPr>
      <t>Figure 1:</t>
    </r>
    <r>
      <rPr>
        <sz val="11"/>
        <color theme="1"/>
        <rFont val="Arial"/>
        <family val="2"/>
      </rPr>
      <t xml:space="preserve"> Value of payments made for cases completed in Apr-Jun 2014 to Apr-Jun 2016, by legal aid scheme</t>
    </r>
  </si>
  <si>
    <r>
      <t>Figure 25:</t>
    </r>
    <r>
      <rPr>
        <sz val="11"/>
        <color theme="1"/>
        <rFont val="Arial"/>
        <family val="2"/>
      </rPr>
      <t xml:space="preserve"> ECF application turnaround time, new and review, Apr-Jun 2014 to Apr-Jun 2016</t>
    </r>
  </si>
  <si>
    <t>Crime, 1,243,000</t>
  </si>
  <si>
    <t>Crime Higher (Crown Court)†, 221,000</t>
  </si>
  <si>
    <t>Solicitor cases, 110,000</t>
  </si>
  <si>
    <t>Advocate cases, 111,000</t>
  </si>
  <si>
    <t>High Cost Crime, &lt;100</t>
  </si>
  <si>
    <t>Crime Lower, 1,022,000</t>
  </si>
  <si>
    <t>Pre-charge suspect claims (police), 656,000</t>
  </si>
  <si>
    <t>Prison Law claims, 17,000</t>
  </si>
  <si>
    <t>Charged defendants claims (police), 6,000</t>
  </si>
  <si>
    <t>Representation at Magistrates' Court claims*, 342,000</t>
  </si>
  <si>
    <t>Crime, £881m</t>
  </si>
  <si>
    <t>Crime Higher (Crown Court)†, £600m</t>
  </si>
  <si>
    <t>Solicitor cases, £343m</t>
  </si>
  <si>
    <t>Advocate cases, £231m</t>
  </si>
  <si>
    <t>High Cost Crime ‡, £26m</t>
  </si>
  <si>
    <t>Crime Lower, £281m</t>
  </si>
  <si>
    <t>Pre-charge suspect claims (police), £126m</t>
  </si>
  <si>
    <t>Prison Law claims, £15m</t>
  </si>
  <si>
    <t>Charged defendants claims (police), £2m</t>
  </si>
  <si>
    <t>Representation at Magistrates' Court claims*, £138m</t>
  </si>
  <si>
    <t>Total CLA operator cases, 159,100</t>
  </si>
  <si>
    <t>Telephone Operator Service work starts, 128,500</t>
  </si>
  <si>
    <t>Matters referred to Specialist Providers, 30,600</t>
  </si>
  <si>
    <t>Specialist Providers matter starts, 16,000</t>
  </si>
  <si>
    <t>Specialist Providers determinations, 14,500</t>
  </si>
  <si>
    <r>
      <t>Figure 25</t>
    </r>
    <r>
      <rPr>
        <sz val="11"/>
        <color theme="1"/>
        <rFont val="Arial"/>
        <family val="2"/>
      </rPr>
      <t>: ECF application turnaround time, new and review, Apr-Jun 2014 to Apr-Jun 2016</t>
    </r>
  </si>
  <si>
    <r>
      <t>Figure 18:</t>
    </r>
    <r>
      <rPr>
        <sz val="11"/>
        <color theme="1"/>
        <rFont val="Arial"/>
        <family val="2"/>
      </rPr>
      <t xml:space="preserve"> Workload in mental health, Apr-Jun 2013 to Apr-Jun 2016</t>
    </r>
  </si>
  <si>
    <r>
      <t xml:space="preserve">Figure 19: </t>
    </r>
    <r>
      <rPr>
        <sz val="11"/>
        <color theme="1"/>
        <rFont val="Arial"/>
        <family val="2"/>
      </rPr>
      <t>Workload in immigration, Apr-Jun 2013 to Apr-Jun 2016</t>
    </r>
  </si>
  <si>
    <r>
      <t xml:space="preserve">Figure 20: </t>
    </r>
    <r>
      <rPr>
        <sz val="11"/>
        <color theme="1"/>
        <rFont val="Arial"/>
        <family val="2"/>
      </rPr>
      <t>Workload in housing law, Apr-Jun 2013 to Apr-Jun 2016</t>
    </r>
  </si>
  <si>
    <r>
      <t xml:space="preserve">Figure 22: </t>
    </r>
    <r>
      <rPr>
        <sz val="11"/>
        <color theme="1"/>
        <rFont val="Arial"/>
        <family val="2"/>
      </rPr>
      <t>Workload in telephone service, July 2015 to June 2016</t>
    </r>
  </si>
  <si>
    <r>
      <rPr>
        <b/>
        <sz val="11"/>
        <color theme="1"/>
        <rFont val="Arial"/>
        <family val="2"/>
      </rPr>
      <t>Figure 17:</t>
    </r>
    <r>
      <rPr>
        <sz val="11"/>
        <color theme="1"/>
        <rFont val="Arial"/>
        <family val="2"/>
      </rPr>
      <t xml:space="preserve"> Family mediation assessments, starts and agreements, Apr-Jun 2013 to Apr-Jun 2016</t>
    </r>
  </si>
  <si>
    <r>
      <t>Figure 17:</t>
    </r>
    <r>
      <rPr>
        <sz val="11"/>
        <color theme="1"/>
        <rFont val="Arial"/>
        <family val="2"/>
      </rPr>
      <t xml:space="preserve"> Family mediation assessments, starts and agreements, Apr-Jun 2013 to Apr-Jun 2016</t>
    </r>
  </si>
  <si>
    <r>
      <t>Figure 20:</t>
    </r>
    <r>
      <rPr>
        <sz val="11"/>
        <color theme="1"/>
        <rFont val="Arial"/>
        <family val="2"/>
      </rPr>
      <t xml:space="preserve"> Workload in housing law, Apr-Jun 2013 to Apr-Jun 2016</t>
    </r>
  </si>
  <si>
    <r>
      <t xml:space="preserve">Figure 16: </t>
    </r>
    <r>
      <rPr>
        <sz val="11"/>
        <color theme="1"/>
        <rFont val="Arial"/>
        <family val="2"/>
      </rPr>
      <t>Applications, and certificates granted (decision-based timing) for civil representation in private family law supported by evidence of domestic abuse, Apr-Jun 2013 to Apr-Jun 2016.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</si>
</sst>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#,##0_ ;\-#,##0\ "/>
    <numFmt numFmtId="167" formatCode="0.000"/>
    <numFmt numFmtId="168" formatCode="0.0"/>
    <numFmt numFmtId="169" formatCode="_-[$€-2]* #,##0.00_-;\-[$€-2]* #,##0.00_-;_-[$€-2]* &quot;-&quot;??_-"/>
    <numFmt numFmtId="170" formatCode="#,##0.00_ ;[Red]\-#,##0.0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sz val="10"/>
      <name val="Times New Roman"/>
      <family val="1"/>
    </font>
    <font>
      <u/>
      <sz val="10"/>
      <color indexed="3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782BB"/>
        <bgColor indexed="64"/>
      </patternFill>
    </fill>
    <fill>
      <patternFill patternType="solid">
        <fgColor rgb="FFD6E0EE"/>
        <bgColor indexed="64"/>
      </patternFill>
    </fill>
    <fill>
      <patternFill patternType="solid">
        <fgColor rgb="FF96B1D4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35" fillId="0" borderId="0">
      <alignment horizontal="left"/>
    </xf>
    <xf numFmtId="4" fontId="37" fillId="38" borderId="0"/>
    <xf numFmtId="4" fontId="37" fillId="39" borderId="0"/>
    <xf numFmtId="4" fontId="35" fillId="40" borderId="0"/>
    <xf numFmtId="0" fontId="37" fillId="41" borderId="0">
      <alignment horizontal="left"/>
    </xf>
    <xf numFmtId="0" fontId="38" fillId="42" borderId="0"/>
    <xf numFmtId="0" fontId="39" fillId="42" borderId="0"/>
    <xf numFmtId="170" fontId="35" fillId="0" borderId="0">
      <alignment horizontal="right"/>
    </xf>
    <xf numFmtId="0" fontId="40" fillId="43" borderId="0">
      <alignment horizontal="left"/>
    </xf>
    <xf numFmtId="0" fontId="40" fillId="41" borderId="0">
      <alignment horizontal="left"/>
    </xf>
    <xf numFmtId="0" fontId="41" fillId="0" borderId="0">
      <alignment horizontal="left"/>
    </xf>
    <xf numFmtId="0" fontId="35" fillId="0" borderId="0">
      <alignment horizontal="left"/>
    </xf>
    <xf numFmtId="0" fontId="42" fillId="0" borderId="0"/>
    <xf numFmtId="0" fontId="43" fillId="0" borderId="0">
      <alignment horizontal="left"/>
    </xf>
    <xf numFmtId="0" fontId="41" fillId="0" borderId="0"/>
    <xf numFmtId="0" fontId="41" fillId="0" borderId="0"/>
    <xf numFmtId="0" fontId="44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292">
    <xf numFmtId="0" fontId="0" fillId="0" borderId="0" xfId="0"/>
    <xf numFmtId="164" fontId="0" fillId="0" borderId="0" xfId="0" applyNumberFormat="1"/>
    <xf numFmtId="9" fontId="0" fillId="0" borderId="0" xfId="2" applyFont="1"/>
    <xf numFmtId="0" fontId="16" fillId="0" borderId="0" xfId="0" applyFont="1"/>
    <xf numFmtId="0" fontId="0" fillId="0" borderId="15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3" xfId="1" applyNumberFormat="1" applyFont="1" applyBorder="1"/>
    <xf numFmtId="164" fontId="0" fillId="0" borderId="0" xfId="1" applyNumberFormat="1" applyFont="1" applyBorder="1"/>
    <xf numFmtId="0" fontId="0" fillId="34" borderId="15" xfId="0" applyFill="1" applyBorder="1"/>
    <xf numFmtId="0" fontId="0" fillId="34" borderId="23" xfId="0" applyFill="1" applyBorder="1"/>
    <xf numFmtId="0" fontId="0" fillId="0" borderId="18" xfId="0" applyBorder="1"/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164" fontId="0" fillId="0" borderId="24" xfId="1" applyNumberFormat="1" applyFont="1" applyBorder="1"/>
    <xf numFmtId="164" fontId="0" fillId="0" borderId="23" xfId="1" applyNumberFormat="1" applyFont="1" applyBorder="1"/>
    <xf numFmtId="164" fontId="0" fillId="0" borderId="22" xfId="1" applyNumberFormat="1" applyFont="1" applyBorder="1"/>
    <xf numFmtId="0" fontId="0" fillId="0" borderId="23" xfId="0" applyBorder="1"/>
    <xf numFmtId="0" fontId="0" fillId="0" borderId="16" xfId="0" applyBorder="1"/>
    <xf numFmtId="164" fontId="0" fillId="0" borderId="14" xfId="1" applyNumberFormat="1" applyFont="1" applyBorder="1"/>
    <xf numFmtId="164" fontId="0" fillId="0" borderId="15" xfId="1" applyNumberFormat="1" applyFont="1" applyBorder="1"/>
    <xf numFmtId="164" fontId="0" fillId="0" borderId="18" xfId="1" applyNumberFormat="1" applyFont="1" applyBorder="1"/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21" xfId="0" applyBorder="1"/>
    <xf numFmtId="9" fontId="0" fillId="0" borderId="0" xfId="0" applyNumberFormat="1"/>
    <xf numFmtId="0" fontId="0" fillId="0" borderId="0" xfId="0" applyFill="1"/>
    <xf numFmtId="0" fontId="0" fillId="0" borderId="17" xfId="0" applyBorder="1"/>
    <xf numFmtId="0" fontId="0" fillId="0" borderId="10" xfId="0" applyBorder="1" applyAlignment="1">
      <alignment horizontal="right" wrapText="1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164" fontId="0" fillId="0" borderId="16" xfId="1" applyNumberFormat="1" applyFont="1" applyBorder="1"/>
    <xf numFmtId="164" fontId="0" fillId="0" borderId="17" xfId="1" applyNumberFormat="1" applyFont="1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64" fontId="0" fillId="0" borderId="10" xfId="1" applyNumberFormat="1" applyFont="1" applyBorder="1" applyAlignment="1">
      <alignment horizontal="right" vertical="center" wrapText="1"/>
    </xf>
    <xf numFmtId="43" fontId="0" fillId="0" borderId="11" xfId="0" applyNumberFormat="1" applyBorder="1" applyAlignment="1">
      <alignment horizontal="right" vertical="center"/>
    </xf>
    <xf numFmtId="43" fontId="0" fillId="0" borderId="12" xfId="0" quotePrefix="1" applyNumberForma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0" fontId="0" fillId="0" borderId="12" xfId="0" applyBorder="1" applyAlignment="1">
      <alignment horizontal="right" wrapText="1"/>
    </xf>
    <xf numFmtId="164" fontId="0" fillId="0" borderId="15" xfId="0" applyNumberFormat="1" applyBorder="1"/>
    <xf numFmtId="0" fontId="0" fillId="0" borderId="20" xfId="0" applyBorder="1"/>
    <xf numFmtId="0" fontId="0" fillId="0" borderId="21" xfId="0" applyBorder="1" applyAlignment="1">
      <alignment horizontal="center" wrapText="1"/>
    </xf>
    <xf numFmtId="164" fontId="0" fillId="0" borderId="18" xfId="0" applyNumberFormat="1" applyBorder="1"/>
    <xf numFmtId="0" fontId="0" fillId="0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3" xfId="0" applyFill="1" applyBorder="1"/>
    <xf numFmtId="0" fontId="0" fillId="0" borderId="16" xfId="0" applyFill="1" applyBorder="1"/>
    <xf numFmtId="9" fontId="0" fillId="0" borderId="13" xfId="0" applyNumberFormat="1" applyBorder="1"/>
    <xf numFmtId="9" fontId="0" fillId="0" borderId="16" xfId="0" applyNumberFormat="1" applyBorder="1"/>
    <xf numFmtId="9" fontId="0" fillId="0" borderId="23" xfId="0" applyNumberFormat="1" applyBorder="1"/>
    <xf numFmtId="9" fontId="0" fillId="0" borderId="15" xfId="0" applyNumberFormat="1" applyBorder="1"/>
    <xf numFmtId="0" fontId="0" fillId="0" borderId="10" xfId="0" applyFont="1" applyBorder="1" applyAlignment="1">
      <alignment horizontal="right" vertical="center" wrapText="1"/>
    </xf>
    <xf numFmtId="0" fontId="0" fillId="0" borderId="12" xfId="0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 wrapText="1"/>
    </xf>
    <xf numFmtId="9" fontId="0" fillId="0" borderId="22" xfId="0" applyNumberFormat="1" applyBorder="1"/>
    <xf numFmtId="9" fontId="0" fillId="0" borderId="18" xfId="0" applyNumberFormat="1" applyBorder="1"/>
    <xf numFmtId="0" fontId="0" fillId="33" borderId="0" xfId="0" applyFill="1"/>
    <xf numFmtId="0" fontId="21" fillId="0" borderId="0" xfId="0" applyFont="1" applyAlignment="1">
      <alignment vertical="center"/>
    </xf>
    <xf numFmtId="9" fontId="0" fillId="0" borderId="24" xfId="0" applyNumberFormat="1" applyBorder="1"/>
    <xf numFmtId="164" fontId="0" fillId="0" borderId="16" xfId="0" applyNumberFormat="1" applyBorder="1"/>
    <xf numFmtId="0" fontId="0" fillId="33" borderId="15" xfId="0" applyFill="1" applyBorder="1"/>
    <xf numFmtId="0" fontId="0" fillId="0" borderId="10" xfId="0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/>
    <xf numFmtId="0" fontId="0" fillId="0" borderId="0" xfId="0" applyFill="1" applyBorder="1"/>
    <xf numFmtId="0" fontId="0" fillId="0" borderId="15" xfId="0" applyFill="1" applyBorder="1"/>
    <xf numFmtId="0" fontId="0" fillId="0" borderId="18" xfId="0" applyFill="1" applyBorder="1"/>
    <xf numFmtId="164" fontId="16" fillId="0" borderId="15" xfId="0" applyNumberFormat="1" applyFont="1" applyBorder="1"/>
    <xf numFmtId="0" fontId="16" fillId="0" borderId="24" xfId="0" applyFont="1" applyBorder="1"/>
    <xf numFmtId="0" fontId="16" fillId="0" borderId="23" xfId="0" applyFont="1" applyBorder="1"/>
    <xf numFmtId="0" fontId="16" fillId="0" borderId="22" xfId="0" applyFont="1" applyBorder="1"/>
    <xf numFmtId="0" fontId="0" fillId="0" borderId="24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20" xfId="0" applyBorder="1" applyAlignment="1">
      <alignment horizontal="center" vertical="center"/>
    </xf>
    <xf numFmtId="164" fontId="0" fillId="0" borderId="0" xfId="0" applyNumberFormat="1" applyBorder="1"/>
    <xf numFmtId="0" fontId="0" fillId="0" borderId="12" xfId="0" applyFill="1" applyBorder="1" applyAlignment="1">
      <alignment horizontal="center" vertical="center" wrapText="1"/>
    </xf>
    <xf numFmtId="164" fontId="16" fillId="0" borderId="15" xfId="1" applyNumberFormat="1" applyFont="1" applyBorder="1"/>
    <xf numFmtId="0" fontId="0" fillId="0" borderId="21" xfId="0" applyBorder="1" applyAlignment="1">
      <alignment horizontal="center" vertical="center"/>
    </xf>
    <xf numFmtId="0" fontId="0" fillId="35" borderId="19" xfId="0" applyFill="1" applyBorder="1" applyAlignment="1">
      <alignment wrapText="1"/>
    </xf>
    <xf numFmtId="0" fontId="0" fillId="0" borderId="24" xfId="0" applyBorder="1" applyAlignment="1">
      <alignment horizontal="center" vertical="center"/>
    </xf>
    <xf numFmtId="164" fontId="0" fillId="0" borderId="24" xfId="0" applyNumberFormat="1" applyFill="1" applyBorder="1" applyAlignment="1">
      <alignment horizontal="right"/>
    </xf>
    <xf numFmtId="166" fontId="0" fillId="0" borderId="20" xfId="0" applyNumberFormat="1" applyBorder="1" applyAlignment="1">
      <alignment horizontal="right"/>
    </xf>
    <xf numFmtId="164" fontId="0" fillId="0" borderId="24" xfId="0" applyNumberFormat="1" applyBorder="1" applyAlignment="1">
      <alignment horizontal="right"/>
    </xf>
    <xf numFmtId="164" fontId="0" fillId="0" borderId="14" xfId="0" applyNumberFormat="1" applyBorder="1" applyAlignment="1">
      <alignment wrapText="1"/>
    </xf>
    <xf numFmtId="166" fontId="0" fillId="0" borderId="0" xfId="0" applyNumberFormat="1"/>
    <xf numFmtId="0" fontId="16" fillId="35" borderId="13" xfId="0" applyFont="1" applyFill="1" applyBorder="1" applyAlignment="1">
      <alignment wrapText="1"/>
    </xf>
    <xf numFmtId="0" fontId="0" fillId="0" borderId="23" xfId="0" applyBorder="1" applyAlignment="1">
      <alignment horizontal="center" vertical="center"/>
    </xf>
    <xf numFmtId="164" fontId="0" fillId="0" borderId="23" xfId="1" applyNumberFormat="1" applyFont="1" applyFill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164" fontId="0" fillId="0" borderId="15" xfId="0" applyNumberFormat="1" applyBorder="1" applyAlignment="1">
      <alignment wrapText="1"/>
    </xf>
    <xf numFmtId="0" fontId="0" fillId="35" borderId="13" xfId="0" applyFill="1" applyBorder="1" applyAlignment="1">
      <alignment wrapText="1"/>
    </xf>
    <xf numFmtId="0" fontId="0" fillId="35" borderId="16" xfId="0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164" fontId="0" fillId="0" borderId="22" xfId="1" applyNumberFormat="1" applyFont="1" applyFill="1" applyBorder="1" applyAlignment="1">
      <alignment horizontal="right"/>
    </xf>
    <xf numFmtId="0" fontId="0" fillId="36" borderId="13" xfId="0" applyFill="1" applyBorder="1" applyAlignment="1">
      <alignment wrapText="1"/>
    </xf>
    <xf numFmtId="164" fontId="0" fillId="0" borderId="23" xfId="0" applyNumberFormat="1" applyBorder="1" applyAlignment="1">
      <alignment horizontal="right"/>
    </xf>
    <xf numFmtId="164" fontId="0" fillId="0" borderId="23" xfId="0" applyNumberFormat="1" applyFill="1" applyBorder="1" applyAlignment="1">
      <alignment horizontal="right"/>
    </xf>
    <xf numFmtId="166" fontId="0" fillId="0" borderId="0" xfId="0" applyNumberFormat="1" applyBorder="1" applyAlignment="1">
      <alignment horizontal="right"/>
    </xf>
    <xf numFmtId="0" fontId="0" fillId="36" borderId="16" xfId="0" applyFill="1" applyBorder="1" applyAlignment="1">
      <alignment wrapText="1"/>
    </xf>
    <xf numFmtId="164" fontId="0" fillId="0" borderId="22" xfId="0" applyNumberFormat="1" applyFill="1" applyBorder="1" applyAlignment="1">
      <alignment horizontal="right"/>
    </xf>
    <xf numFmtId="0" fontId="0" fillId="0" borderId="17" xfId="0" applyBorder="1" applyAlignment="1">
      <alignment horizontal="center" vertical="center" wrapText="1"/>
    </xf>
    <xf numFmtId="0" fontId="0" fillId="0" borderId="21" xfId="0" applyBorder="1" applyAlignment="1">
      <alignment horizontal="right" wrapText="1"/>
    </xf>
    <xf numFmtId="0" fontId="0" fillId="34" borderId="18" xfId="0" applyFill="1" applyBorder="1"/>
    <xf numFmtId="9" fontId="0" fillId="34" borderId="23" xfId="2" applyFont="1" applyFill="1" applyBorder="1" applyAlignment="1">
      <alignment horizontal="center"/>
    </xf>
    <xf numFmtId="9" fontId="16" fillId="34" borderId="23" xfId="2" applyFont="1" applyFill="1" applyBorder="1" applyAlignment="1">
      <alignment horizontal="center"/>
    </xf>
    <xf numFmtId="9" fontId="16" fillId="34" borderId="15" xfId="2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right" vertical="center"/>
    </xf>
    <xf numFmtId="0" fontId="21" fillId="0" borderId="0" xfId="0" applyFont="1" applyFill="1" applyAlignment="1">
      <alignment vertical="center"/>
    </xf>
    <xf numFmtId="167" fontId="0" fillId="0" borderId="23" xfId="0" applyNumberFormat="1" applyBorder="1" applyAlignment="1">
      <alignment horizontal="right"/>
    </xf>
    <xf numFmtId="167" fontId="0" fillId="0" borderId="22" xfId="0" applyNumberFormat="1" applyBorder="1" applyAlignment="1">
      <alignment horizontal="right"/>
    </xf>
    <xf numFmtId="164" fontId="0" fillId="0" borderId="22" xfId="0" applyNumberFormat="1" applyBorder="1" applyAlignment="1">
      <alignment wrapText="1"/>
    </xf>
    <xf numFmtId="0" fontId="27" fillId="33" borderId="17" xfId="0" applyFont="1" applyFill="1" applyBorder="1" applyAlignment="1">
      <alignment horizontal="centerContinuous" vertical="center"/>
    </xf>
    <xf numFmtId="0" fontId="0" fillId="33" borderId="17" xfId="0" applyFill="1" applyBorder="1" applyAlignment="1">
      <alignment horizontal="centerContinuous" vertical="center"/>
    </xf>
    <xf numFmtId="0" fontId="0" fillId="33" borderId="17" xfId="0" applyFill="1" applyBorder="1"/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33" borderId="20" xfId="0" applyFill="1" applyBorder="1"/>
    <xf numFmtId="0" fontId="0" fillId="33" borderId="14" xfId="0" applyFill="1" applyBorder="1"/>
    <xf numFmtId="0" fontId="0" fillId="33" borderId="18" xfId="0" applyFill="1" applyBorder="1"/>
    <xf numFmtId="0" fontId="0" fillId="33" borderId="0" xfId="0" applyFill="1" applyBorder="1"/>
    <xf numFmtId="0" fontId="0" fillId="33" borderId="16" xfId="0" applyFill="1" applyBorder="1"/>
    <xf numFmtId="0" fontId="21" fillId="33" borderId="0" xfId="0" applyFont="1" applyFill="1" applyAlignment="1">
      <alignment vertical="center"/>
    </xf>
    <xf numFmtId="0" fontId="28" fillId="37" borderId="0" xfId="0" applyFont="1" applyFill="1"/>
    <xf numFmtId="0" fontId="0" fillId="37" borderId="0" xfId="0" applyFill="1"/>
    <xf numFmtId="0" fontId="0" fillId="37" borderId="0" xfId="0" applyFill="1" applyBorder="1"/>
    <xf numFmtId="0" fontId="26" fillId="33" borderId="0" xfId="0" applyFont="1" applyFill="1" applyBorder="1"/>
    <xf numFmtId="0" fontId="0" fillId="0" borderId="16" xfId="0" applyBorder="1" applyAlignment="1">
      <alignment horizontal="right"/>
    </xf>
    <xf numFmtId="0" fontId="29" fillId="0" borderId="0" xfId="47"/>
    <xf numFmtId="0" fontId="21" fillId="33" borderId="0" xfId="0" applyFont="1" applyFill="1" applyAlignment="1">
      <alignment vertical="center" wrapText="1"/>
    </xf>
    <xf numFmtId="164" fontId="16" fillId="0" borderId="13" xfId="1" applyNumberFormat="1" applyFont="1" applyBorder="1"/>
    <xf numFmtId="164" fontId="0" fillId="0" borderId="17" xfId="0" applyNumberFormat="1" applyBorder="1"/>
    <xf numFmtId="164" fontId="0" fillId="34" borderId="15" xfId="0" applyNumberFormat="1" applyFill="1" applyBorder="1"/>
    <xf numFmtId="0" fontId="20" fillId="0" borderId="0" xfId="0" applyFont="1" applyAlignment="1">
      <alignment vertical="center"/>
    </xf>
    <xf numFmtId="0" fontId="30" fillId="33" borderId="17" xfId="47" applyFont="1" applyFill="1" applyBorder="1" applyAlignment="1">
      <alignment vertical="center"/>
    </xf>
    <xf numFmtId="0" fontId="20" fillId="34" borderId="19" xfId="0" applyFont="1" applyFill="1" applyBorder="1"/>
    <xf numFmtId="0" fontId="0" fillId="34" borderId="20" xfId="0" applyFill="1" applyBorder="1"/>
    <xf numFmtId="0" fontId="0" fillId="34" borderId="14" xfId="0" applyFill="1" applyBorder="1"/>
    <xf numFmtId="0" fontId="20" fillId="34" borderId="13" xfId="0" applyFont="1" applyFill="1" applyBorder="1"/>
    <xf numFmtId="0" fontId="0" fillId="34" borderId="0" xfId="0" applyFill="1" applyBorder="1"/>
    <xf numFmtId="0" fontId="30" fillId="34" borderId="16" xfId="47" applyFont="1" applyFill="1" applyBorder="1"/>
    <xf numFmtId="0" fontId="0" fillId="34" borderId="17" xfId="0" applyFill="1" applyBorder="1"/>
    <xf numFmtId="164" fontId="16" fillId="0" borderId="23" xfId="0" applyNumberFormat="1" applyFont="1" applyBorder="1"/>
    <xf numFmtId="164" fontId="0" fillId="0" borderId="20" xfId="0" applyNumberFormat="1" applyBorder="1"/>
    <xf numFmtId="166" fontId="0" fillId="0" borderId="22" xfId="1" applyNumberFormat="1" applyFont="1" applyBorder="1" applyAlignment="1">
      <alignment horizontal="right"/>
    </xf>
    <xf numFmtId="166" fontId="0" fillId="0" borderId="22" xfId="0" applyNumberFormat="1" applyBorder="1" applyAlignment="1">
      <alignment horizontal="right"/>
    </xf>
    <xf numFmtId="9" fontId="16" fillId="33" borderId="22" xfId="2" applyFont="1" applyFill="1" applyBorder="1" applyAlignment="1">
      <alignment horizontal="center"/>
    </xf>
    <xf numFmtId="0" fontId="0" fillId="0" borderId="16" xfId="0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164" fontId="0" fillId="0" borderId="19" xfId="0" applyNumberFormat="1" applyBorder="1"/>
    <xf numFmtId="0" fontId="0" fillId="0" borderId="10" xfId="0" applyBorder="1" applyAlignment="1">
      <alignment horizontal="right"/>
    </xf>
    <xf numFmtId="0" fontId="0" fillId="0" borderId="13" xfId="0" applyBorder="1" applyAlignment="1">
      <alignment horizontal="right"/>
    </xf>
    <xf numFmtId="9" fontId="0" fillId="34" borderId="23" xfId="2" applyFont="1" applyFill="1" applyBorder="1"/>
    <xf numFmtId="0" fontId="0" fillId="0" borderId="17" xfId="0" applyBorder="1" applyAlignment="1">
      <alignment vertical="center"/>
    </xf>
    <xf numFmtId="164" fontId="16" fillId="0" borderId="13" xfId="0" applyNumberFormat="1" applyFont="1" applyBorder="1"/>
    <xf numFmtId="164" fontId="16" fillId="0" borderId="16" xfId="0" applyNumberFormat="1" applyFont="1" applyBorder="1"/>
    <xf numFmtId="0" fontId="16" fillId="0" borderId="2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right" wrapText="1"/>
    </xf>
    <xf numFmtId="0" fontId="16" fillId="0" borderId="12" xfId="0" applyFont="1" applyBorder="1" applyAlignment="1">
      <alignment horizontal="right" wrapText="1"/>
    </xf>
    <xf numFmtId="0" fontId="0" fillId="0" borderId="0" xfId="0" applyBorder="1" applyAlignment="1">
      <alignment horizontal="center" vertical="center"/>
    </xf>
    <xf numFmtId="0" fontId="0" fillId="0" borderId="17" xfId="0" applyFill="1" applyBorder="1"/>
    <xf numFmtId="0" fontId="0" fillId="0" borderId="21" xfId="0" applyBorder="1" applyAlignment="1">
      <alignment horizontal="right"/>
    </xf>
    <xf numFmtId="0" fontId="16" fillId="0" borderId="10" xfId="0" applyFont="1" applyBorder="1" applyAlignment="1">
      <alignment horizontal="right" vertical="center" wrapText="1"/>
    </xf>
    <xf numFmtId="0" fontId="16" fillId="0" borderId="13" xfId="0" applyFont="1" applyBorder="1"/>
    <xf numFmtId="0" fontId="22" fillId="33" borderId="0" xfId="0" applyFont="1" applyFill="1" applyAlignment="1">
      <alignment vertical="center"/>
    </xf>
    <xf numFmtId="0" fontId="0" fillId="0" borderId="21" xfId="0" applyFill="1" applyBorder="1" applyAlignment="1">
      <alignment horizontal="right" wrapText="1"/>
    </xf>
    <xf numFmtId="0" fontId="21" fillId="0" borderId="0" xfId="0" applyFont="1" applyAlignment="1">
      <alignment vertical="center" wrapText="1"/>
    </xf>
    <xf numFmtId="164" fontId="0" fillId="0" borderId="14" xfId="0" applyNumberFormat="1" applyBorder="1"/>
    <xf numFmtId="164" fontId="0" fillId="0" borderId="13" xfId="0" applyNumberFormat="1" applyBorder="1"/>
    <xf numFmtId="0" fontId="0" fillId="0" borderId="11" xfId="0" applyBorder="1" applyAlignment="1">
      <alignment horizontal="centerContinuous"/>
    </xf>
    <xf numFmtId="0" fontId="0" fillId="0" borderId="12" xfId="0" applyBorder="1" applyAlignment="1">
      <alignment horizontal="centerContinuous"/>
    </xf>
    <xf numFmtId="0" fontId="0" fillId="0" borderId="12" xfId="0" applyBorder="1" applyAlignment="1">
      <alignment horizontal="right" vertical="center" wrapText="1"/>
    </xf>
    <xf numFmtId="0" fontId="0" fillId="0" borderId="19" xfId="0" applyBorder="1" applyAlignment="1">
      <alignment horizontal="center" vertical="center"/>
    </xf>
    <xf numFmtId="0" fontId="16" fillId="0" borderId="16" xfId="0" applyFont="1" applyBorder="1"/>
    <xf numFmtId="164" fontId="16" fillId="0" borderId="18" xfId="0" applyNumberFormat="1" applyFont="1" applyBorder="1"/>
    <xf numFmtId="9" fontId="0" fillId="0" borderId="19" xfId="0" applyNumberFormat="1" applyBorder="1"/>
    <xf numFmtId="0" fontId="16" fillId="0" borderId="12" xfId="0" applyFont="1" applyBorder="1" applyAlignment="1">
      <alignment horizontal="right"/>
    </xf>
    <xf numFmtId="9" fontId="0" fillId="34" borderId="23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/>
    </xf>
    <xf numFmtId="0" fontId="0" fillId="35" borderId="13" xfId="0" applyFill="1" applyBorder="1"/>
    <xf numFmtId="0" fontId="0" fillId="36" borderId="13" xfId="0" applyFill="1" applyBorder="1"/>
    <xf numFmtId="0" fontId="0" fillId="36" borderId="16" xfId="0" applyFill="1" applyBorder="1"/>
    <xf numFmtId="2" fontId="0" fillId="0" borderId="15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164" fontId="0" fillId="0" borderId="10" xfId="0" applyNumberFormat="1" applyBorder="1" applyAlignment="1">
      <alignment vertical="center"/>
    </xf>
    <xf numFmtId="0" fontId="0" fillId="0" borderId="11" xfId="0" applyBorder="1" applyAlignment="1">
      <alignment horizontal="centerContinuous" vertical="center"/>
    </xf>
    <xf numFmtId="0" fontId="0" fillId="35" borderId="19" xfId="0" applyFill="1" applyBorder="1"/>
    <xf numFmtId="2" fontId="0" fillId="0" borderId="14" xfId="0" applyNumberFormat="1" applyBorder="1" applyAlignment="1">
      <alignment horizontal="center"/>
    </xf>
    <xf numFmtId="0" fontId="0" fillId="35" borderId="16" xfId="0" applyFill="1" applyBorder="1"/>
    <xf numFmtId="9" fontId="18" fillId="34" borderId="23" xfId="2" applyFont="1" applyFill="1" applyBorder="1" applyAlignment="1">
      <alignment horizontal="center"/>
    </xf>
    <xf numFmtId="0" fontId="0" fillId="0" borderId="19" xfId="0" applyBorder="1" applyAlignment="1">
      <alignment horizontal="right"/>
    </xf>
    <xf numFmtId="0" fontId="16" fillId="0" borderId="19" xfId="0" applyFont="1" applyBorder="1"/>
    <xf numFmtId="9" fontId="0" fillId="0" borderId="14" xfId="0" applyNumberFormat="1" applyBorder="1"/>
    <xf numFmtId="0" fontId="32" fillId="0" borderId="0" xfId="0" applyFont="1" applyFill="1" applyAlignment="1">
      <alignment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164" fontId="0" fillId="0" borderId="24" xfId="1" applyNumberFormat="1" applyFont="1" applyBorder="1" applyAlignment="1">
      <alignment horizontal="center" wrapText="1"/>
    </xf>
    <xf numFmtId="164" fontId="0" fillId="0" borderId="23" xfId="1" applyNumberFormat="1" applyFont="1" applyBorder="1" applyAlignment="1">
      <alignment horizontal="center" wrapText="1"/>
    </xf>
    <xf numFmtId="164" fontId="0" fillId="0" borderId="22" xfId="1" applyNumberFormat="1" applyFont="1" applyBorder="1" applyAlignment="1">
      <alignment horizontal="center" wrapText="1"/>
    </xf>
    <xf numFmtId="9" fontId="0" fillId="34" borderId="15" xfId="0" applyNumberFormat="1" applyFill="1" applyBorder="1"/>
    <xf numFmtId="9" fontId="16" fillId="34" borderId="15" xfId="0" applyNumberFormat="1" applyFont="1" applyFill="1" applyBorder="1" applyAlignment="1">
      <alignment horizontal="center"/>
    </xf>
    <xf numFmtId="9" fontId="16" fillId="34" borderId="23" xfId="2" applyFont="1" applyFill="1" applyBorder="1" applyAlignment="1">
      <alignment horizontal="center" vertical="center"/>
    </xf>
    <xf numFmtId="165" fontId="0" fillId="0" borderId="13" xfId="1" applyNumberFormat="1" applyFont="1" applyBorder="1"/>
    <xf numFmtId="165" fontId="0" fillId="0" borderId="23" xfId="1" applyNumberFormat="1" applyFont="1" applyBorder="1"/>
    <xf numFmtId="165" fontId="0" fillId="0" borderId="15" xfId="1" applyNumberFormat="1" applyFont="1" applyBorder="1"/>
    <xf numFmtId="165" fontId="0" fillId="0" borderId="22" xfId="1" applyNumberFormat="1" applyFont="1" applyBorder="1"/>
    <xf numFmtId="165" fontId="0" fillId="0" borderId="18" xfId="1" applyNumberFormat="1" applyFont="1" applyBorder="1"/>
    <xf numFmtId="9" fontId="23" fillId="34" borderId="23" xfId="2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9" fontId="16" fillId="34" borderId="15" xfId="2" applyFont="1" applyFill="1" applyBorder="1" applyAlignment="1">
      <alignment horizontal="center"/>
    </xf>
    <xf numFmtId="9" fontId="16" fillId="0" borderId="0" xfId="2" applyFont="1" applyFill="1" applyBorder="1" applyAlignment="1">
      <alignment horizontal="center"/>
    </xf>
    <xf numFmtId="0" fontId="0" fillId="0" borderId="17" xfId="0" applyBorder="1" applyAlignment="1">
      <alignment horizontal="right"/>
    </xf>
    <xf numFmtId="0" fontId="0" fillId="0" borderId="0" xfId="0" applyBorder="1" applyAlignment="1">
      <alignment horizontal="right" vertical="center"/>
    </xf>
    <xf numFmtId="9" fontId="16" fillId="0" borderId="22" xfId="2" applyFont="1" applyFill="1" applyBorder="1" applyAlignment="1">
      <alignment horizontal="center"/>
    </xf>
    <xf numFmtId="0" fontId="0" fillId="0" borderId="17" xfId="0" applyBorder="1" applyAlignment="1">
      <alignment horizontal="right" vertical="center"/>
    </xf>
    <xf numFmtId="165" fontId="0" fillId="0" borderId="16" xfId="1" applyNumberFormat="1" applyFont="1" applyBorder="1"/>
    <xf numFmtId="9" fontId="0" fillId="0" borderId="18" xfId="2" applyFont="1" applyFill="1" applyBorder="1" applyAlignment="1">
      <alignment horizontal="center" vertical="center"/>
    </xf>
    <xf numFmtId="9" fontId="0" fillId="0" borderId="22" xfId="2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9" fontId="16" fillId="34" borderId="23" xfId="0" applyNumberFormat="1" applyFont="1" applyFill="1" applyBorder="1" applyAlignment="1">
      <alignment horizontal="center"/>
    </xf>
    <xf numFmtId="9" fontId="16" fillId="33" borderId="22" xfId="0" applyNumberFormat="1" applyFont="1" applyFill="1" applyBorder="1" applyAlignment="1">
      <alignment horizontal="center"/>
    </xf>
    <xf numFmtId="164" fontId="16" fillId="0" borderId="16" xfId="1" applyNumberFormat="1" applyFont="1" applyBorder="1"/>
    <xf numFmtId="164" fontId="16" fillId="0" borderId="18" xfId="1" applyNumberFormat="1" applyFont="1" applyBorder="1"/>
    <xf numFmtId="9" fontId="23" fillId="33" borderId="22" xfId="2" applyFont="1" applyFill="1" applyBorder="1" applyAlignment="1">
      <alignment horizontal="center"/>
    </xf>
    <xf numFmtId="168" fontId="0" fillId="0" borderId="19" xfId="0" applyNumberFormat="1" applyBorder="1"/>
    <xf numFmtId="168" fontId="0" fillId="0" borderId="13" xfId="0" applyNumberFormat="1" applyBorder="1"/>
    <xf numFmtId="168" fontId="0" fillId="0" borderId="16" xfId="0" applyNumberFormat="1" applyBorder="1"/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7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Fill="1" applyBorder="1" applyAlignment="1">
      <alignment horizontal="center" wrapText="1"/>
    </xf>
    <xf numFmtId="9" fontId="0" fillId="0" borderId="18" xfId="2" applyFont="1" applyFill="1" applyBorder="1"/>
    <xf numFmtId="164" fontId="16" fillId="0" borderId="22" xfId="0" applyNumberFormat="1" applyFont="1" applyBorder="1"/>
    <xf numFmtId="0" fontId="21" fillId="33" borderId="0" xfId="0" applyFont="1" applyFill="1" applyAlignment="1">
      <alignment horizontal="left" vertical="center" wrapText="1"/>
    </xf>
    <xf numFmtId="0" fontId="20" fillId="33" borderId="0" xfId="0" applyFont="1" applyFill="1" applyAlignment="1">
      <alignment horizontal="left" vertical="center" wrapText="1"/>
    </xf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20" xfId="0" applyNumberFormat="1" applyFont="1" applyFill="1" applyBorder="1" applyAlignment="1" applyProtection="1">
      <alignment horizontal="left" vertical="center" wrapText="1"/>
    </xf>
    <xf numFmtId="0" fontId="21" fillId="33" borderId="0" xfId="0" applyNumberFormat="1" applyFont="1" applyFill="1" applyBorder="1" applyAlignment="1" applyProtection="1">
      <alignment horizontal="left" vertical="center" wrapText="1"/>
    </xf>
    <xf numFmtId="0" fontId="21" fillId="33" borderId="17" xfId="0" applyNumberFormat="1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4" xfId="0" applyBorder="1" applyAlignment="1">
      <alignment horizontal="right" vertical="center" wrapText="1"/>
    </xf>
    <xf numFmtId="0" fontId="0" fillId="0" borderId="18" xfId="0" applyBorder="1" applyAlignment="1">
      <alignment horizontal="right" vertical="center" wrapText="1"/>
    </xf>
    <xf numFmtId="0" fontId="0" fillId="0" borderId="19" xfId="0" applyBorder="1" applyAlignment="1">
      <alignment horizontal="right" wrapText="1"/>
    </xf>
    <xf numFmtId="0" fontId="0" fillId="0" borderId="16" xfId="0" applyBorder="1" applyAlignment="1">
      <alignment horizontal="right" wrapText="1"/>
    </xf>
    <xf numFmtId="0" fontId="0" fillId="0" borderId="20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16" fillId="0" borderId="14" xfId="0" applyFont="1" applyBorder="1" applyAlignment="1">
      <alignment horizontal="right" wrapText="1"/>
    </xf>
    <xf numFmtId="0" fontId="16" fillId="0" borderId="18" xfId="0" applyFont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21" fillId="0" borderId="0" xfId="0" applyFont="1" applyAlignment="1">
      <alignment horizontal="left" vertical="center" wrapText="1"/>
    </xf>
  </cellXfs>
  <cellStyles count="80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omma 2 2" xfId="49"/>
    <cellStyle name="Comma 3" xfId="50"/>
    <cellStyle name="Comma 4" xfId="45"/>
    <cellStyle name="Comma 4 2" xfId="78"/>
    <cellStyle name="Euro" xfId="5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7" builtinId="8"/>
    <cellStyle name="Hyperlink 2" xfId="53"/>
    <cellStyle name="Hyperlink 3" xfId="52"/>
    <cellStyle name="IABackgroundMembers" xfId="54"/>
    <cellStyle name="IAColorCodingBad" xfId="55"/>
    <cellStyle name="IAColorCodingGood" xfId="56"/>
    <cellStyle name="IAColorCodingOK" xfId="57"/>
    <cellStyle name="IAColumnHeader" xfId="58"/>
    <cellStyle name="IAContentsList" xfId="59"/>
    <cellStyle name="IAContentsTitle" xfId="60"/>
    <cellStyle name="IADataCells" xfId="61"/>
    <cellStyle name="IADimensionNames" xfId="62"/>
    <cellStyle name="IAParentColumnHeader" xfId="63"/>
    <cellStyle name="IAParentRowHeader" xfId="64"/>
    <cellStyle name="IAQueryInfo" xfId="65"/>
    <cellStyle name="IAReportTitle" xfId="66"/>
    <cellStyle name="IARowHeader" xfId="67"/>
    <cellStyle name="IASubTotalsCol" xfId="68"/>
    <cellStyle name="IASubTotalsRow" xfId="69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70"/>
    <cellStyle name="Normal 3" xfId="71"/>
    <cellStyle name="Normal 3 2" xfId="77"/>
    <cellStyle name="Normal 3 3 2" xfId="44"/>
    <cellStyle name="Normal 4" xfId="48"/>
    <cellStyle name="Normal 4 2" xfId="76"/>
    <cellStyle name="Note" xfId="17" builtinId="10" customBuiltin="1"/>
    <cellStyle name="Output" xfId="12" builtinId="21" customBuiltin="1"/>
    <cellStyle name="Percent" xfId="2" builtinId="5"/>
    <cellStyle name="Percent 2" xfId="73"/>
    <cellStyle name="Percent 2 2" xfId="79"/>
    <cellStyle name="Percent 3" xfId="74"/>
    <cellStyle name="Percent 4" xfId="72"/>
    <cellStyle name="Refdb standard" xfId="7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44DC9E"/>
      <color rgb="FFEFBFDF"/>
      <color rgb="FF00CC66"/>
      <color rgb="FF304F78"/>
      <color rgb="FF96B1D4"/>
      <color rgb="FF5782BB"/>
      <color rgb="FF17375E"/>
      <color rgb="FFCC3399"/>
      <color rgb="FF3C6494"/>
      <color rgb="FF37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221895424836611E-2"/>
          <c:y val="0.10239797979797981"/>
          <c:w val="0.92115392156862741"/>
          <c:h val="0.69893712121212115"/>
        </c:manualLayout>
      </c:layout>
      <c:lineChart>
        <c:grouping val="standard"/>
        <c:varyColors val="0"/>
        <c:ser>
          <c:idx val="0"/>
          <c:order val="0"/>
          <c:tx>
            <c:strRef>
              <c:f>Fig.1!$J$3</c:f>
              <c:strCache>
                <c:ptCount val="1"/>
                <c:pt idx="0">
                  <c:v>Crime expenditure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71E-2"/>
                  <c:y val="5.45202020202020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DA5061A-2953-440E-8CD6-A9C67863D1B8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Fig.1!$A$4:$B$16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Fig.1!$J$4:$J$16</c:f>
              <c:numCache>
                <c:formatCode>_-* #,##0_-;\-* #,##0_-;_-* "-"??_-;_-@_-</c:formatCode>
                <c:ptCount val="13"/>
                <c:pt idx="0">
                  <c:v>243.24660543839997</c:v>
                </c:pt>
                <c:pt idx="1">
                  <c:v>255.2698278524002</c:v>
                </c:pt>
                <c:pt idx="2">
                  <c:v>234.73251063000006</c:v>
                </c:pt>
                <c:pt idx="3">
                  <c:v>236.56211704880005</c:v>
                </c:pt>
                <c:pt idx="4">
                  <c:v>224.09546411000025</c:v>
                </c:pt>
                <c:pt idx="5">
                  <c:v>235.55459832000003</c:v>
                </c:pt>
                <c:pt idx="6">
                  <c:v>229.32037315999986</c:v>
                </c:pt>
                <c:pt idx="7">
                  <c:v>219.74935366999995</c:v>
                </c:pt>
                <c:pt idx="8">
                  <c:v>220.32308354454011</c:v>
                </c:pt>
                <c:pt idx="9">
                  <c:v>235.23132455395</c:v>
                </c:pt>
                <c:pt idx="10">
                  <c:v>207.86872807718996</c:v>
                </c:pt>
                <c:pt idx="11">
                  <c:v>215.97402097515987</c:v>
                </c:pt>
                <c:pt idx="12">
                  <c:v>221.57944709999998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Fig.1!$J$3</c15:f>
                <c15:dlblRangeCache>
                  <c:ptCount val="1"/>
                  <c:pt idx="0">
                    <c:v>Crime expenditure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Fig.1!$K$3</c:f>
              <c:strCache>
                <c:ptCount val="1"/>
                <c:pt idx="0">
                  <c:v>Civil expenditure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71E-2"/>
                  <c:y val="-5.772727272727278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ADE1BD2-905E-43AD-A5C3-1663B2546CE3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Fig.1!$A$4:$B$16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Fig.1!$K$4:$K$16</c:f>
              <c:numCache>
                <c:formatCode>_-* #,##0_-;\-* #,##0_-;_-* "-"??_-;_-@_-</c:formatCode>
                <c:ptCount val="13"/>
                <c:pt idx="0">
                  <c:v>264.26232789000005</c:v>
                </c:pt>
                <c:pt idx="1">
                  <c:v>263.43500263999988</c:v>
                </c:pt>
                <c:pt idx="2">
                  <c:v>261.4985469500001</c:v>
                </c:pt>
                <c:pt idx="3">
                  <c:v>281.3413319400002</c:v>
                </c:pt>
                <c:pt idx="4">
                  <c:v>257.71022845000005</c:v>
                </c:pt>
                <c:pt idx="5">
                  <c:v>234.8122908900001</c:v>
                </c:pt>
                <c:pt idx="6">
                  <c:v>230.53829211000007</c:v>
                </c:pt>
                <c:pt idx="7">
                  <c:v>219.68769851999997</c:v>
                </c:pt>
                <c:pt idx="8">
                  <c:v>221.18667120000003</c:v>
                </c:pt>
                <c:pt idx="9">
                  <c:v>206.05292714000007</c:v>
                </c:pt>
                <c:pt idx="10">
                  <c:v>197.62219560999989</c:v>
                </c:pt>
                <c:pt idx="11">
                  <c:v>203.50594203</c:v>
                </c:pt>
                <c:pt idx="12">
                  <c:v>212.70837811999999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Fig.1!$K$3</c15:f>
                <c15:dlblRangeCache>
                  <c:ptCount val="1"/>
                  <c:pt idx="0">
                    <c:v>Civil expenditure</c:v>
                  </c:pt>
                </c15:dlblRangeCache>
              </c15:datalabelsRange>
            </c:ext>
          </c:extLst>
        </c:ser>
        <c:ser>
          <c:idx val="4"/>
          <c:order val="2"/>
          <c:tx>
            <c:strRef>
              <c:f>Fig.1!$I$3</c:f>
              <c:strCache>
                <c:ptCount val="1"/>
                <c:pt idx="0">
                  <c:v>Total expenditure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71E-2"/>
                  <c:y val="5.452020202020196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A1B5CE8-50AB-4418-AF2D-A7780A0082CB}" type="CELLRANGE">
                      <a:rPr lang="en-U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Fig.1!$A$4:$B$16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Fig.1!$I$4:$I$16</c:f>
              <c:numCache>
                <c:formatCode>_-* #,##0_-;\-* #,##0_-;_-* "-"??_-;_-@_-</c:formatCode>
                <c:ptCount val="13"/>
                <c:pt idx="0">
                  <c:v>507.50893332840008</c:v>
                </c:pt>
                <c:pt idx="1">
                  <c:v>518.70483049240011</c:v>
                </c:pt>
                <c:pt idx="2">
                  <c:v>496.23105758000008</c:v>
                </c:pt>
                <c:pt idx="3">
                  <c:v>517.90344898880028</c:v>
                </c:pt>
                <c:pt idx="4">
                  <c:v>481.80569256000024</c:v>
                </c:pt>
                <c:pt idx="5">
                  <c:v>470.36688921000012</c:v>
                </c:pt>
                <c:pt idx="6">
                  <c:v>459.8586652699999</c:v>
                </c:pt>
                <c:pt idx="7">
                  <c:v>439.43705218999997</c:v>
                </c:pt>
                <c:pt idx="8">
                  <c:v>441.50975474454015</c:v>
                </c:pt>
                <c:pt idx="9">
                  <c:v>441.28425169395013</c:v>
                </c:pt>
                <c:pt idx="10">
                  <c:v>405.49092368718988</c:v>
                </c:pt>
                <c:pt idx="11">
                  <c:v>419.4799630051599</c:v>
                </c:pt>
                <c:pt idx="12">
                  <c:v>434.28782522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Fig.1!$I$3</c15:f>
                <c15:dlblRangeCache>
                  <c:ptCount val="1"/>
                  <c:pt idx="0">
                    <c:v>Total expenditure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607808"/>
        <c:axId val="285608592"/>
      </c:lineChart>
      <c:catAx>
        <c:axId val="28560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608592"/>
        <c:crosses val="autoZero"/>
        <c:auto val="1"/>
        <c:lblAlgn val="ctr"/>
        <c:lblOffset val="100"/>
        <c:noMultiLvlLbl val="0"/>
      </c:catAx>
      <c:valAx>
        <c:axId val="28560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</a:rPr>
                  <a:t>Closed</a:t>
                </a:r>
                <a:r>
                  <a:rPr lang="en-GB" sz="1000" b="1" baseline="0">
                    <a:solidFill>
                      <a:sysClr val="windowText" lastClr="000000"/>
                    </a:solidFill>
                  </a:rPr>
                  <a:t> case expenditure (£m)</a:t>
                </a:r>
                <a:endParaRPr lang="en-GB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6.6254901960784316E-3"/>
              <c:y val="3.165151515151517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60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1176470588233E-2"/>
          <c:y val="0.14139974747474748"/>
          <c:w val="0.90711094771241829"/>
          <c:h val="0.67011540404040404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crime'!$D$226</c:f>
              <c:strCache>
                <c:ptCount val="1"/>
                <c:pt idx="0">
                  <c:v>Advocacy at parole board hearings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5563725490196079"/>
                  <c:y val="-5.5108838383838503E-2"/>
                </c:manualLayout>
              </c:layout>
              <c:tx>
                <c:rich>
                  <a:bodyPr/>
                  <a:lstStyle/>
                  <a:p>
                    <a:fld id="{427D4297-B8CD-461A-B3C7-3C006311D1E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282843137254903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crime'!$B$227:$C$239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crime'!$D$227:$D$239</c:f>
              <c:numCache>
                <c:formatCode>_-* #,##0_-;\-* #,##0_-;_-* "-"??_-;_-@_-</c:formatCode>
                <c:ptCount val="13"/>
                <c:pt idx="0">
                  <c:v>1155</c:v>
                </c:pt>
                <c:pt idx="1">
                  <c:v>1024</c:v>
                </c:pt>
                <c:pt idx="2">
                  <c:v>1073</c:v>
                </c:pt>
                <c:pt idx="3">
                  <c:v>1198</c:v>
                </c:pt>
                <c:pt idx="4">
                  <c:v>1177</c:v>
                </c:pt>
                <c:pt idx="5">
                  <c:v>1363</c:v>
                </c:pt>
                <c:pt idx="6">
                  <c:v>1376</c:v>
                </c:pt>
                <c:pt idx="7">
                  <c:v>1475</c:v>
                </c:pt>
                <c:pt idx="8">
                  <c:v>1385</c:v>
                </c:pt>
                <c:pt idx="9">
                  <c:v>1468</c:v>
                </c:pt>
                <c:pt idx="10">
                  <c:v>1462</c:v>
                </c:pt>
                <c:pt idx="11">
                  <c:v>1439</c:v>
                </c:pt>
                <c:pt idx="12">
                  <c:v>1476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crime'!$D$226</c15:f>
                <c15:dlblRangeCache>
                  <c:ptCount val="1"/>
                  <c:pt idx="0">
                    <c:v>Advocacy at parole board hearings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crime'!$E$226</c:f>
              <c:strCache>
                <c:ptCount val="1"/>
                <c:pt idx="0">
                  <c:v>Advocacy at prison discipline hearings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5252442810457512"/>
                  <c:y val="5.1313131313131193E-2"/>
                </c:manualLayout>
              </c:layout>
              <c:tx>
                <c:rich>
                  <a:bodyPr/>
                  <a:lstStyle/>
                  <a:p>
                    <a:fld id="{93A2E858-5789-4906-9938-401D32D7CD8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7315359477123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crime'!$B$227:$C$239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crime'!$E$227:$E$239</c:f>
              <c:numCache>
                <c:formatCode>_-* #,##0_-;\-* #,##0_-;_-* "-"??_-;_-@_-</c:formatCode>
                <c:ptCount val="13"/>
                <c:pt idx="0">
                  <c:v>1071</c:v>
                </c:pt>
                <c:pt idx="1">
                  <c:v>1012</c:v>
                </c:pt>
                <c:pt idx="2">
                  <c:v>998</c:v>
                </c:pt>
                <c:pt idx="3">
                  <c:v>1018</c:v>
                </c:pt>
                <c:pt idx="4">
                  <c:v>1087</c:v>
                </c:pt>
                <c:pt idx="5">
                  <c:v>947</c:v>
                </c:pt>
                <c:pt idx="6">
                  <c:v>1015</c:v>
                </c:pt>
                <c:pt idx="7">
                  <c:v>1098</c:v>
                </c:pt>
                <c:pt idx="8">
                  <c:v>1154</c:v>
                </c:pt>
                <c:pt idx="9">
                  <c:v>1037</c:v>
                </c:pt>
                <c:pt idx="10">
                  <c:v>1106</c:v>
                </c:pt>
                <c:pt idx="11">
                  <c:v>1081</c:v>
                </c:pt>
                <c:pt idx="12">
                  <c:v>1203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crime'!$E$226</c15:f>
                <c15:dlblRangeCache>
                  <c:ptCount val="1"/>
                  <c:pt idx="0">
                    <c:v>Advocacy at prison discipline hearings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crime'!$F$226</c:f>
              <c:strCache>
                <c:ptCount val="1"/>
                <c:pt idx="0">
                  <c:v>Free standing 
advice and assistance</c:v>
                </c:pt>
              </c:strCache>
            </c:strRef>
          </c:tx>
          <c:spPr>
            <a:ln w="25400" cap="rnd">
              <a:solidFill>
                <a:srgbClr val="3C6494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spPr>
              <a:ln w="25400" cap="rnd">
                <a:solidFill>
                  <a:srgbClr val="3C6494"/>
                </a:solidFill>
                <a:prstDash val="sysDot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0.23138071895424836"/>
                  <c:y val="0.1752636363636363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6ECCF64-FB36-4DE4-AED3-B4C6F463F9B9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491879084967321"/>
                      <c:h val="0.151454040404040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crime'!$B$227:$C$239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crime'!$F$227:$F$239</c:f>
              <c:numCache>
                <c:formatCode>_-* #,##0_-;\-* #,##0_-;_-* "-"??_-;_-@_-</c:formatCode>
                <c:ptCount val="13"/>
                <c:pt idx="0">
                  <c:v>7532</c:v>
                </c:pt>
                <c:pt idx="1">
                  <c:v>7018</c:v>
                </c:pt>
                <c:pt idx="2">
                  <c:v>6488</c:v>
                </c:pt>
                <c:pt idx="3">
                  <c:v>5437</c:v>
                </c:pt>
                <c:pt idx="4">
                  <c:v>3973</c:v>
                </c:pt>
                <c:pt idx="5">
                  <c:v>2962</c:v>
                </c:pt>
                <c:pt idx="6">
                  <c:v>2242</c:v>
                </c:pt>
                <c:pt idx="7">
                  <c:v>2297</c:v>
                </c:pt>
                <c:pt idx="8">
                  <c:v>1898</c:v>
                </c:pt>
                <c:pt idx="9">
                  <c:v>1756</c:v>
                </c:pt>
                <c:pt idx="10">
                  <c:v>1894</c:v>
                </c:pt>
                <c:pt idx="11">
                  <c:v>1584</c:v>
                </c:pt>
                <c:pt idx="12">
                  <c:v>1790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crime'!$F$226</c15:f>
                <c15:dlblRangeCache>
                  <c:ptCount val="1"/>
                  <c:pt idx="0">
                    <c:v>Free standing 
advice and assistance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859328"/>
        <c:axId val="288862464"/>
      </c:lineChart>
      <c:catAx>
        <c:axId val="2888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62464"/>
        <c:crosses val="autoZero"/>
        <c:auto val="1"/>
        <c:lblAlgn val="ctr"/>
        <c:lblOffset val="100"/>
        <c:noMultiLvlLbl val="0"/>
      </c:catAx>
      <c:valAx>
        <c:axId val="28886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of claims submitted</a:t>
                </a:r>
              </a:p>
            </c:rich>
          </c:tx>
          <c:layout>
            <c:manualLayout>
              <c:xMode val="edge"/>
              <c:yMode val="edge"/>
              <c:x val="7.5307189542483657E-3"/>
              <c:y val="1.4898989898979219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59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2549019607837E-2"/>
          <c:y val="0.11558665977563617"/>
          <c:w val="0.91542647058823534"/>
          <c:h val="0.67294026084577252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crime'!$D$188</c:f>
              <c:strCache>
                <c:ptCount val="1"/>
                <c:pt idx="0">
                  <c:v>Representation orders granted at Magistrates' Court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1593137254901976E-2"/>
                  <c:y val="-4.81060606060606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A17D33F-338D-4584-9333-ED4393A74E1D}" type="CELLRANG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05591503267974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crime'!$B$189:$C$201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crime'!$E$189:$E$201</c:f>
              <c:numCache>
                <c:formatCode>_-* #,##0_-;\-* #,##0_-;_-* "-"??_-;_-@_-</c:formatCode>
                <c:ptCount val="13"/>
                <c:pt idx="0">
                  <c:v>90.087999999999994</c:v>
                </c:pt>
                <c:pt idx="1">
                  <c:v>92.56</c:v>
                </c:pt>
                <c:pt idx="2">
                  <c:v>87.492000000000004</c:v>
                </c:pt>
                <c:pt idx="3">
                  <c:v>90.274000000000001</c:v>
                </c:pt>
                <c:pt idx="4">
                  <c:v>84.790999999999997</c:v>
                </c:pt>
                <c:pt idx="5">
                  <c:v>85.649000000000001</c:v>
                </c:pt>
                <c:pt idx="6">
                  <c:v>78.114999999999995</c:v>
                </c:pt>
                <c:pt idx="7">
                  <c:v>79.108999999999995</c:v>
                </c:pt>
                <c:pt idx="8">
                  <c:v>73.805000000000007</c:v>
                </c:pt>
                <c:pt idx="9">
                  <c:v>66.933999999999997</c:v>
                </c:pt>
                <c:pt idx="10">
                  <c:v>69.364999999999995</c:v>
                </c:pt>
                <c:pt idx="11">
                  <c:v>68.426000000000002</c:v>
                </c:pt>
                <c:pt idx="12">
                  <c:v>71.718000000000004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crime'!$D$188</c15:f>
                <c15:dlblRangeCache>
                  <c:ptCount val="1"/>
                  <c:pt idx="0">
                    <c:v>Representation orders granted at Magistrates' Court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crime'!$F$188</c:f>
              <c:strCache>
                <c:ptCount val="1"/>
                <c:pt idx="0">
                  <c:v>Overall magistrates' court receipts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51671568627450981"/>
                  <c:y val="-3.207077493691668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8B1685B-8481-4DC6-9A4E-D2DF670BB74F}" type="SERIESNAM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[SERIES NAME]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386715686274511"/>
                      <c:h val="0.1257974645061259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crime'!$B$189:$C$201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crime'!$G$189:$G$201</c:f>
              <c:numCache>
                <c:formatCode>_-* #,##0_-;\-* #,##0_-;_-* "-"??_-;_-@_-</c:formatCode>
                <c:ptCount val="13"/>
                <c:pt idx="0">
                  <c:v>379.98399999999998</c:v>
                </c:pt>
                <c:pt idx="1">
                  <c:v>377.55399999999997</c:v>
                </c:pt>
                <c:pt idx="2">
                  <c:v>385.42500000000001</c:v>
                </c:pt>
                <c:pt idx="3">
                  <c:v>406.48200000000003</c:v>
                </c:pt>
                <c:pt idx="4">
                  <c:v>400.09800000000001</c:v>
                </c:pt>
                <c:pt idx="5">
                  <c:v>398.524</c:v>
                </c:pt>
                <c:pt idx="6">
                  <c:v>402.06599999999997</c:v>
                </c:pt>
                <c:pt idx="7">
                  <c:v>403.69799999999998</c:v>
                </c:pt>
                <c:pt idx="8">
                  <c:v>386.76100000000002</c:v>
                </c:pt>
                <c:pt idx="9">
                  <c:v>397.44600000000003</c:v>
                </c:pt>
                <c:pt idx="10">
                  <c:v>403.68700000000001</c:v>
                </c:pt>
                <c:pt idx="11">
                  <c:v>388.43700000000001</c:v>
                </c:pt>
                <c:pt idx="12">
                  <c:v>386.86500000000001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crime'!$F$188</c15:f>
                <c15:dlblRangeCache>
                  <c:ptCount val="1"/>
                  <c:pt idx="0">
                    <c:v>Overall magistrates' court 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859720"/>
        <c:axId val="288860112"/>
      </c:lineChart>
      <c:catAx>
        <c:axId val="28885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60112"/>
        <c:crosses val="autoZero"/>
        <c:auto val="1"/>
        <c:lblAlgn val="ctr"/>
        <c:lblOffset val="100"/>
        <c:noMultiLvlLbl val="0"/>
      </c:catAx>
      <c:valAx>
        <c:axId val="28886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3006535947712425E-3"/>
              <c:y val="7.05317240750326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5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342810457516344E-2"/>
          <c:y val="0.10583333333333333"/>
          <c:w val="0.9096800653594771"/>
          <c:h val="0.69429520202020201"/>
        </c:manualLayout>
      </c:layout>
      <c:lineChart>
        <c:grouping val="standard"/>
        <c:varyColors val="0"/>
        <c:ser>
          <c:idx val="0"/>
          <c:order val="0"/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42150915032679731"/>
                  <c:y val="0.20838623737373738"/>
                </c:manualLayout>
              </c:layout>
              <c:tx>
                <c:rich>
                  <a:bodyPr/>
                  <a:lstStyle/>
                  <a:p>
                    <a:fld id="{7CDF87E9-5CE0-4259-83BA-E2E19A70C59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civil'!$B$3:$C$15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civil'!$E$3:$E$15</c:f>
              <c:numCache>
                <c:formatCode>_-* #,##0_-;\-* #,##0_-;_-* "-"??_-;_-@_-</c:formatCode>
                <c:ptCount val="13"/>
                <c:pt idx="0">
                  <c:v>34.899000000000001</c:v>
                </c:pt>
                <c:pt idx="1">
                  <c:v>25.263000000000002</c:v>
                </c:pt>
                <c:pt idx="2">
                  <c:v>23.658000000000001</c:v>
                </c:pt>
                <c:pt idx="3">
                  <c:v>24.771000000000001</c:v>
                </c:pt>
                <c:pt idx="4">
                  <c:v>23.481000000000002</c:v>
                </c:pt>
                <c:pt idx="5">
                  <c:v>24.077000000000002</c:v>
                </c:pt>
                <c:pt idx="6">
                  <c:v>22.274999999999999</c:v>
                </c:pt>
                <c:pt idx="7">
                  <c:v>23.045999999999999</c:v>
                </c:pt>
                <c:pt idx="8">
                  <c:v>24.143000000000001</c:v>
                </c:pt>
                <c:pt idx="9">
                  <c:v>26.309000000000001</c:v>
                </c:pt>
                <c:pt idx="10">
                  <c:v>24.891999999999999</c:v>
                </c:pt>
                <c:pt idx="11">
                  <c:v>25.39</c:v>
                </c:pt>
                <c:pt idx="12">
                  <c:v>25.641999999999999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v>Legal help matters started</c:v>
          </c:tx>
          <c:spPr>
            <a:ln w="25400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54888080065359479"/>
                  <c:y val="9.116628787878787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2AD1993-FA39-4952-A186-712EA5444CAB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25604575163393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civil'!$B$3:$C$15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civil'!$G$3:$G$15</c:f>
              <c:numCache>
                <c:formatCode>_-* #,##0_-;\-* #,##0_-;_-* "-"??_-;_-@_-</c:formatCode>
                <c:ptCount val="13"/>
                <c:pt idx="0">
                  <c:v>41.427999999999997</c:v>
                </c:pt>
                <c:pt idx="1">
                  <c:v>43.918999999999997</c:v>
                </c:pt>
                <c:pt idx="2">
                  <c:v>42.12</c:v>
                </c:pt>
                <c:pt idx="3">
                  <c:v>46.122</c:v>
                </c:pt>
                <c:pt idx="4">
                  <c:v>41.606999999999999</c:v>
                </c:pt>
                <c:pt idx="5">
                  <c:v>43.256</c:v>
                </c:pt>
                <c:pt idx="6">
                  <c:v>42.747</c:v>
                </c:pt>
                <c:pt idx="7">
                  <c:v>43.959000000000003</c:v>
                </c:pt>
                <c:pt idx="8">
                  <c:v>41.064999999999998</c:v>
                </c:pt>
                <c:pt idx="9">
                  <c:v>40.000999999999998</c:v>
                </c:pt>
                <c:pt idx="10">
                  <c:v>38.555999999999997</c:v>
                </c:pt>
                <c:pt idx="11">
                  <c:v>38.356000000000002</c:v>
                </c:pt>
                <c:pt idx="12">
                  <c:v>38.098999999999997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864816"/>
        <c:axId val="288860896"/>
      </c:lineChart>
      <c:catAx>
        <c:axId val="28886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60896"/>
        <c:crosses val="autoZero"/>
        <c:auto val="1"/>
        <c:lblAlgn val="ctr"/>
        <c:lblOffset val="100"/>
        <c:noMultiLvlLbl val="0"/>
      </c:catAx>
      <c:valAx>
        <c:axId val="28886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4336601307189538E-3"/>
              <c:y val="6.35353535353534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64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920098039215689E-2"/>
          <c:y val="0.11228585858585857"/>
          <c:w val="0.92647859477124173"/>
          <c:h val="0.6898070707070707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civil'!$D$39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78101307189542"/>
                  <c:y val="0.1355570707070707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AE4748F-07B3-4826-B278-0F7E5B2411FD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233267973856207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civil'!$B$40:$C$52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civil'!$E$40:$E$52</c:f>
              <c:numCache>
                <c:formatCode>_-* #,##0_-;\-* #,##0_-;_-* "-"??_-;_-@_-</c:formatCode>
                <c:ptCount val="13"/>
                <c:pt idx="0">
                  <c:v>34.899000000000001</c:v>
                </c:pt>
                <c:pt idx="1">
                  <c:v>25.263000000000002</c:v>
                </c:pt>
                <c:pt idx="2">
                  <c:v>23.658000000000001</c:v>
                </c:pt>
                <c:pt idx="3">
                  <c:v>24.771000000000001</c:v>
                </c:pt>
                <c:pt idx="4">
                  <c:v>23.481000000000002</c:v>
                </c:pt>
                <c:pt idx="5">
                  <c:v>24.077000000000002</c:v>
                </c:pt>
                <c:pt idx="6">
                  <c:v>22.274999999999999</c:v>
                </c:pt>
                <c:pt idx="7">
                  <c:v>23.045999999999999</c:v>
                </c:pt>
                <c:pt idx="8">
                  <c:v>24.143000000000001</c:v>
                </c:pt>
                <c:pt idx="9">
                  <c:v>26.309000000000001</c:v>
                </c:pt>
                <c:pt idx="10">
                  <c:v>24.891999999999999</c:v>
                </c:pt>
                <c:pt idx="11">
                  <c:v>25.39</c:v>
                </c:pt>
                <c:pt idx="12">
                  <c:v>25.641999999999999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civil'!$D$39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civil'!$F$39</c:f>
              <c:strCache>
                <c:ptCount val="1"/>
                <c:pt idx="0">
                  <c:v>Total number of hearings and trials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0440359477124184"/>
                  <c:y val="4.489898989898989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9A374EC-C9A7-42D6-8E5A-1F2523CA557A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858823529411765"/>
                      <c:h val="0.1063143939393939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civil'!$B$40:$C$52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civil'!$G$40:$G$52</c:f>
              <c:numCache>
                <c:formatCode>_-* #,##0_-;\-* #,##0_-;_-* "-"??_-;_-@_-</c:formatCode>
                <c:ptCount val="13"/>
                <c:pt idx="0">
                  <c:v>11.009</c:v>
                </c:pt>
                <c:pt idx="1">
                  <c:v>10.832000000000001</c:v>
                </c:pt>
                <c:pt idx="2">
                  <c:v>10.455</c:v>
                </c:pt>
                <c:pt idx="3">
                  <c:v>11.849</c:v>
                </c:pt>
                <c:pt idx="4">
                  <c:v>11.111000000000001</c:v>
                </c:pt>
                <c:pt idx="5">
                  <c:v>11.081</c:v>
                </c:pt>
                <c:pt idx="6">
                  <c:v>10.763</c:v>
                </c:pt>
                <c:pt idx="7">
                  <c:v>12.180999999999999</c:v>
                </c:pt>
                <c:pt idx="8">
                  <c:v>11.521000000000001</c:v>
                </c:pt>
                <c:pt idx="9">
                  <c:v>12.622</c:v>
                </c:pt>
                <c:pt idx="10">
                  <c:v>11.867000000000001</c:v>
                </c:pt>
                <c:pt idx="11">
                  <c:v>13.122999999999999</c:v>
                </c:pt>
                <c:pt idx="12">
                  <c:v>12.109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civil'!$F$39</c15:f>
                <c15:dlblRangeCache>
                  <c:ptCount val="1"/>
                  <c:pt idx="0">
                    <c:v>Total number of hearings and trials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322392"/>
        <c:axId val="287316904"/>
      </c:lineChart>
      <c:catAx>
        <c:axId val="287322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16904"/>
        <c:crosses val="autoZero"/>
        <c:auto val="1"/>
        <c:lblAlgn val="ctr"/>
        <c:lblOffset val="100"/>
        <c:noMultiLvlLbl val="0"/>
      </c:catAx>
      <c:valAx>
        <c:axId val="287316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7.6348039215686286E-3"/>
              <c:y val="1.26830808080807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22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423202614379085E-2"/>
          <c:y val="0.12186868686868686"/>
          <c:w val="0.91367483660130733"/>
          <c:h val="0.6801858585858585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civil'!$D$142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2030114379084968"/>
                  <c:y val="0.1168296717171716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0E8587D-913F-4D25-8767-93CEA3EE82B0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0.1031073232323232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civil'!$E$143:$E$155</c:f>
              <c:numCache>
                <c:formatCode>_-* #,##0_-;\-* #,##0_-;_-* "-"??_-;_-@_-</c:formatCode>
                <c:ptCount val="13"/>
                <c:pt idx="0">
                  <c:v>29.991</c:v>
                </c:pt>
                <c:pt idx="1">
                  <c:v>20.773</c:v>
                </c:pt>
                <c:pt idx="2">
                  <c:v>19.256</c:v>
                </c:pt>
                <c:pt idx="3">
                  <c:v>20.198</c:v>
                </c:pt>
                <c:pt idx="4">
                  <c:v>19.071999999999999</c:v>
                </c:pt>
                <c:pt idx="5">
                  <c:v>19.93</c:v>
                </c:pt>
                <c:pt idx="6">
                  <c:v>18.533999999999999</c:v>
                </c:pt>
                <c:pt idx="7">
                  <c:v>19.134</c:v>
                </c:pt>
                <c:pt idx="8">
                  <c:v>20.199000000000002</c:v>
                </c:pt>
                <c:pt idx="9">
                  <c:v>22.274000000000001</c:v>
                </c:pt>
                <c:pt idx="10">
                  <c:v>20.951000000000001</c:v>
                </c:pt>
                <c:pt idx="11">
                  <c:v>21.483000000000001</c:v>
                </c:pt>
                <c:pt idx="12">
                  <c:v>22.233000000000001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civil'!$D$142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civil'!$F$142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158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2219191176470588"/>
                  <c:y val="3.617196969696969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69C31FF-6E54-4298-A2C9-EBBE2C1CD984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1058823529411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civil'!$G$143:$G$155</c:f>
              <c:numCache>
                <c:formatCode>_-* #,##0_-;\-* #,##0_-;_-* "-"??_-;_-@_-</c:formatCode>
                <c:ptCount val="13"/>
                <c:pt idx="0">
                  <c:v>10.221</c:v>
                </c:pt>
                <c:pt idx="1">
                  <c:v>11.077</c:v>
                </c:pt>
                <c:pt idx="2">
                  <c:v>10.145</c:v>
                </c:pt>
                <c:pt idx="3">
                  <c:v>11.648</c:v>
                </c:pt>
                <c:pt idx="4">
                  <c:v>10.936999999999999</c:v>
                </c:pt>
                <c:pt idx="5">
                  <c:v>11.574999999999999</c:v>
                </c:pt>
                <c:pt idx="6">
                  <c:v>10.262</c:v>
                </c:pt>
                <c:pt idx="7">
                  <c:v>11.058</c:v>
                </c:pt>
                <c:pt idx="8">
                  <c:v>9.8970000000000002</c:v>
                </c:pt>
                <c:pt idx="9">
                  <c:v>9.6999999999999993</c:v>
                </c:pt>
                <c:pt idx="10">
                  <c:v>8.9809999999999999</c:v>
                </c:pt>
                <c:pt idx="11">
                  <c:v>9.1140000000000008</c:v>
                </c:pt>
                <c:pt idx="12">
                  <c:v>8.9649999999999999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civil'!$F$142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civil'!$H$142</c:f>
              <c:strCache>
                <c:ptCount val="1"/>
                <c:pt idx="0">
                  <c:v>Total Family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2226323529411764"/>
                  <c:y val="9.5910858585858558E-2"/>
                </c:manualLayout>
              </c:layout>
              <c:tx>
                <c:rich>
                  <a:bodyPr/>
                  <a:lstStyle/>
                  <a:p>
                    <a:fld id="{ADE6A0CA-0B68-43C4-9B80-97BD23E9B52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civil'!$I$143:$I$155</c:f>
              <c:numCache>
                <c:formatCode>_-* #,##0_-;\-* #,##0_-;_-* "-"??_-;_-@_-</c:formatCode>
                <c:ptCount val="13"/>
                <c:pt idx="0">
                  <c:v>40.212000000000003</c:v>
                </c:pt>
                <c:pt idx="1">
                  <c:v>31.85</c:v>
                </c:pt>
                <c:pt idx="2">
                  <c:v>29.401</c:v>
                </c:pt>
                <c:pt idx="3">
                  <c:v>31.846</c:v>
                </c:pt>
                <c:pt idx="4">
                  <c:v>30.009</c:v>
                </c:pt>
                <c:pt idx="5">
                  <c:v>31.504999999999999</c:v>
                </c:pt>
                <c:pt idx="6">
                  <c:v>28.795999999999999</c:v>
                </c:pt>
                <c:pt idx="7">
                  <c:v>30.192</c:v>
                </c:pt>
                <c:pt idx="8">
                  <c:v>30.096</c:v>
                </c:pt>
                <c:pt idx="9">
                  <c:v>31.974</c:v>
                </c:pt>
                <c:pt idx="10">
                  <c:v>29.931999999999999</c:v>
                </c:pt>
                <c:pt idx="11">
                  <c:v>30.597000000000001</c:v>
                </c:pt>
                <c:pt idx="12">
                  <c:v>31.198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civil'!$H$142</c15:f>
                <c15:dlblRangeCache>
                  <c:ptCount val="1"/>
                  <c:pt idx="0">
                    <c:v>Total Family</c:v>
                  </c:pt>
                </c15:dlblRangeCache>
              </c15:datalabelsRang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7322784"/>
        <c:axId val="394160736"/>
      </c:lineChart>
      <c:catAx>
        <c:axId val="28732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60736"/>
        <c:crosses val="autoZero"/>
        <c:auto val="1"/>
        <c:lblAlgn val="ctr"/>
        <c:lblOffset val="100"/>
        <c:noMultiLvlLbl val="0"/>
      </c:catAx>
      <c:valAx>
        <c:axId val="39416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2127450980392156E-2"/>
              <c:y val="1.26830808080807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22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74346405228762E-2"/>
          <c:y val="0.13980909090909091"/>
          <c:w val="0.89189215686274514"/>
          <c:h val="0.66307525252525257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civil'!$D$321</c:f>
              <c:strCache>
                <c:ptCount val="1"/>
                <c:pt idx="0">
                  <c:v>Immigration (CR)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4229738562091503E-2"/>
                  <c:y val="-5.3402777777777778E-2"/>
                </c:manualLayout>
              </c:layout>
              <c:tx>
                <c:rich>
                  <a:bodyPr/>
                  <a:lstStyle/>
                  <a:p>
                    <a:fld id="{492333AF-EAF1-4B74-86BE-430494D89C3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74901960784313"/>
                      <c:h val="4.834671717171717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civil'!$B$322:$C$334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civil'!$D$322:$D$334</c:f>
              <c:numCache>
                <c:formatCode>_-* #,##0_-;\-* #,##0_-;_-* "-"??_-;_-@_-</c:formatCode>
                <c:ptCount val="13"/>
                <c:pt idx="0">
                  <c:v>562</c:v>
                </c:pt>
                <c:pt idx="1">
                  <c:v>704</c:v>
                </c:pt>
                <c:pt idx="2">
                  <c:v>718</c:v>
                </c:pt>
                <c:pt idx="3">
                  <c:v>564</c:v>
                </c:pt>
                <c:pt idx="4">
                  <c:v>563</c:v>
                </c:pt>
                <c:pt idx="5">
                  <c:v>389</c:v>
                </c:pt>
                <c:pt idx="6">
                  <c:v>317</c:v>
                </c:pt>
                <c:pt idx="7">
                  <c:v>358</c:v>
                </c:pt>
                <c:pt idx="8">
                  <c:v>354</c:v>
                </c:pt>
                <c:pt idx="9">
                  <c:v>435</c:v>
                </c:pt>
                <c:pt idx="10">
                  <c:v>435</c:v>
                </c:pt>
                <c:pt idx="11">
                  <c:v>448</c:v>
                </c:pt>
                <c:pt idx="12">
                  <c:v>384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civil'!$D$321</c15:f>
                <c15:dlblRangeCache>
                  <c:ptCount val="1"/>
                  <c:pt idx="0">
                    <c:v>Immigration (CR)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civil'!$E$321</c:f>
              <c:strCache>
                <c:ptCount val="1"/>
                <c:pt idx="0">
                  <c:v>Asylum (LH/CLR)</c:v>
                </c:pt>
              </c:strCache>
            </c:strRef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7728758169934604E-2"/>
                  <c:y val="1.2828282828282828E-2"/>
                </c:manualLayout>
              </c:layout>
              <c:tx>
                <c:rich>
                  <a:bodyPr/>
                  <a:lstStyle/>
                  <a:p>
                    <a:fld id="{B1F7505E-88B4-482E-9815-B5A074FFF37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civil'!$B$322:$C$334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civil'!$E$322:$E$334</c:f>
              <c:numCache>
                <c:formatCode>_-* #,##0_-;\-* #,##0_-;_-* "-"??_-;_-@_-</c:formatCode>
                <c:ptCount val="13"/>
                <c:pt idx="0">
                  <c:v>6602</c:v>
                </c:pt>
                <c:pt idx="1">
                  <c:v>7165</c:v>
                </c:pt>
                <c:pt idx="2">
                  <c:v>6975</c:v>
                </c:pt>
                <c:pt idx="3">
                  <c:v>7348</c:v>
                </c:pt>
                <c:pt idx="4">
                  <c:v>6951</c:v>
                </c:pt>
                <c:pt idx="5">
                  <c:v>7809</c:v>
                </c:pt>
                <c:pt idx="6">
                  <c:v>7827</c:v>
                </c:pt>
                <c:pt idx="7">
                  <c:v>7754</c:v>
                </c:pt>
                <c:pt idx="8">
                  <c:v>6956</c:v>
                </c:pt>
                <c:pt idx="9">
                  <c:v>8579</c:v>
                </c:pt>
                <c:pt idx="10">
                  <c:v>8737</c:v>
                </c:pt>
                <c:pt idx="11">
                  <c:v>7422</c:v>
                </c:pt>
                <c:pt idx="12">
                  <c:v>8148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civil'!$E$321</c15:f>
                <c15:dlblRangeCache>
                  <c:ptCount val="1"/>
                  <c:pt idx="0">
                    <c:v>Asylum (LH/CLR)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civil'!$F$321</c:f>
              <c:strCache>
                <c:ptCount val="1"/>
                <c:pt idx="0">
                  <c:v>Non-Asylum (LH/CLR)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8766339869281049E-2"/>
                  <c:y val="-1.92421717171718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40FD946-2D49-4404-B557-078F594AC513}" type="CELLRANGE">
                      <a:rPr lang="en-US"/>
                      <a:pPr algn="l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795179738562091"/>
                      <c:h val="8.065782828282828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civil'!$B$322:$C$334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civil'!$F$322:$F$334</c:f>
              <c:numCache>
                <c:formatCode>_-* #,##0_-;\-* #,##0_-;_-* "-"??_-;_-@_-</c:formatCode>
                <c:ptCount val="13"/>
                <c:pt idx="0">
                  <c:v>31</c:v>
                </c:pt>
                <c:pt idx="1">
                  <c:v>16</c:v>
                </c:pt>
                <c:pt idx="2">
                  <c:v>3</c:v>
                </c:pt>
                <c:pt idx="3">
                  <c:v>17</c:v>
                </c:pt>
                <c:pt idx="4">
                  <c:v>8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civil'!$F$321</c15:f>
                <c15:dlblRangeCache>
                  <c:ptCount val="1"/>
                  <c:pt idx="0">
                    <c:v>Non-Asylum (LH/CLR)</c:v>
                  </c:pt>
                </c15:dlblRangeCache>
              </c15:datalabelsRange>
            </c:ext>
          </c:extLst>
        </c:ser>
        <c:ser>
          <c:idx val="3"/>
          <c:order val="3"/>
          <c:tx>
            <c:strRef>
              <c:f>'SUMMARY civil'!$G$321</c:f>
              <c:strCache>
                <c:ptCount val="1"/>
                <c:pt idx="0">
                  <c:v>Total Immigration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18053921568627451"/>
                  <c:y val="-3.84848484848485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civil'!$B$322:$C$334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civil'!$G$322:$G$334</c:f>
              <c:numCache>
                <c:formatCode>_-* #,##0_-;\-* #,##0_-;_-* "-"??_-;_-@_-</c:formatCode>
                <c:ptCount val="13"/>
                <c:pt idx="0">
                  <c:v>7195</c:v>
                </c:pt>
                <c:pt idx="1">
                  <c:v>7885</c:v>
                </c:pt>
                <c:pt idx="2">
                  <c:v>7696</c:v>
                </c:pt>
                <c:pt idx="3">
                  <c:v>7929</c:v>
                </c:pt>
                <c:pt idx="4">
                  <c:v>7522</c:v>
                </c:pt>
                <c:pt idx="5">
                  <c:v>8200</c:v>
                </c:pt>
                <c:pt idx="6">
                  <c:v>8151</c:v>
                </c:pt>
                <c:pt idx="7">
                  <c:v>8116</c:v>
                </c:pt>
                <c:pt idx="8">
                  <c:v>7313</c:v>
                </c:pt>
                <c:pt idx="9">
                  <c:v>9014</c:v>
                </c:pt>
                <c:pt idx="10">
                  <c:v>9175</c:v>
                </c:pt>
                <c:pt idx="11">
                  <c:v>7870</c:v>
                </c:pt>
                <c:pt idx="12">
                  <c:v>8532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54464"/>
        <c:axId val="394154856"/>
      </c:lineChart>
      <c:catAx>
        <c:axId val="3941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4856"/>
        <c:crosses val="autoZero"/>
        <c:auto val="1"/>
        <c:lblAlgn val="ctr"/>
        <c:lblOffset val="100"/>
        <c:noMultiLvlLbl val="0"/>
      </c:catAx>
      <c:valAx>
        <c:axId val="394154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 i="0" baseline="0">
                    <a:effectLst/>
                  </a:rPr>
                  <a:t>Volume of certificates/ </a:t>
                </a:r>
                <a:br>
                  <a:rPr lang="en-GB" sz="900" b="1" i="0" baseline="0">
                    <a:effectLst/>
                  </a:rPr>
                </a:br>
                <a:r>
                  <a:rPr lang="en-GB" sz="900" b="1" i="0" baseline="0">
                    <a:effectLst/>
                  </a:rPr>
                  <a:t>matters started</a:t>
                </a:r>
                <a:endParaRPr lang="en-GB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2.0310457516339839E-4"/>
              <c:y val="1.78333333333333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72385620915029E-2"/>
          <c:y val="0.12698080808080808"/>
          <c:w val="0.93339542483660132"/>
          <c:h val="0.67247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civil'!$D$283</c:f>
              <c:strCache>
                <c:ptCount val="1"/>
                <c:pt idx="0">
                  <c:v>Mental Health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civil'!$B$284:$C$296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civil'!$E$284:$E$296</c:f>
              <c:numCache>
                <c:formatCode>_-* #,##0_-;\-* #,##0_-;_-* "-"??_-;_-@_-</c:formatCode>
                <c:ptCount val="13"/>
                <c:pt idx="0">
                  <c:v>10.654999999999999</c:v>
                </c:pt>
                <c:pt idx="1">
                  <c:v>10.576000000000001</c:v>
                </c:pt>
                <c:pt idx="2">
                  <c:v>10.382999999999999</c:v>
                </c:pt>
                <c:pt idx="3">
                  <c:v>11.101000000000001</c:v>
                </c:pt>
                <c:pt idx="4">
                  <c:v>10.673999999999999</c:v>
                </c:pt>
                <c:pt idx="5">
                  <c:v>10.717000000000001</c:v>
                </c:pt>
                <c:pt idx="6">
                  <c:v>11.272</c:v>
                </c:pt>
                <c:pt idx="7">
                  <c:v>10.746</c:v>
                </c:pt>
                <c:pt idx="8">
                  <c:v>10.621</c:v>
                </c:pt>
                <c:pt idx="9">
                  <c:v>9.7940000000000005</c:v>
                </c:pt>
                <c:pt idx="10">
                  <c:v>9.5459999999999994</c:v>
                </c:pt>
                <c:pt idx="11">
                  <c:v>10.01</c:v>
                </c:pt>
                <c:pt idx="12">
                  <c:v>9.5869999999999997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59168"/>
        <c:axId val="394155640"/>
      </c:lineChart>
      <c:catAx>
        <c:axId val="39415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5640"/>
        <c:crosses val="autoZero"/>
        <c:auto val="1"/>
        <c:lblAlgn val="ctr"/>
        <c:lblOffset val="100"/>
        <c:noMultiLvlLbl val="0"/>
      </c:catAx>
      <c:valAx>
        <c:axId val="3941556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certificates/matters</a:t>
                </a:r>
                <a:r>
                  <a:rPr lang="en-GB" sz="9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started </a:t>
                </a:r>
                <a:r>
                  <a:rPr lang="en-GB" sz="9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2616013071895418E-3"/>
              <c:y val="1.113131313131314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43750000000002E-2"/>
          <c:y val="0.1346969696969697"/>
          <c:w val="0.95755625"/>
          <c:h val="0.66498939393939394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civil'!$D$358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4316584967320257E-2"/>
                  <c:y val="5.4520075757575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6423373-D754-42D6-9F8A-04D80E1009E5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118888888888883"/>
                      <c:h val="6.782954545454543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civil'!$B$359:$C$371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civil'!$E$359:$E$371</c:f>
              <c:numCache>
                <c:formatCode>_-* #,##0_-;\-* #,##0_-;_-* "-"??_-;_-@_-</c:formatCode>
                <c:ptCount val="13"/>
                <c:pt idx="0">
                  <c:v>2.7530000000000001</c:v>
                </c:pt>
                <c:pt idx="1">
                  <c:v>2.6819999999999999</c:v>
                </c:pt>
                <c:pt idx="2">
                  <c:v>2.625</c:v>
                </c:pt>
                <c:pt idx="3">
                  <c:v>2.827</c:v>
                </c:pt>
                <c:pt idx="4">
                  <c:v>2.6760000000000002</c:v>
                </c:pt>
                <c:pt idx="5">
                  <c:v>2.657</c:v>
                </c:pt>
                <c:pt idx="6">
                  <c:v>2.319</c:v>
                </c:pt>
                <c:pt idx="7">
                  <c:v>2.6429999999999998</c:v>
                </c:pt>
                <c:pt idx="8">
                  <c:v>2.4649999999999999</c:v>
                </c:pt>
                <c:pt idx="9">
                  <c:v>2.3010000000000002</c:v>
                </c:pt>
                <c:pt idx="10">
                  <c:v>2.1840000000000002</c:v>
                </c:pt>
                <c:pt idx="11">
                  <c:v>2.1880000000000002</c:v>
                </c:pt>
                <c:pt idx="12">
                  <c:v>1.863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civil'!$D$358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civil'!$F$358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510114379084967"/>
                  <c:y val="5.355820707070706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F1ACEEA-8FB0-4FDD-BEBF-DABCEBD45186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5369791666666"/>
                      <c:h val="6.782954545454543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civil'!$B$359:$C$371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civil'!$G$359:$G$371</c:f>
              <c:numCache>
                <c:formatCode>_-* #,##0_-;\-* #,##0_-;_-* "-"??_-;_-@_-</c:formatCode>
                <c:ptCount val="13"/>
                <c:pt idx="0">
                  <c:v>10.348000000000001</c:v>
                </c:pt>
                <c:pt idx="1">
                  <c:v>11.792</c:v>
                </c:pt>
                <c:pt idx="2">
                  <c:v>11.87</c:v>
                </c:pt>
                <c:pt idx="3">
                  <c:v>13.153</c:v>
                </c:pt>
                <c:pt idx="4">
                  <c:v>10.268000000000001</c:v>
                </c:pt>
                <c:pt idx="5">
                  <c:v>10.58</c:v>
                </c:pt>
                <c:pt idx="6">
                  <c:v>10.555999999999999</c:v>
                </c:pt>
                <c:pt idx="7">
                  <c:v>11.484999999999999</c:v>
                </c:pt>
                <c:pt idx="8">
                  <c:v>10.688000000000001</c:v>
                </c:pt>
                <c:pt idx="9">
                  <c:v>9.7970000000000006</c:v>
                </c:pt>
                <c:pt idx="10">
                  <c:v>9.2949999999999999</c:v>
                </c:pt>
                <c:pt idx="11">
                  <c:v>9.5210000000000008</c:v>
                </c:pt>
                <c:pt idx="12">
                  <c:v>8.8879999999999999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civil'!$F$358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civil'!$H$358</c:f>
              <c:strCache>
                <c:ptCount val="1"/>
                <c:pt idx="0">
                  <c:v>Total housing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30755571895424838"/>
                  <c:y val="-4.231868686868686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C198E13-E050-4B26-8B8A-E086DE7B1175}" type="CELLRANGE">
                      <a:rPr lang="en-US"/>
                      <a:pPr>
                        <a:defRPr sz="1050" b="1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civil'!$B$359:$C$371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civil'!$I$359:$I$371</c:f>
              <c:numCache>
                <c:formatCode>_-* #,##0_-;\-* #,##0_-;_-* "-"??_-;_-@_-</c:formatCode>
                <c:ptCount val="13"/>
                <c:pt idx="0">
                  <c:v>13.101000000000001</c:v>
                </c:pt>
                <c:pt idx="1">
                  <c:v>14.474</c:v>
                </c:pt>
                <c:pt idx="2">
                  <c:v>14.494999999999999</c:v>
                </c:pt>
                <c:pt idx="3">
                  <c:v>15.98</c:v>
                </c:pt>
                <c:pt idx="4">
                  <c:v>12.944000000000001</c:v>
                </c:pt>
                <c:pt idx="5">
                  <c:v>13.237</c:v>
                </c:pt>
                <c:pt idx="6">
                  <c:v>12.875</c:v>
                </c:pt>
                <c:pt idx="7">
                  <c:v>14.128</c:v>
                </c:pt>
                <c:pt idx="8">
                  <c:v>13.153</c:v>
                </c:pt>
                <c:pt idx="9">
                  <c:v>12.098000000000001</c:v>
                </c:pt>
                <c:pt idx="10">
                  <c:v>11.478999999999999</c:v>
                </c:pt>
                <c:pt idx="11">
                  <c:v>11.709</c:v>
                </c:pt>
                <c:pt idx="12">
                  <c:v>10.750999999999999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civil'!$H$358</c15:f>
                <c15:dlblRangeCache>
                  <c:ptCount val="1"/>
                  <c:pt idx="0">
                    <c:v>Total housing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59560"/>
        <c:axId val="394156816"/>
      </c:lineChart>
      <c:catAx>
        <c:axId val="39415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6816"/>
        <c:crosses val="autoZero"/>
        <c:auto val="1"/>
        <c:lblAlgn val="ctr"/>
        <c:lblOffset val="100"/>
        <c:noMultiLvlLbl val="0"/>
      </c:catAx>
      <c:valAx>
        <c:axId val="39415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 i="0" baseline="0">
                    <a:effectLst/>
                  </a:rPr>
                  <a:t>Volume of certificates/matters started ('000s)</a:t>
                </a:r>
                <a:endParaRPr lang="en-GB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3.9947916666666626E-4"/>
              <c:y val="2.742424242424241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9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94607843137253E-2"/>
          <c:y val="0.11506742424242422"/>
          <c:w val="0.93065114379084957"/>
          <c:h val="0.646093434343434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civil'!$D$424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civil'!$B$425:$C$437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civil'!$D$425:$D$437</c:f>
              <c:numCache>
                <c:formatCode>General</c:formatCode>
                <c:ptCount val="13"/>
                <c:pt idx="0">
                  <c:v>234</c:v>
                </c:pt>
                <c:pt idx="1">
                  <c:v>372</c:v>
                </c:pt>
                <c:pt idx="2">
                  <c:v>301</c:v>
                </c:pt>
                <c:pt idx="3">
                  <c:v>276</c:v>
                </c:pt>
                <c:pt idx="4">
                  <c:v>208</c:v>
                </c:pt>
                <c:pt idx="5">
                  <c:v>221</c:v>
                </c:pt>
                <c:pt idx="6">
                  <c:v>209</c:v>
                </c:pt>
                <c:pt idx="7">
                  <c:v>260</c:v>
                </c:pt>
                <c:pt idx="8">
                  <c:v>281</c:v>
                </c:pt>
                <c:pt idx="9">
                  <c:v>243</c:v>
                </c:pt>
                <c:pt idx="10">
                  <c:v>279</c:v>
                </c:pt>
                <c:pt idx="11">
                  <c:v>355</c:v>
                </c:pt>
                <c:pt idx="12">
                  <c:v>383</c:v>
                </c:pt>
              </c:numCache>
            </c:numRef>
          </c:val>
        </c:ser>
        <c:ser>
          <c:idx val="1"/>
          <c:order val="1"/>
          <c:tx>
            <c:strRef>
              <c:f>'SUMMARY civil'!$E$424</c:f>
              <c:strCache>
                <c:ptCount val="1"/>
                <c:pt idx="0">
                  <c:v>Review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civil'!$B$425:$C$437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civil'!$E$425:$E$437</c:f>
              <c:numCache>
                <c:formatCode>General</c:formatCode>
                <c:ptCount val="13"/>
                <c:pt idx="0">
                  <c:v>38</c:v>
                </c:pt>
                <c:pt idx="1">
                  <c:v>100</c:v>
                </c:pt>
                <c:pt idx="2">
                  <c:v>102</c:v>
                </c:pt>
                <c:pt idx="3">
                  <c:v>93</c:v>
                </c:pt>
                <c:pt idx="4">
                  <c:v>62</c:v>
                </c:pt>
                <c:pt idx="5">
                  <c:v>78</c:v>
                </c:pt>
                <c:pt idx="6">
                  <c:v>71</c:v>
                </c:pt>
                <c:pt idx="7">
                  <c:v>63</c:v>
                </c:pt>
                <c:pt idx="8">
                  <c:v>67</c:v>
                </c:pt>
                <c:pt idx="9">
                  <c:v>55</c:v>
                </c:pt>
                <c:pt idx="10">
                  <c:v>29</c:v>
                </c:pt>
                <c:pt idx="11">
                  <c:v>35</c:v>
                </c:pt>
                <c:pt idx="1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94159952"/>
        <c:axId val="394158776"/>
      </c:barChart>
      <c:catAx>
        <c:axId val="39415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966253267973856"/>
              <c:y val="0.9390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8776"/>
        <c:crosses val="autoZero"/>
        <c:auto val="1"/>
        <c:lblAlgn val="ctr"/>
        <c:lblOffset val="100"/>
        <c:noMultiLvlLbl val="0"/>
      </c:catAx>
      <c:valAx>
        <c:axId val="39415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Applications received</a:t>
                </a:r>
              </a:p>
            </c:rich>
          </c:tx>
          <c:layout>
            <c:manualLayout>
              <c:xMode val="edge"/>
              <c:yMode val="edge"/>
              <c:x val="1.9380718954248369E-3"/>
              <c:y val="1.359090909090909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4586552287581698"/>
          <c:y val="4.169191919191919E-2"/>
          <c:w val="0.21786323529411764"/>
          <c:h val="6.181919191919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22712418300659E-2"/>
          <c:y val="0.15073232323232325"/>
          <c:w val="0.91187483660130719"/>
          <c:h val="0.61548333333333338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civil'!$E$499</c:f>
              <c:strCache>
                <c:ptCount val="1"/>
                <c:pt idx="0">
                  <c:v>% granted</c:v>
                </c:pt>
              </c:strCache>
            </c:strRef>
          </c:tx>
          <c:spPr>
            <a:ln w="2222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6405208333333327E-2"/>
                  <c:y val="-5.772727272727284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42DD122-047B-4E55-A4F4-2566986C3002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civil'!$B$500:$C$512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civil'!$E$500:$E$512</c:f>
              <c:numCache>
                <c:formatCode>0%</c:formatCode>
                <c:ptCount val="13"/>
                <c:pt idx="0">
                  <c:v>2.5735294117647058E-2</c:v>
                </c:pt>
                <c:pt idx="1">
                  <c:v>2.7542372881355932E-2</c:v>
                </c:pt>
                <c:pt idx="2">
                  <c:v>5.9553349875930521E-2</c:v>
                </c:pt>
                <c:pt idx="3">
                  <c:v>7.0460704607046065E-2</c:v>
                </c:pt>
                <c:pt idx="4">
                  <c:v>0.14074074074074075</c:v>
                </c:pt>
                <c:pt idx="5">
                  <c:v>0.16722408026755853</c:v>
                </c:pt>
                <c:pt idx="6">
                  <c:v>0.25714285714285712</c:v>
                </c:pt>
                <c:pt idx="7">
                  <c:v>0.20560747663551401</c:v>
                </c:pt>
                <c:pt idx="8">
                  <c:v>0.37861271676300579</c:v>
                </c:pt>
                <c:pt idx="9">
                  <c:v>0.47972972972972971</c:v>
                </c:pt>
                <c:pt idx="10">
                  <c:v>0.57284768211920534</c:v>
                </c:pt>
                <c:pt idx="11">
                  <c:v>0.54855643044619418</c:v>
                </c:pt>
                <c:pt idx="12">
                  <c:v>0.53366583541147128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civil'!$E$499</c15:f>
                <c15:dlblRangeCache>
                  <c:ptCount val="1"/>
                  <c:pt idx="0">
                    <c:v>%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civil'!$F$499</c:f>
              <c:strCache>
                <c:ptCount val="1"/>
                <c:pt idx="0">
                  <c:v>% refused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3811284722222222E-2"/>
                  <c:y val="-0.1282828282828282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C1D162A-C04B-4A0C-88EB-B9CF39FAB5A9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civil'!$B$500:$C$512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civil'!$F$500:$F$512</c:f>
              <c:numCache>
                <c:formatCode>0%</c:formatCode>
                <c:ptCount val="13"/>
                <c:pt idx="0">
                  <c:v>0.6029411764705882</c:v>
                </c:pt>
                <c:pt idx="1">
                  <c:v>0.72245762711864403</c:v>
                </c:pt>
                <c:pt idx="2">
                  <c:v>0.72456575682382129</c:v>
                </c:pt>
                <c:pt idx="3">
                  <c:v>0.68021680216802172</c:v>
                </c:pt>
                <c:pt idx="4">
                  <c:v>0.67777777777777781</c:v>
                </c:pt>
                <c:pt idx="5">
                  <c:v>0.59866220735785958</c:v>
                </c:pt>
                <c:pt idx="6">
                  <c:v>0.52142857142857146</c:v>
                </c:pt>
                <c:pt idx="7">
                  <c:v>0.5389408099688473</c:v>
                </c:pt>
                <c:pt idx="8">
                  <c:v>0.36127167630057805</c:v>
                </c:pt>
                <c:pt idx="9">
                  <c:v>0.26689189189189189</c:v>
                </c:pt>
                <c:pt idx="10">
                  <c:v>0.20860927152317882</c:v>
                </c:pt>
                <c:pt idx="11">
                  <c:v>0.24146981627296588</c:v>
                </c:pt>
                <c:pt idx="12">
                  <c:v>0.2793017456359102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civil'!$F$499</c15:f>
                <c15:dlblRangeCache>
                  <c:ptCount val="1"/>
                  <c:pt idx="0">
                    <c:v>% refused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civil'!$G$499</c:f>
              <c:strCache>
                <c:ptCount val="1"/>
                <c:pt idx="0">
                  <c:v>% rejected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0179738562091502E-2"/>
                  <c:y val="3.84848484848484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D966673-5D9B-4F39-AF4D-459066FF2671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civil'!$B$500:$C$512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civil'!$G$500:$G$512</c:f>
              <c:numCache>
                <c:formatCode>0%</c:formatCode>
                <c:ptCount val="13"/>
                <c:pt idx="0">
                  <c:v>0.37132352941176472</c:v>
                </c:pt>
                <c:pt idx="1">
                  <c:v>0.25</c:v>
                </c:pt>
                <c:pt idx="2">
                  <c:v>0.20595533498759305</c:v>
                </c:pt>
                <c:pt idx="3">
                  <c:v>0.23035230352303523</c:v>
                </c:pt>
                <c:pt idx="4">
                  <c:v>0.17407407407407408</c:v>
                </c:pt>
                <c:pt idx="5">
                  <c:v>0.22742474916387959</c:v>
                </c:pt>
                <c:pt idx="6">
                  <c:v>0.21428571428571427</c:v>
                </c:pt>
                <c:pt idx="7">
                  <c:v>0.24610591900311526</c:v>
                </c:pt>
                <c:pt idx="8">
                  <c:v>0.25433526011560692</c:v>
                </c:pt>
                <c:pt idx="9">
                  <c:v>0.25</c:v>
                </c:pt>
                <c:pt idx="10">
                  <c:v>0.20529801324503311</c:v>
                </c:pt>
                <c:pt idx="11">
                  <c:v>0.18372703412073491</c:v>
                </c:pt>
                <c:pt idx="12">
                  <c:v>0.17705735660847879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civil'!$G$499</c15:f>
                <c15:dlblRangeCache>
                  <c:ptCount val="1"/>
                  <c:pt idx="0">
                    <c:v>% rejected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56424"/>
        <c:axId val="394157992"/>
      </c:lineChart>
      <c:catAx>
        <c:axId val="394156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40537679738562082"/>
              <c:y val="0.943876262626262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7992"/>
        <c:crosses val="autoZero"/>
        <c:auto val="1"/>
        <c:lblAlgn val="ctr"/>
        <c:lblOffset val="100"/>
        <c:noMultiLvlLbl val="0"/>
      </c:catAx>
      <c:valAx>
        <c:axId val="3941579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 of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determined applications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0329861111111113E-3"/>
              <c:y val="1.24191919191919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9836684027777778"/>
          <c:h val="0.99900116051391696"/>
        </c:manualLayout>
      </c:layout>
      <c:bubbleChart>
        <c:varyColors val="0"/>
        <c:ser>
          <c:idx val="0"/>
          <c:order val="0"/>
          <c:tx>
            <c:strRef>
              <c:f>'SUMMARY crime'!$B$3:$B$22</c:f>
              <c:strCache>
                <c:ptCount val="20"/>
                <c:pt idx="0">
                  <c:v>Crime</c:v>
                </c:pt>
                <c:pt idx="1">
                  <c:v>Crime Higher (Crown Court)†</c:v>
                </c:pt>
                <c:pt idx="2">
                  <c:v>Solicitor cases</c:v>
                </c:pt>
                <c:pt idx="3">
                  <c:v>Advocate cases</c:v>
                </c:pt>
                <c:pt idx="4">
                  <c:v>High Cost Crime</c:v>
                </c:pt>
                <c:pt idx="5">
                  <c:v>Crime Lower</c:v>
                </c:pt>
                <c:pt idx="6">
                  <c:v>Pre-charge suspect claims (police)</c:v>
                </c:pt>
                <c:pt idx="7">
                  <c:v>Prison Law claims</c:v>
                </c:pt>
                <c:pt idx="8">
                  <c:v>Charged defendants claims (police)</c:v>
                </c:pt>
                <c:pt idx="9">
                  <c:v>Representation at Magistrates' Court claims*</c:v>
                </c:pt>
                <c:pt idx="10">
                  <c:v>Crime</c:v>
                </c:pt>
                <c:pt idx="11">
                  <c:v>Crime Higher (Crown Court)†</c:v>
                </c:pt>
                <c:pt idx="12">
                  <c:v>Solicitor cases</c:v>
                </c:pt>
                <c:pt idx="13">
                  <c:v>Advocate cases</c:v>
                </c:pt>
                <c:pt idx="14">
                  <c:v>High Cost Crime ‡</c:v>
                </c:pt>
                <c:pt idx="15">
                  <c:v>Crime Lower</c:v>
                </c:pt>
                <c:pt idx="16">
                  <c:v>Pre-charge suspect claims (police)</c:v>
                </c:pt>
                <c:pt idx="17">
                  <c:v>Prison Law claims</c:v>
                </c:pt>
                <c:pt idx="18">
                  <c:v>Charged defendants claims (police)</c:v>
                </c:pt>
                <c:pt idx="19">
                  <c:v>Representation at Magistrates' Court claims*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25400" cap="flat" cmpd="sng" algn="ctr">
                <a:solidFill>
                  <a:schemeClr val="accent5">
                    <a:lumMod val="75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noFill/>
              <a:ln w="25400" cap="flat" cmpd="sng" algn="ctr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15130580922477"/>
                  <c:y val="-5.6188390786986966E-2"/>
                </c:manualLayout>
              </c:layout>
              <c:tx>
                <c:rich>
                  <a:bodyPr/>
                  <a:lstStyle/>
                  <a:p>
                    <a:fld id="{A63CDBC1-CDD1-4D3C-A873-9D2691108DD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99325235348444"/>
                      <c:h val="6.852141917563681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259076388888889"/>
                  <c:y val="-4.423968487413564E-2"/>
                </c:manualLayout>
              </c:layout>
              <c:tx>
                <c:rich>
                  <a:bodyPr/>
                  <a:lstStyle/>
                  <a:p>
                    <a:fld id="{5045B2A0-288F-46D8-91C5-0E2CD3A6037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16894450850709875"/>
                  <c:y val="-3.7886589272789407E-2"/>
                </c:manualLayout>
              </c:layout>
              <c:tx>
                <c:rich>
                  <a:bodyPr/>
                  <a:lstStyle/>
                  <a:p>
                    <a:fld id="{30BE6565-7EEE-4191-81C2-DD782A992CC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0943023904168668"/>
                  <c:y val="-4.1803995842314146E-2"/>
                </c:manualLayout>
              </c:layout>
              <c:tx>
                <c:rich>
                  <a:bodyPr/>
                  <a:lstStyle/>
                  <a:p>
                    <a:fld id="{32676984-C869-4B83-A1A1-6DBF9C289F6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92565009050938"/>
                      <c:h val="4.40763544923300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16743650925578102"/>
                  <c:y val="1.4703142828949151E-3"/>
                </c:manualLayout>
              </c:layout>
              <c:tx>
                <c:rich>
                  <a:bodyPr/>
                  <a:lstStyle/>
                  <a:p>
                    <a:fld id="{F6F14B71-8A96-4F3B-B341-53F30500F25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58685865854364"/>
                      <c:h val="7.82680502743198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16298261866025138"/>
                  <c:y val="3.912697358384387E-3"/>
                </c:manualLayout>
              </c:layout>
              <c:tx>
                <c:rich>
                  <a:bodyPr/>
                  <a:lstStyle/>
                  <a:p>
                    <a:fld id="{C80E4C00-713B-467A-85B0-4CAAC8EA4ED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85556452869009"/>
                      <c:h val="0.1027979175649304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14484156120290495"/>
                  <c:y val="2.9615599903576696E-2"/>
                </c:manualLayout>
              </c:layout>
              <c:tx>
                <c:rich>
                  <a:bodyPr/>
                  <a:lstStyle/>
                  <a:p>
                    <a:fld id="{5E0544BB-6A7C-43BF-891F-98ACAF22C1F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4564324504030712"/>
                  <c:y val="-3.0219445953643283E-2"/>
                </c:manualLayout>
              </c:layout>
              <c:tx>
                <c:rich>
                  <a:bodyPr/>
                  <a:lstStyle/>
                  <a:p>
                    <a:fld id="{CDCBA825-08AE-4FE2-BC8A-A3E25210A68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4359830839689"/>
                      <c:h val="5.659409480255318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0292879412517856"/>
                  <c:y val="7.2352158582110485E-2"/>
                </c:manualLayout>
              </c:layout>
              <c:tx>
                <c:rich>
                  <a:bodyPr/>
                  <a:lstStyle/>
                  <a:p>
                    <a:fld id="{92F68B3E-324F-4611-83FC-855B4562123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81054452493625"/>
                      <c:h val="8.10868301705327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8707510317286838"/>
                  <c:y val="2.259983281205261E-3"/>
                </c:manualLayout>
              </c:layout>
              <c:tx>
                <c:rich>
                  <a:bodyPr/>
                  <a:lstStyle/>
                  <a:p>
                    <a:fld id="{59725094-354D-4668-BC13-59136AAD301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5855467671192"/>
                      <c:h val="0.104008513377609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-7.299570423908619E-2"/>
                  <c:y val="-7.1010523334634023E-4"/>
                </c:manualLayout>
              </c:layout>
              <c:tx>
                <c:rich>
                  <a:bodyPr/>
                  <a:lstStyle/>
                  <a:p>
                    <a:fld id="{B0BD4F3B-1C12-4C67-B6C1-FA678E609CD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9562950174671"/>
                      <c:h val="0.139565357334393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7.0816492344985466E-2"/>
                  <c:y val="-1.2393986622117055E-3"/>
                </c:manualLayout>
              </c:layout>
              <c:tx>
                <c:rich>
                  <a:bodyPr/>
                  <a:lstStyle/>
                  <a:p>
                    <a:fld id="{663939CB-DE08-4B4B-9644-745239D29FE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72515899681807"/>
                      <c:h val="0.12626829733871528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898782401447607E-4"/>
                  <c:y val="-3.2240442828516562E-2"/>
                </c:manualLayout>
              </c:layout>
              <c:tx>
                <c:rich>
                  <a:bodyPr/>
                  <a:lstStyle/>
                  <a:p>
                    <a:fld id="{9001C840-75A6-42C0-8A59-76F242DEC7B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6272796019568"/>
                      <c:h val="4.634714858482931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>
                <c:manualLayout>
                  <c:x val="-0.13356035400106545"/>
                  <c:y val="-3.8538869773994006E-4"/>
                </c:manualLayout>
              </c:layout>
              <c:tx>
                <c:rich>
                  <a:bodyPr/>
                  <a:lstStyle/>
                  <a:p>
                    <a:fld id="{B90CB097-3033-4C9E-8BF2-A9CBC8194BD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91475694444445"/>
                      <c:h val="8.00877051351517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1352686054256942E-2"/>
                  <c:y val="-5.0903416290837909E-2"/>
                </c:manualLayout>
              </c:layout>
              <c:tx>
                <c:rich>
                  <a:bodyPr/>
                  <a:lstStyle/>
                  <a:p>
                    <a:fld id="{0DC59B6A-0E75-4888-B06F-FF9362D8D93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1.9745677079720417E-2"/>
                  <c:y val="2.8887396300158984E-2"/>
                </c:manualLayout>
              </c:layout>
              <c:tx>
                <c:rich>
                  <a:bodyPr/>
                  <a:lstStyle/>
                  <a:p>
                    <a:fld id="{A5C436FE-29B7-4EC6-987D-375A22126E7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1.1791613828630532E-2"/>
                  <c:y val="-3.6425531098616598E-2"/>
                </c:manualLayout>
              </c:layout>
              <c:tx>
                <c:rich>
                  <a:bodyPr/>
                  <a:lstStyle/>
                  <a:p>
                    <a:fld id="{D5DDDBD5-EAB0-4B2B-B19D-1E5FD73E98E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7.8320412455874214E-4"/>
                  <c:y val="5.5965031807435651E-2"/>
                </c:manualLayout>
              </c:layout>
              <c:tx>
                <c:rich>
                  <a:bodyPr/>
                  <a:lstStyle/>
                  <a:p>
                    <a:fld id="{176C5921-2E22-421E-9E2A-26F77241045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crime'!$C$3:$C$22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-1.5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0</c:v>
                </c:pt>
                <c:pt idx="11">
                  <c:v>1.5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1.5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</c:numCache>
            </c:numRef>
          </c:xVal>
          <c:yVal>
            <c:numRef>
              <c:f>'SUMMARY crime'!$D$3:$D$22</c:f>
              <c:numCache>
                <c:formatCode>General</c:formatCode>
                <c:ptCount val="20"/>
                <c:pt idx="0">
                  <c:v>150</c:v>
                </c:pt>
                <c:pt idx="1">
                  <c:v>230</c:v>
                </c:pt>
                <c:pt idx="2">
                  <c:v>280</c:v>
                </c:pt>
                <c:pt idx="3">
                  <c:v>230</c:v>
                </c:pt>
                <c:pt idx="4">
                  <c:v>180</c:v>
                </c:pt>
                <c:pt idx="5">
                  <c:v>80</c:v>
                </c:pt>
                <c:pt idx="6">
                  <c:v>120</c:v>
                </c:pt>
                <c:pt idx="7">
                  <c:v>-50</c:v>
                </c:pt>
                <c:pt idx="8">
                  <c:v>50</c:v>
                </c:pt>
                <c:pt idx="9">
                  <c:v>10</c:v>
                </c:pt>
                <c:pt idx="10">
                  <c:v>150</c:v>
                </c:pt>
                <c:pt idx="11">
                  <c:v>230</c:v>
                </c:pt>
                <c:pt idx="12">
                  <c:v>285</c:v>
                </c:pt>
                <c:pt idx="13">
                  <c:v>230</c:v>
                </c:pt>
                <c:pt idx="14">
                  <c:v>180</c:v>
                </c:pt>
                <c:pt idx="15">
                  <c:v>80</c:v>
                </c:pt>
                <c:pt idx="16">
                  <c:v>120</c:v>
                </c:pt>
                <c:pt idx="17">
                  <c:v>-50</c:v>
                </c:pt>
                <c:pt idx="18">
                  <c:v>50</c:v>
                </c:pt>
                <c:pt idx="19">
                  <c:v>10</c:v>
                </c:pt>
              </c:numCache>
            </c:numRef>
          </c:yVal>
          <c:bubbleSize>
            <c:numRef>
              <c:f>'SUMMARY crime'!$G$3:$G$22</c:f>
              <c:numCache>
                <c:formatCode>0.000</c:formatCode>
                <c:ptCount val="20"/>
                <c:pt idx="0" formatCode="_-* #,##0_-;\-* #,##0_-;_-* &quot;-&quot;??_-;_-@_-">
                  <c:v>1</c:v>
                </c:pt>
                <c:pt idx="1">
                  <c:v>0.17785924237389192</c:v>
                </c:pt>
                <c:pt idx="2">
                  <c:v>8.8262580634259818E-2</c:v>
                </c:pt>
                <c:pt idx="3">
                  <c:v>8.9589420044850224E-2</c:v>
                </c:pt>
                <c:pt idx="4">
                  <c:v>7.2416947818761303E-6</c:v>
                </c:pt>
                <c:pt idx="5">
                  <c:v>0.82214075762610805</c:v>
                </c:pt>
                <c:pt idx="6">
                  <c:v>0.52823335637265123</c:v>
                </c:pt>
                <c:pt idx="7">
                  <c:v>1.3916928105258838E-2</c:v>
                </c:pt>
                <c:pt idx="8">
                  <c:v>4.814922397194085E-3</c:v>
                </c:pt>
                <c:pt idx="9">
                  <c:v>0.27517555075100397</c:v>
                </c:pt>
                <c:pt idx="10" formatCode="_-* #,##0_-;\-* #,##0_-;_-* &quot;-&quot;??_-;_-@_-">
                  <c:v>1</c:v>
                </c:pt>
                <c:pt idx="11">
                  <c:v>0.68112619269463914</c:v>
                </c:pt>
                <c:pt idx="12">
                  <c:v>0.38932588006737057</c:v>
                </c:pt>
                <c:pt idx="13">
                  <c:v>0.26231675884305028</c:v>
                </c:pt>
                <c:pt idx="14">
                  <c:v>2.9483553784218328E-2</c:v>
                </c:pt>
                <c:pt idx="15">
                  <c:v>0.31887380730536086</c:v>
                </c:pt>
                <c:pt idx="16">
                  <c:v>0.14327195433710155</c:v>
                </c:pt>
                <c:pt idx="17">
                  <c:v>1.6638172827169444E-2</c:v>
                </c:pt>
                <c:pt idx="18">
                  <c:v>2.6945439129895865E-3</c:v>
                </c:pt>
                <c:pt idx="19">
                  <c:v>0.15626913622810026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crime'!$H$3:$H$22</c15:f>
                <c15:dlblRangeCache>
                  <c:ptCount val="20"/>
                  <c:pt idx="0">
                    <c:v>Crime, 1,243,000</c:v>
                  </c:pt>
                  <c:pt idx="1">
                    <c:v>Crime Higher (Crown Court)†, 221,000</c:v>
                  </c:pt>
                  <c:pt idx="2">
                    <c:v>Solicitor cases, 110,000</c:v>
                  </c:pt>
                  <c:pt idx="3">
                    <c:v>Advocate cases, 111,000</c:v>
                  </c:pt>
                  <c:pt idx="4">
                    <c:v>High Cost Crime, &lt;100</c:v>
                  </c:pt>
                  <c:pt idx="5">
                    <c:v>Crime Lower, 1,022,000</c:v>
                  </c:pt>
                  <c:pt idx="6">
                    <c:v>Pre-charge suspect claims (police), 656,000</c:v>
                  </c:pt>
                  <c:pt idx="7">
                    <c:v>Prison Law claims, 17,000</c:v>
                  </c:pt>
                  <c:pt idx="8">
                    <c:v>Charged defendants claims (police), 6,000</c:v>
                  </c:pt>
                  <c:pt idx="9">
                    <c:v>Representation at Magistrates' Court claims*, 342,000</c:v>
                  </c:pt>
                  <c:pt idx="10">
                    <c:v>Crime, £881m</c:v>
                  </c:pt>
                  <c:pt idx="11">
                    <c:v>Crime Higher (Crown Court)†, £600m</c:v>
                  </c:pt>
                  <c:pt idx="12">
                    <c:v>Solicitor cases, £343m</c:v>
                  </c:pt>
                  <c:pt idx="13">
                    <c:v>Advocate cases, £231m</c:v>
                  </c:pt>
                  <c:pt idx="14">
                    <c:v>High Cost Crime ‡, £26m</c:v>
                  </c:pt>
                  <c:pt idx="15">
                    <c:v>Crime Lower, £281m</c:v>
                  </c:pt>
                  <c:pt idx="16">
                    <c:v>Pre-charge suspect claims (police), £126m</c:v>
                  </c:pt>
                  <c:pt idx="17">
                    <c:v>Prison Law claims, £15m</c:v>
                  </c:pt>
                  <c:pt idx="18">
                    <c:v>Charged defendants claims (police), £2m</c:v>
                  </c:pt>
                  <c:pt idx="19">
                    <c:v>Representation at Magistrates' Court claims*, £138m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87323960"/>
        <c:axId val="287318080"/>
      </c:bubbleChart>
      <c:valAx>
        <c:axId val="287323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7318080"/>
        <c:crosses val="autoZero"/>
        <c:crossBetween val="midCat"/>
      </c:valAx>
      <c:valAx>
        <c:axId val="287318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87323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3694225721785"/>
          <c:y val="0.14310151515151515"/>
          <c:w val="0.87456583552055989"/>
          <c:h val="0.7388212121212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civil'!$B$219</c:f>
              <c:strCache>
                <c:ptCount val="1"/>
                <c:pt idx="0">
                  <c:v>All issues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782BB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D6E0EE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civil'!$B$219:$B$221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civil'!$C$219:$C$221</c:f>
              <c:numCache>
                <c:formatCode>0%</c:formatCode>
                <c:ptCount val="3"/>
                <c:pt idx="0">
                  <c:v>0.49334875650665122</c:v>
                </c:pt>
                <c:pt idx="1">
                  <c:v>0.65000921998893602</c:v>
                </c:pt>
                <c:pt idx="2">
                  <c:v>0.52308856926570779</c:v>
                </c:pt>
              </c:numCache>
            </c:numRef>
          </c:val>
          <c:extLst/>
        </c:ser>
        <c:ser>
          <c:idx val="1"/>
          <c:order val="1"/>
          <c:tx>
            <c:strRef>
              <c:f>'SUMMARY civil'!$B$220</c:f>
              <c:strCache>
                <c:ptCount val="1"/>
                <c:pt idx="0">
                  <c:v>Children </c:v>
                </c:pt>
              </c:strCache>
            </c:strRef>
          </c:tx>
          <c:spPr>
            <a:solidFill>
              <a:srgbClr val="D6E0E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892565359477125"/>
                  <c:y val="3.4686868686868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09CCE79-85E3-420A-8FD3-3689502D0035}" type="CELLRANG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42CBE6D3-28FD-41AB-8B31-6A2543AE646E}" type="VALU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civil'!$B$219:$B$221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civil'!$D$219:$D$221</c:f>
              <c:numCache>
                <c:formatCode>General</c:formatCode>
                <c:ptCount val="3"/>
                <c:pt idx="0" formatCode="0%">
                  <c:v>9.8901098901098897E-2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civil'!$B$220</c15:f>
                <c15:dlblRangeCache>
                  <c:ptCount val="1"/>
                  <c:pt idx="0">
                    <c:v>Children 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civil'!$B$221</c:f>
              <c:strCache>
                <c:ptCount val="1"/>
                <c:pt idx="0">
                  <c:v>Property &amp; finance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964477124183007"/>
                  <c:y val="-6.409040404040404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2DFF6D4-22FA-4D56-8268-1AFF0298D14C}" type="CELLRANG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3AF3A41A-5F79-413B-B08D-E724D1B6B9B0}" type="VALU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85343137254901"/>
                      <c:h val="0.1387199494949495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civil'!$B$219:$B$221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civil'!$E$219:$E$221</c:f>
              <c:numCache>
                <c:formatCode>General</c:formatCode>
                <c:ptCount val="3"/>
                <c:pt idx="0" formatCode="0%">
                  <c:v>1.4459224985540775E-2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civil'!$B$221</c15:f>
                <c15:dlblRangeCache>
                  <c:ptCount val="1"/>
                  <c:pt idx="0">
                    <c:v>Property &amp; finance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4157600"/>
        <c:axId val="394158384"/>
      </c:barChart>
      <c:catAx>
        <c:axId val="394157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Mediation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type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460944335083116"/>
              <c:y val="0.93900529031001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8384"/>
        <c:crosses val="autoZero"/>
        <c:auto val="1"/>
        <c:lblAlgn val="ctr"/>
        <c:lblOffset val="100"/>
        <c:noMultiLvlLbl val="0"/>
      </c:catAx>
      <c:valAx>
        <c:axId val="394158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Percentage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outcomes which are successful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2254901960784315E-3"/>
              <c:y val="1.786111111111091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57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51633986928104E-2"/>
          <c:y val="4.169191919191919E-2"/>
          <c:w val="0.89831699346405247"/>
          <c:h val="0.95189393939393929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5782BB"/>
              </a:solidFill>
              <a:ln w="15875"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-0.14733660130718956"/>
                  <c:y val="6.414141414141355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379D2E9-6A9B-468D-AFEC-9361CD1EB8E3}" type="CELLRANGE">
                      <a:rPr lang="en-US" sz="1000" b="1" baseline="0">
                        <a:solidFill>
                          <a:schemeClr val="bg1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80800653594771"/>
                      <c:h val="0.17218762626262626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1.3488480392156863E-2"/>
                  <c:y val="1.76388888888888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9AA0FB8-69DA-4CAE-9F02-CF4135D55F5F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8415032679736"/>
                      <c:h val="0.200441919191919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4007352941176471"/>
                  <c:y val="-0.118661616161616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98E16F8-B219-45BD-8C8D-B060C5C4F6DB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50898692810459"/>
                      <c:h val="0.19723484848484849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8.3006535947713934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BD1227A-0736-4D17-8A61-9B686B97DA5F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9.5109477124183002E-3"/>
                  <c:y val="3.206944444444444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B157F99-A78A-4CB8-80E3-9F1372F0A326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965375816993465"/>
                      <c:h val="0.10915277777777777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civil'!$C$396:$C$400</c:f>
              <c:numCache>
                <c:formatCode>General</c:formatCode>
                <c:ptCount val="5"/>
                <c:pt idx="0">
                  <c:v>0</c:v>
                </c:pt>
                <c:pt idx="1">
                  <c:v>3.5</c:v>
                </c:pt>
                <c:pt idx="2">
                  <c:v>3.5</c:v>
                </c:pt>
                <c:pt idx="3">
                  <c:v>7</c:v>
                </c:pt>
                <c:pt idx="4">
                  <c:v>7</c:v>
                </c:pt>
              </c:numCache>
            </c:numRef>
          </c:xVal>
          <c:yVal>
            <c:numRef>
              <c:f>'SUMMARY civil'!$D$396:$D$400</c:f>
              <c:numCache>
                <c:formatCode>General</c:formatCode>
                <c:ptCount val="5"/>
                <c:pt idx="0">
                  <c:v>150</c:v>
                </c:pt>
                <c:pt idx="1">
                  <c:v>80</c:v>
                </c:pt>
                <c:pt idx="2">
                  <c:v>220</c:v>
                </c:pt>
                <c:pt idx="3">
                  <c:v>250</c:v>
                </c:pt>
                <c:pt idx="4">
                  <c:v>180</c:v>
                </c:pt>
              </c:numCache>
            </c:numRef>
          </c:yVal>
          <c:bubbleSize>
            <c:numRef>
              <c:f>'SUMMARY civil'!$E$396:$E$400</c:f>
              <c:numCache>
                <c:formatCode>_-* #,##0_-;\-* #,##0_-;_-* "-"??_-;_-@_-</c:formatCode>
                <c:ptCount val="5"/>
                <c:pt idx="0">
                  <c:v>159051</c:v>
                </c:pt>
                <c:pt idx="1">
                  <c:v>128471</c:v>
                </c:pt>
                <c:pt idx="2">
                  <c:v>30580</c:v>
                </c:pt>
                <c:pt idx="3">
                  <c:v>16044</c:v>
                </c:pt>
                <c:pt idx="4">
                  <c:v>14536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civil'!$B$396:$B$400</c15:f>
                <c15:dlblRangeCache>
                  <c:ptCount val="5"/>
                  <c:pt idx="0">
                    <c:v>Total CLA operator cases, 159,100</c:v>
                  </c:pt>
                  <c:pt idx="1">
                    <c:v>Telephone Operator Service work starts, 128,500</c:v>
                  </c:pt>
                  <c:pt idx="2">
                    <c:v>Matters referred to Specialist Providers, 30,600</c:v>
                  </c:pt>
                  <c:pt idx="3">
                    <c:v>Specialist Providers matter starts, 16,000</c:v>
                  </c:pt>
                  <c:pt idx="4">
                    <c:v>Specialist Providers determinations, 14,500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95131976"/>
        <c:axId val="395127664"/>
      </c:bubbleChart>
      <c:valAx>
        <c:axId val="3951319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5127664"/>
        <c:crosses val="autoZero"/>
        <c:crossBetween val="midCat"/>
      </c:valAx>
      <c:valAx>
        <c:axId val="395127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95131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07973483754625E-3"/>
          <c:y val="1.5563097491020486E-2"/>
          <c:w val="0.98293281249999997"/>
          <c:h val="0.96924431887758722"/>
        </c:manualLayout>
      </c:layout>
      <c:bubbleChart>
        <c:varyColors val="0"/>
        <c:ser>
          <c:idx val="0"/>
          <c:order val="0"/>
          <c:tx>
            <c:strRef>
              <c:f>'SUMMARY civil'!$B$77:$B$96</c:f>
              <c:strCache>
                <c:ptCount val="20"/>
                <c:pt idx="0">
                  <c:v>Civil</c:v>
                </c:pt>
                <c:pt idx="1">
                  <c:v>Family</c:v>
                </c:pt>
                <c:pt idx="2">
                  <c:v>Family public certificates</c:v>
                </c:pt>
                <c:pt idx="3">
                  <c:v>Family private certificates</c:v>
                </c:pt>
                <c:pt idx="4">
                  <c:v>Mediation claims*</c:v>
                </c:pt>
                <c:pt idx="5">
                  <c:v>Non-Family</c:v>
                </c:pt>
                <c:pt idx="6">
                  <c:v>Housing certificates/claims</c:v>
                </c:pt>
                <c:pt idx="7">
                  <c:v>Immigration certificates/claims</c:v>
                </c:pt>
                <c:pt idx="8">
                  <c:v>Mental health certificates/claims</c:v>
                </c:pt>
                <c:pt idx="9">
                  <c:v>Other non-family certificates/claims</c:v>
                </c:pt>
                <c:pt idx="10">
                  <c:v>Civil</c:v>
                </c:pt>
                <c:pt idx="11">
                  <c:v>Family</c:v>
                </c:pt>
                <c:pt idx="12">
                  <c:v>Family public certificates</c:v>
                </c:pt>
                <c:pt idx="13">
                  <c:v>Family private certificates</c:v>
                </c:pt>
                <c:pt idx="14">
                  <c:v>Mediation claims*</c:v>
                </c:pt>
                <c:pt idx="15">
                  <c:v>Non-Family</c:v>
                </c:pt>
                <c:pt idx="16">
                  <c:v>Housing certificates/claims</c:v>
                </c:pt>
                <c:pt idx="17">
                  <c:v>Immigration certificates/claims</c:v>
                </c:pt>
                <c:pt idx="18">
                  <c:v>Mental health certificates/claims</c:v>
                </c:pt>
                <c:pt idx="19">
                  <c:v>Other non-family certificates/claims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rgbClr val="5782BB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rgbClr val="96B1D4"/>
              </a:solidFill>
              <a:ln w="25400" cap="flat" cmpd="sng" algn="ctr">
                <a:solidFill>
                  <a:srgbClr val="96B1D4"/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solidFill>
                  <a:srgbClr val="96B1D4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1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470B56F-2F8A-454E-83BE-81A569CC9AFD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14CB8E0-B97F-4B1D-8BC5-86AB5B5C54EA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2879120879120878"/>
                      <c:h val="5.474899828123452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28660205935796484"/>
                  <c:y val="-6.97044045377750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3181329-28CA-4C9B-AFBD-6AD56FAB3495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654107796964938"/>
                      <c:h val="9.144449480345431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26550488881197543"/>
                  <c:y val="2.47837882800977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FF68C38-0ADA-4C0D-AC25-6172ABE23ECB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4888869660523205"/>
                  <c:y val="-4.646899318787331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592543B-F25F-4AE3-BEC7-E0759A4FC7A6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155939298796442"/>
                      <c:h val="6.457725833732978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69EBB39-3955-4E9B-A494-883075BF94A6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6961791863929096"/>
                      <c:h val="5.165102474622229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2544110557608870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AB5F610-0D30-4967-8386-1C043C485F2B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2349555206698"/>
                      <c:h val="5.838131126730535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24906142226727154"/>
                  <c:y val="2.969114911400282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993D865-14D6-483E-AB47-A0B8CA44FE53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49136577708006"/>
                      <c:h val="6.51117197558503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249924720948343"/>
                  <c:y val="-7.7449338375305593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3362D60-7993-4958-A885-4212D605FFBB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328623757195185"/>
                      <c:h val="6.666070652335652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1766424801295442"/>
                  <c:y val="6.195886086293329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5FDCA72-C99C-4E1B-8F06-98EA272E0FBA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09994767137622"/>
                      <c:h val="5.8915772685825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-0.18938478843990655"/>
                  <c:y val="-2.32348015125916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9804C35-13F9-44A1-AF31-6C8E968B849B}" type="CELLRANGE">
                      <a:rPr lang="en-US">
                        <a:solidFill>
                          <a:schemeClr val="bg1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079D4B7-6AA7-4918-9282-D5A1BCB2B8B3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2457343930909737"/>
                      <c:h val="4.85530512112100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28386B8-DF30-41E2-B1E6-0FDE0773DCBC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5600209314495028"/>
                      <c:h val="6.249393211876508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2.5572932443870811E-2"/>
                  <c:y val="2.17173260194264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B61290C-2116-4CA6-A91C-DE322135DC2C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255222070343"/>
                      <c:h val="6.186846101151939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3614671792399745E-2"/>
                  <c:y val="9.29398158876767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A36C4BF-E63E-41A7-A847-CFA33D399DE4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936167319744369"/>
                      <c:h val="6.094494535125896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80A2440-6DF0-4EDB-8EF3-4C130C160A5A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3400313971742542"/>
                      <c:h val="5.165102474622229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2938396436709148E-2"/>
                  <c:y val="-1.1359105073693699E-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4D27E92-FCA3-4C17-A1B2-7F4D6AE8E683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344322344322344"/>
                      <c:h val="3.925913060617340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2.7652422568058114E-2"/>
                  <c:y val="1.548986767505998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8AC2D64-E69B-4862-8608-227822D2B77D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11033098884617"/>
                      <c:h val="4.235710414118563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2.1203311124570967E-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3B5545C-6CBF-4AF2-A6F5-1823CB87B42E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79016221873362"/>
                      <c:h val="4.235710414118563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1.4683823862676505E-2"/>
                  <c:y val="4.646960302518335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EE5C913-3B0D-4F70-8B74-417ED256949F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99520801658039"/>
                      <c:h val="3.9793470057232015E-2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civil'!$C$77:$C$96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-3.5</c:v>
                </c:pt>
                <c:pt idx="3">
                  <c:v>-3.5</c:v>
                </c:pt>
                <c:pt idx="4">
                  <c:v>-4.5</c:v>
                </c:pt>
                <c:pt idx="5">
                  <c:v>-1.5</c:v>
                </c:pt>
                <c:pt idx="6">
                  <c:v>-3.5</c:v>
                </c:pt>
                <c:pt idx="7">
                  <c:v>-3.5</c:v>
                </c:pt>
                <c:pt idx="8">
                  <c:v>-3.5</c:v>
                </c:pt>
                <c:pt idx="9">
                  <c:v>-3.5</c:v>
                </c:pt>
                <c:pt idx="10">
                  <c:v>0</c:v>
                </c:pt>
                <c:pt idx="11">
                  <c:v>1.5</c:v>
                </c:pt>
                <c:pt idx="12">
                  <c:v>3.5</c:v>
                </c:pt>
                <c:pt idx="13">
                  <c:v>3.5</c:v>
                </c:pt>
                <c:pt idx="14">
                  <c:v>4.5</c:v>
                </c:pt>
                <c:pt idx="15">
                  <c:v>1.5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</c:numCache>
            </c:numRef>
          </c:xVal>
          <c:yVal>
            <c:numRef>
              <c:f>'SUMMARY civil'!$D$77:$D$96</c:f>
              <c:numCache>
                <c:formatCode>General</c:formatCode>
                <c:ptCount val="20"/>
                <c:pt idx="0">
                  <c:v>0</c:v>
                </c:pt>
                <c:pt idx="1">
                  <c:v>380</c:v>
                </c:pt>
                <c:pt idx="2">
                  <c:v>600</c:v>
                </c:pt>
                <c:pt idx="3">
                  <c:v>150</c:v>
                </c:pt>
                <c:pt idx="4">
                  <c:v>380</c:v>
                </c:pt>
                <c:pt idx="5">
                  <c:v>-270</c:v>
                </c:pt>
                <c:pt idx="6">
                  <c:v>-250</c:v>
                </c:pt>
                <c:pt idx="7">
                  <c:v>-420</c:v>
                </c:pt>
                <c:pt idx="8">
                  <c:v>-560</c:v>
                </c:pt>
                <c:pt idx="9">
                  <c:v>-700</c:v>
                </c:pt>
                <c:pt idx="10">
                  <c:v>0</c:v>
                </c:pt>
                <c:pt idx="11">
                  <c:v>380</c:v>
                </c:pt>
                <c:pt idx="12">
                  <c:v>600</c:v>
                </c:pt>
                <c:pt idx="13">
                  <c:v>150</c:v>
                </c:pt>
                <c:pt idx="14">
                  <c:v>380</c:v>
                </c:pt>
                <c:pt idx="15">
                  <c:v>-250</c:v>
                </c:pt>
                <c:pt idx="16">
                  <c:v>-250</c:v>
                </c:pt>
                <c:pt idx="17">
                  <c:v>-420</c:v>
                </c:pt>
                <c:pt idx="18">
                  <c:v>-560</c:v>
                </c:pt>
                <c:pt idx="19">
                  <c:v>-700</c:v>
                </c:pt>
              </c:numCache>
            </c:numRef>
          </c:yVal>
          <c:bubbleSize>
            <c:numRef>
              <c:f>'SUMMARY civil'!$G$77:$G$96</c:f>
              <c:numCache>
                <c:formatCode>0.00</c:formatCode>
                <c:ptCount val="20"/>
                <c:pt idx="0">
                  <c:v>1</c:v>
                </c:pt>
                <c:pt idx="1">
                  <c:v>0.46166021877025198</c:v>
                </c:pt>
                <c:pt idx="2">
                  <c:v>0.29033993833585359</c:v>
                </c:pt>
                <c:pt idx="3">
                  <c:v>0.17132028043439837</c:v>
                </c:pt>
                <c:pt idx="4">
                  <c:v>3.3279000805168789E-2</c:v>
                </c:pt>
                <c:pt idx="5">
                  <c:v>0.53833978122974802</c:v>
                </c:pt>
                <c:pt idx="6">
                  <c:v>0.17452131733469492</c:v>
                </c:pt>
                <c:pt idx="7">
                  <c:v>0.16893226763025079</c:v>
                </c:pt>
                <c:pt idx="8">
                  <c:v>0.15225938218023999</c:v>
                </c:pt>
                <c:pt idx="9">
                  <c:v>4.2626814084562363E-2</c:v>
                </c:pt>
                <c:pt idx="10">
                  <c:v>1</c:v>
                </c:pt>
                <c:pt idx="11">
                  <c:v>0.78787760047855138</c:v>
                </c:pt>
                <c:pt idx="12">
                  <c:v>0.59535366483211671</c:v>
                </c:pt>
                <c:pt idx="13">
                  <c:v>0.18744170541187802</c:v>
                </c:pt>
                <c:pt idx="14">
                  <c:v>5.0822302345566277E-3</c:v>
                </c:pt>
                <c:pt idx="15">
                  <c:v>0.2121223995214486</c:v>
                </c:pt>
                <c:pt idx="16">
                  <c:v>4.4995076062489342E-2</c:v>
                </c:pt>
                <c:pt idx="17">
                  <c:v>5.9456132205663391E-2</c:v>
                </c:pt>
                <c:pt idx="18">
                  <c:v>6.292909478625773E-2</c:v>
                </c:pt>
                <c:pt idx="19">
                  <c:v>4.4742096467038119E-2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civil'!$H$77:$H$96</c15:f>
                <c15:dlblRangeCache>
                  <c:ptCount val="20"/>
                  <c:pt idx="0">
                    <c:v> Civil, 255,000 </c:v>
                  </c:pt>
                  <c:pt idx="1">
                    <c:v> Family, 118,000 </c:v>
                  </c:pt>
                  <c:pt idx="2">
                    <c:v> Family public certificates /claims, 74,000 </c:v>
                  </c:pt>
                  <c:pt idx="3">
                    <c:v> Family private certificates /claims, 44,000 </c:v>
                  </c:pt>
                  <c:pt idx="4">
                    <c:v> Mediation claims*, 8,000 </c:v>
                  </c:pt>
                  <c:pt idx="5">
                    <c:v> Non-Family, 137,000 </c:v>
                  </c:pt>
                  <c:pt idx="6">
                    <c:v> Housing certificates /claims, 44,000 </c:v>
                  </c:pt>
                  <c:pt idx="7">
                    <c:v> Immigration certificates /claims, 43,000 </c:v>
                  </c:pt>
                  <c:pt idx="8">
                    <c:v> Mental health certificates /claims, 39,000 </c:v>
                  </c:pt>
                  <c:pt idx="9">
                    <c:v> Other non-family certificates /claims, 11,000 </c:v>
                  </c:pt>
                  <c:pt idx="10">
                    <c:v> Civil, £673m </c:v>
                  </c:pt>
                  <c:pt idx="11">
                    <c:v> Family, £530m </c:v>
                  </c:pt>
                  <c:pt idx="12">
                    <c:v> Family public, £401m </c:v>
                  </c:pt>
                  <c:pt idx="13">
                    <c:v> Family private, £126m </c:v>
                  </c:pt>
                  <c:pt idx="14">
                    <c:v> Mediation *, £3m </c:v>
                  </c:pt>
                  <c:pt idx="15">
                    <c:v> Non-Family, £143m </c:v>
                  </c:pt>
                  <c:pt idx="16">
                    <c:v> Housing , £30m </c:v>
                  </c:pt>
                  <c:pt idx="17">
                    <c:v> Immigration, £40m </c:v>
                  </c:pt>
                  <c:pt idx="18">
                    <c:v> Mental health, £42m </c:v>
                  </c:pt>
                  <c:pt idx="19">
                    <c:v> Other non-family, £30m 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95128056"/>
        <c:axId val="395125704"/>
      </c:bubbleChart>
      <c:valAx>
        <c:axId val="395128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5125704"/>
        <c:crosses val="autoZero"/>
        <c:crossBetween val="midCat"/>
      </c:valAx>
      <c:valAx>
        <c:axId val="395125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95128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05392156862752E-2"/>
          <c:y val="7.09489898989899E-2"/>
          <c:w val="0.89880833333333332"/>
          <c:h val="0.73333737373737373"/>
        </c:manualLayout>
      </c:layout>
      <c:lineChart>
        <c:grouping val="standard"/>
        <c:varyColors val="0"/>
        <c:ser>
          <c:idx val="1"/>
          <c:order val="0"/>
          <c:tx>
            <c:v>Applications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9549297385620901"/>
                  <c:y val="-0.41290353535353536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civil'!$B$181:$C$193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civil'!$D$181:$D$193</c:f>
              <c:numCache>
                <c:formatCode>_-* #,##0_-;\-* #,##0_-;_-* "-"??_-;_-@_-</c:formatCode>
                <c:ptCount val="13"/>
                <c:pt idx="0">
                  <c:v>1108</c:v>
                </c:pt>
                <c:pt idx="1">
                  <c:v>1802</c:v>
                </c:pt>
                <c:pt idx="2">
                  <c:v>1637</c:v>
                </c:pt>
                <c:pt idx="3">
                  <c:v>1851</c:v>
                </c:pt>
                <c:pt idx="4">
                  <c:v>1745</c:v>
                </c:pt>
                <c:pt idx="5">
                  <c:v>1959</c:v>
                </c:pt>
                <c:pt idx="6">
                  <c:v>1929</c:v>
                </c:pt>
                <c:pt idx="7">
                  <c:v>2109</c:v>
                </c:pt>
                <c:pt idx="8">
                  <c:v>1913</c:v>
                </c:pt>
                <c:pt idx="9">
                  <c:v>2019</c:v>
                </c:pt>
                <c:pt idx="10">
                  <c:v>1959</c:v>
                </c:pt>
                <c:pt idx="11">
                  <c:v>2276</c:v>
                </c:pt>
                <c:pt idx="12">
                  <c:v>2891</c:v>
                </c:pt>
              </c:numCache>
            </c:numRef>
          </c:val>
          <c:smooth val="0"/>
        </c:ser>
        <c:ser>
          <c:idx val="3"/>
          <c:order val="1"/>
          <c:tx>
            <c:v>Grants</c:v>
          </c:tx>
          <c:spPr>
            <a:ln w="28575">
              <a:solidFill>
                <a:srgbClr val="96B1D4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722416339869281"/>
                  <c:y val="-0.28863623737373745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baseline="0"/>
                      <a:t>Grants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373153594771241"/>
                      <c:h val="7.4243686868686848E-2"/>
                    </c:manualLayout>
                  </c15:layout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civil'!$B$181:$C$193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civil'!$E$181:$E$193</c:f>
              <c:numCache>
                <c:formatCode>_-* #,##0_-;\-* #,##0_-;_-* "-"??_-;_-@_-</c:formatCode>
                <c:ptCount val="13"/>
                <c:pt idx="0">
                  <c:v>618</c:v>
                </c:pt>
                <c:pt idx="1">
                  <c:v>1179</c:v>
                </c:pt>
                <c:pt idx="2">
                  <c:v>1096</c:v>
                </c:pt>
                <c:pt idx="3">
                  <c:v>1254</c:v>
                </c:pt>
                <c:pt idx="4">
                  <c:v>1203</c:v>
                </c:pt>
                <c:pt idx="5">
                  <c:v>1192</c:v>
                </c:pt>
                <c:pt idx="6">
                  <c:v>1196</c:v>
                </c:pt>
                <c:pt idx="7">
                  <c:v>1259</c:v>
                </c:pt>
                <c:pt idx="8">
                  <c:v>1327</c:v>
                </c:pt>
                <c:pt idx="9">
                  <c:v>1381</c:v>
                </c:pt>
                <c:pt idx="10">
                  <c:v>1408</c:v>
                </c:pt>
                <c:pt idx="11">
                  <c:v>1578</c:v>
                </c:pt>
                <c:pt idx="12">
                  <c:v>1789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124920"/>
        <c:axId val="395131192"/>
      </c:lineChart>
      <c:catAx>
        <c:axId val="39512492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131192"/>
        <c:crosses val="autoZero"/>
        <c:auto val="1"/>
        <c:lblAlgn val="ctr"/>
        <c:lblOffset val="100"/>
        <c:noMultiLvlLbl val="0"/>
      </c:catAx>
      <c:valAx>
        <c:axId val="395131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 algn="l"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000"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</a:p>
            </c:rich>
          </c:tx>
          <c:layout>
            <c:manualLayout>
              <c:xMode val="edge"/>
              <c:yMode val="edge"/>
              <c:x val="2.1202614379084959E-3"/>
              <c:y val="2.8671717171717174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12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93790849673201E-2"/>
          <c:y val="0.12215732323232326"/>
          <c:w val="0.92106241830065361"/>
          <c:h val="0.6600936868686868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civil'!$D$246</c:f>
              <c:strCache>
                <c:ptCount val="1"/>
                <c:pt idx="0">
                  <c:v>MIAMs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cat>
            <c:multiLvlStrRef>
              <c:f>'SUMMARY civil'!$B$247:$C$259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civil'!$E$247:$E$259</c:f>
              <c:numCache>
                <c:formatCode>_-* #,##0_-;\-* #,##0_-;_-* "-"??_-;_-@_-</c:formatCode>
                <c:ptCount val="13"/>
                <c:pt idx="0">
                  <c:v>3.9594999999999998</c:v>
                </c:pt>
                <c:pt idx="1">
                  <c:v>3.3454999999999999</c:v>
                </c:pt>
                <c:pt idx="2">
                  <c:v>2.8605</c:v>
                </c:pt>
                <c:pt idx="3">
                  <c:v>3.2244999999999999</c:v>
                </c:pt>
                <c:pt idx="4">
                  <c:v>3.6124999999999998</c:v>
                </c:pt>
                <c:pt idx="5">
                  <c:v>4.0819999999999999</c:v>
                </c:pt>
                <c:pt idx="6">
                  <c:v>3.4415</c:v>
                </c:pt>
                <c:pt idx="7">
                  <c:v>3.9460000000000002</c:v>
                </c:pt>
                <c:pt idx="8">
                  <c:v>3.5474999999999999</c:v>
                </c:pt>
                <c:pt idx="9">
                  <c:v>3.5074999999999998</c:v>
                </c:pt>
                <c:pt idx="10">
                  <c:v>2.9224999999999999</c:v>
                </c:pt>
                <c:pt idx="11">
                  <c:v>3.4060000000000001</c:v>
                </c:pt>
                <c:pt idx="12">
                  <c:v>3.1274999999999999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civil'!$G$246</c:f>
              <c:strCache>
                <c:ptCount val="1"/>
                <c:pt idx="0">
                  <c:v>Starts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civil'!$B$247:$C$259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civil'!$H$247:$H$259</c:f>
              <c:numCache>
                <c:formatCode>_-* #,##0_-;\-* #,##0_-;_-* "-"??_-;_-@_-</c:formatCode>
                <c:ptCount val="13"/>
                <c:pt idx="0">
                  <c:v>2.71</c:v>
                </c:pt>
                <c:pt idx="1">
                  <c:v>2.0920000000000001</c:v>
                </c:pt>
                <c:pt idx="2">
                  <c:v>1.883</c:v>
                </c:pt>
                <c:pt idx="3">
                  <c:v>1.7529999999999999</c:v>
                </c:pt>
                <c:pt idx="4">
                  <c:v>1.7869999999999999</c:v>
                </c:pt>
                <c:pt idx="5">
                  <c:v>1.915</c:v>
                </c:pt>
                <c:pt idx="6">
                  <c:v>1.9970000000000001</c:v>
                </c:pt>
                <c:pt idx="7">
                  <c:v>2.3929999999999998</c:v>
                </c:pt>
                <c:pt idx="8">
                  <c:v>2.4689999999999999</c:v>
                </c:pt>
                <c:pt idx="9">
                  <c:v>2.3220000000000001</c:v>
                </c:pt>
                <c:pt idx="10">
                  <c:v>2.0659999999999998</c:v>
                </c:pt>
                <c:pt idx="11">
                  <c:v>1.9650000000000001</c:v>
                </c:pt>
                <c:pt idx="12">
                  <c:v>2.0939999999999999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'SUMMARY civil'!$J$246</c:f>
              <c:strCache>
                <c:ptCount val="1"/>
                <c:pt idx="0">
                  <c:v>Agreements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civil'!$B$247:$C$259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civil'!$K$247:$K$259</c:f>
              <c:numCache>
                <c:formatCode>_-* #,##0_-;\-* #,##0_-;_-* "-"??_-;_-@_-</c:formatCode>
                <c:ptCount val="13"/>
                <c:pt idx="0">
                  <c:v>2.1269999999999998</c:v>
                </c:pt>
                <c:pt idx="1">
                  <c:v>1.7529999999999999</c:v>
                </c:pt>
                <c:pt idx="2">
                  <c:v>1.43</c:v>
                </c:pt>
                <c:pt idx="3">
                  <c:v>1.278</c:v>
                </c:pt>
                <c:pt idx="4">
                  <c:v>1.206</c:v>
                </c:pt>
                <c:pt idx="5">
                  <c:v>1.2709999999999999</c:v>
                </c:pt>
                <c:pt idx="6">
                  <c:v>1.278</c:v>
                </c:pt>
                <c:pt idx="7">
                  <c:v>1.397</c:v>
                </c:pt>
                <c:pt idx="8">
                  <c:v>1.357</c:v>
                </c:pt>
                <c:pt idx="9">
                  <c:v>1.37</c:v>
                </c:pt>
                <c:pt idx="10">
                  <c:v>1.33</c:v>
                </c:pt>
                <c:pt idx="11">
                  <c:v>1.32</c:v>
                </c:pt>
                <c:pt idx="12">
                  <c:v>1.2450000000000001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128448"/>
        <c:axId val="395126096"/>
      </c:lineChart>
      <c:catAx>
        <c:axId val="39512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126096"/>
        <c:crosses val="autoZero"/>
        <c:auto val="1"/>
        <c:lblAlgn val="ctr"/>
        <c:lblOffset val="100"/>
        <c:noMultiLvlLbl val="0"/>
      </c:catAx>
      <c:valAx>
        <c:axId val="39512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5.9999999999999908E-4"/>
              <c:y val="1.49166666666666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1284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5782BB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455555555555553E-2"/>
          <c:y val="9.2617929292929294E-2"/>
          <c:w val="0.8868907407407407"/>
          <c:h val="0.6817333333333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civil'!$F$462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civil'!$B$467:$C$475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2014-15</c:v>
                  </c:pt>
                  <c:pt idx="4">
                    <c:v>2015-16</c:v>
                  </c:pt>
                  <c:pt idx="8">
                    <c:v>2016-17</c:v>
                  </c:pt>
                </c:lvl>
              </c:multiLvlStrCache>
            </c:multiLvlStrRef>
          </c:cat>
          <c:val>
            <c:numRef>
              <c:f>'SUMMARY civil'!$F$467:$F$475</c:f>
              <c:numCache>
                <c:formatCode>0.0</c:formatCode>
                <c:ptCount val="9"/>
                <c:pt idx="0">
                  <c:v>7.161290322580645</c:v>
                </c:pt>
                <c:pt idx="1">
                  <c:v>7.1410256410256414</c:v>
                </c:pt>
                <c:pt idx="2">
                  <c:v>11.338028169014084</c:v>
                </c:pt>
                <c:pt idx="3">
                  <c:v>8.7619047619047628</c:v>
                </c:pt>
                <c:pt idx="4">
                  <c:v>12.26865671641791</c:v>
                </c:pt>
                <c:pt idx="5">
                  <c:v>9.3818181818181809</c:v>
                </c:pt>
                <c:pt idx="6">
                  <c:v>13.689655172413794</c:v>
                </c:pt>
                <c:pt idx="7">
                  <c:v>8.0285714285714285</c:v>
                </c:pt>
                <c:pt idx="8">
                  <c:v>9.6829268292682933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395126880"/>
        <c:axId val="395127272"/>
      </c:barChart>
      <c:lineChart>
        <c:grouping val="standard"/>
        <c:varyColors val="0"/>
        <c:ser>
          <c:idx val="1"/>
          <c:order val="1"/>
          <c:tx>
            <c:strRef>
              <c:f>'SUMMARY civil'!$G$462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42725308641975307"/>
                  <c:y val="-3.5277777777777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civil'!$B$467:$C$475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2014-15</c:v>
                  </c:pt>
                  <c:pt idx="4">
                    <c:v>2015-16</c:v>
                  </c:pt>
                  <c:pt idx="8">
                    <c:v>2016-17</c:v>
                  </c:pt>
                </c:lvl>
              </c:multiLvlStrCache>
            </c:multiLvlStrRef>
          </c:cat>
          <c:val>
            <c:numRef>
              <c:f>'SUMMARY civil'!$G$467:$G$475</c:f>
              <c:numCache>
                <c:formatCode>General</c:formatCode>
                <c:ptCount val="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126880"/>
        <c:axId val="395127272"/>
      </c:lineChart>
      <c:catAx>
        <c:axId val="395126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25436018518518522"/>
              <c:y val="0.95205555555555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127272"/>
        <c:crosses val="autoZero"/>
        <c:auto val="1"/>
        <c:lblAlgn val="ctr"/>
        <c:lblOffset val="100"/>
        <c:noMultiLvlLbl val="0"/>
      </c:catAx>
      <c:valAx>
        <c:axId val="395127272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12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19922338474811E-2"/>
          <c:y val="9.261792929292928E-2"/>
          <c:w val="0.905551217056772"/>
          <c:h val="0.678526262626262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civil'!$D$461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civil'!$B$467:$C$475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2014-15</c:v>
                  </c:pt>
                  <c:pt idx="4">
                    <c:v>2015-16</c:v>
                  </c:pt>
                  <c:pt idx="8">
                    <c:v>2016-17</c:v>
                  </c:pt>
                </c:lvl>
              </c:multiLvlStrCache>
            </c:multiLvlStrRef>
          </c:cat>
          <c:val>
            <c:numRef>
              <c:f>'SUMMARY civil'!$D$467:$D$475</c:f>
              <c:numCache>
                <c:formatCode>0.0</c:formatCode>
                <c:ptCount val="9"/>
                <c:pt idx="0">
                  <c:v>9.6442307692307701</c:v>
                </c:pt>
                <c:pt idx="1">
                  <c:v>9.8235294117647065</c:v>
                </c:pt>
                <c:pt idx="2">
                  <c:v>17.263157894736842</c:v>
                </c:pt>
                <c:pt idx="3">
                  <c:v>14.753846153846155</c:v>
                </c:pt>
                <c:pt idx="4">
                  <c:v>12.565836298932384</c:v>
                </c:pt>
                <c:pt idx="5">
                  <c:v>10.876543209876543</c:v>
                </c:pt>
                <c:pt idx="6">
                  <c:v>11.534050179211469</c:v>
                </c:pt>
                <c:pt idx="7">
                  <c:v>13.504225352112677</c:v>
                </c:pt>
                <c:pt idx="8">
                  <c:v>14.073107049608355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395129232"/>
        <c:axId val="395129624"/>
      </c:barChart>
      <c:lineChart>
        <c:grouping val="standard"/>
        <c:varyColors val="0"/>
        <c:ser>
          <c:idx val="1"/>
          <c:order val="1"/>
          <c:tx>
            <c:strRef>
              <c:f>'SUMMARY civil'!$E$462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32704303742854063"/>
                  <c:y val="-3.5277777777777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civil'!$E$467:$E$475</c:f>
              <c:numCache>
                <c:formatCode>General</c:formatCode>
                <c:ptCount val="9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129232"/>
        <c:axId val="395129624"/>
      </c:lineChart>
      <c:catAx>
        <c:axId val="395129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27974630568439224"/>
              <c:y val="0.95205555555555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129624"/>
        <c:crosses val="autoZero"/>
        <c:auto val="1"/>
        <c:lblAlgn val="ctr"/>
        <c:lblOffset val="100"/>
        <c:noMultiLvlLbl val="0"/>
      </c:catAx>
      <c:valAx>
        <c:axId val="395129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3713730989105815E-3"/>
              <c:y val="1.3318181818181818E-3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12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5490196078408E-2"/>
          <c:y val="0.13967171717171717"/>
          <c:w val="0.90193496732026146"/>
          <c:h val="0.662419191919191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crime'!$B$74:$C$86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crime'!$E$74:$E$86</c:f>
              <c:numCache>
                <c:formatCode>_-* #,##0_-;\-* #,##0_-;_-* "-"??_-;_-@_-</c:formatCode>
                <c:ptCount val="13"/>
                <c:pt idx="0">
                  <c:v>302.24400000000003</c:v>
                </c:pt>
                <c:pt idx="1">
                  <c:v>306.25</c:v>
                </c:pt>
                <c:pt idx="2">
                  <c:v>295.11200000000002</c:v>
                </c:pt>
                <c:pt idx="3">
                  <c:v>298.43200000000002</c:v>
                </c:pt>
                <c:pt idx="4">
                  <c:v>287.358</c:v>
                </c:pt>
                <c:pt idx="5">
                  <c:v>289.52300000000002</c:v>
                </c:pt>
                <c:pt idx="6">
                  <c:v>274.90899999999999</c:v>
                </c:pt>
                <c:pt idx="7">
                  <c:v>276.83300000000003</c:v>
                </c:pt>
                <c:pt idx="8">
                  <c:v>265.62400000000002</c:v>
                </c:pt>
                <c:pt idx="9">
                  <c:v>259.21499999999997</c:v>
                </c:pt>
                <c:pt idx="10">
                  <c:v>255.422</c:v>
                </c:pt>
                <c:pt idx="11">
                  <c:v>255.50899999999999</c:v>
                </c:pt>
                <c:pt idx="12">
                  <c:v>251.613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287318472"/>
        <c:axId val="287319256"/>
      </c:barChart>
      <c:catAx>
        <c:axId val="28731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19256"/>
        <c:crosses val="autoZero"/>
        <c:auto val="1"/>
        <c:lblAlgn val="ctr"/>
        <c:lblOffset val="100"/>
        <c:noMultiLvlLbl val="0"/>
      </c:catAx>
      <c:valAx>
        <c:axId val="287319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655228758169934E-3"/>
              <c:y val="1.015151515151515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1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1013071895425E-2"/>
          <c:y val="0.14392625749550575"/>
          <c:w val="0.90031862745098024"/>
          <c:h val="0.656535839677617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crime'!$B$112:$C$124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crime'!$E$112:$E$124</c:f>
              <c:numCache>
                <c:formatCode>_-* #,##0_-;\-* #,##0_-;_-* "-"??_-;_-@_-</c:formatCode>
                <c:ptCount val="13"/>
                <c:pt idx="0">
                  <c:v>94.657222368400056</c:v>
                </c:pt>
                <c:pt idx="1">
                  <c:v>95.077433392399996</c:v>
                </c:pt>
                <c:pt idx="2">
                  <c:v>93.271686600000081</c:v>
                </c:pt>
                <c:pt idx="3">
                  <c:v>93.708467968799937</c:v>
                </c:pt>
                <c:pt idx="4">
                  <c:v>86.036793220000121</c:v>
                </c:pt>
                <c:pt idx="5">
                  <c:v>85.692161460000065</c:v>
                </c:pt>
                <c:pt idx="6">
                  <c:v>79.871206929999957</c:v>
                </c:pt>
                <c:pt idx="7">
                  <c:v>80.747055830000065</c:v>
                </c:pt>
                <c:pt idx="8">
                  <c:v>76.587918180000003</c:v>
                </c:pt>
                <c:pt idx="9">
                  <c:v>72.013847410000039</c:v>
                </c:pt>
                <c:pt idx="10">
                  <c:v>68.464297469999948</c:v>
                </c:pt>
                <c:pt idx="11">
                  <c:v>68.598950069999972</c:v>
                </c:pt>
                <c:pt idx="12">
                  <c:v>71.737458759999924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287316512"/>
        <c:axId val="287321608"/>
      </c:barChart>
      <c:catAx>
        <c:axId val="2873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21608"/>
        <c:crosses val="autoZero"/>
        <c:auto val="1"/>
        <c:lblAlgn val="ctr"/>
        <c:lblOffset val="100"/>
        <c:noMultiLvlLbl val="0"/>
      </c:catAx>
      <c:valAx>
        <c:axId val="28732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5729084967320259E-2"/>
              <c:y val="5.488218331865400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16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640032679738557E-2"/>
          <c:y val="0.11785101010101011"/>
          <c:w val="0.90480441176470583"/>
          <c:h val="0.6734272727272726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5875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1.1094934640522894E-2"/>
                  <c:y val="6.467095959595960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4E178A2-1BB7-403B-91CD-232ECCD4D72A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0555555555557"/>
                      <c:h val="6.035429292929293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AC6E42-BD50-4D84-8F5B-D7D5F69DB9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A2A792-0198-4B16-B737-57534631C83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E09C88-4C2F-4E29-8724-556BC57463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1E862D-30AB-4491-9117-74B0647D13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crime'!$B$265:$C$277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crime'!$E$265:$E$277</c:f>
              <c:numCache>
                <c:formatCode>_-* #,##0_-;\-* #,##0_-;_-* "-"??_-;_-@_-</c:formatCode>
                <c:ptCount val="13"/>
                <c:pt idx="0">
                  <c:v>29.488</c:v>
                </c:pt>
                <c:pt idx="1">
                  <c:v>31.567</c:v>
                </c:pt>
                <c:pt idx="2">
                  <c:v>31.718</c:v>
                </c:pt>
                <c:pt idx="3">
                  <c:v>31.439</c:v>
                </c:pt>
                <c:pt idx="4">
                  <c:v>30.16</c:v>
                </c:pt>
                <c:pt idx="5">
                  <c:v>30.347999999999999</c:v>
                </c:pt>
                <c:pt idx="6">
                  <c:v>28.22</c:v>
                </c:pt>
                <c:pt idx="7">
                  <c:v>29.321000000000002</c:v>
                </c:pt>
                <c:pt idx="8">
                  <c:v>26.542000000000002</c:v>
                </c:pt>
                <c:pt idx="9">
                  <c:v>25.611000000000001</c:v>
                </c:pt>
                <c:pt idx="10">
                  <c:v>27.457000000000001</c:v>
                </c:pt>
                <c:pt idx="11">
                  <c:v>25.72</c:v>
                </c:pt>
                <c:pt idx="12">
                  <c:v>22.783999999999999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crime'!$D$264</c15:f>
                <c15:dlblRangeCache>
                  <c:ptCount val="1"/>
                  <c:pt idx="0">
                    <c:v>Orders granted</c:v>
                  </c:pt>
                </c15:dlblRangeCache>
              </c15:datalabelsRange>
            </c:ext>
          </c:extLst>
        </c:ser>
        <c:ser>
          <c:idx val="1"/>
          <c:order val="1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4901960784313705E-2"/>
                  <c:y val="-6.0934343434343431E-2"/>
                </c:manualLayout>
              </c:layout>
              <c:tx>
                <c:rich>
                  <a:bodyPr/>
                  <a:lstStyle/>
                  <a:p>
                    <a:fld id="{0AB439D2-91FB-4A55-A6C7-22ECD0B1A41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AE52AB-31D8-42CE-8E9B-21E09122B0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72E2024-8A1E-44D7-89A6-F16140057C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88E6A1-050C-4FEE-8222-1DD9CC77A1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AB40CC-E2F8-4A84-BE4F-6275D0AF40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crime'!$B$265:$C$277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crime'!$G$265:$G$277</c:f>
              <c:numCache>
                <c:formatCode>_-* #,##0_-;\-* #,##0_-;_-* "-"??_-;_-@_-</c:formatCode>
                <c:ptCount val="13"/>
                <c:pt idx="0">
                  <c:v>36.058</c:v>
                </c:pt>
                <c:pt idx="1">
                  <c:v>36.692999999999998</c:v>
                </c:pt>
                <c:pt idx="2">
                  <c:v>35.287999999999997</c:v>
                </c:pt>
                <c:pt idx="3">
                  <c:v>35.100999999999999</c:v>
                </c:pt>
                <c:pt idx="4">
                  <c:v>34.32</c:v>
                </c:pt>
                <c:pt idx="5">
                  <c:v>34.838000000000001</c:v>
                </c:pt>
                <c:pt idx="6">
                  <c:v>33.856999999999999</c:v>
                </c:pt>
                <c:pt idx="7">
                  <c:v>33.78</c:v>
                </c:pt>
                <c:pt idx="8">
                  <c:v>31.904</c:v>
                </c:pt>
                <c:pt idx="9">
                  <c:v>32.046999999999997</c:v>
                </c:pt>
                <c:pt idx="10">
                  <c:v>32.267000000000003</c:v>
                </c:pt>
                <c:pt idx="11">
                  <c:v>30.007999999999999</c:v>
                </c:pt>
                <c:pt idx="12">
                  <c:v>28.754000000000001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crime'!$F$264</c15:f>
                <c15:dlblRangeCache>
                  <c:ptCount val="1"/>
                  <c:pt idx="0">
                    <c:v>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323176"/>
        <c:axId val="287323568"/>
      </c:lineChart>
      <c:catAx>
        <c:axId val="287323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23568"/>
        <c:crosses val="autoZero"/>
        <c:auto val="1"/>
        <c:lblAlgn val="ctr"/>
        <c:lblOffset val="100"/>
        <c:noMultiLvlLbl val="0"/>
      </c:catAx>
      <c:valAx>
        <c:axId val="28732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0362908496732026E-2"/>
              <c:y val="1.44007575757575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23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98202614379088E-2"/>
          <c:y val="0.19152979797979797"/>
          <c:w val="0.9194429738562091"/>
          <c:h val="0.61633712121212136"/>
        </c:manualLayout>
      </c:layout>
      <c:lineChart>
        <c:grouping val="standard"/>
        <c:varyColors val="0"/>
        <c:ser>
          <c:idx val="0"/>
          <c:order val="0"/>
          <c:tx>
            <c:v>Appeals</c:v>
          </c:tx>
          <c:spPr>
            <a:ln w="22225" cap="rnd">
              <a:solidFill>
                <a:schemeClr val="tx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323039215686274E-2"/>
                  <c:y val="-3.0194444444444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crime'!$B$302:$C$314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crime'!$D$302:$D$314</c:f>
              <c:numCache>
                <c:formatCode>_-* #,##0.000_-;\-* #,##0.000_-;_-* "-"??_-;_-@_-</c:formatCode>
                <c:ptCount val="13"/>
                <c:pt idx="0">
                  <c:v>1.0640000000000001</c:v>
                </c:pt>
                <c:pt idx="1">
                  <c:v>1.113</c:v>
                </c:pt>
                <c:pt idx="2">
                  <c:v>1.1539999999999999</c:v>
                </c:pt>
                <c:pt idx="3">
                  <c:v>1.0940000000000001</c:v>
                </c:pt>
                <c:pt idx="4">
                  <c:v>1.0069999999999999</c:v>
                </c:pt>
                <c:pt idx="5">
                  <c:v>1.038</c:v>
                </c:pt>
                <c:pt idx="6">
                  <c:v>1.0129999999999999</c:v>
                </c:pt>
                <c:pt idx="7">
                  <c:v>0.97</c:v>
                </c:pt>
                <c:pt idx="8">
                  <c:v>0.92</c:v>
                </c:pt>
                <c:pt idx="9">
                  <c:v>0.754</c:v>
                </c:pt>
                <c:pt idx="10">
                  <c:v>0.86599999999999999</c:v>
                </c:pt>
                <c:pt idx="11">
                  <c:v>0.81699999999999995</c:v>
                </c:pt>
                <c:pt idx="12">
                  <c:v>0.80800000000000005</c:v>
                </c:pt>
              </c:numCache>
            </c:numRef>
          </c:val>
          <c:smooth val="0"/>
          <c:extLst/>
        </c:ser>
        <c:ser>
          <c:idx val="1"/>
          <c:order val="1"/>
          <c:tx>
            <c:v>Committed for sentence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301552287581707E-2"/>
                  <c:y val="-3.52953282828282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025588235294113"/>
                      <c:h val="7.8505808080808065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crime'!$B$302:$C$314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crime'!$E$302:$E$314</c:f>
              <c:numCache>
                <c:formatCode>_-* #,##0.000_-;\-* #,##0.000_-;_-* "-"??_-;_-@_-</c:formatCode>
                <c:ptCount val="13"/>
                <c:pt idx="0">
                  <c:v>4.4279999999999999</c:v>
                </c:pt>
                <c:pt idx="1">
                  <c:v>4.3239999999999998</c:v>
                </c:pt>
                <c:pt idx="2">
                  <c:v>4.1689999999999996</c:v>
                </c:pt>
                <c:pt idx="3">
                  <c:v>3.8820000000000001</c:v>
                </c:pt>
                <c:pt idx="4">
                  <c:v>3.7280000000000002</c:v>
                </c:pt>
                <c:pt idx="5">
                  <c:v>3.492</c:v>
                </c:pt>
                <c:pt idx="6">
                  <c:v>3.1829999999999998</c:v>
                </c:pt>
                <c:pt idx="7">
                  <c:v>3.0390000000000001</c:v>
                </c:pt>
                <c:pt idx="8">
                  <c:v>2.6909999999999998</c:v>
                </c:pt>
                <c:pt idx="9">
                  <c:v>2.8530000000000002</c:v>
                </c:pt>
                <c:pt idx="10">
                  <c:v>2.839</c:v>
                </c:pt>
                <c:pt idx="11">
                  <c:v>2.8109999999999999</c:v>
                </c:pt>
                <c:pt idx="12">
                  <c:v>2.3959999999999999</c:v>
                </c:pt>
              </c:numCache>
            </c:numRef>
          </c:val>
          <c:smooth val="0"/>
          <c:extLst/>
        </c:ser>
        <c:ser>
          <c:idx val="2"/>
          <c:order val="2"/>
          <c:tx>
            <c:v>Either way</c:v>
          </c:tx>
          <c:spPr>
            <a:ln w="2222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2.865392156862746E-2"/>
                  <c:y val="-0.1269344696969697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90424836601308"/>
                      <c:h val="6.7829545454545434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crime'!$B$302:$C$314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crime'!$F$302:$F$314</c:f>
              <c:numCache>
                <c:formatCode>_-* #,##0.000_-;\-* #,##0.000_-;_-* "-"??_-;_-@_-</c:formatCode>
                <c:ptCount val="13"/>
                <c:pt idx="0">
                  <c:v>15.026</c:v>
                </c:pt>
                <c:pt idx="1">
                  <c:v>17.591999999999999</c:v>
                </c:pt>
                <c:pt idx="2">
                  <c:v>18.199000000000002</c:v>
                </c:pt>
                <c:pt idx="3">
                  <c:v>18.209</c:v>
                </c:pt>
                <c:pt idx="4">
                  <c:v>17.52</c:v>
                </c:pt>
                <c:pt idx="5">
                  <c:v>18.399000000000001</c:v>
                </c:pt>
                <c:pt idx="6">
                  <c:v>16.832999999999998</c:v>
                </c:pt>
                <c:pt idx="7">
                  <c:v>17.256</c:v>
                </c:pt>
                <c:pt idx="8">
                  <c:v>15.355</c:v>
                </c:pt>
                <c:pt idx="9">
                  <c:v>14.856999999999999</c:v>
                </c:pt>
                <c:pt idx="10">
                  <c:v>15.848000000000001</c:v>
                </c:pt>
                <c:pt idx="11">
                  <c:v>15.112</c:v>
                </c:pt>
                <c:pt idx="12">
                  <c:v>12.33</c:v>
                </c:pt>
              </c:numCache>
            </c:numRef>
          </c:val>
          <c:smooth val="0"/>
          <c:extLst/>
        </c:ser>
        <c:ser>
          <c:idx val="3"/>
          <c:order val="3"/>
          <c:tx>
            <c:v>Indictable offences</c:v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6320261437908691E-3"/>
                  <c:y val="-4.7748484848484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crime'!$B$302:$C$314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crime'!$G$302:$G$314</c:f>
              <c:numCache>
                <c:formatCode>_-* #,##0.000_-;\-* #,##0.000_-;_-* "-"??_-;_-@_-</c:formatCode>
                <c:ptCount val="13"/>
                <c:pt idx="0">
                  <c:v>8.9700000000000006</c:v>
                </c:pt>
                <c:pt idx="1">
                  <c:v>8.5380000000000003</c:v>
                </c:pt>
                <c:pt idx="2">
                  <c:v>8.1959999999999997</c:v>
                </c:pt>
                <c:pt idx="3">
                  <c:v>8.2539999999999996</c:v>
                </c:pt>
                <c:pt idx="4">
                  <c:v>7.9039999999999999</c:v>
                </c:pt>
                <c:pt idx="5">
                  <c:v>7.4189999999999996</c:v>
                </c:pt>
                <c:pt idx="6">
                  <c:v>7.1909999999999998</c:v>
                </c:pt>
                <c:pt idx="7">
                  <c:v>8.0299999999999994</c:v>
                </c:pt>
                <c:pt idx="8">
                  <c:v>7.5039999999999996</c:v>
                </c:pt>
                <c:pt idx="9">
                  <c:v>7.0629999999999997</c:v>
                </c:pt>
                <c:pt idx="10">
                  <c:v>7.81</c:v>
                </c:pt>
                <c:pt idx="11">
                  <c:v>6.875</c:v>
                </c:pt>
                <c:pt idx="12">
                  <c:v>7.1539999999999999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863640"/>
        <c:axId val="288857760"/>
      </c:lineChart>
      <c:catAx>
        <c:axId val="28886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57760"/>
        <c:crosses val="autoZero"/>
        <c:auto val="1"/>
        <c:lblAlgn val="ctr"/>
        <c:lblOffset val="100"/>
        <c:noMultiLvlLbl val="0"/>
      </c:catAx>
      <c:valAx>
        <c:axId val="28885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representation orders granted ('000s)</a:t>
                </a:r>
              </a:p>
            </c:rich>
          </c:tx>
          <c:layout>
            <c:manualLayout>
              <c:xMode val="edge"/>
              <c:yMode val="edge"/>
              <c:x val="3.8348039215686273E-3"/>
              <c:y val="2.3333333333333395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6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0996732026143E-2"/>
          <c:y val="0.10722222222222222"/>
          <c:w val="0.91928578431372554"/>
          <c:h val="0.67241919191919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crime'!$D$338</c:f>
              <c:strCache>
                <c:ptCount val="1"/>
                <c:pt idx="0">
                  <c:v>Volume completed cases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crime'!$B$339:$C$351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crime'!$E$339:$E$351</c:f>
              <c:numCache>
                <c:formatCode>_-* #,##0_-;\-* #,##0_-;_-* "-"??_-;_-@_-</c:formatCode>
                <c:ptCount val="13"/>
                <c:pt idx="0">
                  <c:v>57.280999999999999</c:v>
                </c:pt>
                <c:pt idx="1">
                  <c:v>58.648000000000003</c:v>
                </c:pt>
                <c:pt idx="2">
                  <c:v>59.008000000000003</c:v>
                </c:pt>
                <c:pt idx="3">
                  <c:v>56.957999999999998</c:v>
                </c:pt>
                <c:pt idx="4">
                  <c:v>54.750999999999998</c:v>
                </c:pt>
                <c:pt idx="5">
                  <c:v>58.216999999999999</c:v>
                </c:pt>
                <c:pt idx="6">
                  <c:v>60.384999999999998</c:v>
                </c:pt>
                <c:pt idx="7">
                  <c:v>55.258000000000003</c:v>
                </c:pt>
                <c:pt idx="8">
                  <c:v>54.44</c:v>
                </c:pt>
                <c:pt idx="9">
                  <c:v>57.500999999999998</c:v>
                </c:pt>
                <c:pt idx="10">
                  <c:v>52.734999999999999</c:v>
                </c:pt>
                <c:pt idx="11">
                  <c:v>55.808999999999997</c:v>
                </c:pt>
                <c:pt idx="12">
                  <c:v>54.999000000000002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88864424"/>
        <c:axId val="288861680"/>
      </c:barChart>
      <c:catAx>
        <c:axId val="288864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61680"/>
        <c:crosses val="autoZero"/>
        <c:auto val="1"/>
        <c:lblAlgn val="ctr"/>
        <c:lblOffset val="100"/>
        <c:noMultiLvlLbl val="0"/>
      </c:catAx>
      <c:valAx>
        <c:axId val="2888616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cases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5.9158496732026168E-3"/>
              <c:y val="1.015151515151515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64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970588235295E-2"/>
          <c:y val="0.15212121212121213"/>
          <c:w val="0.91899509803921553"/>
          <c:h val="0.63971717171717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crime'!$D$375</c:f>
              <c:strCache>
                <c:ptCount val="1"/>
                <c:pt idx="0">
                  <c:v>Value completed cases (£)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crime'!$B$376:$C$388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crime'!$E$376:$E$388</c:f>
              <c:numCache>
                <c:formatCode>_-* #,##0_-;\-* #,##0_-;_-* "-"??_-;_-@_-</c:formatCode>
                <c:ptCount val="13"/>
                <c:pt idx="0">
                  <c:v>144.37003941999998</c:v>
                </c:pt>
                <c:pt idx="1">
                  <c:v>156.33872730000004</c:v>
                </c:pt>
                <c:pt idx="2">
                  <c:v>137.06277896999998</c:v>
                </c:pt>
                <c:pt idx="3">
                  <c:v>138.14318060999994</c:v>
                </c:pt>
                <c:pt idx="4">
                  <c:v>133.74529298999991</c:v>
                </c:pt>
                <c:pt idx="5">
                  <c:v>146.21817918000002</c:v>
                </c:pt>
                <c:pt idx="6">
                  <c:v>146.26091336000002</c:v>
                </c:pt>
                <c:pt idx="7">
                  <c:v>135.42968059999998</c:v>
                </c:pt>
                <c:pt idx="8">
                  <c:v>143.7321208700001</c:v>
                </c:pt>
                <c:pt idx="9">
                  <c:v>163.21420441999985</c:v>
                </c:pt>
                <c:pt idx="10">
                  <c:v>139.40160862000005</c:v>
                </c:pt>
                <c:pt idx="11">
                  <c:v>147.37242437000012</c:v>
                </c:pt>
                <c:pt idx="12">
                  <c:v>149.84198834000006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88858152"/>
        <c:axId val="288865208"/>
      </c:barChart>
      <c:catAx>
        <c:axId val="28885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65208"/>
        <c:crosses val="autoZero"/>
        <c:auto val="1"/>
        <c:lblAlgn val="ctr"/>
        <c:lblOffset val="100"/>
        <c:noMultiLvlLbl val="0"/>
      </c:catAx>
      <c:valAx>
        <c:axId val="2888652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2781045751633982E-3"/>
              <c:y val="4.297979797979798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58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70588235294124E-2"/>
          <c:y val="0.1100560606060606"/>
          <c:w val="0.91292679738562077"/>
          <c:h val="0.69969873737373733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crime'!$D$150</c:f>
              <c:strCache>
                <c:ptCount val="1"/>
                <c:pt idx="0">
                  <c:v>Duty/own solicitor</c:v>
                </c:pt>
              </c:strCache>
            </c:strRef>
          </c:tx>
          <c:spPr>
            <a:ln w="1905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3006535947712425E-3"/>
                  <c:y val="5.131313131313131E-2"/>
                </c:manualLayout>
              </c:layout>
              <c:tx>
                <c:rich>
                  <a:bodyPr/>
                  <a:lstStyle/>
                  <a:p>
                    <a:fld id="{42C1990F-D398-4485-A4A9-75392E2448F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crime'!$B$151:$C$163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crime'!$E$151:$E$163</c:f>
              <c:numCache>
                <c:formatCode>_-* #,##0_-;\-* #,##0_-;_-* "-"??_-;_-@_-</c:formatCode>
                <c:ptCount val="13"/>
                <c:pt idx="0">
                  <c:v>153.148</c:v>
                </c:pt>
                <c:pt idx="1">
                  <c:v>156.876</c:v>
                </c:pt>
                <c:pt idx="2">
                  <c:v>151.34700000000001</c:v>
                </c:pt>
                <c:pt idx="3">
                  <c:v>154.44</c:v>
                </c:pt>
                <c:pt idx="4">
                  <c:v>151.321</c:v>
                </c:pt>
                <c:pt idx="5">
                  <c:v>153.524</c:v>
                </c:pt>
                <c:pt idx="6">
                  <c:v>147.77099999999999</c:v>
                </c:pt>
                <c:pt idx="7">
                  <c:v>149.96600000000001</c:v>
                </c:pt>
                <c:pt idx="8">
                  <c:v>144.92699999999999</c:v>
                </c:pt>
                <c:pt idx="9">
                  <c:v>142.97900000000001</c:v>
                </c:pt>
                <c:pt idx="10">
                  <c:v>139.947</c:v>
                </c:pt>
                <c:pt idx="11">
                  <c:v>140.345</c:v>
                </c:pt>
                <c:pt idx="12">
                  <c:v>138.26900000000001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crime'!$D$150</c15:f>
                <c15:dlblRangeCache>
                  <c:ptCount val="1"/>
                  <c:pt idx="0">
                    <c:v>Duty/own solicitor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crime'!$F$150</c:f>
              <c:strCache>
                <c:ptCount val="1"/>
                <c:pt idx="0">
                  <c:v>Telephone advice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052E-2"/>
                  <c:y val="-3.9170202020202022E-2"/>
                </c:manualLayout>
              </c:layout>
              <c:tx>
                <c:rich>
                  <a:bodyPr/>
                  <a:lstStyle/>
                  <a:p>
                    <a:fld id="{752EE925-3500-4B53-AAD7-9CC8939A653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crime'!$B$151:$C$163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crime'!$G$151:$G$163</c:f>
              <c:numCache>
                <c:formatCode>_-* #,##0_-;\-* #,##0_-;_-* "-"??_-;_-@_-</c:formatCode>
                <c:ptCount val="13"/>
                <c:pt idx="0">
                  <c:v>29.08</c:v>
                </c:pt>
                <c:pt idx="1">
                  <c:v>29.574999999999999</c:v>
                </c:pt>
                <c:pt idx="2">
                  <c:v>28.957000000000001</c:v>
                </c:pt>
                <c:pt idx="3">
                  <c:v>27.696000000000002</c:v>
                </c:pt>
                <c:pt idx="4">
                  <c:v>27.413</c:v>
                </c:pt>
                <c:pt idx="5">
                  <c:v>27.433</c:v>
                </c:pt>
                <c:pt idx="6">
                  <c:v>26.484999999999999</c:v>
                </c:pt>
                <c:pt idx="7">
                  <c:v>25.2</c:v>
                </c:pt>
                <c:pt idx="8">
                  <c:v>24.385999999999999</c:v>
                </c:pt>
                <c:pt idx="9">
                  <c:v>24.094999999999999</c:v>
                </c:pt>
                <c:pt idx="10">
                  <c:v>23.431000000000001</c:v>
                </c:pt>
                <c:pt idx="11">
                  <c:v>22.553000000000001</c:v>
                </c:pt>
                <c:pt idx="12">
                  <c:v>22.408000000000001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crime'!$F$150</c15:f>
                <c15:dlblRangeCache>
                  <c:ptCount val="1"/>
                  <c:pt idx="0">
                    <c:v>Telephone advice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crime'!$H$150</c:f>
              <c:strCache>
                <c:ptCount val="1"/>
                <c:pt idx="0">
                  <c:v>Other police station work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9.3382352941176472E-3"/>
                  <c:y val="-3.19930555555556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EA2B13B-416B-41AA-9CA6-86DB94CEFCDF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3606209150327"/>
                      <c:h val="7.103661616161614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crime'!$B$151:$C$163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crime'!$I$151:$I$163</c:f>
              <c:numCache>
                <c:formatCode>_-* #,##0_-;\-* #,##0_-;_-* "-"??_-;_-@_-</c:formatCode>
                <c:ptCount val="13"/>
                <c:pt idx="0">
                  <c:v>1.2350000000000001</c:v>
                </c:pt>
                <c:pt idx="1">
                  <c:v>1.216</c:v>
                </c:pt>
                <c:pt idx="2">
                  <c:v>1.073</c:v>
                </c:pt>
                <c:pt idx="3">
                  <c:v>1.105</c:v>
                </c:pt>
                <c:pt idx="4">
                  <c:v>1.0029999999999999</c:v>
                </c:pt>
                <c:pt idx="5">
                  <c:v>0.96899999999999997</c:v>
                </c:pt>
                <c:pt idx="6">
                  <c:v>0.83399999999999996</c:v>
                </c:pt>
                <c:pt idx="7">
                  <c:v>0.89800000000000002</c:v>
                </c:pt>
                <c:pt idx="8">
                  <c:v>0.75600000000000001</c:v>
                </c:pt>
                <c:pt idx="9">
                  <c:v>0.64100000000000001</c:v>
                </c:pt>
                <c:pt idx="10">
                  <c:v>0.56100000000000005</c:v>
                </c:pt>
                <c:pt idx="11">
                  <c:v>0.65200000000000002</c:v>
                </c:pt>
                <c:pt idx="12">
                  <c:v>0.60899999999999999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crime'!$H$150</c15:f>
                <c15:dlblRangeCache>
                  <c:ptCount val="1"/>
                  <c:pt idx="0">
                    <c:v>Other police station work</c:v>
                  </c:pt>
                </c15:dlblRangeCache>
              </c15:datalabelsRange>
            </c:ext>
          </c:extLst>
        </c:ser>
        <c:ser>
          <c:idx val="3"/>
          <c:order val="3"/>
          <c:tx>
            <c:v>Total pre-charge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674E-2"/>
                  <c:y val="4.48989898989899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crime'!$K$151:$K$163</c:f>
              <c:numCache>
                <c:formatCode>_-* #,##0_-;\-* #,##0_-;_-* "-"??_-;_-@_-</c:formatCode>
                <c:ptCount val="13"/>
                <c:pt idx="0">
                  <c:v>183.46299999999999</c:v>
                </c:pt>
                <c:pt idx="1">
                  <c:v>187.667</c:v>
                </c:pt>
                <c:pt idx="2">
                  <c:v>181.37700000000001</c:v>
                </c:pt>
                <c:pt idx="3">
                  <c:v>183.24100000000001</c:v>
                </c:pt>
                <c:pt idx="4">
                  <c:v>179.73699999999999</c:v>
                </c:pt>
                <c:pt idx="5">
                  <c:v>181.92599999999999</c:v>
                </c:pt>
                <c:pt idx="6">
                  <c:v>175.09</c:v>
                </c:pt>
                <c:pt idx="7">
                  <c:v>176.06399999999999</c:v>
                </c:pt>
                <c:pt idx="8">
                  <c:v>170.06899999999999</c:v>
                </c:pt>
                <c:pt idx="9">
                  <c:v>167.715</c:v>
                </c:pt>
                <c:pt idx="10">
                  <c:v>163.93899999999999</c:v>
                </c:pt>
                <c:pt idx="11">
                  <c:v>163.55000000000001</c:v>
                </c:pt>
                <c:pt idx="12">
                  <c:v>161.286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862072"/>
        <c:axId val="288858936"/>
      </c:lineChart>
      <c:catAx>
        <c:axId val="288862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58936"/>
        <c:crosses val="autoZero"/>
        <c:auto val="1"/>
        <c:lblAlgn val="ctr"/>
        <c:lblOffset val="100"/>
        <c:noMultiLvlLbl val="0"/>
      </c:catAx>
      <c:valAx>
        <c:axId val="28885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closed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9238562091503281E-3"/>
              <c:y val="9.414141414141423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62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SUMMARY crime'!A225:A259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'SUMMARY civil'!A357:A391"/><Relationship Id="rId3" Type="http://schemas.openxmlformats.org/officeDocument/2006/relationships/hyperlink" Target="#'SUMMARY crime'!A1"/><Relationship Id="rId21" Type="http://schemas.openxmlformats.org/officeDocument/2006/relationships/hyperlink" Target="#'SUMMARY civil'!A1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SUMMARY civil'!A498:A534"/><Relationship Id="rId50" Type="http://schemas.openxmlformats.org/officeDocument/2006/relationships/image" Target="../media/image25.png"/><Relationship Id="rId7" Type="http://schemas.openxmlformats.org/officeDocument/2006/relationships/hyperlink" Target="#'SUMMARY crime'!A149:A183"/><Relationship Id="rId12" Type="http://schemas.openxmlformats.org/officeDocument/2006/relationships/image" Target="../media/image6.png"/><Relationship Id="rId17" Type="http://schemas.openxmlformats.org/officeDocument/2006/relationships/hyperlink" Target="#'SUMMARY crime'!A337:A372"/><Relationship Id="rId25" Type="http://schemas.openxmlformats.org/officeDocument/2006/relationships/hyperlink" Target="#'SUMMARY civil'!A141:A175"/><Relationship Id="rId33" Type="http://schemas.openxmlformats.org/officeDocument/2006/relationships/hyperlink" Target="#'SUMMARY crime'!A263:A299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'SUMMARY civil'!A216:A244"/><Relationship Id="rId41" Type="http://schemas.openxmlformats.org/officeDocument/2006/relationships/hyperlink" Target="#'SUMMARY civil'!A394:A422"/><Relationship Id="rId1" Type="http://schemas.openxmlformats.org/officeDocument/2006/relationships/hyperlink" Target="#Fig.1!A1"/><Relationship Id="rId6" Type="http://schemas.openxmlformats.org/officeDocument/2006/relationships/image" Target="../media/image3.png"/><Relationship Id="rId11" Type="http://schemas.openxmlformats.org/officeDocument/2006/relationships/hyperlink" Target="#'SUMMARY crime'!A110:A144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SUMMARY civil'!A320:A355"/><Relationship Id="rId40" Type="http://schemas.openxmlformats.org/officeDocument/2006/relationships/image" Target="../media/image20.png"/><Relationship Id="rId45" Type="http://schemas.openxmlformats.org/officeDocument/2006/relationships/hyperlink" Target="#'SUMMARY civil'!A460:A497"/><Relationship Id="rId5" Type="http://schemas.openxmlformats.org/officeDocument/2006/relationships/hyperlink" Target="#'SUMMARY crime'!A72:A107"/><Relationship Id="rId15" Type="http://schemas.openxmlformats.org/officeDocument/2006/relationships/hyperlink" Target="#'SUMMARY crime'!A300:A335"/><Relationship Id="rId23" Type="http://schemas.openxmlformats.org/officeDocument/2006/relationships/hyperlink" Target="#'SUMMARY civil'!A38:A72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SUMMARY civil'!A245:A281"/><Relationship Id="rId10" Type="http://schemas.openxmlformats.org/officeDocument/2006/relationships/image" Target="../media/image5.png"/><Relationship Id="rId19" Type="http://schemas.openxmlformats.org/officeDocument/2006/relationships/hyperlink" Target="#'SUMMARY crime'!A374:A409"/><Relationship Id="rId31" Type="http://schemas.openxmlformats.org/officeDocument/2006/relationships/hyperlink" Target="#'SUMMARY civil'!A75:A111"/><Relationship Id="rId44" Type="http://schemas.openxmlformats.org/officeDocument/2006/relationships/image" Target="../media/image22.png"/><Relationship Id="rId4" Type="http://schemas.openxmlformats.org/officeDocument/2006/relationships/image" Target="../media/image2.png"/><Relationship Id="rId9" Type="http://schemas.openxmlformats.org/officeDocument/2006/relationships/hyperlink" Target="#'SUMMARY crime'!A187:A220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UMMARY civil'!A178:A215"/><Relationship Id="rId30" Type="http://schemas.openxmlformats.org/officeDocument/2006/relationships/image" Target="../media/image15.png"/><Relationship Id="rId35" Type="http://schemas.openxmlformats.org/officeDocument/2006/relationships/hyperlink" Target="#'SUMMARY civil'!A282:A318"/><Relationship Id="rId43" Type="http://schemas.openxmlformats.org/officeDocument/2006/relationships/hyperlink" Target="#'SUMMARY civil'!A423:A459"/><Relationship Id="rId48" Type="http://schemas.openxmlformats.org/officeDocument/2006/relationships/image" Target="../media/image24.png"/><Relationship Id="rId8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2</xdr:row>
      <xdr:rowOff>38100</xdr:rowOff>
    </xdr:from>
    <xdr:to>
      <xdr:col>3</xdr:col>
      <xdr:colOff>426061</xdr:colOff>
      <xdr:row>6</xdr:row>
      <xdr:rowOff>65775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457200"/>
          <a:ext cx="1235686" cy="799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57151</xdr:colOff>
      <xdr:row>9</xdr:row>
      <xdr:rowOff>114300</xdr:rowOff>
    </xdr:from>
    <xdr:to>
      <xdr:col>2</xdr:col>
      <xdr:colOff>431226</xdr:colOff>
      <xdr:row>17</xdr:row>
      <xdr:rowOff>174300</xdr:rowOff>
    </xdr:to>
    <xdr:pic>
      <xdr:nvPicPr>
        <xdr:cNvPr id="4" name="Picture 3">
          <a:hlinkClick xmlns:r="http://schemas.openxmlformats.org/officeDocument/2006/relationships" r:id="rId3" tooltip="Figure 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1" y="1781175"/>
          <a:ext cx="1059875" cy="1584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47625</xdr:colOff>
      <xdr:row>18</xdr:row>
      <xdr:rowOff>123825</xdr:rowOff>
    </xdr:from>
    <xdr:to>
      <xdr:col>3</xdr:col>
      <xdr:colOff>475082</xdr:colOff>
      <xdr:row>24</xdr:row>
      <xdr:rowOff>96825</xdr:rowOff>
    </xdr:to>
    <xdr:pic>
      <xdr:nvPicPr>
        <xdr:cNvPr id="5" name="Picture 4">
          <a:hlinkClick xmlns:r="http://schemas.openxmlformats.org/officeDocument/2006/relationships" r:id="rId5" tooltip="Figure 3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" y="3505200"/>
          <a:ext cx="1722857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38101</xdr:colOff>
      <xdr:row>32</xdr:row>
      <xdr:rowOff>38100</xdr:rowOff>
    </xdr:from>
    <xdr:to>
      <xdr:col>3</xdr:col>
      <xdr:colOff>466492</xdr:colOff>
      <xdr:row>38</xdr:row>
      <xdr:rowOff>11100</xdr:rowOff>
    </xdr:to>
    <xdr:pic>
      <xdr:nvPicPr>
        <xdr:cNvPr id="13" name="Picture 12">
          <a:hlinkClick xmlns:r="http://schemas.openxmlformats.org/officeDocument/2006/relationships" r:id="rId7" tooltip="Figure 5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1" y="6086475"/>
          <a:ext cx="1723791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47625</xdr:colOff>
      <xdr:row>39</xdr:row>
      <xdr:rowOff>57150</xdr:rowOff>
    </xdr:from>
    <xdr:to>
      <xdr:col>3</xdr:col>
      <xdr:colOff>477733</xdr:colOff>
      <xdr:row>45</xdr:row>
      <xdr:rowOff>30150</xdr:rowOff>
    </xdr:to>
    <xdr:pic>
      <xdr:nvPicPr>
        <xdr:cNvPr id="30" name="Picture 29">
          <a:hlinkClick xmlns:r="http://schemas.openxmlformats.org/officeDocument/2006/relationships" r:id="rId9" tooltip="Figure 6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1925" y="7439025"/>
          <a:ext cx="1725508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47625</xdr:colOff>
      <xdr:row>25</xdr:row>
      <xdr:rowOff>76200</xdr:rowOff>
    </xdr:from>
    <xdr:to>
      <xdr:col>3</xdr:col>
      <xdr:colOff>477733</xdr:colOff>
      <xdr:row>31</xdr:row>
      <xdr:rowOff>49200</xdr:rowOff>
    </xdr:to>
    <xdr:pic>
      <xdr:nvPicPr>
        <xdr:cNvPr id="32" name="Picture 31">
          <a:hlinkClick xmlns:r="http://schemas.openxmlformats.org/officeDocument/2006/relationships" r:id="rId11" tooltip="Figure 4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1925" y="4791075"/>
          <a:ext cx="1725508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495300</xdr:colOff>
      <xdr:row>10</xdr:row>
      <xdr:rowOff>0</xdr:rowOff>
    </xdr:from>
    <xdr:to>
      <xdr:col>10</xdr:col>
      <xdr:colOff>500509</xdr:colOff>
      <xdr:row>16</xdr:row>
      <xdr:rowOff>45000</xdr:rowOff>
    </xdr:to>
    <xdr:pic>
      <xdr:nvPicPr>
        <xdr:cNvPr id="33" name="Picture 32">
          <a:hlinkClick xmlns:r="http://schemas.openxmlformats.org/officeDocument/2006/relationships" r:id="rId13" tooltip="Figure 7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43400" y="1857375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495300</xdr:colOff>
      <xdr:row>24</xdr:row>
      <xdr:rowOff>57150</xdr:rowOff>
    </xdr:from>
    <xdr:to>
      <xdr:col>10</xdr:col>
      <xdr:colOff>498684</xdr:colOff>
      <xdr:row>30</xdr:row>
      <xdr:rowOff>102150</xdr:rowOff>
    </xdr:to>
    <xdr:pic>
      <xdr:nvPicPr>
        <xdr:cNvPr id="35" name="Picture 34">
          <a:hlinkClick xmlns:r="http://schemas.openxmlformats.org/officeDocument/2006/relationships" r:id="rId15" tooltip="Figure 9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43400" y="4581525"/>
          <a:ext cx="1832184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504825</xdr:colOff>
      <xdr:row>31</xdr:row>
      <xdr:rowOff>104775</xdr:rowOff>
    </xdr:from>
    <xdr:to>
      <xdr:col>10</xdr:col>
      <xdr:colOff>512856</xdr:colOff>
      <xdr:row>37</xdr:row>
      <xdr:rowOff>149775</xdr:rowOff>
    </xdr:to>
    <xdr:pic>
      <xdr:nvPicPr>
        <xdr:cNvPr id="37" name="Picture 36">
          <a:hlinkClick xmlns:r="http://schemas.openxmlformats.org/officeDocument/2006/relationships" r:id="rId17" tooltip="Figure 10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52925" y="5962650"/>
          <a:ext cx="1836831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504825</xdr:colOff>
      <xdr:row>38</xdr:row>
      <xdr:rowOff>161925</xdr:rowOff>
    </xdr:from>
    <xdr:to>
      <xdr:col>10</xdr:col>
      <xdr:colOff>512856</xdr:colOff>
      <xdr:row>45</xdr:row>
      <xdr:rowOff>16425</xdr:rowOff>
    </xdr:to>
    <xdr:pic>
      <xdr:nvPicPr>
        <xdr:cNvPr id="38" name="Picture 37">
          <a:hlinkClick xmlns:r="http://schemas.openxmlformats.org/officeDocument/2006/relationships" r:id="rId19" tooltip="Figure 11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52925" y="7353300"/>
          <a:ext cx="1836831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190500</xdr:colOff>
      <xdr:row>3</xdr:row>
      <xdr:rowOff>161925</xdr:rowOff>
    </xdr:from>
    <xdr:to>
      <xdr:col>19</xdr:col>
      <xdr:colOff>90934</xdr:colOff>
      <xdr:row>10</xdr:row>
      <xdr:rowOff>111675</xdr:rowOff>
    </xdr:to>
    <xdr:pic>
      <xdr:nvPicPr>
        <xdr:cNvPr id="39" name="Picture 38">
          <a:hlinkClick xmlns:r="http://schemas.openxmlformats.org/officeDocument/2006/relationships" r:id="rId21" tooltip="Figure 12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34400" y="78105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200025</xdr:colOff>
      <xdr:row>11</xdr:row>
      <xdr:rowOff>114300</xdr:rowOff>
    </xdr:from>
    <xdr:to>
      <xdr:col>19</xdr:col>
      <xdr:colOff>100459</xdr:colOff>
      <xdr:row>17</xdr:row>
      <xdr:rowOff>159300</xdr:rowOff>
    </xdr:to>
    <xdr:pic>
      <xdr:nvPicPr>
        <xdr:cNvPr id="40" name="Picture 39">
          <a:hlinkClick xmlns:r="http://schemas.openxmlformats.org/officeDocument/2006/relationships" r:id="rId23" tooltip="Figure 1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43925" y="2162175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190500</xdr:colOff>
      <xdr:row>30</xdr:row>
      <xdr:rowOff>76200</xdr:rowOff>
    </xdr:from>
    <xdr:to>
      <xdr:col>19</xdr:col>
      <xdr:colOff>90934</xdr:colOff>
      <xdr:row>36</xdr:row>
      <xdr:rowOff>121200</xdr:rowOff>
    </xdr:to>
    <xdr:pic>
      <xdr:nvPicPr>
        <xdr:cNvPr id="42" name="Picture 41">
          <a:hlinkClick xmlns:r="http://schemas.openxmlformats.org/officeDocument/2006/relationships" r:id="rId25" tooltip="Figure 1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534400" y="5743575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190500</xdr:colOff>
      <xdr:row>38</xdr:row>
      <xdr:rowOff>66675</xdr:rowOff>
    </xdr:from>
    <xdr:to>
      <xdr:col>19</xdr:col>
      <xdr:colOff>90934</xdr:colOff>
      <xdr:row>44</xdr:row>
      <xdr:rowOff>111675</xdr:rowOff>
    </xdr:to>
    <xdr:pic>
      <xdr:nvPicPr>
        <xdr:cNvPr id="44" name="Picture 43">
          <a:hlinkClick xmlns:r="http://schemas.openxmlformats.org/officeDocument/2006/relationships" r:id="rId27" tooltip="Figure 16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534400" y="725805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3</xdr:row>
      <xdr:rowOff>142875</xdr:rowOff>
    </xdr:from>
    <xdr:to>
      <xdr:col>26</xdr:col>
      <xdr:colOff>535461</xdr:colOff>
      <xdr:row>10</xdr:row>
      <xdr:rowOff>164625</xdr:rowOff>
    </xdr:to>
    <xdr:pic>
      <xdr:nvPicPr>
        <xdr:cNvPr id="46" name="Picture 45">
          <a:hlinkClick xmlns:r="http://schemas.openxmlformats.org/officeDocument/2006/relationships" r:id="rId29" tooltip="Mediation chart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744450" y="76200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19</xdr:row>
      <xdr:rowOff>38100</xdr:rowOff>
    </xdr:from>
    <xdr:to>
      <xdr:col>18</xdr:col>
      <xdr:colOff>248358</xdr:colOff>
      <xdr:row>28</xdr:row>
      <xdr:rowOff>152400</xdr:rowOff>
    </xdr:to>
    <xdr:pic>
      <xdr:nvPicPr>
        <xdr:cNvPr id="2" name="Picture 1">
          <a:hlinkClick xmlns:r="http://schemas.openxmlformats.org/officeDocument/2006/relationships" r:id="rId31" tooltip="Figure 14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562975" y="3609975"/>
          <a:ext cx="1353258" cy="18288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485775</xdr:colOff>
      <xdr:row>17</xdr:row>
      <xdr:rowOff>9525</xdr:rowOff>
    </xdr:from>
    <xdr:to>
      <xdr:col>10</xdr:col>
      <xdr:colOff>490984</xdr:colOff>
      <xdr:row>23</xdr:row>
      <xdr:rowOff>54525</xdr:rowOff>
    </xdr:to>
    <xdr:pic>
      <xdr:nvPicPr>
        <xdr:cNvPr id="6" name="Picture 5">
          <a:hlinkClick xmlns:r="http://schemas.openxmlformats.org/officeDocument/2006/relationships" r:id="rId33" tooltip="Figure 8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333875" y="320040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200025</xdr:colOff>
      <xdr:row>20</xdr:row>
      <xdr:rowOff>142875</xdr:rowOff>
    </xdr:from>
    <xdr:to>
      <xdr:col>26</xdr:col>
      <xdr:colOff>528929</xdr:colOff>
      <xdr:row>27</xdr:row>
      <xdr:rowOff>69375</xdr:rowOff>
    </xdr:to>
    <xdr:pic>
      <xdr:nvPicPr>
        <xdr:cNvPr id="8" name="Picture 7">
          <a:hlinkClick xmlns:r="http://schemas.openxmlformats.org/officeDocument/2006/relationships" r:id="rId35" tooltip="Figure 18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734925" y="3905250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29</xdr:row>
      <xdr:rowOff>85725</xdr:rowOff>
    </xdr:from>
    <xdr:to>
      <xdr:col>26</xdr:col>
      <xdr:colOff>535461</xdr:colOff>
      <xdr:row>36</xdr:row>
      <xdr:rowOff>12225</xdr:rowOff>
    </xdr:to>
    <xdr:pic>
      <xdr:nvPicPr>
        <xdr:cNvPr id="9" name="Picture 8">
          <a:hlinkClick xmlns:r="http://schemas.openxmlformats.org/officeDocument/2006/relationships" r:id="rId37" tooltip="Figure 19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744450" y="556260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38</xdr:row>
      <xdr:rowOff>28575</xdr:rowOff>
    </xdr:from>
    <xdr:to>
      <xdr:col>26</xdr:col>
      <xdr:colOff>535461</xdr:colOff>
      <xdr:row>44</xdr:row>
      <xdr:rowOff>145575</xdr:rowOff>
    </xdr:to>
    <xdr:pic>
      <xdr:nvPicPr>
        <xdr:cNvPr id="10" name="Picture 9">
          <a:hlinkClick xmlns:r="http://schemas.openxmlformats.org/officeDocument/2006/relationships" r:id="rId39" tooltip="Figure 20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744450" y="721995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200025</xdr:colOff>
      <xdr:row>4</xdr:row>
      <xdr:rowOff>0</xdr:rowOff>
    </xdr:from>
    <xdr:to>
      <xdr:col>33</xdr:col>
      <xdr:colOff>535461</xdr:colOff>
      <xdr:row>11</xdr:row>
      <xdr:rowOff>21750</xdr:rowOff>
    </xdr:to>
    <xdr:pic>
      <xdr:nvPicPr>
        <xdr:cNvPr id="11" name="Picture 10">
          <a:hlinkClick xmlns:r="http://schemas.openxmlformats.org/officeDocument/2006/relationships" r:id="rId41" tooltip="Figure 22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125950" y="80962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200025</xdr:colOff>
      <xdr:row>12</xdr:row>
      <xdr:rowOff>76200</xdr:rowOff>
    </xdr:from>
    <xdr:to>
      <xdr:col>33</xdr:col>
      <xdr:colOff>535462</xdr:colOff>
      <xdr:row>19</xdr:row>
      <xdr:rowOff>2700</xdr:rowOff>
    </xdr:to>
    <xdr:pic>
      <xdr:nvPicPr>
        <xdr:cNvPr id="12" name="Picture 11">
          <a:hlinkClick xmlns:r="http://schemas.openxmlformats.org/officeDocument/2006/relationships" r:id="rId43" tooltip="Figure 24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125950" y="2314575"/>
          <a:ext cx="1945162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31</xdr:col>
      <xdr:colOff>0</xdr:colOff>
      <xdr:row>20</xdr:row>
      <xdr:rowOff>123826</xdr:rowOff>
    </xdr:from>
    <xdr:to>
      <xdr:col>33</xdr:col>
      <xdr:colOff>543825</xdr:colOff>
      <xdr:row>26</xdr:row>
      <xdr:rowOff>172487</xdr:rowOff>
    </xdr:to>
    <xdr:pic>
      <xdr:nvPicPr>
        <xdr:cNvPr id="15" name="Picture 14">
          <a:hlinkClick xmlns:r="http://schemas.openxmlformats.org/officeDocument/2006/relationships" r:id="rId45" tooltip="Figure 2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135475" y="3886201"/>
          <a:ext cx="1944000" cy="119166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200025</xdr:colOff>
      <xdr:row>28</xdr:row>
      <xdr:rowOff>142875</xdr:rowOff>
    </xdr:from>
    <xdr:to>
      <xdr:col>33</xdr:col>
      <xdr:colOff>538454</xdr:colOff>
      <xdr:row>35</xdr:row>
      <xdr:rowOff>69375</xdr:rowOff>
    </xdr:to>
    <xdr:pic>
      <xdr:nvPicPr>
        <xdr:cNvPr id="16" name="Picture 15">
          <a:hlinkClick xmlns:r="http://schemas.openxmlformats.org/officeDocument/2006/relationships" r:id="rId47" tooltip="Figure 26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25950" y="5429250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12</xdr:row>
      <xdr:rowOff>85725</xdr:rowOff>
    </xdr:from>
    <xdr:to>
      <xdr:col>26</xdr:col>
      <xdr:colOff>538454</xdr:colOff>
      <xdr:row>19</xdr:row>
      <xdr:rowOff>12225</xdr:rowOff>
    </xdr:to>
    <xdr:pic>
      <xdr:nvPicPr>
        <xdr:cNvPr id="14" name="Picture 13">
          <a:hlinkClick xmlns:r="http://schemas.openxmlformats.org/officeDocument/2006/relationships" r:id="rId49" tooltip="Figure 17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744450" y="2324100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0.68028</cdr:x>
      <cdr:y>0.00962</cdr:y>
    </cdr:from>
    <cdr:to>
      <cdr:x>0.95234</cdr:x>
      <cdr:y>0.19964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63302" y="38100"/>
          <a:ext cx="1665007" cy="75247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volume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↑</a:t>
          </a:r>
          <a:endParaRPr lang="en-GB" sz="18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0.65523</cdr:x>
      <cdr:y>0.01443</cdr:y>
    </cdr:from>
    <cdr:to>
      <cdr:x>0.98132</cdr:x>
      <cdr:y>0.26218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10013" y="57150"/>
          <a:ext cx="1995671" cy="98109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expenditure            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4%</a:t>
          </a:r>
          <a:r>
            <a:rPr lang="en-GB" sz="22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↑</a:t>
          </a:r>
          <a:r>
            <a:rPr lang="en-GB" sz="1100" baseline="0">
              <a:latin typeface="Arial" pitchFamily="34" charset="0"/>
              <a:cs typeface="Arial" pitchFamily="34" charset="0"/>
            </a:rPr>
            <a:t>                         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0.66613</cdr:x>
      <cdr:y>0.10102</cdr:y>
    </cdr:from>
    <cdr:to>
      <cdr:x>0.94768</cdr:x>
      <cdr:y>0.81059</cdr:y>
    </cdr:to>
    <cdr:grpSp>
      <cdr:nvGrpSpPr>
        <cdr:cNvPr id="2" name="Group 1"/>
        <cdr:cNvGrpSpPr/>
      </cdr:nvGrpSpPr>
      <cdr:grpSpPr>
        <a:xfrm xmlns:a="http://schemas.openxmlformats.org/drawingml/2006/main">
          <a:off x="4076716" y="400039"/>
          <a:ext cx="1723086" cy="2809897"/>
          <a:chOff x="4115289" y="151960"/>
          <a:chExt cx="1704360" cy="2925332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5817690" y="151960"/>
            <a:ext cx="1959" cy="29253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4115289" y="171056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181250" y="1404573"/>
            <a:ext cx="1559414" cy="730656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Overall</a:t>
            </a:r>
            <a: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pre-charge</a:t>
            </a:r>
            <a:r>
              <a:rPr lang="en-GB" sz="12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5%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0.25422</cdr:x>
      <cdr:y>0.08379</cdr:y>
    </cdr:from>
    <cdr:to>
      <cdr:x>0.25422</cdr:x>
      <cdr:y>0.81539</cdr:y>
    </cdr:to>
    <cdr:cxnSp macro="">
      <cdr:nvCxnSpPr>
        <cdr:cNvPr id="5" name="Straight Arrow Connector 4"/>
        <cdr:cNvCxnSpPr/>
      </cdr:nvCxnSpPr>
      <cdr:spPr>
        <a:xfrm xmlns:a="http://schemas.openxmlformats.org/drawingml/2006/main">
          <a:off x="1555856" y="331825"/>
          <a:ext cx="0" cy="2897136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dk1">
              <a:alpha val="80000"/>
            </a:schemeClr>
          </a:solidFill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0.24955</cdr:x>
      <cdr:y>0.08296</cdr:y>
    </cdr:from>
    <cdr:to>
      <cdr:x>0.43476</cdr:x>
      <cdr:y>0.23672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1527237" y="328522"/>
          <a:ext cx="1133485" cy="6088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Dec 2013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Implementation of LAT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15</xdr:row>
      <xdr:rowOff>123825</xdr:rowOff>
    </xdr:from>
    <xdr:to>
      <xdr:col>6</xdr:col>
      <xdr:colOff>690750</xdr:colOff>
      <xdr:row>36</xdr:row>
      <xdr:rowOff>83325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52</xdr:row>
      <xdr:rowOff>104775</xdr:rowOff>
    </xdr:from>
    <xdr:to>
      <xdr:col>6</xdr:col>
      <xdr:colOff>671700</xdr:colOff>
      <xdr:row>73</xdr:row>
      <xdr:rowOff>64275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155</xdr:row>
      <xdr:rowOff>123825</xdr:rowOff>
    </xdr:from>
    <xdr:to>
      <xdr:col>6</xdr:col>
      <xdr:colOff>728850</xdr:colOff>
      <xdr:row>176</xdr:row>
      <xdr:rowOff>83325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334</xdr:row>
      <xdr:rowOff>161925</xdr:rowOff>
    </xdr:from>
    <xdr:to>
      <xdr:col>6</xdr:col>
      <xdr:colOff>690750</xdr:colOff>
      <xdr:row>355</xdr:row>
      <xdr:rowOff>121425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57150</xdr:colOff>
      <xdr:row>296</xdr:row>
      <xdr:rowOff>123825</xdr:rowOff>
    </xdr:from>
    <xdr:to>
      <xdr:col>6</xdr:col>
      <xdr:colOff>681225</xdr:colOff>
      <xdr:row>317</xdr:row>
      <xdr:rowOff>83325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95250</xdr:colOff>
      <xdr:row>371</xdr:row>
      <xdr:rowOff>95250</xdr:rowOff>
    </xdr:from>
    <xdr:to>
      <xdr:col>6</xdr:col>
      <xdr:colOff>719325</xdr:colOff>
      <xdr:row>392</xdr:row>
      <xdr:rowOff>54750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66675</xdr:colOff>
      <xdr:row>437</xdr:row>
      <xdr:rowOff>95250</xdr:rowOff>
    </xdr:from>
    <xdr:to>
      <xdr:col>6</xdr:col>
      <xdr:colOff>690750</xdr:colOff>
      <xdr:row>458</xdr:row>
      <xdr:rowOff>54750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76200</xdr:colOff>
      <xdr:row>512</xdr:row>
      <xdr:rowOff>66675</xdr:rowOff>
    </xdr:from>
    <xdr:to>
      <xdr:col>6</xdr:col>
      <xdr:colOff>700275</xdr:colOff>
      <xdr:row>533</xdr:row>
      <xdr:rowOff>26175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95250</xdr:colOff>
      <xdr:row>221</xdr:row>
      <xdr:rowOff>152400</xdr:rowOff>
    </xdr:from>
    <xdr:to>
      <xdr:col>6</xdr:col>
      <xdr:colOff>719325</xdr:colOff>
      <xdr:row>242</xdr:row>
      <xdr:rowOff>111900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400</xdr:row>
      <xdr:rowOff>123825</xdr:rowOff>
    </xdr:from>
    <xdr:to>
      <xdr:col>6</xdr:col>
      <xdr:colOff>643125</xdr:colOff>
      <xdr:row>421</xdr:row>
      <xdr:rowOff>83325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55245</xdr:colOff>
      <xdr:row>96</xdr:row>
      <xdr:rowOff>87630</xdr:rowOff>
    </xdr:from>
    <xdr:to>
      <xdr:col>6</xdr:col>
      <xdr:colOff>626745</xdr:colOff>
      <xdr:row>139</xdr:row>
      <xdr:rowOff>95038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57150</xdr:colOff>
      <xdr:row>193</xdr:row>
      <xdr:rowOff>95250</xdr:rowOff>
    </xdr:from>
    <xdr:to>
      <xdr:col>6</xdr:col>
      <xdr:colOff>681225</xdr:colOff>
      <xdr:row>214</xdr:row>
      <xdr:rowOff>54750</xdr:rowOff>
    </xdr:to>
    <xdr:graphicFrame macro="">
      <xdr:nvGraphicFramePr>
        <xdr:cNvPr id="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95250</xdr:colOff>
      <xdr:row>259</xdr:row>
      <xdr:rowOff>114300</xdr:rowOff>
    </xdr:from>
    <xdr:to>
      <xdr:col>6</xdr:col>
      <xdr:colOff>719325</xdr:colOff>
      <xdr:row>280</xdr:row>
      <xdr:rowOff>73800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76199</xdr:colOff>
      <xdr:row>475</xdr:row>
      <xdr:rowOff>142875</xdr:rowOff>
    </xdr:from>
    <xdr:to>
      <xdr:col>7</xdr:col>
      <xdr:colOff>230100</xdr:colOff>
      <xdr:row>496</xdr:row>
      <xdr:rowOff>107137</xdr:rowOff>
    </xdr:to>
    <xdr:grpSp>
      <xdr:nvGrpSpPr>
        <xdr:cNvPr id="6" name="Group 5"/>
        <xdr:cNvGrpSpPr/>
      </xdr:nvGrpSpPr>
      <xdr:grpSpPr>
        <a:xfrm>
          <a:off x="76199" y="97316925"/>
          <a:ext cx="6468976" cy="3964762"/>
          <a:chOff x="76199" y="97869375"/>
          <a:chExt cx="6468976" cy="3964762"/>
        </a:xfrm>
      </xdr:grpSpPr>
      <xdr:graphicFrame macro="">
        <xdr:nvGraphicFramePr>
          <xdr:cNvPr id="15" name="Chart 14"/>
          <xdr:cNvGraphicFramePr>
            <a:graphicFrameLocks/>
          </xdr:cNvGraphicFramePr>
        </xdr:nvGraphicFramePr>
        <xdr:xfrm>
          <a:off x="3305175" y="97869375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4" name="Chart 13"/>
          <xdr:cNvGraphicFramePr/>
        </xdr:nvGraphicFramePr>
        <xdr:xfrm>
          <a:off x="76199" y="97874137"/>
          <a:ext cx="3476625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pSp>
        <xdr:nvGrpSpPr>
          <xdr:cNvPr id="4" name="Group 3"/>
          <xdr:cNvGrpSpPr/>
        </xdr:nvGrpSpPr>
        <xdr:grpSpPr>
          <a:xfrm>
            <a:off x="695325" y="97983675"/>
            <a:ext cx="3924300" cy="285750"/>
            <a:chOff x="695325" y="97983675"/>
            <a:chExt cx="3924300" cy="285750"/>
          </a:xfrm>
        </xdr:grpSpPr>
        <xdr:sp macro="" textlink="">
          <xdr:nvSpPr>
            <xdr:cNvPr id="17" name="TextBox 16"/>
            <xdr:cNvSpPr txBox="1"/>
          </xdr:nvSpPr>
          <xdr:spPr>
            <a:xfrm>
              <a:off x="3514725" y="97983675"/>
              <a:ext cx="1104900" cy="2667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200" b="1">
                  <a:solidFill>
                    <a:srgbClr val="304F78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Review</a:t>
              </a:r>
            </a:p>
          </xdr:txBody>
        </xdr:sp>
        <xdr:sp macro="" textlink="">
          <xdr:nvSpPr>
            <xdr:cNvPr id="16" name="TextBox 15"/>
            <xdr:cNvSpPr txBox="1"/>
          </xdr:nvSpPr>
          <xdr:spPr>
            <a:xfrm>
              <a:off x="695325" y="98002725"/>
              <a:ext cx="514350" cy="2667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200" b="1">
                  <a:solidFill>
                    <a:srgbClr val="96B1D4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New</a:t>
              </a:r>
            </a:p>
          </xdr:txBody>
        </xdr:sp>
      </xdr:grpSp>
    </xdr:grp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0.09372</cdr:x>
      <cdr:y>0.05773</cdr:y>
    </cdr:from>
    <cdr:to>
      <cdr:x>0.27893</cdr:x>
      <cdr:y>0.80337</cdr:y>
    </cdr:to>
    <cdr:grpSp>
      <cdr:nvGrpSpPr>
        <cdr:cNvPr id="13" name="Group 12"/>
        <cdr:cNvGrpSpPr/>
      </cdr:nvGrpSpPr>
      <cdr:grpSpPr>
        <a:xfrm xmlns:a="http://schemas.openxmlformats.org/drawingml/2006/main">
          <a:off x="573566" y="228611"/>
          <a:ext cx="1133486" cy="2952734"/>
          <a:chOff x="687886" y="402651"/>
          <a:chExt cx="1133486" cy="2550099"/>
        </a:xfrm>
      </cdr:grpSpPr>
      <cdr:grpSp>
        <cdr:nvGrpSpPr>
          <cdr:cNvPr id="5" name="Group 4"/>
          <cdr:cNvGrpSpPr/>
        </cdr:nvGrpSpPr>
        <cdr:grpSpPr>
          <a:xfrm xmlns:a="http://schemas.openxmlformats.org/drawingml/2006/main">
            <a:off x="687886" y="402651"/>
            <a:ext cx="1133486" cy="594349"/>
            <a:chOff x="2650094" y="193553"/>
            <a:chExt cx="1133475" cy="579459"/>
          </a:xfrm>
        </cdr:grpSpPr>
        <cdr:sp macro="" textlink="">
          <cdr:nvSpPr>
            <cdr:cNvPr id="4" name="TextBox 4"/>
            <cdr:cNvSpPr txBox="1"/>
          </cdr:nvSpPr>
          <cdr:spPr>
            <a:xfrm xmlns:a="http://schemas.openxmlformats.org/drawingml/2006/main">
              <a:off x="2650094" y="193553"/>
              <a:ext cx="1133475" cy="57945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 cmpd="sng">
              <a:noFill/>
            </a:ln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cdr:style>
          <cdr:txBody>
            <a:bodyPr xmlns:a="http://schemas.openxmlformats.org/drawingml/2006/main" wrap="square" rtlCol="0" anchor="t"/>
            <a:lstStyle xmlns:a="http://schemas.openxmlformats.org/drawingml/2006/main"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1050" b="1">
                  <a:latin typeface="Arial" panose="020B0604020202020204" pitchFamily="34" charset="0"/>
                  <a:cs typeface="Arial" panose="020B0604020202020204" pitchFamily="34" charset="0"/>
                </a:rPr>
                <a:t>April 2013</a:t>
              </a:r>
              <a:r>
                <a:rPr lang="en-GB" sz="1050">
                  <a:latin typeface="Arial" panose="020B0604020202020204" pitchFamily="34" charset="0"/>
                  <a:cs typeface="Arial" panose="020B0604020202020204" pitchFamily="34" charset="0"/>
                </a:rPr>
                <a:t>: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en-GB" sz="1050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Implementation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of LASPO</a:t>
              </a:r>
              <a:endParaRPr lang="en-GB" sz="105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</cdr:grpSp>
      <cdr:cxnSp macro="">
        <cdr:nvCxnSpPr>
          <cdr:cNvPr id="12" name="Straight Arrow Connector 11"/>
          <cdr:cNvCxnSpPr/>
        </cdr:nvCxnSpPr>
        <cdr:spPr>
          <a:xfrm xmlns:a="http://schemas.openxmlformats.org/drawingml/2006/main">
            <a:off x="723876" y="419102"/>
            <a:ext cx="24" cy="2533648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0.08456</cdr:x>
      <cdr:y>0.06378</cdr:y>
    </cdr:from>
    <cdr:to>
      <cdr:x>0.26977</cdr:x>
      <cdr:y>0.80375</cdr:y>
    </cdr:to>
    <cdr:grpSp>
      <cdr:nvGrpSpPr>
        <cdr:cNvPr id="2" name="Group 1"/>
        <cdr:cNvGrpSpPr/>
      </cdr:nvGrpSpPr>
      <cdr:grpSpPr>
        <a:xfrm xmlns:a="http://schemas.openxmlformats.org/drawingml/2006/main">
          <a:off x="517507" y="252569"/>
          <a:ext cx="1133485" cy="2930281"/>
          <a:chOff x="-838193" y="-64485"/>
          <a:chExt cx="1133475" cy="2834052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796933" y="42383"/>
            <a:ext cx="0" cy="2727184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838193" y="-64485"/>
            <a:ext cx="1133475" cy="5794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0.08924</cdr:x>
      <cdr:y>0.07216</cdr:y>
    </cdr:from>
    <cdr:to>
      <cdr:x>0.27445</cdr:x>
      <cdr:y>0.80217</cdr:y>
    </cdr:to>
    <cdr:grpSp>
      <cdr:nvGrpSpPr>
        <cdr:cNvPr id="10" name="Group 9"/>
        <cdr:cNvGrpSpPr/>
      </cdr:nvGrpSpPr>
      <cdr:grpSpPr>
        <a:xfrm xmlns:a="http://schemas.openxmlformats.org/drawingml/2006/main">
          <a:off x="546149" y="285754"/>
          <a:ext cx="1133485" cy="2890839"/>
          <a:chOff x="1946275" y="180435"/>
          <a:chExt cx="1133485" cy="2948151"/>
        </a:xfrm>
      </cdr:grpSpPr>
      <cdr:cxnSp macro="">
        <cdr:nvCxnSpPr>
          <cdr:cNvPr id="5" name="Straight Arrow Connector 4"/>
          <cdr:cNvCxnSpPr/>
        </cdr:nvCxnSpPr>
        <cdr:spPr>
          <a:xfrm xmlns:a="http://schemas.openxmlformats.org/drawingml/2006/main">
            <a:off x="1987535" y="223461"/>
            <a:ext cx="0" cy="2905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6" name="TextBox 4"/>
          <cdr:cNvSpPr txBox="1"/>
        </cdr:nvSpPr>
        <cdr:spPr>
          <a:xfrm xmlns:a="http://schemas.openxmlformats.org/drawingml/2006/main">
            <a:off x="1946275" y="180435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0.65886</cdr:x>
      <cdr:y>0.08018</cdr:y>
    </cdr:from>
    <cdr:to>
      <cdr:x>0.94783</cdr:x>
      <cdr:y>0.27902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032235" y="317510"/>
          <a:ext cx="1768496" cy="78739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family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4%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0.65835</cdr:x>
      <cdr:y>0.08659</cdr:y>
    </cdr:from>
    <cdr:to>
      <cdr:x>0.94161</cdr:x>
      <cdr:y>0.79953</cdr:y>
    </cdr:to>
    <cdr:grpSp>
      <cdr:nvGrpSpPr>
        <cdr:cNvPr id="7" name="Group 6"/>
        <cdr:cNvGrpSpPr/>
      </cdr:nvGrpSpPr>
      <cdr:grpSpPr>
        <a:xfrm xmlns:a="http://schemas.openxmlformats.org/drawingml/2006/main">
          <a:off x="4029102" y="342896"/>
          <a:ext cx="1733551" cy="2823243"/>
          <a:chOff x="-58045" y="10036"/>
          <a:chExt cx="1696181" cy="2974718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38136" y="10036"/>
            <a:ext cx="0" cy="296429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11" name="Straight Connector 10"/>
          <cdr:cNvSpPr/>
        </cdr:nvSpPr>
        <cdr:spPr>
          <a:xfrm xmlns:a="http://schemas.openxmlformats.org/drawingml/2006/main" flipV="1">
            <a:off x="-58045" y="19782"/>
            <a:ext cx="0" cy="2964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0.10324</cdr:x>
      <cdr:y>0.12912</cdr:y>
    </cdr:from>
    <cdr:to>
      <cdr:x>0.28845</cdr:x>
      <cdr:y>0.80337</cdr:y>
    </cdr:to>
    <cdr:grpSp>
      <cdr:nvGrpSpPr>
        <cdr:cNvPr id="2" name="Group 1"/>
        <cdr:cNvGrpSpPr/>
      </cdr:nvGrpSpPr>
      <cdr:grpSpPr>
        <a:xfrm xmlns:a="http://schemas.openxmlformats.org/drawingml/2006/main">
          <a:off x="631829" y="511315"/>
          <a:ext cx="1133485" cy="2670030"/>
          <a:chOff x="-981075" y="446732"/>
          <a:chExt cx="1133485" cy="2537578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911240" y="494873"/>
            <a:ext cx="0" cy="2489437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981075" y="446732"/>
            <a:ext cx="1133485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0.66665</cdr:x>
      <cdr:y>0.14145</cdr:y>
    </cdr:from>
    <cdr:to>
      <cdr:x>0.94057</cdr:x>
      <cdr:y>0.80479</cdr:y>
    </cdr:to>
    <cdr:grpSp>
      <cdr:nvGrpSpPr>
        <cdr:cNvPr id="6" name="Group 5"/>
        <cdr:cNvGrpSpPr/>
      </cdr:nvGrpSpPr>
      <cdr:grpSpPr>
        <a:xfrm xmlns:a="http://schemas.openxmlformats.org/drawingml/2006/main">
          <a:off x="4079898" y="560142"/>
          <a:ext cx="1676390" cy="2626826"/>
          <a:chOff x="-142875" y="-12587"/>
          <a:chExt cx="1676388" cy="2908852"/>
        </a:xfrm>
      </cdr:grpSpPr>
      <cdr:sp macro="" textlink="">
        <cdr:nvSpPr>
          <cdr:cNvPr id="7" name="Straight Connector 6"/>
          <cdr:cNvSpPr/>
        </cdr:nvSpPr>
        <cdr:spPr>
          <a:xfrm xmlns:a="http://schemas.openxmlformats.org/drawingml/2006/main" flipV="1">
            <a:off x="1533513" y="-12587"/>
            <a:ext cx="0" cy="289560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-142875" y="0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0.66146</cdr:x>
      <cdr:y>0.41212</cdr:y>
    </cdr:from>
    <cdr:to>
      <cdr:x>0.94627</cdr:x>
      <cdr:y>0.66803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048125" y="1631976"/>
          <a:ext cx="174307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immigration </a:t>
          </a:r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17%</a:t>
          </a:r>
          <a:r>
            <a:rPr lang="en-GB" sz="2000" b="1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endParaRPr lang="en-GB" sz="1800" b="1" baseline="0">
            <a:solidFill>
              <a:srgbClr val="17375E"/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="0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co</a:t>
          </a:r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0.08614</cdr:x>
      <cdr:y>0.12508</cdr:y>
    </cdr:from>
    <cdr:to>
      <cdr:x>0.27134</cdr:x>
      <cdr:y>0.79978</cdr:y>
    </cdr:to>
    <cdr:grpSp>
      <cdr:nvGrpSpPr>
        <cdr:cNvPr id="2" name="Group 1"/>
        <cdr:cNvGrpSpPr/>
      </cdr:nvGrpSpPr>
      <cdr:grpSpPr>
        <a:xfrm xmlns:a="http://schemas.openxmlformats.org/drawingml/2006/main">
          <a:off x="527177" y="495317"/>
          <a:ext cx="1133424" cy="2671812"/>
          <a:chOff x="-1704979" y="198938"/>
          <a:chExt cx="1133485" cy="2595853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1682787" y="198938"/>
            <a:ext cx="0" cy="2595853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1704979" y="548508"/>
            <a:ext cx="1133485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0.66977</cdr:x>
      <cdr:y>0.12027</cdr:y>
    </cdr:from>
    <cdr:to>
      <cdr:x>0.95613</cdr:x>
      <cdr:y>0.8014</cdr:y>
    </cdr:to>
    <cdr:grpSp>
      <cdr:nvGrpSpPr>
        <cdr:cNvPr id="11" name="Group 10"/>
        <cdr:cNvGrpSpPr/>
      </cdr:nvGrpSpPr>
      <cdr:grpSpPr>
        <a:xfrm xmlns:a="http://schemas.openxmlformats.org/drawingml/2006/main">
          <a:off x="4098992" y="476269"/>
          <a:ext cx="1752524" cy="2697275"/>
          <a:chOff x="4098967" y="285632"/>
          <a:chExt cx="1752548" cy="2887909"/>
        </a:xfrm>
      </cdr:grpSpPr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451389" y="1092583"/>
            <a:ext cx="1120732" cy="1013424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Mental health workload</a:t>
            </a:r>
          </a:p>
          <a:p xmlns:a="http://schemas.openxmlformats.org/drawingml/2006/main">
            <a:pPr algn="ctr"/>
            <a:r>
              <a:rPr lang="en-GB" sz="18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10%</a:t>
            </a:r>
            <a:r>
              <a:rPr lang="en-GB" sz="20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endParaRPr lang="en-GB" sz="1800" b="1" baseline="0">
              <a:solidFill>
                <a:srgbClr val="17375E"/>
              </a:solidFill>
              <a:latin typeface="Arial" pitchFamily="34" charset="0"/>
              <a:cs typeface="Arial" pitchFamily="34" charset="0"/>
            </a:endParaRPr>
          </a:p>
          <a:p xmlns:a="http://schemas.openxmlformats.org/drawingml/2006/main">
            <a:pPr algn="ctr"/>
            <a:r>
              <a:rPr lang="en-GB" sz="1100" b="0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co</a:t>
            </a:r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grpSp>
        <cdr:nvGrpSpPr>
          <cdr:cNvPr id="6" name="Group 5"/>
          <cdr:cNvGrpSpPr/>
        </cdr:nvGrpSpPr>
        <cdr:grpSpPr>
          <a:xfrm xmlns:a="http://schemas.openxmlformats.org/drawingml/2006/main">
            <a:off x="4098967" y="285632"/>
            <a:ext cx="1752548" cy="2887909"/>
            <a:chOff x="619133" y="-26742"/>
            <a:chExt cx="1752586" cy="2674561"/>
          </a:xfrm>
        </cdr:grpSpPr>
        <cdr:sp macro="" textlink="">
          <cdr:nvSpPr>
            <cdr:cNvPr id="7" name="Straight Connector 6"/>
            <cdr:cNvSpPr/>
          </cdr:nvSpPr>
          <cdr:spPr>
            <a:xfrm xmlns:a="http://schemas.openxmlformats.org/drawingml/2006/main" flipV="1">
              <a:off x="2368553" y="-26742"/>
              <a:ext cx="3166" cy="266421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  <cdr:sp macro="" textlink="">
          <cdr:nvSpPr>
            <cdr:cNvPr id="8" name="Straight Connector 7"/>
            <cdr:cNvSpPr/>
          </cdr:nvSpPr>
          <cdr:spPr>
            <a:xfrm xmlns:a="http://schemas.openxmlformats.org/drawingml/2006/main" flipV="1">
              <a:off x="619133" y="17642"/>
              <a:ext cx="0" cy="263017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16</xdr:row>
      <xdr:rowOff>161925</xdr:rowOff>
    </xdr:from>
    <xdr:to>
      <xdr:col>8</xdr:col>
      <xdr:colOff>319275</xdr:colOff>
      <xdr:row>37</xdr:row>
      <xdr:rowOff>121425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0.06707</cdr:x>
      <cdr:y>0.11786</cdr:y>
    </cdr:from>
    <cdr:to>
      <cdr:x>0.26955</cdr:x>
      <cdr:y>0.79735</cdr:y>
    </cdr:to>
    <cdr:grpSp>
      <cdr:nvGrpSpPr>
        <cdr:cNvPr id="2" name="Group 1"/>
        <cdr:cNvGrpSpPr/>
      </cdr:nvGrpSpPr>
      <cdr:grpSpPr>
        <a:xfrm xmlns:a="http://schemas.openxmlformats.org/drawingml/2006/main">
          <a:off x="410468" y="466726"/>
          <a:ext cx="1239178" cy="2690780"/>
          <a:chOff x="-263127" y="71195"/>
          <a:chExt cx="1239169" cy="2873221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200435" y="133537"/>
            <a:ext cx="0" cy="2810879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263127" y="71195"/>
            <a:ext cx="1239169" cy="5898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0.67812</cdr:x>
      <cdr:y>0.0946</cdr:y>
    </cdr:from>
    <cdr:to>
      <cdr:x>0.95415</cdr:x>
      <cdr:y>0.35051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905966" y="374608"/>
          <a:ext cx="1589933" cy="101340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housing workload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18%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0.66954</cdr:x>
      <cdr:y>0.13188</cdr:y>
    </cdr:from>
    <cdr:to>
      <cdr:x>0.96216</cdr:x>
      <cdr:y>0.80153</cdr:y>
    </cdr:to>
    <cdr:grpSp>
      <cdr:nvGrpSpPr>
        <cdr:cNvPr id="7" name="Group 6"/>
        <cdr:cNvGrpSpPr/>
      </cdr:nvGrpSpPr>
      <cdr:grpSpPr>
        <a:xfrm xmlns:a="http://schemas.openxmlformats.org/drawingml/2006/main">
          <a:off x="4097585" y="522245"/>
          <a:ext cx="1790834" cy="2651814"/>
          <a:chOff x="-67340" y="-11289"/>
          <a:chExt cx="1776957" cy="2898024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709617" y="-11289"/>
            <a:ext cx="0" cy="28955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9" name="Straight Connector 8"/>
          <cdr:cNvSpPr/>
        </cdr:nvSpPr>
        <cdr:spPr>
          <a:xfrm xmlns:a="http://schemas.openxmlformats.org/drawingml/2006/main" flipV="1">
            <a:off x="-67340" y="-9525"/>
            <a:ext cx="0" cy="289626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0.66943</cdr:x>
      <cdr:y>0.14432</cdr:y>
    </cdr:from>
    <cdr:to>
      <cdr:x>0.95322</cdr:x>
      <cdr:y>0.76729</cdr:y>
    </cdr:to>
    <cdr:grpSp>
      <cdr:nvGrpSpPr>
        <cdr:cNvPr id="2" name="Group 1"/>
        <cdr:cNvGrpSpPr/>
      </cdr:nvGrpSpPr>
      <cdr:grpSpPr>
        <a:xfrm xmlns:a="http://schemas.openxmlformats.org/drawingml/2006/main">
          <a:off x="4096912" y="571507"/>
          <a:ext cx="1736794" cy="2466961"/>
          <a:chOff x="-189308" y="-183363"/>
          <a:chExt cx="1885862" cy="3039725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H="1" flipV="1">
            <a:off x="1693360" y="-183363"/>
            <a:ext cx="3194" cy="301310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-189308" y="-170162"/>
            <a:ext cx="20" cy="302652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0.65526</cdr:x>
      <cdr:y>0.19322</cdr:y>
    </cdr:from>
    <cdr:to>
      <cdr:x>0.98003</cdr:x>
      <cdr:y>0.38244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010208" y="765166"/>
          <a:ext cx="1987592" cy="7493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Proportion 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granted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16 %points 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0.18019</cdr:x>
      <cdr:y>0.51157</cdr:y>
    </cdr:from>
    <cdr:to>
      <cdr:x>0.32298</cdr:x>
      <cdr:y>0.65936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02741" y="2025827"/>
          <a:ext cx="873874" cy="585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Full agreement 49%</a:t>
          </a:r>
        </a:p>
      </cdr:txBody>
    </cdr:sp>
  </cdr:relSizeAnchor>
  <cdr:relSizeAnchor xmlns:cdr="http://schemas.openxmlformats.org/drawingml/2006/chartDrawing">
    <cdr:from>
      <cdr:x>0.51333</cdr:x>
      <cdr:y>0.33531</cdr:y>
    </cdr:from>
    <cdr:to>
      <cdr:x>0.60156</cdr:x>
      <cdr:y>0.40507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141580" y="1327817"/>
          <a:ext cx="539967" cy="276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65%</a:t>
          </a:r>
        </a:p>
      </cdr:txBody>
    </cdr:sp>
  </cdr:relSizeAnchor>
  <cdr:relSizeAnchor xmlns:cdr="http://schemas.openxmlformats.org/drawingml/2006/chartDrawing">
    <cdr:from>
      <cdr:x>0.80281</cdr:x>
      <cdr:y>0.43597</cdr:y>
    </cdr:from>
    <cdr:to>
      <cdr:x>0.88638</cdr:x>
      <cdr:y>0.50572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13219" y="1726451"/>
          <a:ext cx="511449" cy="27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52%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0.25525</cdr:x>
      <cdr:y>0.31148</cdr:y>
    </cdr:from>
    <cdr:to>
      <cdr:x>0.43423</cdr:x>
      <cdr:y>0.51112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62113" y="1233479"/>
          <a:ext cx="1095358" cy="7905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0.2568</cdr:x>
      <cdr:y>0.50872</cdr:y>
    </cdr:from>
    <cdr:to>
      <cdr:x>0.41555</cdr:x>
      <cdr:y>0.66867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571638" y="2014547"/>
          <a:ext cx="971537" cy="63340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0.49959</cdr:x>
      <cdr:y>0.20926</cdr:y>
    </cdr:from>
    <cdr:to>
      <cdr:x>0.7206</cdr:x>
      <cdr:y>0.28863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3057518" y="828675"/>
          <a:ext cx="1352557" cy="3143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0.4996</cdr:x>
      <cdr:y>0.28743</cdr:y>
    </cdr:from>
    <cdr:to>
      <cdr:x>0.73305</cdr:x>
      <cdr:y>0.41131</cdr:y>
    </cdr:to>
    <cdr:cxnSp macro="">
      <cdr:nvCxnSpPr>
        <cdr:cNvPr id="13" name="Straight Arrow Connector 12"/>
        <cdr:cNvCxnSpPr/>
      </cdr:nvCxnSpPr>
      <cdr:spPr>
        <a:xfrm xmlns:a="http://schemas.openxmlformats.org/drawingml/2006/main">
          <a:off x="3057552" y="1138223"/>
          <a:ext cx="1428723" cy="49055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0.40848</cdr:x>
      <cdr:y>0.37269</cdr:y>
    </cdr:from>
    <cdr:to>
      <cdr:x>0.44096</cdr:x>
      <cdr:y>0.42707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478405" y="3055620"/>
          <a:ext cx="197088" cy="4458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0.42385</cdr:x>
      <cdr:y>0.57141</cdr:y>
    </cdr:from>
    <cdr:to>
      <cdr:x>0.43574</cdr:x>
      <cdr:y>0.58184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571669" y="4684949"/>
          <a:ext cx="72141" cy="8551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0.25934</cdr:x>
      <cdr:y>0.23676</cdr:y>
    </cdr:from>
    <cdr:to>
      <cdr:x>0.32104</cdr:x>
      <cdr:y>0.27677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1573530" y="1941195"/>
          <a:ext cx="374360" cy="3280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0.25463</cdr:x>
      <cdr:y>0.35825</cdr:y>
    </cdr:from>
    <cdr:to>
      <cdr:x>0.3224</cdr:x>
      <cdr:y>0.4087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1544955" y="2937280"/>
          <a:ext cx="411187" cy="4136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0.25526</cdr:x>
      <cdr:y>0.62481</cdr:y>
    </cdr:from>
    <cdr:to>
      <cdr:x>0.29102</cdr:x>
      <cdr:y>0.62766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548770" y="5122735"/>
          <a:ext cx="216971" cy="233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0.6554</cdr:y>
    </cdr:from>
    <cdr:to>
      <cdr:x>0.2982</cdr:x>
      <cdr:y>0.68175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519705" y="5373557"/>
          <a:ext cx="289598" cy="21604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0.2503</cdr:x>
      <cdr:y>0.67369</cdr:y>
    </cdr:from>
    <cdr:to>
      <cdr:x>0.31532</cdr:x>
      <cdr:y>0.7501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1518676" y="5523501"/>
          <a:ext cx="394504" cy="62647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0.23216</cdr:x>
      <cdr:y>0.68302</cdr:y>
    </cdr:from>
    <cdr:to>
      <cdr:x>0.33329</cdr:x>
      <cdr:y>0.8291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1408614" y="5599983"/>
          <a:ext cx="613599" cy="11976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0.11764</cdr:x>
      <cdr:y>0.06011</cdr:y>
    </cdr:from>
    <cdr:to>
      <cdr:x>0.53348</cdr:x>
      <cdr:y>0.11478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713764" y="492869"/>
          <a:ext cx="2523078" cy="44820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 </a:t>
          </a:r>
        </a:p>
      </cdr:txBody>
    </cdr:sp>
  </cdr:relSizeAnchor>
  <cdr:relSizeAnchor xmlns:cdr="http://schemas.openxmlformats.org/drawingml/2006/chartDrawing">
    <cdr:from>
      <cdr:x>0.56111</cdr:x>
      <cdr:y>0.05776</cdr:y>
    </cdr:from>
    <cdr:to>
      <cdr:x>0.95598</cdr:x>
      <cdr:y>0.11341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404491" y="473573"/>
          <a:ext cx="2395844" cy="45626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0.5464</cdr:x>
      <cdr:y>0.38779</cdr:y>
    </cdr:from>
    <cdr:to>
      <cdr:x>0.57488</cdr:x>
      <cdr:y>0.42638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315242" y="3179445"/>
          <a:ext cx="172813" cy="31644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0.68477</cdr:x>
      <cdr:y>0.24722</cdr:y>
    </cdr:from>
    <cdr:to>
      <cdr:x>0.70518</cdr:x>
      <cdr:y>0.26232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154805" y="2026920"/>
          <a:ext cx="123825" cy="1238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0.69077</cdr:x>
      <cdr:y>0.36596</cdr:y>
    </cdr:from>
    <cdr:to>
      <cdr:x>0.73383</cdr:x>
      <cdr:y>0.39635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191198" y="3000437"/>
          <a:ext cx="261263" cy="24916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0.55852</cdr:x>
      <cdr:y>0.56823</cdr:y>
    </cdr:from>
    <cdr:to>
      <cdr:x>0.58085</cdr:x>
      <cdr:y>0.589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388780" y="4658866"/>
          <a:ext cx="135486" cy="1702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0.66704</cdr:x>
      <cdr:y>0.62067</cdr:y>
    </cdr:from>
    <cdr:to>
      <cdr:x>0.74725</cdr:x>
      <cdr:y>0.62385</cdr:y>
    </cdr:to>
    <cdr:cxnSp macro="">
      <cdr:nvCxnSpPr>
        <cdr:cNvPr id="46" name="Straight Arrow Connector 45"/>
        <cdr:cNvCxnSpPr/>
      </cdr:nvCxnSpPr>
      <cdr:spPr>
        <a:xfrm xmlns:a="http://schemas.openxmlformats.org/drawingml/2006/main">
          <a:off x="4047214" y="5088831"/>
          <a:ext cx="486668" cy="2607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0.65898</cdr:x>
      <cdr:y>0.63562</cdr:y>
    </cdr:from>
    <cdr:to>
      <cdr:x>0.74708</cdr:x>
      <cdr:y>0.68756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3998314" y="5211372"/>
          <a:ext cx="534540" cy="42585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0.64851</cdr:x>
      <cdr:y>0.64761</cdr:y>
    </cdr:from>
    <cdr:to>
      <cdr:x>0.74534</cdr:x>
      <cdr:y>0.75455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3934791" y="5309677"/>
          <a:ext cx="587509" cy="8767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0.63214</cdr:x>
      <cdr:y>0.65686</cdr:y>
    </cdr:from>
    <cdr:to>
      <cdr:x>0.74944</cdr:x>
      <cdr:y>0.81619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3835467" y="5385556"/>
          <a:ext cx="711709" cy="13063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0.49158</cdr:x>
      <cdr:y>0.13359</cdr:y>
    </cdr:from>
    <cdr:to>
      <cdr:x>0.49473</cdr:x>
      <cdr:y>0.41764</cdr:y>
    </cdr:to>
    <cdr:cxnSp macro="">
      <cdr:nvCxnSpPr>
        <cdr:cNvPr id="60" name="Straight Connector 59"/>
        <cdr:cNvCxnSpPr/>
      </cdr:nvCxnSpPr>
      <cdr:spPr>
        <a:xfrm xmlns:a="http://schemas.openxmlformats.org/drawingml/2006/main">
          <a:off x="2982626" y="1095264"/>
          <a:ext cx="19113" cy="232890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0.49142</cdr:x>
      <cdr:y>0.58251</cdr:y>
    </cdr:from>
    <cdr:to>
      <cdr:x>0.49328</cdr:x>
      <cdr:y>0.88984</cdr:y>
    </cdr:to>
    <cdr:cxnSp macro="">
      <cdr:nvCxnSpPr>
        <cdr:cNvPr id="61" name="Straight Connector 60"/>
        <cdr:cNvCxnSpPr/>
      </cdr:nvCxnSpPr>
      <cdr:spPr>
        <a:xfrm xmlns:a="http://schemas.openxmlformats.org/drawingml/2006/main">
          <a:off x="2981655" y="4775918"/>
          <a:ext cx="11285" cy="251977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0.36671</cdr:x>
      <cdr:y>0.44674</cdr:y>
    </cdr:from>
    <cdr:to>
      <cdr:x>0.62435</cdr:x>
      <cdr:y>0.56184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2224985" y="3662780"/>
          <a:ext cx="1563212" cy="943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Civil</a:t>
          </a:r>
        </a:p>
        <a:p xmlns:a="http://schemas.openxmlformats.org/drawingml/2006/main">
          <a:pPr algn="ctr"/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workload 255,000 </a:t>
          </a:r>
          <a:b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expenditure £673m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0.00629</cdr:x>
      <cdr:y>0.9023</cdr:y>
    </cdr:from>
    <cdr:to>
      <cdr:x>0.99739</cdr:x>
      <cdr:y>0.99515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8257" y="7458075"/>
          <a:ext cx="6028110" cy="767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*Mediation figures are not included in the family total</a:t>
          </a:r>
        </a:p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Figures are for the 12 months to June 2016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0.09209</cdr:x>
      <cdr:y>0.11305</cdr:y>
    </cdr:from>
    <cdr:to>
      <cdr:x>0.2773</cdr:x>
      <cdr:y>0.782</cdr:y>
    </cdr:to>
    <cdr:grpSp>
      <cdr:nvGrpSpPr>
        <cdr:cNvPr id="2" name="Group 1"/>
        <cdr:cNvGrpSpPr/>
      </cdr:nvGrpSpPr>
      <cdr:grpSpPr>
        <a:xfrm xmlns:a="http://schemas.openxmlformats.org/drawingml/2006/main">
          <a:off x="563591" y="447674"/>
          <a:ext cx="1133485" cy="2649045"/>
          <a:chOff x="-436149" y="71688"/>
          <a:chExt cx="1133485" cy="2900112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406415" y="106363"/>
            <a:ext cx="0" cy="2865437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436149" y="71688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0.80399</cdr:x>
      <cdr:y>0.2768</cdr:y>
    </cdr:from>
    <cdr:to>
      <cdr:x>0.96386</cdr:x>
      <cdr:y>0.33118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920424" y="1096139"/>
          <a:ext cx="978405" cy="215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Assessments</a:t>
          </a:r>
        </a:p>
      </cdr:txBody>
    </cdr:sp>
  </cdr:relSizeAnchor>
  <cdr:relSizeAnchor xmlns:cdr="http://schemas.openxmlformats.org/drawingml/2006/chartDrawing">
    <cdr:from>
      <cdr:x>0.87483</cdr:x>
      <cdr:y>0.44466</cdr:y>
    </cdr:from>
    <cdr:to>
      <cdr:x>0.98098</cdr:x>
      <cdr:y>0.51095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353943" y="1760853"/>
          <a:ext cx="649638" cy="2625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Starts</a:t>
          </a:r>
        </a:p>
      </cdr:txBody>
    </cdr:sp>
  </cdr:relSizeAnchor>
  <cdr:relSizeAnchor xmlns:cdr="http://schemas.openxmlformats.org/drawingml/2006/chartDrawing">
    <cdr:from>
      <cdr:x>0.81922</cdr:x>
      <cdr:y>0.54659</cdr:y>
    </cdr:from>
    <cdr:to>
      <cdr:x>0.97509</cdr:x>
      <cdr:y>0.61446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013649" y="2164484"/>
          <a:ext cx="953924" cy="268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Agreements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0.66656</cdr:x>
      <cdr:y>0.08864</cdr:y>
    </cdr:from>
    <cdr:to>
      <cdr:x>0.95081</cdr:x>
      <cdr:y>0.80431</cdr:y>
    </cdr:to>
    <cdr:grpSp>
      <cdr:nvGrpSpPr>
        <cdr:cNvPr id="5" name="Group 4"/>
        <cdr:cNvGrpSpPr/>
      </cdr:nvGrpSpPr>
      <cdr:grpSpPr>
        <a:xfrm xmlns:a="http://schemas.openxmlformats.org/drawingml/2006/main">
          <a:off x="4079347" y="351014"/>
          <a:ext cx="1739610" cy="2834054"/>
          <a:chOff x="4041231" y="-3374739"/>
          <a:chExt cx="1739688" cy="4790623"/>
        </a:xfrm>
      </cdr:grpSpPr>
      <cdr:sp macro="" textlink="">
        <cdr:nvSpPr>
          <cdr:cNvPr id="2" name="Straight Connector 1"/>
          <cdr:cNvSpPr/>
        </cdr:nvSpPr>
        <cdr:spPr>
          <a:xfrm xmlns:a="http://schemas.openxmlformats.org/drawingml/2006/main" flipH="1" flipV="1">
            <a:off x="5778651" y="-3340128"/>
            <a:ext cx="2268" cy="47341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4041231" y="-3294245"/>
            <a:ext cx="0" cy="471012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4089398" y="-3374739"/>
            <a:ext cx="1667088" cy="1509149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4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Total</a:t>
            </a:r>
            <a:r>
              <a:rPr lang="en-GB" sz="14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expenditure</a:t>
            </a:r>
            <a:r>
              <a:rPr lang="en-GB" sz="14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2%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22</xdr:row>
      <xdr:rowOff>85725</xdr:rowOff>
    </xdr:from>
    <xdr:to>
      <xdr:col>7</xdr:col>
      <xdr:colOff>311347</xdr:colOff>
      <xdr:row>70</xdr:row>
      <xdr:rowOff>72766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87</xdr:row>
      <xdr:rowOff>9525</xdr:rowOff>
    </xdr:from>
    <xdr:to>
      <xdr:col>7</xdr:col>
      <xdr:colOff>376425</xdr:colOff>
      <xdr:row>107</xdr:row>
      <xdr:rowOff>159525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125</xdr:row>
      <xdr:rowOff>9525</xdr:rowOff>
    </xdr:from>
    <xdr:to>
      <xdr:col>7</xdr:col>
      <xdr:colOff>385950</xdr:colOff>
      <xdr:row>145</xdr:row>
      <xdr:rowOff>159525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277</xdr:row>
      <xdr:rowOff>104775</xdr:rowOff>
    </xdr:from>
    <xdr:to>
      <xdr:col>7</xdr:col>
      <xdr:colOff>338325</xdr:colOff>
      <xdr:row>298</xdr:row>
      <xdr:rowOff>64275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314</xdr:row>
      <xdr:rowOff>76200</xdr:rowOff>
    </xdr:from>
    <xdr:to>
      <xdr:col>7</xdr:col>
      <xdr:colOff>366900</xdr:colOff>
      <xdr:row>335</xdr:row>
      <xdr:rowOff>35700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351</xdr:row>
      <xdr:rowOff>133350</xdr:rowOff>
    </xdr:from>
    <xdr:to>
      <xdr:col>7</xdr:col>
      <xdr:colOff>347850</xdr:colOff>
      <xdr:row>372</xdr:row>
      <xdr:rowOff>92850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388</xdr:row>
      <xdr:rowOff>85725</xdr:rowOff>
    </xdr:from>
    <xdr:to>
      <xdr:col>7</xdr:col>
      <xdr:colOff>328800</xdr:colOff>
      <xdr:row>409</xdr:row>
      <xdr:rowOff>45225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85725</xdr:colOff>
      <xdr:row>163</xdr:row>
      <xdr:rowOff>85725</xdr:rowOff>
    </xdr:from>
    <xdr:to>
      <xdr:col>7</xdr:col>
      <xdr:colOff>366900</xdr:colOff>
      <xdr:row>184</xdr:row>
      <xdr:rowOff>45225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66675</xdr:colOff>
      <xdr:row>239</xdr:row>
      <xdr:rowOff>152400</xdr:rowOff>
    </xdr:from>
    <xdr:to>
      <xdr:col>7</xdr:col>
      <xdr:colOff>347850</xdr:colOff>
      <xdr:row>260</xdr:row>
      <xdr:rowOff>111900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76200</xdr:colOff>
      <xdr:row>201</xdr:row>
      <xdr:rowOff>123825</xdr:rowOff>
    </xdr:from>
    <xdr:to>
      <xdr:col>7</xdr:col>
      <xdr:colOff>357375</xdr:colOff>
      <xdr:row>222</xdr:row>
      <xdr:rowOff>83325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0.34615</cdr:x>
      <cdr:y>0.26304</cdr:y>
    </cdr:from>
    <cdr:to>
      <cdr:x>0.43207</cdr:x>
      <cdr:y>0.33893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115704" y="2401805"/>
          <a:ext cx="525149" cy="6929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0.38181</cdr:x>
      <cdr:y>0.45601</cdr:y>
    </cdr:from>
    <cdr:to>
      <cdr:x>0.42478</cdr:x>
      <cdr:y>0.48819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333640" y="4163841"/>
          <a:ext cx="262636" cy="2938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0.15626</cdr:x>
      <cdr:y>0.15043</cdr:y>
    </cdr:from>
    <cdr:to>
      <cdr:x>0.28207</cdr:x>
      <cdr:y>0.21906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955072" y="1373583"/>
          <a:ext cx="768953" cy="6266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0.15716</cdr:x>
      <cdr:y>0.23992</cdr:y>
    </cdr:from>
    <cdr:to>
      <cdr:x>0.26648</cdr:x>
      <cdr:y>0.24332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960573" y="2190750"/>
          <a:ext cx="668202" cy="310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0.15379</cdr:x>
      <cdr:y>0.2587</cdr:y>
    </cdr:from>
    <cdr:to>
      <cdr:x>0.28207</cdr:x>
      <cdr:y>0.31164</cdr:y>
    </cdr:to>
    <cdr:cxnSp macro="">
      <cdr:nvCxnSpPr>
        <cdr:cNvPr id="24" name="Straight Arrow Connector 23"/>
        <cdr:cNvCxnSpPr/>
      </cdr:nvCxnSpPr>
      <cdr:spPr>
        <a:xfrm xmlns:a="http://schemas.openxmlformats.org/drawingml/2006/main" flipH="1">
          <a:off x="939977" y="2362200"/>
          <a:ext cx="784048" cy="4833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0.19847</cdr:x>
      <cdr:y>0.48896</cdr:y>
    </cdr:from>
    <cdr:to>
      <cdr:x>0.2277</cdr:x>
      <cdr:y>0.50175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213085" y="4464714"/>
          <a:ext cx="178656" cy="1167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0.16675</cdr:x>
      <cdr:y>0.59077</cdr:y>
    </cdr:from>
    <cdr:to>
      <cdr:x>0.2457</cdr:x>
      <cdr:y>0.65096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019188" y="5394350"/>
          <a:ext cx="482548" cy="5495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0.13918</cdr:x>
      <cdr:y>0.56643</cdr:y>
    </cdr:from>
    <cdr:to>
      <cdr:x>0.21662</cdr:x>
      <cdr:y>0.60058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850679" y="5172075"/>
          <a:ext cx="473296" cy="3118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0.13558</cdr:x>
      <cdr:y>0.60312</cdr:y>
    </cdr:from>
    <cdr:to>
      <cdr:x>0.27757</cdr:x>
      <cdr:y>0.78862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828675" y="5507090"/>
          <a:ext cx="867854" cy="16938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0.09239</cdr:x>
      <cdr:y>0.01804</cdr:y>
    </cdr:from>
    <cdr:to>
      <cdr:x>0.42544</cdr:x>
      <cdr:y>0.05111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564703" y="164714"/>
          <a:ext cx="2035622" cy="30201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</a:t>
          </a:r>
        </a:p>
      </cdr:txBody>
    </cdr:sp>
  </cdr:relSizeAnchor>
  <cdr:relSizeAnchor xmlns:cdr="http://schemas.openxmlformats.org/drawingml/2006/chartDrawing">
    <cdr:from>
      <cdr:x>0.55167</cdr:x>
      <cdr:y>0.01255</cdr:y>
    </cdr:from>
    <cdr:to>
      <cdr:x>0.97088</cdr:x>
      <cdr:y>0.06029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71849" y="114566"/>
          <a:ext cx="2562225" cy="43591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0.5657</cdr:x>
      <cdr:y>0.29104</cdr:y>
    </cdr:from>
    <cdr:to>
      <cdr:x>0.62492</cdr:x>
      <cdr:y>0.33902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457570" y="2657493"/>
          <a:ext cx="361957" cy="4381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0.71184</cdr:x>
      <cdr:y>0.16586</cdr:y>
    </cdr:from>
    <cdr:to>
      <cdr:x>0.80725</cdr:x>
      <cdr:y>0.20713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350803" y="1514475"/>
          <a:ext cx="583147" cy="3768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0.76667</cdr:x>
      <cdr:y>0.23904</cdr:y>
    </cdr:from>
    <cdr:to>
      <cdr:x>0.81504</cdr:x>
      <cdr:y>0.23992</cdr:y>
    </cdr:to>
    <cdr:cxnSp macro="">
      <cdr:nvCxnSpPr>
        <cdr:cNvPr id="40" name="Straight Arrow Connector 39"/>
        <cdr:cNvCxnSpPr/>
      </cdr:nvCxnSpPr>
      <cdr:spPr>
        <a:xfrm xmlns:a="http://schemas.openxmlformats.org/drawingml/2006/main">
          <a:off x="4685964" y="2182663"/>
          <a:ext cx="295611" cy="80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0.73961</cdr:x>
      <cdr:y>0.27903</cdr:y>
    </cdr:from>
    <cdr:to>
      <cdr:x>0.85029</cdr:x>
      <cdr:y>0.32989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261315" y="2474043"/>
          <a:ext cx="637712" cy="4509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0.57816</cdr:x>
      <cdr:y>0.45377</cdr:y>
    </cdr:from>
    <cdr:to>
      <cdr:x>0.64906</cdr:x>
      <cdr:y>0.50079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533775" y="4143375"/>
          <a:ext cx="433317" cy="4293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0.74684</cdr:x>
      <cdr:y>0.48193</cdr:y>
    </cdr:from>
    <cdr:to>
      <cdr:x>0.83374</cdr:x>
      <cdr:y>0.52069</cdr:y>
    </cdr:to>
    <cdr:cxnSp macro="">
      <cdr:nvCxnSpPr>
        <cdr:cNvPr id="46" name="Straight Arrow Connector 45"/>
        <cdr:cNvCxnSpPr/>
      </cdr:nvCxnSpPr>
      <cdr:spPr>
        <a:xfrm xmlns:a="http://schemas.openxmlformats.org/drawingml/2006/main" flipV="1">
          <a:off x="4564720" y="4400550"/>
          <a:ext cx="531155" cy="353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0.74711</cdr:x>
      <cdr:y>0.56164</cdr:y>
    </cdr:from>
    <cdr:to>
      <cdr:x>0.85729</cdr:x>
      <cdr:y>0.59924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4566368" y="5128392"/>
          <a:ext cx="673428" cy="3433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0.72887</cdr:x>
      <cdr:y>0.57342</cdr:y>
    </cdr:from>
    <cdr:to>
      <cdr:x>0.83062</cdr:x>
      <cdr:y>0.65197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4454904" y="5235955"/>
          <a:ext cx="621921" cy="717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0.69862</cdr:x>
      <cdr:y>0.58177</cdr:y>
    </cdr:from>
    <cdr:to>
      <cdr:x>0.8569</cdr:x>
      <cdr:y>0.79541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4025133" y="5158210"/>
          <a:ext cx="911994" cy="18942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0.50225</cdr:x>
      <cdr:y>0.06989</cdr:y>
    </cdr:from>
    <cdr:to>
      <cdr:x>0.50225</cdr:x>
      <cdr:y>0.32479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3069788" y="638175"/>
          <a:ext cx="1" cy="232753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0.50111</cdr:x>
      <cdr:y>0.47614</cdr:y>
    </cdr:from>
    <cdr:to>
      <cdr:x>0.50336</cdr:x>
      <cdr:y>0.83243</cdr:y>
    </cdr:to>
    <cdr:cxnSp macro="">
      <cdr:nvCxnSpPr>
        <cdr:cNvPr id="35" name="Straight Connector 34"/>
        <cdr:cNvCxnSpPr/>
      </cdr:nvCxnSpPr>
      <cdr:spPr>
        <a:xfrm xmlns:a="http://schemas.openxmlformats.org/drawingml/2006/main">
          <a:off x="3062791" y="4347620"/>
          <a:ext cx="13784" cy="325333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0.00826</cdr:x>
      <cdr:y>0.81983</cdr:y>
    </cdr:from>
    <cdr:to>
      <cdr:x>0.98807</cdr:x>
      <cdr:y>0.89632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7627" y="7259907"/>
          <a:ext cx="5651500" cy="677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0.0211</cdr:x>
      <cdr:y>0.88354</cdr:y>
    </cdr:from>
    <cdr:to>
      <cdr:x>0.96605</cdr:x>
      <cdr:y>0.96181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28965" y="8067675"/>
          <a:ext cx="5775602" cy="714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* includes court duty solicitor sessions</a:t>
          </a:r>
        </a:p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† This total does not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include the higher courts</a:t>
          </a:r>
        </a:p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‡The spend for high cost crime is the on-going spend for the last 12 months, not closed case spend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Figures are for the 12 months to June 2016</a:t>
          </a:r>
          <a:endParaRPr lang="en-GB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0.39592</cdr:x>
      <cdr:y>0.34712</cdr:y>
    </cdr:from>
    <cdr:to>
      <cdr:x>0.59663</cdr:x>
      <cdr:y>0.45497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86000" y="3040062"/>
          <a:ext cx="1158875" cy="944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0.3796</cdr:x>
      <cdr:y>0.35632</cdr:y>
    </cdr:from>
    <cdr:to>
      <cdr:x>0.62024</cdr:x>
      <cdr:y>0.45601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0158" y="3253601"/>
          <a:ext cx="1470792" cy="910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Crime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workload 1,243,000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expenditure £881m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0.69495</cdr:x>
      <cdr:y>0.05291</cdr:y>
    </cdr:from>
    <cdr:to>
      <cdr:x>0.95953</cdr:x>
      <cdr:y>0.25256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53110" y="209531"/>
          <a:ext cx="1619230" cy="79059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volume</a:t>
          </a:r>
          <a:b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kumimoji="0" lang="en-GB" sz="1800" b="1" i="0" u="none" strike="noStrike" kern="0" cap="none" spc="0" normalizeH="0" baseline="0" noProof="0">
              <a:ln>
                <a:noFill/>
              </a:ln>
              <a:solidFill>
                <a:srgbClr val="17375E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5%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0.6689</cdr:x>
      <cdr:y>0.02886</cdr:y>
    </cdr:from>
    <cdr:to>
      <cdr:x>0.97977</cdr:x>
      <cdr:y>0.24224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93651" y="114295"/>
          <a:ext cx="1902524" cy="84498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expenditure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6%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0.86587</cdr:x>
      <cdr:y>0.4097</cdr:y>
    </cdr:from>
    <cdr:to>
      <cdr:x>0.99119</cdr:x>
      <cdr:y>0.5011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299105" y="1622417"/>
          <a:ext cx="766958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0.87468</cdr:x>
      <cdr:y>0.30788</cdr:y>
    </cdr:from>
    <cdr:to>
      <cdr:x>1</cdr:x>
      <cdr:y>0.39928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53050" y="1219201"/>
          <a:ext cx="766950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W-GIR-FIN/LAA%20and%20analytical%20services/Reporting%20and%20Statistics%20publication/16%20Apr-Jun%20legal%20aid%20stats%20bulletin/Report/Embedded%20figures%20template%20Apr-Jun16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V"/>
      <sheetName val="Index"/>
      <sheetName val="SUMMARY Fig.1"/>
      <sheetName val="SUMMARY crime"/>
      <sheetName val="SUMMARY civil"/>
      <sheetName val="Fig.1"/>
      <sheetName val="Fig.2"/>
      <sheetName val="Fig.3&amp;4"/>
      <sheetName val="Fig.5"/>
      <sheetName val=" Fig6"/>
      <sheetName val="Fig.7"/>
      <sheetName val="Fig.8&amp;9"/>
      <sheetName val="Fig.10&amp;11"/>
      <sheetName val="Fig.12&amp;13"/>
      <sheetName val="Fig.14"/>
      <sheetName val="Fig.15"/>
      <sheetName val="Fig.16"/>
      <sheetName val="Old mediation"/>
      <sheetName val="Fig.17&amp;18"/>
      <sheetName val="Fig.19"/>
      <sheetName val="Fig.20 "/>
      <sheetName val="Fig.21"/>
      <sheetName val="Fig.22"/>
      <sheetName val="Fig.23"/>
      <sheetName val="Fig.24&amp;25"/>
      <sheetName val="Fig.26&amp;27"/>
      <sheetName val="Fig.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7">
          <cell r="E107">
            <v>254605</v>
          </cell>
          <cell r="G107">
            <v>1</v>
          </cell>
          <cell r="H107" t="str">
            <v>Civil, 255,000</v>
          </cell>
        </row>
        <row r="108">
          <cell r="E108">
            <v>117541</v>
          </cell>
          <cell r="G108">
            <v>0.46166021877025198</v>
          </cell>
          <cell r="H108" t="str">
            <v>Family, 118,000</v>
          </cell>
        </row>
        <row r="109">
          <cell r="E109">
            <v>73922</v>
          </cell>
          <cell r="G109">
            <v>0.29033993833585359</v>
          </cell>
          <cell r="H109" t="str">
            <v>Family public certificates /claims, 74,000</v>
          </cell>
        </row>
        <row r="110">
          <cell r="E110">
            <v>43619</v>
          </cell>
          <cell r="G110">
            <v>0.17132028043439837</v>
          </cell>
          <cell r="H110" t="str">
            <v>Family private certificates /claims, 44,000</v>
          </cell>
        </row>
        <row r="111">
          <cell r="E111">
            <v>8473</v>
          </cell>
          <cell r="G111">
            <v>3.3279000805168789E-2</v>
          </cell>
          <cell r="H111" t="str">
            <v>Mediation claims*, 8,000</v>
          </cell>
        </row>
        <row r="112">
          <cell r="E112">
            <v>137064</v>
          </cell>
          <cell r="G112">
            <v>0.53833978122974802</v>
          </cell>
          <cell r="H112" t="str">
            <v>Non-Family, 137,000</v>
          </cell>
        </row>
        <row r="113">
          <cell r="E113">
            <v>44434</v>
          </cell>
          <cell r="G113">
            <v>0.17452131733469492</v>
          </cell>
          <cell r="H113" t="str">
            <v>Housing certificates /claims, 44,000</v>
          </cell>
        </row>
        <row r="114">
          <cell r="E114">
            <v>43011</v>
          </cell>
          <cell r="G114">
            <v>0.16893226763025079</v>
          </cell>
          <cell r="H114" t="str">
            <v>Immigration certificates /claims, 43,000</v>
          </cell>
        </row>
        <row r="115">
          <cell r="E115">
            <v>38766</v>
          </cell>
          <cell r="G115">
            <v>0.15225938218023999</v>
          </cell>
          <cell r="H115" t="str">
            <v>Mental health certificates /claims, 39,000</v>
          </cell>
        </row>
        <row r="116">
          <cell r="E116">
            <v>10853</v>
          </cell>
          <cell r="G116">
            <v>4.2626814084562363E-2</v>
          </cell>
          <cell r="H116" t="str">
            <v>Other non-family certificates /claims, 11,000</v>
          </cell>
        </row>
        <row r="117">
          <cell r="E117">
            <v>673009140.11000013</v>
          </cell>
          <cell r="G117">
            <v>1</v>
          </cell>
          <cell r="H117" t="str">
            <v>Civil, £673m</v>
          </cell>
        </row>
        <row r="118">
          <cell r="E118">
            <v>530248826.41000009</v>
          </cell>
          <cell r="G118">
            <v>0.78787760047855138</v>
          </cell>
          <cell r="H118" t="str">
            <v>Family, £530m</v>
          </cell>
        </row>
        <row r="119">
          <cell r="E119">
            <v>400678458.03000009</v>
          </cell>
          <cell r="G119">
            <v>0.59535366483211671</v>
          </cell>
          <cell r="H119" t="str">
            <v>Family public, £401m</v>
          </cell>
        </row>
        <row r="120">
          <cell r="E120">
            <v>126149980.97999999</v>
          </cell>
          <cell r="G120">
            <v>0.18744170541187802</v>
          </cell>
          <cell r="H120" t="str">
            <v>Family private, £126m</v>
          </cell>
        </row>
        <row r="121">
          <cell r="E121">
            <v>3420387.4000000004</v>
          </cell>
          <cell r="G121">
            <v>5.0822302345566277E-3</v>
          </cell>
          <cell r="H121" t="str">
            <v>Mediation *, £3m</v>
          </cell>
        </row>
        <row r="122">
          <cell r="E122">
            <v>142760313.70000002</v>
          </cell>
          <cell r="G122">
            <v>0.2121223995214486</v>
          </cell>
          <cell r="H122" t="str">
            <v>Non-Family, £143m</v>
          </cell>
        </row>
        <row r="123">
          <cell r="E123">
            <v>30282097.450000003</v>
          </cell>
          <cell r="G123">
            <v>4.4995076062489342E-2</v>
          </cell>
          <cell r="H123" t="str">
            <v>Housing , £30m</v>
          </cell>
        </row>
        <row r="124">
          <cell r="E124">
            <v>40014520.410000004</v>
          </cell>
          <cell r="G124">
            <v>5.9456132205663391E-2</v>
          </cell>
          <cell r="H124" t="str">
            <v>Immigration, £40m</v>
          </cell>
        </row>
        <row r="125">
          <cell r="E125">
            <v>42351855.970000006</v>
          </cell>
          <cell r="G125">
            <v>6.292909478625773E-2</v>
          </cell>
          <cell r="H125" t="str">
            <v>Mental health, £42m</v>
          </cell>
        </row>
        <row r="126">
          <cell r="E126">
            <v>30111839.870000001</v>
          </cell>
          <cell r="G126">
            <v>4.4742096467038119E-2</v>
          </cell>
          <cell r="H126" t="str">
            <v>Other non-family, £30m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v.uk/government/collections/legal-aid-statistics" TargetMode="External"/><Relationship Id="rId1" Type="http://schemas.openxmlformats.org/officeDocument/2006/relationships/hyperlink" Target="mailto:statistics@legalaid.gsi.gov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L57"/>
  <sheetViews>
    <sheetView showGridLines="0" tabSelected="1" zoomScaleNormal="100" workbookViewId="0">
      <selection activeCell="B1" sqref="B1"/>
    </sheetView>
  </sheetViews>
  <sheetFormatPr defaultColWidth="9.140625" defaultRowHeight="15" x14ac:dyDescent="0.25"/>
  <cols>
    <col min="1" max="1" width="1.7109375" style="69" customWidth="1"/>
    <col min="2" max="2" width="10.28515625" style="69" bestFit="1" customWidth="1"/>
    <col min="3" max="14" width="9.140625" style="69"/>
    <col min="15" max="16" width="1.7109375" style="69" customWidth="1"/>
    <col min="17" max="17" width="10.7109375" style="69" customWidth="1"/>
    <col min="18" max="19" width="9.140625" style="69"/>
    <col min="20" max="20" width="3.85546875" style="69" customWidth="1"/>
    <col min="21" max="21" width="9.7109375" style="69" customWidth="1"/>
    <col min="22" max="22" width="11.140625" style="69" customWidth="1"/>
    <col min="23" max="23" width="9.140625" style="69"/>
    <col min="24" max="24" width="6" style="69" customWidth="1"/>
    <col min="25" max="26" width="9.140625" style="69"/>
    <col min="27" max="27" width="9.5703125" style="69" customWidth="1"/>
    <col min="28" max="28" width="10.28515625" style="69" customWidth="1"/>
    <col min="29" max="29" width="11.140625" style="69" customWidth="1"/>
    <col min="30" max="30" width="10.5703125" style="69" customWidth="1"/>
    <col min="31" max="31" width="3.140625" style="69" customWidth="1"/>
    <col min="32" max="32" width="10.85546875" style="69" customWidth="1"/>
    <col min="33" max="33" width="10.140625" style="69" customWidth="1"/>
    <col min="34" max="34" width="9.5703125" style="69" customWidth="1"/>
    <col min="35" max="35" width="10.7109375" style="69" customWidth="1"/>
    <col min="36" max="36" width="10.28515625" style="69" customWidth="1"/>
    <col min="37" max="37" width="9.140625" style="69"/>
    <col min="38" max="38" width="1.85546875" style="69" customWidth="1"/>
    <col min="39" max="16384" width="9.140625" style="69"/>
  </cols>
  <sheetData>
    <row r="1" spans="1:38" ht="26.25" x14ac:dyDescent="0.4">
      <c r="B1" s="146" t="s">
        <v>110</v>
      </c>
      <c r="C1" s="132" t="s">
        <v>111</v>
      </c>
      <c r="D1" s="133"/>
      <c r="E1" s="133"/>
      <c r="F1" s="133"/>
      <c r="G1" s="184" t="s">
        <v>145</v>
      </c>
      <c r="H1" s="134"/>
      <c r="I1" s="134"/>
      <c r="J1" s="134"/>
      <c r="K1" s="134"/>
      <c r="L1" s="134"/>
      <c r="M1" s="134"/>
      <c r="N1" s="134"/>
      <c r="O1" s="134"/>
      <c r="P1" s="134"/>
      <c r="Q1" s="154" t="s">
        <v>123</v>
      </c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9"/>
    </row>
    <row r="2" spans="1:38" ht="6.75" customHeight="1" x14ac:dyDescent="0.25">
      <c r="A2" s="137"/>
      <c r="B2" s="137"/>
      <c r="E2" s="268" t="s">
        <v>146</v>
      </c>
      <c r="F2" s="268"/>
      <c r="G2" s="268"/>
      <c r="H2" s="138"/>
      <c r="O2" s="138"/>
      <c r="P2" s="140"/>
      <c r="Q2" s="140"/>
      <c r="R2" s="140"/>
      <c r="S2" s="140"/>
      <c r="T2" s="140"/>
      <c r="U2" s="140"/>
      <c r="V2" s="140"/>
      <c r="W2" s="140"/>
      <c r="X2" s="140"/>
      <c r="AL2" s="73"/>
    </row>
    <row r="3" spans="1:38" ht="15.75" x14ac:dyDescent="0.25">
      <c r="E3" s="269"/>
      <c r="F3" s="269"/>
      <c r="G3" s="269"/>
      <c r="H3" s="73"/>
      <c r="O3" s="73"/>
      <c r="P3" s="140"/>
      <c r="Q3" s="143" t="s">
        <v>113</v>
      </c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5"/>
      <c r="AE3" s="144"/>
      <c r="AF3" s="144"/>
      <c r="AG3" s="144"/>
      <c r="AH3" s="144"/>
      <c r="AI3" s="144"/>
      <c r="AJ3" s="144"/>
      <c r="AK3" s="144"/>
      <c r="AL3" s="73"/>
    </row>
    <row r="4" spans="1:38" ht="15" customHeight="1" x14ac:dyDescent="0.25">
      <c r="E4" s="269"/>
      <c r="F4" s="269"/>
      <c r="G4" s="269"/>
      <c r="H4" s="73"/>
      <c r="J4" s="155" t="s">
        <v>147</v>
      </c>
      <c r="K4" s="156"/>
      <c r="L4" s="156"/>
      <c r="M4" s="157"/>
      <c r="O4" s="73"/>
      <c r="P4" s="140"/>
      <c r="AL4" s="73"/>
    </row>
    <row r="5" spans="1:38" ht="15" customHeight="1" x14ac:dyDescent="0.25">
      <c r="E5" s="269"/>
      <c r="F5" s="269"/>
      <c r="G5" s="269"/>
      <c r="H5" s="73"/>
      <c r="J5" s="158" t="s">
        <v>122</v>
      </c>
      <c r="K5" s="159"/>
      <c r="L5" s="159"/>
      <c r="M5" s="11"/>
      <c r="O5" s="73"/>
      <c r="P5" s="140"/>
      <c r="U5" s="265" t="s">
        <v>158</v>
      </c>
      <c r="V5" s="265"/>
      <c r="W5" s="265"/>
      <c r="Z5" s="140"/>
      <c r="AB5" s="266" t="s">
        <v>160</v>
      </c>
      <c r="AC5" s="265"/>
      <c r="AD5" s="265"/>
      <c r="AI5" s="265" t="s">
        <v>203</v>
      </c>
      <c r="AJ5" s="265"/>
      <c r="AK5" s="265"/>
      <c r="AL5" s="73"/>
    </row>
    <row r="6" spans="1:38" ht="15" customHeight="1" x14ac:dyDescent="0.25">
      <c r="E6" s="269"/>
      <c r="F6" s="269"/>
      <c r="G6" s="269"/>
      <c r="H6" s="73"/>
      <c r="J6" s="160" t="s">
        <v>144</v>
      </c>
      <c r="K6" s="161"/>
      <c r="L6" s="161"/>
      <c r="M6" s="122"/>
      <c r="O6" s="73"/>
      <c r="P6" s="140"/>
      <c r="U6" s="265"/>
      <c r="V6" s="265"/>
      <c r="W6" s="265"/>
      <c r="AA6" s="140"/>
      <c r="AB6" s="265"/>
      <c r="AC6" s="265"/>
      <c r="AD6" s="265"/>
      <c r="AI6" s="265"/>
      <c r="AJ6" s="265"/>
      <c r="AK6" s="265"/>
      <c r="AL6" s="73"/>
    </row>
    <row r="7" spans="1:38" x14ac:dyDescent="0.25">
      <c r="A7" s="134"/>
      <c r="B7" s="134"/>
      <c r="C7" s="134"/>
      <c r="D7" s="134"/>
      <c r="E7" s="270"/>
      <c r="F7" s="270"/>
      <c r="G7" s="270"/>
      <c r="H7" s="139"/>
      <c r="I7" s="134"/>
      <c r="J7" s="134"/>
      <c r="K7" s="134"/>
      <c r="L7" s="134"/>
      <c r="M7" s="134"/>
      <c r="N7" s="134"/>
      <c r="O7" s="139"/>
      <c r="P7" s="140"/>
      <c r="U7" s="265"/>
      <c r="V7" s="265"/>
      <c r="W7" s="265"/>
      <c r="AB7" s="265"/>
      <c r="AC7" s="265"/>
      <c r="AD7" s="265"/>
      <c r="AI7" s="265"/>
      <c r="AJ7" s="265"/>
      <c r="AK7" s="265"/>
      <c r="AL7" s="73"/>
    </row>
    <row r="8" spans="1:38" ht="6.75" customHeight="1" x14ac:dyDescent="0.25">
      <c r="B8" s="140"/>
      <c r="C8" s="140"/>
      <c r="D8" s="140"/>
      <c r="E8" s="135"/>
      <c r="F8" s="135"/>
      <c r="G8" s="135"/>
      <c r="H8" s="140"/>
      <c r="I8" s="140"/>
      <c r="J8" s="140"/>
      <c r="K8" s="140"/>
      <c r="L8" s="140"/>
      <c r="M8" s="140"/>
      <c r="N8" s="140"/>
      <c r="O8" s="138"/>
      <c r="P8" s="140"/>
      <c r="U8" s="265"/>
      <c r="V8" s="265"/>
      <c r="W8" s="265"/>
      <c r="AB8" s="265"/>
      <c r="AC8" s="265"/>
      <c r="AD8" s="265"/>
      <c r="AI8" s="265"/>
      <c r="AJ8" s="265"/>
      <c r="AK8" s="265"/>
      <c r="AL8" s="73"/>
    </row>
    <row r="9" spans="1:38" ht="15.75" x14ac:dyDescent="0.25">
      <c r="B9" s="143" t="s">
        <v>112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73"/>
      <c r="P9" s="140"/>
      <c r="U9" s="265"/>
      <c r="V9" s="265"/>
      <c r="W9" s="265"/>
      <c r="AB9" s="265"/>
      <c r="AC9" s="265"/>
      <c r="AD9" s="265"/>
      <c r="AI9" s="265"/>
      <c r="AJ9" s="265"/>
      <c r="AK9" s="265"/>
      <c r="AL9" s="73"/>
    </row>
    <row r="10" spans="1:38" x14ac:dyDescent="0.25">
      <c r="O10" s="73"/>
      <c r="P10" s="140"/>
      <c r="U10" s="265"/>
      <c r="V10" s="265"/>
      <c r="W10" s="265"/>
      <c r="AB10" s="265"/>
      <c r="AC10" s="265"/>
      <c r="AD10" s="265"/>
      <c r="AI10" s="265"/>
      <c r="AJ10" s="265"/>
      <c r="AK10" s="265"/>
      <c r="AL10" s="73"/>
    </row>
    <row r="11" spans="1:38" ht="15" customHeight="1" x14ac:dyDescent="0.25">
      <c r="F11" s="136"/>
      <c r="G11" s="136"/>
      <c r="O11" s="73"/>
      <c r="P11" s="140"/>
      <c r="V11" s="142"/>
      <c r="W11" s="142"/>
      <c r="AC11" s="142"/>
      <c r="AD11" s="142"/>
      <c r="AI11" s="265"/>
      <c r="AJ11" s="265"/>
      <c r="AK11" s="265"/>
      <c r="AL11" s="73"/>
    </row>
    <row r="12" spans="1:38" ht="15" customHeight="1" x14ac:dyDescent="0.25">
      <c r="D12" s="267" t="s">
        <v>148</v>
      </c>
      <c r="E12" s="267"/>
      <c r="F12" s="267"/>
      <c r="G12" s="136"/>
      <c r="L12" s="265" t="s">
        <v>149</v>
      </c>
      <c r="M12" s="265"/>
      <c r="N12" s="265"/>
      <c r="O12" s="73"/>
      <c r="P12" s="140"/>
      <c r="V12" s="149"/>
      <c r="W12" s="149"/>
      <c r="AB12" s="142"/>
      <c r="AC12" s="142"/>
      <c r="AD12" s="142"/>
      <c r="AI12" s="70"/>
      <c r="AJ12" s="70"/>
      <c r="AK12" s="70"/>
      <c r="AL12" s="73"/>
    </row>
    <row r="13" spans="1:38" ht="15" customHeight="1" x14ac:dyDescent="0.25">
      <c r="D13" s="267"/>
      <c r="E13" s="267"/>
      <c r="F13" s="267"/>
      <c r="G13" s="136"/>
      <c r="L13" s="265"/>
      <c r="M13" s="265"/>
      <c r="N13" s="265"/>
      <c r="O13" s="73"/>
      <c r="P13" s="140"/>
      <c r="U13" s="265" t="s">
        <v>159</v>
      </c>
      <c r="V13" s="265"/>
      <c r="W13" s="265"/>
      <c r="AC13" s="142"/>
      <c r="AD13" s="142"/>
      <c r="AJ13" s="70"/>
      <c r="AK13" s="70"/>
      <c r="AL13" s="73"/>
    </row>
    <row r="14" spans="1:38" ht="15" customHeight="1" x14ac:dyDescent="0.25">
      <c r="D14" s="267"/>
      <c r="E14" s="267"/>
      <c r="F14" s="267"/>
      <c r="G14" s="136"/>
      <c r="L14" s="265"/>
      <c r="M14" s="265"/>
      <c r="N14" s="265"/>
      <c r="O14" s="73"/>
      <c r="P14" s="140"/>
      <c r="U14" s="265"/>
      <c r="V14" s="265"/>
      <c r="W14" s="265"/>
      <c r="AB14" s="266" t="s">
        <v>204</v>
      </c>
      <c r="AC14" s="265"/>
      <c r="AD14" s="265"/>
      <c r="AI14" s="265" t="s">
        <v>161</v>
      </c>
      <c r="AJ14" s="265"/>
      <c r="AK14" s="265"/>
      <c r="AL14" s="73"/>
    </row>
    <row r="15" spans="1:38" ht="15" customHeight="1" x14ac:dyDescent="0.25">
      <c r="D15" s="267"/>
      <c r="E15" s="267"/>
      <c r="F15" s="267"/>
      <c r="G15" s="136"/>
      <c r="L15" s="265"/>
      <c r="M15" s="265"/>
      <c r="N15" s="265"/>
      <c r="O15" s="73"/>
      <c r="P15" s="140"/>
      <c r="U15" s="265"/>
      <c r="V15" s="265"/>
      <c r="W15" s="265"/>
      <c r="AB15" s="265"/>
      <c r="AC15" s="265"/>
      <c r="AD15" s="265"/>
      <c r="AI15" s="265"/>
      <c r="AJ15" s="265"/>
      <c r="AK15" s="265"/>
      <c r="AL15" s="73"/>
    </row>
    <row r="16" spans="1:38" x14ac:dyDescent="0.25">
      <c r="D16" s="267"/>
      <c r="E16" s="267"/>
      <c r="F16" s="267"/>
      <c r="L16" s="265"/>
      <c r="M16" s="265"/>
      <c r="N16" s="265"/>
      <c r="O16" s="73"/>
      <c r="P16" s="140"/>
      <c r="U16" s="265"/>
      <c r="V16" s="265"/>
      <c r="W16" s="265"/>
      <c r="AB16" s="265"/>
      <c r="AC16" s="265"/>
      <c r="AD16" s="265"/>
      <c r="AI16" s="265"/>
      <c r="AJ16" s="265"/>
      <c r="AK16" s="265"/>
      <c r="AL16" s="73"/>
    </row>
    <row r="17" spans="5:38" ht="15" customHeight="1" x14ac:dyDescent="0.25">
      <c r="O17" s="73"/>
      <c r="P17" s="140"/>
      <c r="U17" s="265"/>
      <c r="V17" s="265"/>
      <c r="W17" s="265"/>
      <c r="AB17" s="265"/>
      <c r="AC17" s="265"/>
      <c r="AD17" s="265"/>
      <c r="AI17" s="265"/>
      <c r="AJ17" s="265"/>
      <c r="AK17" s="265"/>
      <c r="AL17" s="73"/>
    </row>
    <row r="18" spans="5:38" ht="15" customHeight="1" x14ac:dyDescent="0.25">
      <c r="O18" s="73"/>
      <c r="P18" s="140"/>
      <c r="U18" s="265"/>
      <c r="V18" s="265"/>
      <c r="W18" s="265"/>
      <c r="AB18" s="265"/>
      <c r="AC18" s="265"/>
      <c r="AD18" s="265"/>
      <c r="AI18" s="265"/>
      <c r="AJ18" s="265"/>
      <c r="AK18" s="265"/>
      <c r="AL18" s="73"/>
    </row>
    <row r="19" spans="5:38" ht="15" customHeight="1" x14ac:dyDescent="0.25">
      <c r="L19" s="265" t="s">
        <v>151</v>
      </c>
      <c r="M19" s="265"/>
      <c r="N19" s="265"/>
      <c r="O19" s="73"/>
      <c r="P19" s="140"/>
      <c r="V19" s="142"/>
      <c r="W19" s="142"/>
      <c r="AB19" s="142"/>
      <c r="AC19" s="142"/>
      <c r="AD19" s="142"/>
      <c r="AL19" s="73"/>
    </row>
    <row r="20" spans="5:38" ht="15" customHeight="1" x14ac:dyDescent="0.25">
      <c r="E20" s="271" t="s">
        <v>150</v>
      </c>
      <c r="F20" s="271"/>
      <c r="G20" s="271"/>
      <c r="L20" s="265"/>
      <c r="M20" s="265"/>
      <c r="N20" s="265"/>
      <c r="O20" s="73"/>
      <c r="P20" s="140"/>
      <c r="U20" s="149"/>
      <c r="V20" s="149"/>
      <c r="W20" s="142"/>
      <c r="AB20" s="142"/>
      <c r="AC20" s="142"/>
      <c r="AD20" s="142"/>
      <c r="AL20" s="73"/>
    </row>
    <row r="21" spans="5:38" x14ac:dyDescent="0.25">
      <c r="E21" s="271"/>
      <c r="F21" s="271"/>
      <c r="G21" s="271"/>
      <c r="L21" s="265"/>
      <c r="M21" s="265"/>
      <c r="N21" s="265"/>
      <c r="O21" s="73"/>
      <c r="P21" s="140"/>
      <c r="T21" s="149"/>
      <c r="U21" s="149"/>
      <c r="V21" s="149"/>
      <c r="W21" s="142"/>
      <c r="AL21" s="73"/>
    </row>
    <row r="22" spans="5:38" ht="15" customHeight="1" x14ac:dyDescent="0.25">
      <c r="E22" s="271"/>
      <c r="F22" s="271"/>
      <c r="G22" s="271"/>
      <c r="L22" s="265"/>
      <c r="M22" s="265"/>
      <c r="N22" s="265"/>
      <c r="O22" s="73"/>
      <c r="P22" s="140"/>
      <c r="T22" s="265" t="s">
        <v>162</v>
      </c>
      <c r="U22" s="265"/>
      <c r="V22" s="265"/>
      <c r="W22" s="149"/>
      <c r="AB22" s="265" t="s">
        <v>200</v>
      </c>
      <c r="AC22" s="265"/>
      <c r="AD22" s="265"/>
      <c r="AJ22" s="149"/>
      <c r="AK22" s="149"/>
      <c r="AL22" s="73"/>
    </row>
    <row r="23" spans="5:38" ht="15" customHeight="1" x14ac:dyDescent="0.25">
      <c r="E23" s="271"/>
      <c r="F23" s="271"/>
      <c r="G23" s="271"/>
      <c r="L23" s="149"/>
      <c r="M23" s="149"/>
      <c r="N23" s="149"/>
      <c r="O23" s="73"/>
      <c r="P23" s="140"/>
      <c r="T23" s="265"/>
      <c r="U23" s="265"/>
      <c r="V23" s="265"/>
      <c r="W23" s="149"/>
      <c r="AB23" s="265"/>
      <c r="AC23" s="265"/>
      <c r="AD23" s="265"/>
      <c r="AI23" s="265" t="s">
        <v>199</v>
      </c>
      <c r="AJ23" s="265"/>
      <c r="AK23" s="265"/>
      <c r="AL23" s="73"/>
    </row>
    <row r="24" spans="5:38" ht="15" customHeight="1" x14ac:dyDescent="0.25">
      <c r="E24" s="271"/>
      <c r="F24" s="271"/>
      <c r="G24" s="271"/>
      <c r="O24" s="73"/>
      <c r="P24" s="140"/>
      <c r="T24" s="265"/>
      <c r="U24" s="265"/>
      <c r="V24" s="265"/>
      <c r="W24" s="149"/>
      <c r="AB24" s="265"/>
      <c r="AC24" s="265"/>
      <c r="AD24" s="265"/>
      <c r="AI24" s="265"/>
      <c r="AJ24" s="265"/>
      <c r="AK24" s="265"/>
      <c r="AL24" s="73"/>
    </row>
    <row r="25" spans="5:38" ht="15" customHeight="1" x14ac:dyDescent="0.25">
      <c r="O25" s="73"/>
      <c r="P25" s="140"/>
      <c r="T25" s="265"/>
      <c r="U25" s="265"/>
      <c r="V25" s="265"/>
      <c r="W25" s="149"/>
      <c r="AB25" s="265"/>
      <c r="AC25" s="265"/>
      <c r="AD25" s="265"/>
      <c r="AI25" s="265"/>
      <c r="AJ25" s="265"/>
      <c r="AK25" s="265"/>
      <c r="AL25" s="73"/>
    </row>
    <row r="26" spans="5:38" ht="15" customHeight="1" x14ac:dyDescent="0.25">
      <c r="E26" s="267" t="s">
        <v>152</v>
      </c>
      <c r="F26" s="267"/>
      <c r="G26" s="267"/>
      <c r="L26" s="265" t="s">
        <v>153</v>
      </c>
      <c r="M26" s="265"/>
      <c r="N26" s="265"/>
      <c r="O26" s="73"/>
      <c r="P26" s="140"/>
      <c r="T26" s="265"/>
      <c r="U26" s="265"/>
      <c r="V26" s="265"/>
      <c r="AB26" s="265"/>
      <c r="AC26" s="265"/>
      <c r="AD26" s="265"/>
      <c r="AI26" s="265"/>
      <c r="AJ26" s="265"/>
      <c r="AK26" s="265"/>
      <c r="AL26" s="73"/>
    </row>
    <row r="27" spans="5:38" x14ac:dyDescent="0.25">
      <c r="E27" s="267"/>
      <c r="F27" s="267"/>
      <c r="G27" s="267"/>
      <c r="L27" s="265"/>
      <c r="M27" s="265"/>
      <c r="N27" s="265"/>
      <c r="O27" s="73"/>
      <c r="P27" s="140"/>
      <c r="T27" s="149"/>
      <c r="AB27" s="186"/>
      <c r="AC27" s="186"/>
      <c r="AD27" s="186"/>
      <c r="AI27" s="186"/>
      <c r="AJ27" s="186"/>
      <c r="AK27" s="186"/>
      <c r="AL27" s="73"/>
    </row>
    <row r="28" spans="5:38" ht="15" customHeight="1" x14ac:dyDescent="0.25">
      <c r="E28" s="267"/>
      <c r="F28" s="267"/>
      <c r="G28" s="267"/>
      <c r="L28" s="265"/>
      <c r="M28" s="265"/>
      <c r="N28" s="265"/>
      <c r="O28" s="73"/>
      <c r="P28" s="140"/>
      <c r="AI28" s="186"/>
      <c r="AJ28" s="186"/>
      <c r="AK28" s="186"/>
      <c r="AL28" s="73"/>
    </row>
    <row r="29" spans="5:38" x14ac:dyDescent="0.25">
      <c r="E29" s="267"/>
      <c r="F29" s="267"/>
      <c r="G29" s="267"/>
      <c r="L29" s="265"/>
      <c r="M29" s="265"/>
      <c r="N29" s="265"/>
      <c r="O29" s="73"/>
      <c r="P29" s="140"/>
      <c r="AI29" s="186"/>
      <c r="AJ29" s="186"/>
      <c r="AK29" s="186"/>
      <c r="AL29" s="73"/>
    </row>
    <row r="30" spans="5:38" ht="15" customHeight="1" x14ac:dyDescent="0.25">
      <c r="E30" s="267"/>
      <c r="F30" s="267"/>
      <c r="G30" s="267"/>
      <c r="L30" s="265"/>
      <c r="M30" s="265"/>
      <c r="N30" s="265"/>
      <c r="O30" s="73"/>
      <c r="P30" s="140"/>
      <c r="AJ30" s="149"/>
      <c r="AK30" s="149"/>
      <c r="AL30" s="73"/>
    </row>
    <row r="31" spans="5:38" ht="15" customHeight="1" x14ac:dyDescent="0.25">
      <c r="O31" s="73"/>
      <c r="P31" s="140"/>
      <c r="V31" s="149"/>
      <c r="W31" s="149"/>
      <c r="AI31" s="265" t="s">
        <v>169</v>
      </c>
      <c r="AJ31" s="265"/>
      <c r="AK31" s="265"/>
      <c r="AL31" s="73"/>
    </row>
    <row r="32" spans="5:38" ht="15" customHeight="1" x14ac:dyDescent="0.25">
      <c r="O32" s="73"/>
      <c r="P32" s="140"/>
      <c r="U32" s="265" t="s">
        <v>163</v>
      </c>
      <c r="V32" s="265"/>
      <c r="W32" s="265"/>
      <c r="AB32" s="265" t="s">
        <v>201</v>
      </c>
      <c r="AC32" s="265"/>
      <c r="AD32" s="265"/>
      <c r="AI32" s="265"/>
      <c r="AJ32" s="265"/>
      <c r="AK32" s="265"/>
      <c r="AL32" s="73"/>
    </row>
    <row r="33" spans="2:38" ht="15" customHeight="1" x14ac:dyDescent="0.25">
      <c r="O33" s="73"/>
      <c r="P33" s="140"/>
      <c r="U33" s="265"/>
      <c r="V33" s="265"/>
      <c r="W33" s="265"/>
      <c r="AB33" s="265"/>
      <c r="AC33" s="265"/>
      <c r="AD33" s="265"/>
      <c r="AI33" s="265"/>
      <c r="AJ33" s="265"/>
      <c r="AK33" s="265"/>
      <c r="AL33" s="73"/>
    </row>
    <row r="34" spans="2:38" x14ac:dyDescent="0.25">
      <c r="E34" s="267" t="s">
        <v>154</v>
      </c>
      <c r="F34" s="267"/>
      <c r="G34" s="267"/>
      <c r="L34" s="265" t="s">
        <v>155</v>
      </c>
      <c r="M34" s="265"/>
      <c r="N34" s="265"/>
      <c r="O34" s="73"/>
      <c r="P34" s="140"/>
      <c r="U34" s="265"/>
      <c r="V34" s="265"/>
      <c r="W34" s="265"/>
      <c r="AB34" s="265"/>
      <c r="AC34" s="265"/>
      <c r="AD34" s="265"/>
      <c r="AI34" s="265"/>
      <c r="AJ34" s="265"/>
      <c r="AK34" s="265"/>
      <c r="AL34" s="73"/>
    </row>
    <row r="35" spans="2:38" ht="15" customHeight="1" x14ac:dyDescent="0.25">
      <c r="E35" s="267"/>
      <c r="F35" s="267"/>
      <c r="G35" s="267"/>
      <c r="L35" s="265"/>
      <c r="M35" s="265"/>
      <c r="N35" s="265"/>
      <c r="O35" s="73"/>
      <c r="P35" s="140"/>
      <c r="U35" s="265"/>
      <c r="V35" s="265"/>
      <c r="W35" s="265"/>
      <c r="AB35" s="265"/>
      <c r="AC35" s="265"/>
      <c r="AD35" s="265"/>
      <c r="AI35" s="149"/>
      <c r="AJ35" s="149"/>
      <c r="AK35" s="149"/>
      <c r="AL35" s="73"/>
    </row>
    <row r="36" spans="2:38" x14ac:dyDescent="0.25">
      <c r="E36" s="267"/>
      <c r="F36" s="267"/>
      <c r="G36" s="267"/>
      <c r="L36" s="265"/>
      <c r="M36" s="265"/>
      <c r="N36" s="265"/>
      <c r="O36" s="73"/>
      <c r="P36" s="140"/>
      <c r="U36" s="265"/>
      <c r="V36" s="265"/>
      <c r="W36" s="265"/>
      <c r="AD36" s="140"/>
      <c r="AI36" s="186"/>
      <c r="AJ36" s="186"/>
      <c r="AK36" s="186"/>
      <c r="AL36" s="73"/>
    </row>
    <row r="37" spans="2:38" x14ac:dyDescent="0.25">
      <c r="E37" s="267"/>
      <c r="F37" s="267"/>
      <c r="G37" s="267"/>
      <c r="L37" s="265"/>
      <c r="M37" s="265"/>
      <c r="N37" s="265"/>
      <c r="O37" s="73"/>
      <c r="P37" s="140"/>
      <c r="AD37" s="140"/>
      <c r="AI37" s="186"/>
      <c r="AJ37" s="186"/>
      <c r="AK37" s="186"/>
      <c r="AL37" s="73"/>
    </row>
    <row r="38" spans="2:38" x14ac:dyDescent="0.25">
      <c r="E38" s="267"/>
      <c r="F38" s="267"/>
      <c r="G38" s="267"/>
      <c r="O38" s="73"/>
      <c r="P38" s="140"/>
      <c r="AD38" s="140"/>
      <c r="AL38" s="73"/>
    </row>
    <row r="39" spans="2:38" x14ac:dyDescent="0.25">
      <c r="O39" s="73"/>
      <c r="P39" s="140"/>
      <c r="U39" s="265" t="s">
        <v>207</v>
      </c>
      <c r="V39" s="265"/>
      <c r="W39" s="265"/>
      <c r="AD39" s="140"/>
      <c r="AL39" s="73"/>
    </row>
    <row r="40" spans="2:38" ht="15" customHeight="1" x14ac:dyDescent="0.25">
      <c r="L40" s="265" t="s">
        <v>157</v>
      </c>
      <c r="M40" s="265"/>
      <c r="N40" s="265"/>
      <c r="O40" s="73"/>
      <c r="P40" s="140"/>
      <c r="U40" s="265"/>
      <c r="V40" s="265"/>
      <c r="W40" s="265"/>
      <c r="AB40" s="265" t="s">
        <v>202</v>
      </c>
      <c r="AC40" s="265"/>
      <c r="AD40" s="265"/>
      <c r="AL40" s="73"/>
    </row>
    <row r="41" spans="2:38" x14ac:dyDescent="0.25">
      <c r="E41" s="267" t="s">
        <v>156</v>
      </c>
      <c r="F41" s="267"/>
      <c r="G41" s="267"/>
      <c r="L41" s="265"/>
      <c r="M41" s="265"/>
      <c r="N41" s="265"/>
      <c r="O41" s="73"/>
      <c r="P41" s="140"/>
      <c r="U41" s="265"/>
      <c r="V41" s="265"/>
      <c r="W41" s="265"/>
      <c r="AB41" s="265"/>
      <c r="AC41" s="265"/>
      <c r="AD41" s="265"/>
      <c r="AL41" s="73"/>
    </row>
    <row r="42" spans="2:38" x14ac:dyDescent="0.25">
      <c r="E42" s="267"/>
      <c r="F42" s="267"/>
      <c r="G42" s="267"/>
      <c r="L42" s="265"/>
      <c r="M42" s="265"/>
      <c r="N42" s="265"/>
      <c r="O42" s="73"/>
      <c r="P42" s="140"/>
      <c r="U42" s="265"/>
      <c r="V42" s="265"/>
      <c r="W42" s="265"/>
      <c r="AB42" s="265"/>
      <c r="AC42" s="265"/>
      <c r="AD42" s="265"/>
      <c r="AL42" s="73"/>
    </row>
    <row r="43" spans="2:38" x14ac:dyDescent="0.25">
      <c r="E43" s="267"/>
      <c r="F43" s="267"/>
      <c r="G43" s="267"/>
      <c r="L43" s="265"/>
      <c r="M43" s="265"/>
      <c r="N43" s="265"/>
      <c r="O43" s="73"/>
      <c r="P43" s="140"/>
      <c r="U43" s="265"/>
      <c r="V43" s="265"/>
      <c r="W43" s="265"/>
      <c r="AB43" s="265"/>
      <c r="AC43" s="265"/>
      <c r="AD43" s="265"/>
      <c r="AL43" s="73"/>
    </row>
    <row r="44" spans="2:38" x14ac:dyDescent="0.25">
      <c r="E44" s="267"/>
      <c r="F44" s="267"/>
      <c r="G44" s="267"/>
      <c r="L44" s="265"/>
      <c r="M44" s="265"/>
      <c r="N44" s="265"/>
      <c r="O44" s="73"/>
      <c r="P44" s="140"/>
      <c r="U44" s="265"/>
      <c r="V44" s="265"/>
      <c r="W44" s="265"/>
      <c r="AB44" s="265"/>
      <c r="AC44" s="265"/>
      <c r="AD44" s="265"/>
      <c r="AL44" s="73"/>
    </row>
    <row r="45" spans="2:38" x14ac:dyDescent="0.25">
      <c r="E45" s="267"/>
      <c r="F45" s="267"/>
      <c r="G45" s="267"/>
      <c r="O45" s="73"/>
      <c r="P45" s="140"/>
      <c r="U45" s="265"/>
      <c r="V45" s="265"/>
      <c r="W45" s="265"/>
      <c r="AD45" s="140"/>
      <c r="AL45" s="73"/>
    </row>
    <row r="46" spans="2:38" x14ac:dyDescent="0.25"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9"/>
      <c r="P46" s="141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9"/>
    </row>
    <row r="48" spans="2:38" x14ac:dyDescent="0.25">
      <c r="AH48" s="265"/>
      <c r="AI48" s="265"/>
      <c r="AJ48" s="265"/>
    </row>
    <row r="49" spans="21:36" x14ac:dyDescent="0.25">
      <c r="U49" s="265"/>
      <c r="V49" s="265"/>
      <c r="W49" s="265"/>
      <c r="AH49" s="265"/>
      <c r="AI49" s="265"/>
      <c r="AJ49" s="265"/>
    </row>
    <row r="50" spans="21:36" x14ac:dyDescent="0.25">
      <c r="U50" s="265"/>
      <c r="V50" s="265"/>
      <c r="W50" s="265"/>
      <c r="AH50" s="265"/>
      <c r="AI50" s="265"/>
      <c r="AJ50" s="265"/>
    </row>
    <row r="51" spans="21:36" x14ac:dyDescent="0.25">
      <c r="U51" s="265"/>
      <c r="V51" s="265"/>
      <c r="W51" s="265"/>
      <c r="AH51" s="265"/>
      <c r="AI51" s="265"/>
      <c r="AJ51" s="265"/>
    </row>
    <row r="52" spans="21:36" x14ac:dyDescent="0.25">
      <c r="U52" s="265"/>
      <c r="V52" s="265"/>
      <c r="W52" s="265"/>
      <c r="AH52" s="265"/>
      <c r="AI52" s="265"/>
      <c r="AJ52" s="265"/>
    </row>
    <row r="53" spans="21:36" x14ac:dyDescent="0.25">
      <c r="U53" s="265"/>
      <c r="V53" s="265"/>
      <c r="W53" s="265"/>
      <c r="AB53" s="266"/>
      <c r="AC53" s="265"/>
      <c r="AD53" s="265"/>
    </row>
    <row r="54" spans="21:36" x14ac:dyDescent="0.25">
      <c r="AB54" s="265"/>
      <c r="AC54" s="265"/>
      <c r="AD54" s="265"/>
    </row>
    <row r="55" spans="21:36" x14ac:dyDescent="0.25">
      <c r="AB55" s="265"/>
      <c r="AC55" s="265"/>
      <c r="AD55" s="265"/>
    </row>
    <row r="56" spans="21:36" x14ac:dyDescent="0.25">
      <c r="AB56" s="265"/>
      <c r="AC56" s="265"/>
      <c r="AD56" s="265"/>
    </row>
    <row r="57" spans="21:36" x14ac:dyDescent="0.25">
      <c r="AB57" s="265"/>
      <c r="AC57" s="265"/>
      <c r="AD57" s="265"/>
    </row>
  </sheetData>
  <mergeCells count="28">
    <mergeCell ref="U49:W53"/>
    <mergeCell ref="U39:W45"/>
    <mergeCell ref="AH48:AJ52"/>
    <mergeCell ref="AB53:AD57"/>
    <mergeCell ref="E41:G45"/>
    <mergeCell ref="L40:N44"/>
    <mergeCell ref="AB40:AD44"/>
    <mergeCell ref="E34:G38"/>
    <mergeCell ref="L34:N37"/>
    <mergeCell ref="E2:G7"/>
    <mergeCell ref="D12:F16"/>
    <mergeCell ref="E20:G24"/>
    <mergeCell ref="E26:G30"/>
    <mergeCell ref="L12:N16"/>
    <mergeCell ref="L26:N30"/>
    <mergeCell ref="L19:N22"/>
    <mergeCell ref="U5:W10"/>
    <mergeCell ref="U13:W18"/>
    <mergeCell ref="U32:W36"/>
    <mergeCell ref="AB14:AD18"/>
    <mergeCell ref="T22:V26"/>
    <mergeCell ref="AB22:AD26"/>
    <mergeCell ref="AI5:AK11"/>
    <mergeCell ref="AI14:AK18"/>
    <mergeCell ref="AB32:AD35"/>
    <mergeCell ref="AI31:AK34"/>
    <mergeCell ref="AI23:AK26"/>
    <mergeCell ref="AB5:AD10"/>
  </mergeCells>
  <hyperlinks>
    <hyperlink ref="J6" r:id="rId1"/>
    <hyperlink ref="Q1" r:id="rId2" tooltip="Legal aid statistics on gov.uk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workbookViewId="0"/>
  </sheetViews>
  <sheetFormatPr defaultRowHeight="15" x14ac:dyDescent="0.25"/>
  <cols>
    <col min="3" max="5" width="12.5703125" bestFit="1" customWidth="1"/>
    <col min="6" max="6" width="11.5703125" bestFit="1" customWidth="1"/>
    <col min="7" max="7" width="12.5703125" bestFit="1" customWidth="1"/>
    <col min="8" max="8" width="7.85546875" customWidth="1"/>
    <col min="9" max="9" width="11.85546875" customWidth="1"/>
    <col min="10" max="10" width="12.28515625" customWidth="1"/>
    <col min="11" max="11" width="12.42578125" customWidth="1"/>
    <col min="12" max="12" width="10.7109375" customWidth="1"/>
    <col min="17" max="17" width="10" customWidth="1"/>
  </cols>
  <sheetData>
    <row r="1" spans="1:11" ht="25.5" customHeight="1" x14ac:dyDescent="0.25">
      <c r="A1" s="153" t="s">
        <v>172</v>
      </c>
      <c r="B1" s="70"/>
    </row>
    <row r="2" spans="1:11" ht="15" customHeight="1" x14ac:dyDescent="0.25">
      <c r="A2" s="76"/>
      <c r="B2" s="5"/>
      <c r="C2" s="276" t="s">
        <v>119</v>
      </c>
      <c r="D2" s="278" t="s">
        <v>2</v>
      </c>
      <c r="E2" s="278" t="s">
        <v>3</v>
      </c>
      <c r="F2" s="280" t="s">
        <v>4</v>
      </c>
      <c r="G2" s="282" t="s">
        <v>116</v>
      </c>
      <c r="H2" s="274" t="s">
        <v>120</v>
      </c>
      <c r="I2" s="272" t="s">
        <v>78</v>
      </c>
      <c r="J2" s="272"/>
      <c r="K2" s="273"/>
    </row>
    <row r="3" spans="1:11" ht="30.75" customHeight="1" x14ac:dyDescent="0.25">
      <c r="A3" s="126" t="s">
        <v>131</v>
      </c>
      <c r="B3" s="28" t="s">
        <v>132</v>
      </c>
      <c r="C3" s="277"/>
      <c r="D3" s="279"/>
      <c r="E3" s="279"/>
      <c r="F3" s="281"/>
      <c r="G3" s="283"/>
      <c r="H3" s="275"/>
      <c r="I3" s="251" t="s">
        <v>116</v>
      </c>
      <c r="J3" s="251" t="s">
        <v>117</v>
      </c>
      <c r="K3" s="252" t="s">
        <v>118</v>
      </c>
    </row>
    <row r="4" spans="1:11" x14ac:dyDescent="0.25">
      <c r="A4" s="168" t="s">
        <v>0</v>
      </c>
      <c r="B4" s="4" t="s">
        <v>10</v>
      </c>
      <c r="C4" s="94">
        <v>225386400.03000006</v>
      </c>
      <c r="D4" s="94">
        <v>148589383.06999999</v>
      </c>
      <c r="E4" s="94">
        <v>94657222.368399963</v>
      </c>
      <c r="F4" s="49">
        <v>38875927.859999992</v>
      </c>
      <c r="G4" s="80">
        <v>507508933.32840008</v>
      </c>
      <c r="H4" s="152"/>
      <c r="I4" s="9">
        <v>507.50893332840008</v>
      </c>
      <c r="J4" s="10">
        <v>243.24660543839997</v>
      </c>
      <c r="K4" s="23">
        <v>264.26232789000005</v>
      </c>
    </row>
    <row r="5" spans="1:11" x14ac:dyDescent="0.25">
      <c r="A5" s="168"/>
      <c r="B5" s="4" t="s">
        <v>11</v>
      </c>
      <c r="C5" s="94">
        <v>229128222.32999989</v>
      </c>
      <c r="D5" s="94">
        <v>160192394.46000001</v>
      </c>
      <c r="E5" s="94">
        <v>95077433.392400175</v>
      </c>
      <c r="F5" s="49">
        <v>34306780.310000002</v>
      </c>
      <c r="G5" s="80">
        <v>518704830.49240005</v>
      </c>
      <c r="H5" s="152"/>
      <c r="I5" s="9">
        <v>518.70483049240011</v>
      </c>
      <c r="J5" s="10">
        <v>255.2698278524002</v>
      </c>
      <c r="K5" s="23">
        <v>263.43500263999988</v>
      </c>
    </row>
    <row r="6" spans="1:11" x14ac:dyDescent="0.25">
      <c r="A6" s="168"/>
      <c r="B6" s="4" t="s">
        <v>12</v>
      </c>
      <c r="C6" s="94">
        <v>230745118.00000006</v>
      </c>
      <c r="D6" s="94">
        <v>141460824.02999994</v>
      </c>
      <c r="E6" s="94">
        <v>93271686.600000128</v>
      </c>
      <c r="F6" s="49">
        <v>30753428.95000001</v>
      </c>
      <c r="G6" s="80">
        <v>496231057.5800001</v>
      </c>
      <c r="H6" s="152"/>
      <c r="I6" s="9">
        <v>496.23105758000008</v>
      </c>
      <c r="J6" s="10">
        <v>234.73251063000006</v>
      </c>
      <c r="K6" s="23">
        <v>261.4985469500001</v>
      </c>
    </row>
    <row r="7" spans="1:11" x14ac:dyDescent="0.25">
      <c r="A7" s="168"/>
      <c r="B7" s="4" t="s">
        <v>13</v>
      </c>
      <c r="C7" s="94">
        <v>250830376.40000015</v>
      </c>
      <c r="D7" s="94">
        <v>142853649.08000004</v>
      </c>
      <c r="E7" s="94">
        <v>93708467.968799993</v>
      </c>
      <c r="F7" s="49">
        <v>30510955.539999995</v>
      </c>
      <c r="G7" s="80">
        <v>517903448.98880023</v>
      </c>
      <c r="H7" s="152"/>
      <c r="I7" s="9">
        <v>517.90344898880028</v>
      </c>
      <c r="J7" s="10">
        <v>236.56211704880005</v>
      </c>
      <c r="K7" s="23">
        <v>281.3413319400002</v>
      </c>
    </row>
    <row r="8" spans="1:11" x14ac:dyDescent="0.25">
      <c r="A8" s="168" t="s">
        <v>1</v>
      </c>
      <c r="B8" s="4" t="s">
        <v>10</v>
      </c>
      <c r="C8" s="94">
        <v>230009283.06000003</v>
      </c>
      <c r="D8" s="94">
        <v>138058670.89000005</v>
      </c>
      <c r="E8" s="94">
        <v>86036793.220000193</v>
      </c>
      <c r="F8" s="49">
        <v>27700945.390000004</v>
      </c>
      <c r="G8" s="80">
        <v>481805692.56000024</v>
      </c>
      <c r="H8" s="152"/>
      <c r="I8" s="9">
        <v>481.80569256000024</v>
      </c>
      <c r="J8" s="10">
        <v>224.09546411000025</v>
      </c>
      <c r="K8" s="23">
        <v>257.71022845000005</v>
      </c>
    </row>
    <row r="9" spans="1:11" x14ac:dyDescent="0.25">
      <c r="A9" s="168"/>
      <c r="B9" s="4" t="s">
        <v>11</v>
      </c>
      <c r="C9" s="94">
        <v>207395985.9600001</v>
      </c>
      <c r="D9" s="94">
        <v>149862436.86000001</v>
      </c>
      <c r="E9" s="94">
        <v>85692161.460000008</v>
      </c>
      <c r="F9" s="49">
        <v>27416304.929999996</v>
      </c>
      <c r="G9" s="80">
        <v>470366889.2100001</v>
      </c>
      <c r="H9" s="152"/>
      <c r="I9" s="9">
        <v>470.36688921000012</v>
      </c>
      <c r="J9" s="10">
        <v>235.55459832000003</v>
      </c>
      <c r="K9" s="23">
        <v>234.8122908900001</v>
      </c>
    </row>
    <row r="10" spans="1:11" x14ac:dyDescent="0.25">
      <c r="A10" s="168"/>
      <c r="B10" s="4" t="s">
        <v>12</v>
      </c>
      <c r="C10" s="94">
        <v>203162425.39000008</v>
      </c>
      <c r="D10" s="94">
        <v>149449166.22999996</v>
      </c>
      <c r="E10" s="94">
        <v>79871206.929999888</v>
      </c>
      <c r="F10" s="49">
        <v>27375866.720000003</v>
      </c>
      <c r="G10" s="80">
        <v>459858665.26999992</v>
      </c>
      <c r="H10" s="152"/>
      <c r="I10" s="9">
        <v>459.8586652699999</v>
      </c>
      <c r="J10" s="10">
        <v>229.32037315999986</v>
      </c>
      <c r="K10" s="23">
        <v>230.53829211000007</v>
      </c>
    </row>
    <row r="11" spans="1:11" x14ac:dyDescent="0.25">
      <c r="A11" s="168"/>
      <c r="B11" s="4" t="s">
        <v>13</v>
      </c>
      <c r="C11" s="94">
        <v>190716763.13999999</v>
      </c>
      <c r="D11" s="94">
        <v>139002297.84</v>
      </c>
      <c r="E11" s="94">
        <v>80747055.829999968</v>
      </c>
      <c r="F11" s="49">
        <v>28970935.379999999</v>
      </c>
      <c r="G11" s="80">
        <v>439437052.19</v>
      </c>
      <c r="H11" s="152"/>
      <c r="I11" s="9">
        <v>439.43705218999997</v>
      </c>
      <c r="J11" s="10">
        <v>219.74935366999995</v>
      </c>
      <c r="K11" s="23">
        <v>219.68769851999997</v>
      </c>
    </row>
    <row r="12" spans="1:11" x14ac:dyDescent="0.25">
      <c r="A12" s="168" t="s">
        <v>67</v>
      </c>
      <c r="B12" s="4" t="s">
        <v>10</v>
      </c>
      <c r="C12" s="94">
        <v>193786487.20000005</v>
      </c>
      <c r="D12" s="94">
        <v>143735165.36454001</v>
      </c>
      <c r="E12" s="94">
        <v>76587918.180000082</v>
      </c>
      <c r="F12" s="49">
        <v>27400184</v>
      </c>
      <c r="G12" s="80">
        <v>441509754.74454015</v>
      </c>
      <c r="H12" s="221"/>
      <c r="I12" s="9">
        <v>441.50975474454015</v>
      </c>
      <c r="J12" s="10">
        <v>220.32308354454011</v>
      </c>
      <c r="K12" s="23">
        <v>221.18667120000003</v>
      </c>
    </row>
    <row r="13" spans="1:11" ht="15" customHeight="1" x14ac:dyDescent="0.25">
      <c r="A13" s="168"/>
      <c r="B13" s="4" t="s">
        <v>11</v>
      </c>
      <c r="C13" s="94">
        <v>181105894.4000001</v>
      </c>
      <c r="D13" s="94">
        <v>163217477.14395002</v>
      </c>
      <c r="E13" s="94">
        <v>72013847.409999996</v>
      </c>
      <c r="F13" s="49">
        <v>24947032.739999987</v>
      </c>
      <c r="G13" s="80">
        <v>441284251.69395012</v>
      </c>
      <c r="H13" s="222"/>
      <c r="I13" s="9">
        <v>441.28425169395013</v>
      </c>
      <c r="J13" s="10">
        <v>235.23132455395</v>
      </c>
      <c r="K13" s="23">
        <v>206.05292714000007</v>
      </c>
    </row>
    <row r="14" spans="1:11" x14ac:dyDescent="0.25">
      <c r="A14" s="168"/>
      <c r="B14" s="4" t="s">
        <v>12</v>
      </c>
      <c r="C14" s="94">
        <v>173668589.12999991</v>
      </c>
      <c r="D14" s="94">
        <v>139404430.60718998</v>
      </c>
      <c r="E14" s="94">
        <v>68464297.469999969</v>
      </c>
      <c r="F14" s="49">
        <v>23953606.479999997</v>
      </c>
      <c r="G14" s="80">
        <v>405490923.68718988</v>
      </c>
      <c r="H14" s="241"/>
      <c r="I14" s="9">
        <v>405.49092368718988</v>
      </c>
      <c r="J14" s="10">
        <v>207.86872807718996</v>
      </c>
      <c r="K14" s="23">
        <v>197.62219560999989</v>
      </c>
    </row>
    <row r="15" spans="1:11" x14ac:dyDescent="0.25">
      <c r="A15" s="168"/>
      <c r="B15" s="4" t="s">
        <v>13</v>
      </c>
      <c r="C15" s="94">
        <v>178424378.91</v>
      </c>
      <c r="D15" s="94">
        <v>147375070.90515992</v>
      </c>
      <c r="E15" s="94">
        <v>68598950.069999978</v>
      </c>
      <c r="F15" s="49">
        <v>25081563.120000001</v>
      </c>
      <c r="G15" s="80">
        <v>419479963.00515991</v>
      </c>
      <c r="H15" s="241"/>
      <c r="I15" s="9">
        <v>419.4799630051599</v>
      </c>
      <c r="J15" s="10">
        <v>215.97402097515987</v>
      </c>
      <c r="K15" s="23">
        <v>203.50594203</v>
      </c>
    </row>
    <row r="16" spans="1:11" x14ac:dyDescent="0.25">
      <c r="A16" s="126" t="s">
        <v>164</v>
      </c>
      <c r="B16" s="13" t="s">
        <v>10</v>
      </c>
      <c r="C16" s="151">
        <v>188547786.51000002</v>
      </c>
      <c r="D16" s="151">
        <v>149841988.33999997</v>
      </c>
      <c r="E16" s="151">
        <v>71737458.76000002</v>
      </c>
      <c r="F16" s="52">
        <v>24160591.609999988</v>
      </c>
      <c r="G16" s="194">
        <v>434287825.22000003</v>
      </c>
      <c r="H16" s="242">
        <v>-1.635734985905073E-2</v>
      </c>
      <c r="I16" s="38">
        <v>434.28782522</v>
      </c>
      <c r="J16" s="39">
        <v>221.57944709999998</v>
      </c>
      <c r="K16" s="24">
        <v>212.70837811999999</v>
      </c>
    </row>
    <row r="17" spans="1:1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25">
      <c r="A18" s="3"/>
    </row>
    <row r="37" spans="1:11" x14ac:dyDescent="0.25">
      <c r="J37" s="148" t="s">
        <v>121</v>
      </c>
    </row>
    <row r="38" spans="1:11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</row>
  </sheetData>
  <sheetProtection sheet="1" objects="1" scenarios="1"/>
  <mergeCells count="7">
    <mergeCell ref="I2:K2"/>
    <mergeCell ref="H2:H3"/>
    <mergeCell ref="C2:C3"/>
    <mergeCell ref="D2:D3"/>
    <mergeCell ref="E2:E3"/>
    <mergeCell ref="F2:F3"/>
    <mergeCell ref="G2:G3"/>
  </mergeCells>
  <hyperlinks>
    <hyperlink ref="J37" location="Index!E2" tooltip="Index" display="Return to index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0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19" customWidth="1"/>
    <col min="3" max="3" width="12.28515625" customWidth="1"/>
    <col min="4" max="4" width="14.42578125" customWidth="1"/>
    <col min="5" max="5" width="14.5703125" customWidth="1"/>
    <col min="6" max="6" width="13.42578125" customWidth="1"/>
    <col min="7" max="7" width="13.85546875" customWidth="1"/>
    <col min="8" max="8" width="18" customWidth="1"/>
    <col min="9" max="9" width="16" customWidth="1"/>
    <col min="10" max="10" width="12.7109375" bestFit="1" customWidth="1"/>
    <col min="11" max="11" width="10.42578125" customWidth="1"/>
    <col min="12" max="12" width="10.28515625" customWidth="1"/>
  </cols>
  <sheetData>
    <row r="1" spans="2:9" ht="26.25" customHeight="1" x14ac:dyDescent="0.25">
      <c r="B1" s="128" t="s">
        <v>148</v>
      </c>
    </row>
    <row r="2" spans="2:9" ht="30.75" customHeight="1" x14ac:dyDescent="0.25">
      <c r="B2" s="257" t="s">
        <v>69</v>
      </c>
      <c r="C2" s="27" t="s">
        <v>7</v>
      </c>
      <c r="D2" s="258" t="s">
        <v>8</v>
      </c>
      <c r="E2" s="27" t="s">
        <v>70</v>
      </c>
      <c r="F2" s="14" t="s">
        <v>92</v>
      </c>
      <c r="G2" s="27" t="s">
        <v>127</v>
      </c>
      <c r="H2" s="259" t="s">
        <v>93</v>
      </c>
    </row>
    <row r="3" spans="2:9" x14ac:dyDescent="0.25">
      <c r="B3" s="98" t="s">
        <v>71</v>
      </c>
      <c r="C3" s="99">
        <v>0</v>
      </c>
      <c r="D3" s="93">
        <v>150</v>
      </c>
      <c r="E3" s="100">
        <v>1242803</v>
      </c>
      <c r="F3" s="101">
        <v>1242.8030000000001</v>
      </c>
      <c r="G3" s="102">
        <v>1</v>
      </c>
      <c r="H3" s="103" t="s">
        <v>174</v>
      </c>
      <c r="I3" s="104"/>
    </row>
    <row r="4" spans="2:9" ht="45" x14ac:dyDescent="0.25">
      <c r="B4" s="105" t="s">
        <v>94</v>
      </c>
      <c r="C4" s="106">
        <v>-1.5</v>
      </c>
      <c r="D4" s="179">
        <v>230</v>
      </c>
      <c r="E4" s="107">
        <v>221044</v>
      </c>
      <c r="F4" s="108">
        <v>221.04400000000001</v>
      </c>
      <c r="G4" s="129">
        <v>0.17785924237389192</v>
      </c>
      <c r="H4" s="109" t="s">
        <v>175</v>
      </c>
      <c r="I4" s="104"/>
    </row>
    <row r="5" spans="2:9" ht="30" customHeight="1" x14ac:dyDescent="0.25">
      <c r="B5" s="105" t="s">
        <v>72</v>
      </c>
      <c r="C5" s="106">
        <v>-3</v>
      </c>
      <c r="D5" s="179">
        <v>280</v>
      </c>
      <c r="E5" s="107">
        <v>109693</v>
      </c>
      <c r="F5" s="108">
        <v>109.693</v>
      </c>
      <c r="G5" s="129">
        <v>8.8262580634259818E-2</v>
      </c>
      <c r="H5" s="109" t="s">
        <v>176</v>
      </c>
      <c r="I5" s="104"/>
    </row>
    <row r="6" spans="2:9" ht="33" customHeight="1" x14ac:dyDescent="0.25">
      <c r="B6" s="110" t="s">
        <v>73</v>
      </c>
      <c r="C6" s="106">
        <v>-3</v>
      </c>
      <c r="D6" s="179">
        <v>230</v>
      </c>
      <c r="E6" s="107">
        <v>111342</v>
      </c>
      <c r="F6" s="108">
        <v>111.342</v>
      </c>
      <c r="G6" s="129">
        <v>8.9589420044850224E-2</v>
      </c>
      <c r="H6" s="109" t="s">
        <v>177</v>
      </c>
      <c r="I6" s="104"/>
    </row>
    <row r="7" spans="2:9" ht="30" x14ac:dyDescent="0.25">
      <c r="B7" s="110" t="s">
        <v>74</v>
      </c>
      <c r="C7" s="106">
        <v>-3</v>
      </c>
      <c r="D7" s="179">
        <v>180</v>
      </c>
      <c r="E7" s="107">
        <v>9</v>
      </c>
      <c r="F7" s="108">
        <v>8.9999999999999993E-3</v>
      </c>
      <c r="G7" s="129">
        <v>7.2416947818761303E-6</v>
      </c>
      <c r="H7" s="109" t="s">
        <v>178</v>
      </c>
      <c r="I7" s="104"/>
    </row>
    <row r="8" spans="2:9" ht="26.25" customHeight="1" x14ac:dyDescent="0.25">
      <c r="B8" s="110" t="s">
        <v>3</v>
      </c>
      <c r="C8" s="106">
        <v>-1.5</v>
      </c>
      <c r="D8" s="179">
        <v>80</v>
      </c>
      <c r="E8" s="107">
        <v>1021759</v>
      </c>
      <c r="F8" s="108">
        <v>1021.759</v>
      </c>
      <c r="G8" s="129">
        <v>0.82214075762610805</v>
      </c>
      <c r="H8" s="109" t="s">
        <v>179</v>
      </c>
      <c r="I8" s="104"/>
    </row>
    <row r="9" spans="2:9" ht="45" x14ac:dyDescent="0.25">
      <c r="B9" s="105" t="s">
        <v>75</v>
      </c>
      <c r="C9" s="106">
        <v>-3</v>
      </c>
      <c r="D9" s="179">
        <v>120</v>
      </c>
      <c r="E9" s="107">
        <v>656490</v>
      </c>
      <c r="F9" s="108">
        <v>656.49</v>
      </c>
      <c r="G9" s="129">
        <v>0.52823335637265123</v>
      </c>
      <c r="H9" s="109" t="s">
        <v>180</v>
      </c>
      <c r="I9" s="104"/>
    </row>
    <row r="10" spans="2:9" ht="30.75" customHeight="1" x14ac:dyDescent="0.25">
      <c r="B10" s="110" t="s">
        <v>76</v>
      </c>
      <c r="C10" s="106">
        <v>-3</v>
      </c>
      <c r="D10" s="179">
        <v>-50</v>
      </c>
      <c r="E10" s="107">
        <v>17296</v>
      </c>
      <c r="F10" s="108">
        <v>17.295999999999999</v>
      </c>
      <c r="G10" s="129">
        <v>1.3916928105258838E-2</v>
      </c>
      <c r="H10" s="109" t="s">
        <v>181</v>
      </c>
      <c r="I10" s="104"/>
    </row>
    <row r="11" spans="2:9" ht="30.75" customHeight="1" x14ac:dyDescent="0.25">
      <c r="B11" s="110" t="s">
        <v>77</v>
      </c>
      <c r="C11" s="106">
        <v>-3</v>
      </c>
      <c r="D11" s="179">
        <v>50</v>
      </c>
      <c r="E11" s="107">
        <v>5984</v>
      </c>
      <c r="F11" s="108">
        <v>5.984</v>
      </c>
      <c r="G11" s="129">
        <v>4.814922397194085E-3</v>
      </c>
      <c r="H11" s="109" t="s">
        <v>182</v>
      </c>
      <c r="I11" s="104"/>
    </row>
    <row r="12" spans="2:9" ht="32.25" customHeight="1" x14ac:dyDescent="0.25">
      <c r="B12" s="111" t="s">
        <v>95</v>
      </c>
      <c r="C12" s="112">
        <v>-3</v>
      </c>
      <c r="D12" s="75">
        <v>10</v>
      </c>
      <c r="E12" s="113">
        <v>341989</v>
      </c>
      <c r="F12" s="164">
        <v>341.98899999999998</v>
      </c>
      <c r="G12" s="130">
        <v>0.27517555075100397</v>
      </c>
      <c r="H12" s="131" t="s">
        <v>183</v>
      </c>
      <c r="I12" s="104"/>
    </row>
    <row r="13" spans="2:9" x14ac:dyDescent="0.25">
      <c r="B13" s="114" t="s">
        <v>71</v>
      </c>
      <c r="C13" s="106">
        <v>0</v>
      </c>
      <c r="D13" s="179">
        <v>150</v>
      </c>
      <c r="E13" s="107">
        <v>880644779.46000004</v>
      </c>
      <c r="F13" s="108">
        <v>880.64477946</v>
      </c>
      <c r="G13" s="115">
        <v>1</v>
      </c>
      <c r="H13" s="109" t="s">
        <v>184</v>
      </c>
    </row>
    <row r="14" spans="2:9" ht="45" x14ac:dyDescent="0.25">
      <c r="B14" s="114" t="s">
        <v>94</v>
      </c>
      <c r="C14" s="106">
        <v>1.5</v>
      </c>
      <c r="D14" s="179">
        <v>230</v>
      </c>
      <c r="E14" s="116">
        <v>599830225.75</v>
      </c>
      <c r="F14" s="117">
        <v>599.83022574999995</v>
      </c>
      <c r="G14" s="129">
        <v>0.68112619269463914</v>
      </c>
      <c r="H14" s="109" t="s">
        <v>185</v>
      </c>
    </row>
    <row r="15" spans="2:9" ht="30" x14ac:dyDescent="0.25">
      <c r="B15" s="114" t="s">
        <v>72</v>
      </c>
      <c r="C15" s="106">
        <v>3</v>
      </c>
      <c r="D15" s="179">
        <v>285</v>
      </c>
      <c r="E15" s="116">
        <v>342857803.78999996</v>
      </c>
      <c r="F15" s="117">
        <v>342.85780378999993</v>
      </c>
      <c r="G15" s="129">
        <v>0.38932588006737057</v>
      </c>
      <c r="H15" s="109" t="s">
        <v>186</v>
      </c>
    </row>
    <row r="16" spans="2:9" ht="30" x14ac:dyDescent="0.25">
      <c r="B16" s="114" t="s">
        <v>73</v>
      </c>
      <c r="C16" s="106">
        <v>3</v>
      </c>
      <c r="D16" s="179">
        <v>230</v>
      </c>
      <c r="E16" s="116">
        <v>231007884.24000001</v>
      </c>
      <c r="F16" s="117">
        <v>231.00788424000001</v>
      </c>
      <c r="G16" s="129">
        <v>0.26231675884305028</v>
      </c>
      <c r="H16" s="109" t="s">
        <v>187</v>
      </c>
    </row>
    <row r="17" spans="2:8" ht="30" x14ac:dyDescent="0.25">
      <c r="B17" s="114" t="s">
        <v>96</v>
      </c>
      <c r="C17" s="106">
        <v>3</v>
      </c>
      <c r="D17" s="179">
        <v>180</v>
      </c>
      <c r="E17" s="116">
        <v>25964537.719999999</v>
      </c>
      <c r="F17" s="117">
        <v>25.964537719999999</v>
      </c>
      <c r="G17" s="129">
        <v>2.9483553784218328E-2</v>
      </c>
      <c r="H17" s="109" t="s">
        <v>188</v>
      </c>
    </row>
    <row r="18" spans="2:8" ht="30" x14ac:dyDescent="0.25">
      <c r="B18" s="114" t="s">
        <v>3</v>
      </c>
      <c r="C18" s="106">
        <v>1.5</v>
      </c>
      <c r="D18" s="179">
        <v>80</v>
      </c>
      <c r="E18" s="116">
        <v>280814553.71000004</v>
      </c>
      <c r="F18" s="117">
        <v>280.81455371000004</v>
      </c>
      <c r="G18" s="129">
        <v>0.31887380730536086</v>
      </c>
      <c r="H18" s="109" t="s">
        <v>189</v>
      </c>
    </row>
    <row r="19" spans="2:8" ht="45" x14ac:dyDescent="0.25">
      <c r="B19" s="114" t="s">
        <v>75</v>
      </c>
      <c r="C19" s="106">
        <v>3</v>
      </c>
      <c r="D19" s="179">
        <v>120</v>
      </c>
      <c r="E19" s="116">
        <v>126171698.62999998</v>
      </c>
      <c r="F19" s="117">
        <v>126.17169862999998</v>
      </c>
      <c r="G19" s="129">
        <v>0.14327195433710155</v>
      </c>
      <c r="H19" s="109" t="s">
        <v>190</v>
      </c>
    </row>
    <row r="20" spans="2:8" ht="30" x14ac:dyDescent="0.25">
      <c r="B20" s="114" t="s">
        <v>76</v>
      </c>
      <c r="C20" s="106">
        <v>3</v>
      </c>
      <c r="D20" s="179">
        <v>-50</v>
      </c>
      <c r="E20" s="116">
        <v>14652320.039999999</v>
      </c>
      <c r="F20" s="117">
        <v>14.652320039999999</v>
      </c>
      <c r="G20" s="129">
        <v>1.6638172827169444E-2</v>
      </c>
      <c r="H20" s="109" t="s">
        <v>191</v>
      </c>
    </row>
    <row r="21" spans="2:8" ht="31.5" customHeight="1" x14ac:dyDescent="0.25">
      <c r="B21" s="114" t="s">
        <v>77</v>
      </c>
      <c r="C21" s="106">
        <v>3</v>
      </c>
      <c r="D21" s="179">
        <v>50</v>
      </c>
      <c r="E21" s="116">
        <v>2372936.0299999998</v>
      </c>
      <c r="F21" s="117">
        <v>2.37293603</v>
      </c>
      <c r="G21" s="129">
        <v>2.6945439129895865E-3</v>
      </c>
      <c r="H21" s="109" t="s">
        <v>192</v>
      </c>
    </row>
    <row r="22" spans="2:8" ht="45" x14ac:dyDescent="0.25">
      <c r="B22" s="118" t="s">
        <v>95</v>
      </c>
      <c r="C22" s="112">
        <v>3</v>
      </c>
      <c r="D22" s="75">
        <v>10</v>
      </c>
      <c r="E22" s="119">
        <v>137617599.01000005</v>
      </c>
      <c r="F22" s="165">
        <v>137.61759901000005</v>
      </c>
      <c r="G22" s="130">
        <v>0.15626913622810026</v>
      </c>
      <c r="H22" s="131" t="s">
        <v>193</v>
      </c>
    </row>
    <row r="71" spans="1:9" x14ac:dyDescent="0.25">
      <c r="A71" s="34"/>
      <c r="B71" s="34"/>
      <c r="C71" s="34"/>
      <c r="D71" s="34"/>
      <c r="E71" s="34"/>
      <c r="F71" s="34"/>
      <c r="G71" s="34"/>
      <c r="H71" s="34"/>
      <c r="I71" s="148" t="s">
        <v>114</v>
      </c>
    </row>
    <row r="72" spans="1:9" ht="26.25" customHeight="1" x14ac:dyDescent="0.25">
      <c r="B72" s="70" t="s">
        <v>150</v>
      </c>
      <c r="D72" s="7"/>
    </row>
    <row r="73" spans="1:9" ht="45" x14ac:dyDescent="0.25">
      <c r="A73" s="4"/>
      <c r="B73" s="286" t="s">
        <v>58</v>
      </c>
      <c r="C73" s="285"/>
      <c r="D73" s="120" t="s">
        <v>97</v>
      </c>
      <c r="E73" s="261" t="s">
        <v>98</v>
      </c>
      <c r="F73" s="97" t="s">
        <v>9</v>
      </c>
    </row>
    <row r="74" spans="1:9" x14ac:dyDescent="0.25">
      <c r="A74" s="8"/>
      <c r="B74" s="171" t="s">
        <v>0</v>
      </c>
      <c r="C74" s="4" t="s">
        <v>10</v>
      </c>
      <c r="D74" s="9">
        <v>302244</v>
      </c>
      <c r="E74" s="23">
        <v>302.24400000000003</v>
      </c>
      <c r="F74" s="12"/>
    </row>
    <row r="75" spans="1:9" x14ac:dyDescent="0.25">
      <c r="A75" s="8"/>
      <c r="B75" s="171"/>
      <c r="C75" s="4" t="s">
        <v>11</v>
      </c>
      <c r="D75" s="9">
        <v>306250</v>
      </c>
      <c r="E75" s="23">
        <v>306.25</v>
      </c>
      <c r="F75" s="12"/>
    </row>
    <row r="76" spans="1:9" x14ac:dyDescent="0.25">
      <c r="A76" s="8"/>
      <c r="B76" s="171"/>
      <c r="C76" s="4" t="s">
        <v>12</v>
      </c>
      <c r="D76" s="9">
        <v>295112</v>
      </c>
      <c r="E76" s="23">
        <v>295.11200000000002</v>
      </c>
      <c r="F76" s="12"/>
    </row>
    <row r="77" spans="1:9" x14ac:dyDescent="0.25">
      <c r="A77" s="8"/>
      <c r="B77" s="171"/>
      <c r="C77" s="4" t="s">
        <v>13</v>
      </c>
      <c r="D77" s="9">
        <v>298432</v>
      </c>
      <c r="E77" s="23">
        <v>298.43200000000002</v>
      </c>
      <c r="F77" s="12"/>
    </row>
    <row r="78" spans="1:9" x14ac:dyDescent="0.25">
      <c r="A78" s="8"/>
      <c r="B78" s="171" t="s">
        <v>1</v>
      </c>
      <c r="C78" s="4" t="s">
        <v>10</v>
      </c>
      <c r="D78" s="9">
        <v>287358</v>
      </c>
      <c r="E78" s="23">
        <v>287.358</v>
      </c>
      <c r="F78" s="12"/>
    </row>
    <row r="79" spans="1:9" x14ac:dyDescent="0.25">
      <c r="A79" s="8"/>
      <c r="B79" s="171"/>
      <c r="C79" s="4" t="s">
        <v>11</v>
      </c>
      <c r="D79" s="9">
        <v>289523</v>
      </c>
      <c r="E79" s="23">
        <v>289.52300000000002</v>
      </c>
      <c r="F79" s="12"/>
    </row>
    <row r="80" spans="1:9" x14ac:dyDescent="0.25">
      <c r="A80" s="8"/>
      <c r="B80" s="171"/>
      <c r="C80" s="4" t="s">
        <v>12</v>
      </c>
      <c r="D80" s="9">
        <v>274909</v>
      </c>
      <c r="E80" s="23">
        <v>274.90899999999999</v>
      </c>
      <c r="F80" s="12"/>
    </row>
    <row r="81" spans="1:6" x14ac:dyDescent="0.25">
      <c r="A81" s="8"/>
      <c r="B81" s="171"/>
      <c r="C81" s="4" t="s">
        <v>13</v>
      </c>
      <c r="D81" s="9">
        <v>276833</v>
      </c>
      <c r="E81" s="23">
        <v>276.83300000000003</v>
      </c>
      <c r="F81" s="12"/>
    </row>
    <row r="82" spans="1:6" x14ac:dyDescent="0.25">
      <c r="A82" s="8"/>
      <c r="B82" s="171" t="s">
        <v>67</v>
      </c>
      <c r="C82" s="4" t="s">
        <v>10</v>
      </c>
      <c r="D82" s="9">
        <v>265624</v>
      </c>
      <c r="E82" s="23">
        <v>265.62400000000002</v>
      </c>
      <c r="F82" s="12"/>
    </row>
    <row r="83" spans="1:6" x14ac:dyDescent="0.25">
      <c r="A83" s="8"/>
      <c r="B83" s="171"/>
      <c r="C83" s="4" t="s">
        <v>11</v>
      </c>
      <c r="D83" s="9">
        <v>259215</v>
      </c>
      <c r="E83" s="23">
        <v>259.21499999999997</v>
      </c>
      <c r="F83" s="124"/>
    </row>
    <row r="84" spans="1:6" x14ac:dyDescent="0.25">
      <c r="A84" s="8"/>
      <c r="B84" s="171"/>
      <c r="C84" s="4" t="s">
        <v>12</v>
      </c>
      <c r="D84" s="9">
        <v>255422</v>
      </c>
      <c r="E84" s="23">
        <v>255.422</v>
      </c>
      <c r="F84" s="231"/>
    </row>
    <row r="85" spans="1:6" x14ac:dyDescent="0.25">
      <c r="A85" s="8"/>
      <c r="B85" s="230"/>
      <c r="C85" s="4" t="s">
        <v>13</v>
      </c>
      <c r="D85" s="9">
        <v>255509</v>
      </c>
      <c r="E85" s="23">
        <v>255.50899999999999</v>
      </c>
      <c r="F85" s="231"/>
    </row>
    <row r="86" spans="1:6" x14ac:dyDescent="0.25">
      <c r="A86" s="8"/>
      <c r="B86" s="233" t="s">
        <v>164</v>
      </c>
      <c r="C86" s="180" t="s">
        <v>10</v>
      </c>
      <c r="D86" s="38">
        <v>251613</v>
      </c>
      <c r="E86" s="39">
        <v>251.613</v>
      </c>
      <c r="F86" s="166">
        <v>-5.2747492696443091E-2</v>
      </c>
    </row>
    <row r="87" spans="1:6" x14ac:dyDescent="0.25">
      <c r="F87" s="33"/>
    </row>
    <row r="108" spans="1:9" x14ac:dyDescent="0.25">
      <c r="I108" s="148" t="s">
        <v>114</v>
      </c>
    </row>
    <row r="109" spans="1:9" x14ac:dyDescent="0.25">
      <c r="A109" s="34"/>
      <c r="B109" s="34"/>
      <c r="C109" s="34"/>
      <c r="D109" s="34"/>
      <c r="E109" s="34"/>
      <c r="F109" s="34"/>
      <c r="G109" s="34"/>
      <c r="H109" s="34"/>
    </row>
    <row r="110" spans="1:9" ht="26.25" customHeight="1" x14ac:dyDescent="0.25">
      <c r="B110" s="70" t="s">
        <v>152</v>
      </c>
      <c r="D110" s="7"/>
    </row>
    <row r="111" spans="1:9" ht="45" x14ac:dyDescent="0.25">
      <c r="A111" s="4"/>
      <c r="B111" s="286" t="s">
        <v>58</v>
      </c>
      <c r="C111" s="285"/>
      <c r="D111" s="260" t="s">
        <v>99</v>
      </c>
      <c r="E111" s="54" t="s">
        <v>100</v>
      </c>
      <c r="F111" s="42" t="s">
        <v>9</v>
      </c>
    </row>
    <row r="112" spans="1:9" x14ac:dyDescent="0.25">
      <c r="A112" s="8"/>
      <c r="B112" s="171" t="s">
        <v>0</v>
      </c>
      <c r="C112" s="4" t="s">
        <v>10</v>
      </c>
      <c r="D112" s="9">
        <v>94657222.368400052</v>
      </c>
      <c r="E112" s="18">
        <v>94.657222368400056</v>
      </c>
      <c r="F112" s="11"/>
    </row>
    <row r="113" spans="1:6" x14ac:dyDescent="0.25">
      <c r="A113" s="8"/>
      <c r="B113" s="171"/>
      <c r="C113" s="4" t="s">
        <v>11</v>
      </c>
      <c r="D113" s="9">
        <v>95077433.392399997</v>
      </c>
      <c r="E113" s="18">
        <v>95.077433392399996</v>
      </c>
      <c r="F113" s="11"/>
    </row>
    <row r="114" spans="1:6" x14ac:dyDescent="0.25">
      <c r="A114" s="8"/>
      <c r="B114" s="171"/>
      <c r="C114" s="4" t="s">
        <v>12</v>
      </c>
      <c r="D114" s="9">
        <v>93271686.600000083</v>
      </c>
      <c r="E114" s="18">
        <v>93.271686600000081</v>
      </c>
      <c r="F114" s="11"/>
    </row>
    <row r="115" spans="1:6" x14ac:dyDescent="0.25">
      <c r="A115" s="8"/>
      <c r="B115" s="171"/>
      <c r="C115" s="4" t="s">
        <v>13</v>
      </c>
      <c r="D115" s="9">
        <v>93708467.968799934</v>
      </c>
      <c r="E115" s="18">
        <v>93.708467968799937</v>
      </c>
      <c r="F115" s="11"/>
    </row>
    <row r="116" spans="1:6" x14ac:dyDescent="0.25">
      <c r="A116" s="8"/>
      <c r="B116" s="171" t="s">
        <v>1</v>
      </c>
      <c r="C116" s="4" t="s">
        <v>10</v>
      </c>
      <c r="D116" s="9">
        <v>86036793.220000118</v>
      </c>
      <c r="E116" s="18">
        <v>86.036793220000121</v>
      </c>
      <c r="F116" s="11"/>
    </row>
    <row r="117" spans="1:6" x14ac:dyDescent="0.25">
      <c r="A117" s="8"/>
      <c r="B117" s="171"/>
      <c r="C117" s="4" t="s">
        <v>11</v>
      </c>
      <c r="D117" s="9">
        <v>85692161.460000068</v>
      </c>
      <c r="E117" s="18">
        <v>85.692161460000065</v>
      </c>
      <c r="F117" s="11"/>
    </row>
    <row r="118" spans="1:6" x14ac:dyDescent="0.25">
      <c r="A118" s="8"/>
      <c r="B118" s="171"/>
      <c r="C118" s="4" t="s">
        <v>12</v>
      </c>
      <c r="D118" s="9">
        <v>79871206.929999962</v>
      </c>
      <c r="E118" s="18">
        <v>79.871206929999957</v>
      </c>
      <c r="F118" s="11"/>
    </row>
    <row r="119" spans="1:6" x14ac:dyDescent="0.25">
      <c r="A119" s="8"/>
      <c r="B119" s="171"/>
      <c r="C119" s="4" t="s">
        <v>13</v>
      </c>
      <c r="D119" s="9">
        <v>80747055.830000058</v>
      </c>
      <c r="E119" s="18">
        <v>80.747055830000065</v>
      </c>
      <c r="F119" s="12"/>
    </row>
    <row r="120" spans="1:6" x14ac:dyDescent="0.25">
      <c r="A120" s="8"/>
      <c r="B120" s="171" t="s">
        <v>67</v>
      </c>
      <c r="C120" s="4" t="s">
        <v>10</v>
      </c>
      <c r="D120" s="9">
        <v>76587918.180000007</v>
      </c>
      <c r="E120" s="18">
        <v>76.587918180000003</v>
      </c>
      <c r="F120" s="11"/>
    </row>
    <row r="121" spans="1:6" x14ac:dyDescent="0.25">
      <c r="A121" s="8"/>
      <c r="B121" s="171"/>
      <c r="C121" s="4" t="s">
        <v>11</v>
      </c>
      <c r="D121" s="9">
        <v>72013847.410000041</v>
      </c>
      <c r="E121" s="18">
        <v>72.013847410000039</v>
      </c>
      <c r="F121" s="124"/>
    </row>
    <row r="122" spans="1:6" x14ac:dyDescent="0.25">
      <c r="A122" s="8"/>
      <c r="B122" s="171"/>
      <c r="C122" s="4" t="s">
        <v>12</v>
      </c>
      <c r="D122" s="9">
        <v>68464297.469999954</v>
      </c>
      <c r="E122" s="18">
        <v>68.464297469999948</v>
      </c>
      <c r="F122" s="124"/>
    </row>
    <row r="123" spans="1:6" x14ac:dyDescent="0.25">
      <c r="A123" s="8"/>
      <c r="B123" s="230"/>
      <c r="C123" s="4" t="s">
        <v>13</v>
      </c>
      <c r="D123" s="9">
        <v>68598950.069999978</v>
      </c>
      <c r="E123" s="18">
        <v>68.598950069999972</v>
      </c>
      <c r="F123" s="124"/>
    </row>
    <row r="124" spans="1:6" x14ac:dyDescent="0.25">
      <c r="A124" s="8"/>
      <c r="B124" s="233" t="s">
        <v>164</v>
      </c>
      <c r="C124" s="13" t="s">
        <v>10</v>
      </c>
      <c r="D124" s="38">
        <v>71737458.759999931</v>
      </c>
      <c r="E124" s="19">
        <v>71.737458759999924</v>
      </c>
      <c r="F124" s="166">
        <v>-6.3331913639437631E-2</v>
      </c>
    </row>
    <row r="125" spans="1:6" x14ac:dyDescent="0.25">
      <c r="A125" s="8"/>
      <c r="B125" s="230"/>
      <c r="C125" s="77"/>
      <c r="D125" s="10"/>
      <c r="E125" s="10"/>
      <c r="F125" s="232"/>
    </row>
    <row r="126" spans="1:6" x14ac:dyDescent="0.25">
      <c r="F126" s="33"/>
    </row>
    <row r="147" spans="1:12" x14ac:dyDescent="0.25">
      <c r="B147" s="34"/>
      <c r="C147" s="34"/>
      <c r="D147" s="34"/>
      <c r="E147" s="34"/>
      <c r="F147" s="34"/>
      <c r="G147" s="34"/>
      <c r="H147" s="34"/>
      <c r="I147" s="148" t="s">
        <v>114</v>
      </c>
    </row>
    <row r="148" spans="1:12" x14ac:dyDescent="0.25">
      <c r="A148" s="34"/>
      <c r="B148" s="8"/>
      <c r="C148" s="8"/>
      <c r="D148" s="8"/>
      <c r="E148" s="8"/>
      <c r="F148" s="8"/>
      <c r="G148" s="8"/>
      <c r="H148" s="8"/>
    </row>
    <row r="149" spans="1:12" ht="26.25" customHeight="1" x14ac:dyDescent="0.25">
      <c r="B149" s="70" t="s">
        <v>165</v>
      </c>
      <c r="D149" s="34"/>
    </row>
    <row r="150" spans="1:12" ht="45" x14ac:dyDescent="0.25">
      <c r="A150" s="4"/>
      <c r="B150" s="286" t="s">
        <v>58</v>
      </c>
      <c r="C150" s="286"/>
      <c r="D150" s="74" t="s">
        <v>83</v>
      </c>
      <c r="E150" s="249" t="s">
        <v>84</v>
      </c>
      <c r="F150" s="74" t="s">
        <v>85</v>
      </c>
      <c r="G150" s="250" t="s">
        <v>86</v>
      </c>
      <c r="H150" s="249" t="s">
        <v>87</v>
      </c>
      <c r="I150" s="250" t="s">
        <v>88</v>
      </c>
      <c r="J150" s="16" t="s">
        <v>101</v>
      </c>
      <c r="K150" s="262" t="s">
        <v>171</v>
      </c>
      <c r="L150" s="51" t="s">
        <v>102</v>
      </c>
    </row>
    <row r="151" spans="1:12" x14ac:dyDescent="0.25">
      <c r="A151" s="8"/>
      <c r="B151" s="171" t="s">
        <v>0</v>
      </c>
      <c r="C151" s="8" t="s">
        <v>10</v>
      </c>
      <c r="D151" s="9">
        <v>153148</v>
      </c>
      <c r="E151" s="10">
        <v>153.148</v>
      </c>
      <c r="F151" s="9">
        <v>29080</v>
      </c>
      <c r="G151" s="23">
        <v>29.08</v>
      </c>
      <c r="H151" s="10">
        <v>1235</v>
      </c>
      <c r="I151" s="23">
        <v>1.2350000000000001</v>
      </c>
      <c r="J151" s="150">
        <v>183463</v>
      </c>
      <c r="K151" s="96">
        <v>183.46299999999999</v>
      </c>
      <c r="L151" s="12"/>
    </row>
    <row r="152" spans="1:12" x14ac:dyDescent="0.25">
      <c r="A152" s="8"/>
      <c r="B152" s="171"/>
      <c r="C152" s="8" t="s">
        <v>11</v>
      </c>
      <c r="D152" s="9">
        <v>156876</v>
      </c>
      <c r="E152" s="10">
        <v>156.876</v>
      </c>
      <c r="F152" s="9">
        <v>29575</v>
      </c>
      <c r="G152" s="23">
        <v>29.574999999999999</v>
      </c>
      <c r="H152" s="10">
        <v>1216</v>
      </c>
      <c r="I152" s="23">
        <v>1.216</v>
      </c>
      <c r="J152" s="150">
        <v>187667</v>
      </c>
      <c r="K152" s="96">
        <v>187.667</v>
      </c>
      <c r="L152" s="12"/>
    </row>
    <row r="153" spans="1:12" x14ac:dyDescent="0.25">
      <c r="A153" s="8"/>
      <c r="B153" s="171"/>
      <c r="C153" s="8" t="s">
        <v>12</v>
      </c>
      <c r="D153" s="9">
        <v>151347</v>
      </c>
      <c r="E153" s="10">
        <v>151.34700000000001</v>
      </c>
      <c r="F153" s="9">
        <v>28957</v>
      </c>
      <c r="G153" s="23">
        <v>28.957000000000001</v>
      </c>
      <c r="H153" s="10">
        <v>1073</v>
      </c>
      <c r="I153" s="23">
        <v>1.073</v>
      </c>
      <c r="J153" s="150">
        <v>181377</v>
      </c>
      <c r="K153" s="96">
        <v>181.37700000000001</v>
      </c>
      <c r="L153" s="12"/>
    </row>
    <row r="154" spans="1:12" x14ac:dyDescent="0.25">
      <c r="A154" s="8"/>
      <c r="B154" s="171"/>
      <c r="C154" s="8" t="s">
        <v>13</v>
      </c>
      <c r="D154" s="9">
        <v>154440</v>
      </c>
      <c r="E154" s="10">
        <v>154.44</v>
      </c>
      <c r="F154" s="9">
        <v>27696</v>
      </c>
      <c r="G154" s="23">
        <v>27.696000000000002</v>
      </c>
      <c r="H154" s="10">
        <v>1105</v>
      </c>
      <c r="I154" s="23">
        <v>1.105</v>
      </c>
      <c r="J154" s="150">
        <v>183241</v>
      </c>
      <c r="K154" s="96">
        <v>183.24100000000001</v>
      </c>
      <c r="L154" s="12"/>
    </row>
    <row r="155" spans="1:12" x14ac:dyDescent="0.25">
      <c r="A155" s="8"/>
      <c r="B155" s="171" t="s">
        <v>1</v>
      </c>
      <c r="C155" s="8" t="s">
        <v>10</v>
      </c>
      <c r="D155" s="9">
        <v>151321</v>
      </c>
      <c r="E155" s="10">
        <v>151.321</v>
      </c>
      <c r="F155" s="9">
        <v>27413</v>
      </c>
      <c r="G155" s="23">
        <v>27.413</v>
      </c>
      <c r="H155" s="10">
        <v>1003</v>
      </c>
      <c r="I155" s="23">
        <v>1.0029999999999999</v>
      </c>
      <c r="J155" s="150">
        <v>179737</v>
      </c>
      <c r="K155" s="96">
        <v>179.73699999999999</v>
      </c>
      <c r="L155" s="12"/>
    </row>
    <row r="156" spans="1:12" x14ac:dyDescent="0.25">
      <c r="A156" s="8"/>
      <c r="B156" s="171"/>
      <c r="C156" s="8" t="s">
        <v>11</v>
      </c>
      <c r="D156" s="9">
        <v>153524</v>
      </c>
      <c r="E156" s="10">
        <v>153.524</v>
      </c>
      <c r="F156" s="9">
        <v>27433</v>
      </c>
      <c r="G156" s="23">
        <v>27.433</v>
      </c>
      <c r="H156" s="10">
        <v>969</v>
      </c>
      <c r="I156" s="23">
        <v>0.96899999999999997</v>
      </c>
      <c r="J156" s="150">
        <v>181926</v>
      </c>
      <c r="K156" s="96">
        <v>181.92599999999999</v>
      </c>
      <c r="L156" s="12"/>
    </row>
    <row r="157" spans="1:12" x14ac:dyDescent="0.25">
      <c r="A157" s="8"/>
      <c r="B157" s="171"/>
      <c r="C157" s="8" t="s">
        <v>12</v>
      </c>
      <c r="D157" s="9">
        <v>147771</v>
      </c>
      <c r="E157" s="10">
        <v>147.77099999999999</v>
      </c>
      <c r="F157" s="9">
        <v>26485</v>
      </c>
      <c r="G157" s="23">
        <v>26.484999999999999</v>
      </c>
      <c r="H157" s="10">
        <v>834</v>
      </c>
      <c r="I157" s="23">
        <v>0.83399999999999996</v>
      </c>
      <c r="J157" s="150">
        <v>175090</v>
      </c>
      <c r="K157" s="96">
        <v>175.09</v>
      </c>
      <c r="L157" s="12"/>
    </row>
    <row r="158" spans="1:12" x14ac:dyDescent="0.25">
      <c r="A158" s="8"/>
      <c r="B158" s="171"/>
      <c r="C158" s="8" t="s">
        <v>13</v>
      </c>
      <c r="D158" s="9">
        <v>149966</v>
      </c>
      <c r="E158" s="10">
        <v>149.96600000000001</v>
      </c>
      <c r="F158" s="9">
        <v>25200</v>
      </c>
      <c r="G158" s="23">
        <v>25.2</v>
      </c>
      <c r="H158" s="10">
        <v>898</v>
      </c>
      <c r="I158" s="23">
        <v>0.89800000000000002</v>
      </c>
      <c r="J158" s="150">
        <v>176064</v>
      </c>
      <c r="K158" s="96">
        <v>176.06399999999999</v>
      </c>
      <c r="L158" s="12"/>
    </row>
    <row r="159" spans="1:12" x14ac:dyDescent="0.25">
      <c r="A159" s="8"/>
      <c r="B159" s="171" t="s">
        <v>67</v>
      </c>
      <c r="C159" s="8" t="s">
        <v>10</v>
      </c>
      <c r="D159" s="9">
        <v>144927</v>
      </c>
      <c r="E159" s="10">
        <v>144.92699999999999</v>
      </c>
      <c r="F159" s="9">
        <v>24386</v>
      </c>
      <c r="G159" s="23">
        <v>24.385999999999999</v>
      </c>
      <c r="H159" s="10">
        <v>756</v>
      </c>
      <c r="I159" s="23">
        <v>0.75600000000000001</v>
      </c>
      <c r="J159" s="150">
        <v>170069</v>
      </c>
      <c r="K159" s="96">
        <v>170.06899999999999</v>
      </c>
      <c r="L159" s="12"/>
    </row>
    <row r="160" spans="1:12" x14ac:dyDescent="0.25">
      <c r="A160" s="8"/>
      <c r="B160" s="171"/>
      <c r="C160" s="8" t="s">
        <v>11</v>
      </c>
      <c r="D160" s="9">
        <v>142979</v>
      </c>
      <c r="E160" s="10">
        <v>142.97900000000001</v>
      </c>
      <c r="F160" s="9">
        <v>24095</v>
      </c>
      <c r="G160" s="23">
        <v>24.094999999999999</v>
      </c>
      <c r="H160" s="10">
        <v>641</v>
      </c>
      <c r="I160" s="23">
        <v>0.64100000000000001</v>
      </c>
      <c r="J160" s="150">
        <v>167715</v>
      </c>
      <c r="K160" s="96">
        <v>167.715</v>
      </c>
      <c r="L160" s="124"/>
    </row>
    <row r="161" spans="1:12" x14ac:dyDescent="0.25">
      <c r="A161" s="8"/>
      <c r="B161" s="171"/>
      <c r="C161" s="4" t="s">
        <v>12</v>
      </c>
      <c r="D161" s="9">
        <v>139947</v>
      </c>
      <c r="E161" s="10">
        <v>139.947</v>
      </c>
      <c r="F161" s="9">
        <v>23431</v>
      </c>
      <c r="G161" s="23">
        <v>23.431000000000001</v>
      </c>
      <c r="H161" s="10">
        <v>561</v>
      </c>
      <c r="I161" s="23">
        <v>0.56100000000000005</v>
      </c>
      <c r="J161" s="150">
        <v>163939</v>
      </c>
      <c r="K161" s="96">
        <v>163.93899999999999</v>
      </c>
      <c r="L161" s="124"/>
    </row>
    <row r="162" spans="1:12" x14ac:dyDescent="0.25">
      <c r="A162" s="8"/>
      <c r="B162" s="230"/>
      <c r="C162" s="8" t="s">
        <v>13</v>
      </c>
      <c r="D162" s="9">
        <v>140345</v>
      </c>
      <c r="E162" s="10">
        <v>140.345</v>
      </c>
      <c r="F162" s="9">
        <v>22553</v>
      </c>
      <c r="G162" s="23">
        <v>22.553000000000001</v>
      </c>
      <c r="H162" s="10">
        <v>652</v>
      </c>
      <c r="I162" s="23">
        <v>0.65200000000000002</v>
      </c>
      <c r="J162" s="150">
        <v>163550</v>
      </c>
      <c r="K162" s="96">
        <v>163.55000000000001</v>
      </c>
      <c r="L162" s="124"/>
    </row>
    <row r="163" spans="1:12" x14ac:dyDescent="0.25">
      <c r="A163" s="8"/>
      <c r="B163" s="233" t="s">
        <v>164</v>
      </c>
      <c r="C163" s="13" t="s">
        <v>10</v>
      </c>
      <c r="D163" s="38">
        <v>138269</v>
      </c>
      <c r="E163" s="39">
        <v>138.26900000000001</v>
      </c>
      <c r="F163" s="38">
        <v>22408</v>
      </c>
      <c r="G163" s="24">
        <v>22.408000000000001</v>
      </c>
      <c r="H163" s="39">
        <v>609</v>
      </c>
      <c r="I163" s="24">
        <v>0.60899999999999999</v>
      </c>
      <c r="J163" s="243">
        <v>161286</v>
      </c>
      <c r="K163" s="244">
        <v>161.286</v>
      </c>
      <c r="L163" s="166">
        <v>-5.16437445977809E-2</v>
      </c>
    </row>
    <row r="185" spans="1:9" x14ac:dyDescent="0.25">
      <c r="A185" s="34"/>
      <c r="B185" s="8"/>
      <c r="C185" s="8"/>
      <c r="D185" s="8"/>
      <c r="E185" s="8"/>
      <c r="F185" s="8"/>
      <c r="G185" s="8"/>
      <c r="H185" s="8"/>
      <c r="I185" s="148" t="s">
        <v>114</v>
      </c>
    </row>
    <row r="186" spans="1:9" x14ac:dyDescent="0.25">
      <c r="A186" s="8"/>
      <c r="B186" s="34"/>
      <c r="C186" s="34"/>
      <c r="D186" s="34"/>
      <c r="E186" s="34"/>
      <c r="F186" s="34"/>
      <c r="G186" s="34"/>
      <c r="H186" s="34"/>
      <c r="I186" s="148"/>
    </row>
    <row r="187" spans="1:9" ht="26.25" customHeight="1" x14ac:dyDescent="0.25">
      <c r="B187" s="70" t="s">
        <v>156</v>
      </c>
      <c r="D187" s="34"/>
    </row>
    <row r="188" spans="1:9" ht="75" x14ac:dyDescent="0.25">
      <c r="A188" s="8"/>
      <c r="B188" s="284" t="s">
        <v>58</v>
      </c>
      <c r="C188" s="286"/>
      <c r="D188" s="260" t="s">
        <v>125</v>
      </c>
      <c r="E188" s="43" t="s">
        <v>126</v>
      </c>
      <c r="F188" s="260" t="s">
        <v>124</v>
      </c>
      <c r="G188" s="261" t="s">
        <v>89</v>
      </c>
    </row>
    <row r="189" spans="1:9" x14ac:dyDescent="0.25">
      <c r="A189" s="8"/>
      <c r="B189" s="171" t="s">
        <v>0</v>
      </c>
      <c r="C189" s="8" t="s">
        <v>10</v>
      </c>
      <c r="D189" s="9">
        <v>90088</v>
      </c>
      <c r="E189" s="10">
        <v>90.087999999999994</v>
      </c>
      <c r="F189" s="9">
        <v>379984</v>
      </c>
      <c r="G189" s="23">
        <v>379.98399999999998</v>
      </c>
    </row>
    <row r="190" spans="1:9" x14ac:dyDescent="0.25">
      <c r="A190" s="8"/>
      <c r="B190" s="171"/>
      <c r="C190" s="8" t="s">
        <v>11</v>
      </c>
      <c r="D190" s="9">
        <v>92560</v>
      </c>
      <c r="E190" s="10">
        <v>92.56</v>
      </c>
      <c r="F190" s="9">
        <v>377554</v>
      </c>
      <c r="G190" s="23">
        <v>377.55399999999997</v>
      </c>
    </row>
    <row r="191" spans="1:9" x14ac:dyDescent="0.25">
      <c r="A191" s="8"/>
      <c r="B191" s="171"/>
      <c r="C191" s="8" t="s">
        <v>12</v>
      </c>
      <c r="D191" s="9">
        <v>87492</v>
      </c>
      <c r="E191" s="10">
        <v>87.492000000000004</v>
      </c>
      <c r="F191" s="9">
        <v>385425</v>
      </c>
      <c r="G191" s="23">
        <v>385.42500000000001</v>
      </c>
    </row>
    <row r="192" spans="1:9" x14ac:dyDescent="0.25">
      <c r="A192" s="8"/>
      <c r="B192" s="171"/>
      <c r="C192" s="8" t="s">
        <v>13</v>
      </c>
      <c r="D192" s="9">
        <v>90274</v>
      </c>
      <c r="E192" s="10">
        <v>90.274000000000001</v>
      </c>
      <c r="F192" s="9">
        <v>406482</v>
      </c>
      <c r="G192" s="23">
        <v>406.48200000000003</v>
      </c>
    </row>
    <row r="193" spans="1:7" x14ac:dyDescent="0.25">
      <c r="A193" s="8"/>
      <c r="B193" s="171" t="s">
        <v>1</v>
      </c>
      <c r="C193" s="8" t="s">
        <v>10</v>
      </c>
      <c r="D193" s="9">
        <v>84791</v>
      </c>
      <c r="E193" s="10">
        <v>84.790999999999997</v>
      </c>
      <c r="F193" s="9">
        <v>400098</v>
      </c>
      <c r="G193" s="23">
        <v>400.09800000000001</v>
      </c>
    </row>
    <row r="194" spans="1:7" x14ac:dyDescent="0.25">
      <c r="A194" s="8"/>
      <c r="B194" s="171"/>
      <c r="C194" s="8" t="s">
        <v>11</v>
      </c>
      <c r="D194" s="9">
        <v>85649</v>
      </c>
      <c r="E194" s="10">
        <v>85.649000000000001</v>
      </c>
      <c r="F194" s="9">
        <v>398524</v>
      </c>
      <c r="G194" s="23">
        <v>398.524</v>
      </c>
    </row>
    <row r="195" spans="1:7" x14ac:dyDescent="0.25">
      <c r="A195" s="8"/>
      <c r="B195" s="171"/>
      <c r="C195" s="8" t="s">
        <v>12</v>
      </c>
      <c r="D195" s="9">
        <v>78115</v>
      </c>
      <c r="E195" s="10">
        <v>78.114999999999995</v>
      </c>
      <c r="F195" s="9">
        <v>402066</v>
      </c>
      <c r="G195" s="23">
        <v>402.06599999999997</v>
      </c>
    </row>
    <row r="196" spans="1:7" x14ac:dyDescent="0.25">
      <c r="A196" s="8"/>
      <c r="B196" s="171"/>
      <c r="C196" s="8" t="s">
        <v>13</v>
      </c>
      <c r="D196" s="9">
        <v>79109</v>
      </c>
      <c r="E196" s="10">
        <v>79.108999999999995</v>
      </c>
      <c r="F196" s="9">
        <v>403698</v>
      </c>
      <c r="G196" s="23">
        <v>403.69799999999998</v>
      </c>
    </row>
    <row r="197" spans="1:7" x14ac:dyDescent="0.25">
      <c r="A197" s="8"/>
      <c r="B197" s="171" t="s">
        <v>67</v>
      </c>
      <c r="C197" s="77" t="s">
        <v>10</v>
      </c>
      <c r="D197" s="9">
        <v>73805</v>
      </c>
      <c r="E197" s="10">
        <v>73.805000000000007</v>
      </c>
      <c r="F197" s="9">
        <v>386761</v>
      </c>
      <c r="G197" s="23">
        <v>386.76100000000002</v>
      </c>
    </row>
    <row r="198" spans="1:7" x14ac:dyDescent="0.25">
      <c r="A198" s="8"/>
      <c r="B198" s="171"/>
      <c r="C198" s="4" t="s">
        <v>11</v>
      </c>
      <c r="D198" s="9">
        <v>66934</v>
      </c>
      <c r="E198" s="10">
        <v>66.933999999999997</v>
      </c>
      <c r="F198" s="9">
        <v>397446</v>
      </c>
      <c r="G198" s="23">
        <v>397.44600000000003</v>
      </c>
    </row>
    <row r="199" spans="1:7" x14ac:dyDescent="0.25">
      <c r="A199" s="8"/>
      <c r="B199" s="171"/>
      <c r="C199" s="4" t="s">
        <v>12</v>
      </c>
      <c r="D199" s="9">
        <v>69365</v>
      </c>
      <c r="E199" s="10">
        <v>69.364999999999995</v>
      </c>
      <c r="F199" s="9">
        <v>403687</v>
      </c>
      <c r="G199" s="23">
        <v>403.68700000000001</v>
      </c>
    </row>
    <row r="200" spans="1:7" x14ac:dyDescent="0.25">
      <c r="A200" s="8"/>
      <c r="B200" s="230"/>
      <c r="C200" s="77" t="s">
        <v>13</v>
      </c>
      <c r="D200" s="9">
        <v>68426</v>
      </c>
      <c r="E200" s="10">
        <v>68.426000000000002</v>
      </c>
      <c r="F200" s="9">
        <v>388437</v>
      </c>
      <c r="G200" s="23">
        <v>388.43700000000001</v>
      </c>
    </row>
    <row r="201" spans="1:7" x14ac:dyDescent="0.25">
      <c r="A201" s="8"/>
      <c r="B201" s="233" t="s">
        <v>164</v>
      </c>
      <c r="C201" s="13" t="s">
        <v>10</v>
      </c>
      <c r="D201" s="38">
        <v>71718</v>
      </c>
      <c r="E201" s="39">
        <v>71.718000000000004</v>
      </c>
      <c r="F201" s="38">
        <v>386865</v>
      </c>
      <c r="G201" s="24">
        <v>386.86500000000001</v>
      </c>
    </row>
    <row r="224" spans="2:9" x14ac:dyDescent="0.25">
      <c r="B224" s="34"/>
      <c r="C224" s="34"/>
      <c r="D224" s="34"/>
      <c r="E224" s="34"/>
      <c r="F224" s="34"/>
      <c r="G224" s="34"/>
      <c r="H224" s="34"/>
      <c r="I224" s="148" t="s">
        <v>114</v>
      </c>
    </row>
    <row r="225" spans="1:8" ht="26.25" customHeight="1" x14ac:dyDescent="0.25">
      <c r="A225" s="50"/>
      <c r="B225" s="214" t="s">
        <v>166</v>
      </c>
      <c r="C225" s="33"/>
      <c r="D225" s="180"/>
      <c r="E225" s="33"/>
      <c r="F225" s="33"/>
    </row>
    <row r="226" spans="1:8" ht="60" x14ac:dyDescent="0.25">
      <c r="B226" s="284" t="s">
        <v>58</v>
      </c>
      <c r="C226" s="286"/>
      <c r="D226" s="35" t="s">
        <v>90</v>
      </c>
      <c r="E226" s="121" t="s">
        <v>91</v>
      </c>
      <c r="F226" s="48" t="s">
        <v>139</v>
      </c>
    </row>
    <row r="227" spans="1:8" x14ac:dyDescent="0.25">
      <c r="B227" s="127" t="s">
        <v>0</v>
      </c>
      <c r="C227" s="8" t="s">
        <v>10</v>
      </c>
      <c r="D227" s="9">
        <v>1155</v>
      </c>
      <c r="E227" s="18">
        <v>1071</v>
      </c>
      <c r="F227" s="23">
        <v>7532</v>
      </c>
    </row>
    <row r="228" spans="1:8" x14ac:dyDescent="0.25">
      <c r="B228" s="127"/>
      <c r="C228" s="8" t="s">
        <v>11</v>
      </c>
      <c r="D228" s="9">
        <v>1024</v>
      </c>
      <c r="E228" s="18">
        <v>1012</v>
      </c>
      <c r="F228" s="23">
        <v>7018</v>
      </c>
    </row>
    <row r="229" spans="1:8" x14ac:dyDescent="0.25">
      <c r="B229" s="127"/>
      <c r="C229" s="8" t="s">
        <v>12</v>
      </c>
      <c r="D229" s="9">
        <v>1073</v>
      </c>
      <c r="E229" s="18">
        <v>998</v>
      </c>
      <c r="F229" s="23">
        <v>6488</v>
      </c>
    </row>
    <row r="230" spans="1:8" x14ac:dyDescent="0.25">
      <c r="B230" s="127"/>
      <c r="C230" s="8" t="s">
        <v>13</v>
      </c>
      <c r="D230" s="9">
        <v>1198</v>
      </c>
      <c r="E230" s="18">
        <v>1018</v>
      </c>
      <c r="F230" s="23">
        <v>5437</v>
      </c>
    </row>
    <row r="231" spans="1:8" x14ac:dyDescent="0.25">
      <c r="B231" s="127" t="s">
        <v>1</v>
      </c>
      <c r="C231" s="8" t="s">
        <v>10</v>
      </c>
      <c r="D231" s="9">
        <v>1177</v>
      </c>
      <c r="E231" s="18">
        <v>1087</v>
      </c>
      <c r="F231" s="23">
        <v>3973</v>
      </c>
    </row>
    <row r="232" spans="1:8" x14ac:dyDescent="0.25">
      <c r="B232" s="127"/>
      <c r="C232" s="8" t="s">
        <v>11</v>
      </c>
      <c r="D232" s="9">
        <v>1363</v>
      </c>
      <c r="E232" s="18">
        <v>947</v>
      </c>
      <c r="F232" s="23">
        <v>2962</v>
      </c>
    </row>
    <row r="233" spans="1:8" x14ac:dyDescent="0.25">
      <c r="B233" s="127"/>
      <c r="C233" s="8" t="s">
        <v>12</v>
      </c>
      <c r="D233" s="9">
        <v>1376</v>
      </c>
      <c r="E233" s="18">
        <v>1015</v>
      </c>
      <c r="F233" s="23">
        <v>2242</v>
      </c>
      <c r="G233" s="1"/>
    </row>
    <row r="234" spans="1:8" x14ac:dyDescent="0.25">
      <c r="B234" s="127"/>
      <c r="C234" s="77" t="s">
        <v>13</v>
      </c>
      <c r="D234" s="9">
        <v>1475</v>
      </c>
      <c r="E234" s="18">
        <v>1098</v>
      </c>
      <c r="F234" s="23">
        <v>2297</v>
      </c>
    </row>
    <row r="235" spans="1:8" x14ac:dyDescent="0.25">
      <c r="B235" s="127" t="s">
        <v>67</v>
      </c>
      <c r="C235" s="4" t="s">
        <v>10</v>
      </c>
      <c r="D235" s="9">
        <v>1385</v>
      </c>
      <c r="E235" s="18">
        <v>1154</v>
      </c>
      <c r="F235" s="23">
        <v>1898</v>
      </c>
    </row>
    <row r="236" spans="1:8" x14ac:dyDescent="0.25">
      <c r="B236" s="127"/>
      <c r="C236" s="4" t="s">
        <v>11</v>
      </c>
      <c r="D236" s="18">
        <v>1468</v>
      </c>
      <c r="E236" s="18">
        <v>1037</v>
      </c>
      <c r="F236" s="18">
        <v>1756</v>
      </c>
    </row>
    <row r="237" spans="1:8" x14ac:dyDescent="0.25">
      <c r="B237" s="127"/>
      <c r="C237" s="77" t="s">
        <v>12</v>
      </c>
      <c r="D237" s="18">
        <v>1462</v>
      </c>
      <c r="E237" s="18">
        <v>1106</v>
      </c>
      <c r="F237" s="18">
        <v>1894</v>
      </c>
      <c r="G237" s="1"/>
      <c r="H237" s="2"/>
    </row>
    <row r="238" spans="1:8" x14ac:dyDescent="0.25">
      <c r="B238" s="127"/>
      <c r="C238" s="4" t="s">
        <v>13</v>
      </c>
      <c r="D238" s="18">
        <v>1439</v>
      </c>
      <c r="E238" s="18">
        <v>1081</v>
      </c>
      <c r="F238" s="18">
        <v>1584</v>
      </c>
      <c r="G238" s="1"/>
      <c r="H238" s="2"/>
    </row>
    <row r="239" spans="1:8" x14ac:dyDescent="0.25">
      <c r="B239" s="167" t="s">
        <v>164</v>
      </c>
      <c r="C239" s="180" t="s">
        <v>10</v>
      </c>
      <c r="D239" s="19">
        <v>1476</v>
      </c>
      <c r="E239" s="19">
        <v>1203</v>
      </c>
      <c r="F239" s="19">
        <v>1790</v>
      </c>
      <c r="G239" s="1"/>
      <c r="H239" s="2"/>
    </row>
    <row r="262" spans="1:9" x14ac:dyDescent="0.25">
      <c r="A262" s="34"/>
      <c r="B262" s="34"/>
      <c r="C262" s="34"/>
      <c r="D262" s="34"/>
      <c r="E262" s="34"/>
      <c r="F262" s="34"/>
      <c r="G262" s="34"/>
      <c r="H262" s="34"/>
      <c r="I262" s="148" t="s">
        <v>114</v>
      </c>
    </row>
    <row r="263" spans="1:9" ht="26.25" customHeight="1" x14ac:dyDescent="0.25">
      <c r="B263" s="70" t="s">
        <v>151</v>
      </c>
      <c r="D263" s="7"/>
    </row>
    <row r="264" spans="1:9" ht="30" x14ac:dyDescent="0.25">
      <c r="A264" s="8"/>
      <c r="B264" s="284" t="s">
        <v>103</v>
      </c>
      <c r="C264" s="286" t="s">
        <v>104</v>
      </c>
      <c r="D264" s="40" t="s">
        <v>79</v>
      </c>
      <c r="E264" s="43" t="s">
        <v>81</v>
      </c>
      <c r="F264" s="40" t="s">
        <v>80</v>
      </c>
      <c r="G264" s="261" t="s">
        <v>82</v>
      </c>
      <c r="H264" s="42" t="s">
        <v>105</v>
      </c>
    </row>
    <row r="265" spans="1:9" x14ac:dyDescent="0.25">
      <c r="A265" s="8"/>
      <c r="B265" s="171" t="s">
        <v>0</v>
      </c>
      <c r="C265" s="8" t="s">
        <v>10</v>
      </c>
      <c r="D265" s="9">
        <v>29488</v>
      </c>
      <c r="E265" s="10">
        <v>29.488</v>
      </c>
      <c r="F265" s="9">
        <v>36058</v>
      </c>
      <c r="G265" s="23">
        <v>36.058</v>
      </c>
      <c r="H265" s="11"/>
    </row>
    <row r="266" spans="1:9" x14ac:dyDescent="0.25">
      <c r="A266" s="8"/>
      <c r="B266" s="171"/>
      <c r="C266" s="8" t="s">
        <v>11</v>
      </c>
      <c r="D266" s="9">
        <v>31567</v>
      </c>
      <c r="E266" s="10">
        <v>31.567</v>
      </c>
      <c r="F266" s="9">
        <v>36693</v>
      </c>
      <c r="G266" s="23">
        <v>36.692999999999998</v>
      </c>
      <c r="H266" s="11"/>
    </row>
    <row r="267" spans="1:9" x14ac:dyDescent="0.25">
      <c r="A267" s="8"/>
      <c r="B267" s="171"/>
      <c r="C267" s="8" t="s">
        <v>12</v>
      </c>
      <c r="D267" s="9">
        <v>31718</v>
      </c>
      <c r="E267" s="10">
        <v>31.718</v>
      </c>
      <c r="F267" s="9">
        <v>35288</v>
      </c>
      <c r="G267" s="23">
        <v>35.287999999999997</v>
      </c>
      <c r="H267" s="11"/>
    </row>
    <row r="268" spans="1:9" x14ac:dyDescent="0.25">
      <c r="A268" s="8"/>
      <c r="B268" s="171"/>
      <c r="C268" s="8" t="s">
        <v>13</v>
      </c>
      <c r="D268" s="9">
        <v>31439</v>
      </c>
      <c r="E268" s="10">
        <v>31.439</v>
      </c>
      <c r="F268" s="9">
        <v>35101</v>
      </c>
      <c r="G268" s="23">
        <v>35.100999999999999</v>
      </c>
      <c r="H268" s="11"/>
    </row>
    <row r="269" spans="1:9" x14ac:dyDescent="0.25">
      <c r="A269" s="8"/>
      <c r="B269" s="171" t="s">
        <v>1</v>
      </c>
      <c r="C269" s="8" t="s">
        <v>10</v>
      </c>
      <c r="D269" s="9">
        <v>30160</v>
      </c>
      <c r="E269" s="10">
        <v>30.16</v>
      </c>
      <c r="F269" s="9">
        <v>34320</v>
      </c>
      <c r="G269" s="23">
        <v>34.32</v>
      </c>
      <c r="H269" s="11"/>
    </row>
    <row r="270" spans="1:9" x14ac:dyDescent="0.25">
      <c r="A270" s="8"/>
      <c r="B270" s="171"/>
      <c r="C270" s="8" t="s">
        <v>11</v>
      </c>
      <c r="D270" s="9">
        <v>30348</v>
      </c>
      <c r="E270" s="10">
        <v>30.347999999999999</v>
      </c>
      <c r="F270" s="9">
        <v>34838</v>
      </c>
      <c r="G270" s="23">
        <v>34.838000000000001</v>
      </c>
      <c r="H270" s="11"/>
    </row>
    <row r="271" spans="1:9" x14ac:dyDescent="0.25">
      <c r="A271" s="8"/>
      <c r="B271" s="171"/>
      <c r="C271" s="8" t="s">
        <v>12</v>
      </c>
      <c r="D271" s="9">
        <v>28220</v>
      </c>
      <c r="E271" s="10">
        <v>28.22</v>
      </c>
      <c r="F271" s="9">
        <v>33857</v>
      </c>
      <c r="G271" s="23">
        <v>33.856999999999999</v>
      </c>
      <c r="H271" s="11"/>
    </row>
    <row r="272" spans="1:9" x14ac:dyDescent="0.25">
      <c r="A272" s="8"/>
      <c r="B272" s="171"/>
      <c r="C272" s="8" t="s">
        <v>13</v>
      </c>
      <c r="D272" s="9">
        <v>29321</v>
      </c>
      <c r="E272" s="10">
        <v>29.321000000000002</v>
      </c>
      <c r="F272" s="9">
        <v>33780</v>
      </c>
      <c r="G272" s="23">
        <v>33.78</v>
      </c>
      <c r="H272" s="12"/>
    </row>
    <row r="273" spans="1:9" x14ac:dyDescent="0.25">
      <c r="A273" s="8"/>
      <c r="B273" s="171" t="s">
        <v>67</v>
      </c>
      <c r="C273" s="4" t="s">
        <v>10</v>
      </c>
      <c r="D273" s="9">
        <v>26542</v>
      </c>
      <c r="E273" s="10">
        <v>26.542000000000002</v>
      </c>
      <c r="F273" s="9">
        <v>31904</v>
      </c>
      <c r="G273" s="23">
        <v>31.904</v>
      </c>
      <c r="H273" s="123"/>
    </row>
    <row r="274" spans="1:9" x14ac:dyDescent="0.25">
      <c r="A274" s="8"/>
      <c r="B274" s="171"/>
      <c r="C274" s="78" t="s">
        <v>11</v>
      </c>
      <c r="D274" s="9">
        <v>25611</v>
      </c>
      <c r="E274" s="10">
        <v>25.611000000000001</v>
      </c>
      <c r="F274" s="9">
        <v>32047</v>
      </c>
      <c r="G274" s="23">
        <v>32.046999999999997</v>
      </c>
      <c r="H274" s="124"/>
      <c r="I274" s="8"/>
    </row>
    <row r="275" spans="1:9" x14ac:dyDescent="0.25">
      <c r="A275" s="8"/>
      <c r="B275" s="171"/>
      <c r="C275" s="78" t="s">
        <v>12</v>
      </c>
      <c r="D275" s="9">
        <v>27457</v>
      </c>
      <c r="E275" s="10">
        <v>27.457000000000001</v>
      </c>
      <c r="F275" s="9">
        <v>32267</v>
      </c>
      <c r="G275" s="23">
        <v>32.267000000000003</v>
      </c>
      <c r="H275" s="124"/>
      <c r="I275" s="8"/>
    </row>
    <row r="276" spans="1:9" x14ac:dyDescent="0.25">
      <c r="A276" s="8"/>
      <c r="B276" s="171"/>
      <c r="C276" s="78" t="s">
        <v>13</v>
      </c>
      <c r="D276" s="9">
        <v>25720</v>
      </c>
      <c r="E276" s="10">
        <v>25.72</v>
      </c>
      <c r="F276" s="9">
        <v>30008</v>
      </c>
      <c r="G276" s="23">
        <v>30.007999999999999</v>
      </c>
      <c r="H276" s="124"/>
      <c r="I276" s="8"/>
    </row>
    <row r="277" spans="1:9" x14ac:dyDescent="0.25">
      <c r="A277" s="8"/>
      <c r="B277" s="147" t="s">
        <v>164</v>
      </c>
      <c r="C277" s="79" t="s">
        <v>10</v>
      </c>
      <c r="D277" s="38">
        <v>22784</v>
      </c>
      <c r="E277" s="39">
        <v>22.783999999999999</v>
      </c>
      <c r="F277" s="38">
        <v>28754</v>
      </c>
      <c r="G277" s="24">
        <v>28.754000000000001</v>
      </c>
      <c r="H277" s="235">
        <v>-0.1415869188456032</v>
      </c>
      <c r="I277" s="8"/>
    </row>
    <row r="299" spans="1:11" x14ac:dyDescent="0.25">
      <c r="A299" s="34"/>
      <c r="B299" s="34"/>
      <c r="C299" s="34"/>
      <c r="D299" s="34"/>
      <c r="E299" s="34"/>
      <c r="F299" s="34"/>
      <c r="G299" s="34"/>
      <c r="H299" s="34"/>
      <c r="I299" s="148" t="s">
        <v>114</v>
      </c>
    </row>
    <row r="300" spans="1:11" ht="26.25" customHeight="1" x14ac:dyDescent="0.25">
      <c r="B300" s="70" t="s">
        <v>167</v>
      </c>
      <c r="D300" s="7"/>
    </row>
    <row r="301" spans="1:11" ht="45" x14ac:dyDescent="0.25">
      <c r="A301" s="8"/>
      <c r="B301" s="284" t="s">
        <v>103</v>
      </c>
      <c r="C301" s="285" t="s">
        <v>104</v>
      </c>
      <c r="D301" s="260" t="s">
        <v>134</v>
      </c>
      <c r="E301" s="260" t="s">
        <v>135</v>
      </c>
      <c r="F301" s="54" t="s">
        <v>136</v>
      </c>
      <c r="G301" s="261" t="s">
        <v>137</v>
      </c>
      <c r="H301" s="53" t="s">
        <v>106</v>
      </c>
      <c r="I301" s="53" t="s">
        <v>107</v>
      </c>
      <c r="J301" s="54" t="s">
        <v>108</v>
      </c>
      <c r="K301" s="95" t="s">
        <v>109</v>
      </c>
    </row>
    <row r="302" spans="1:11" x14ac:dyDescent="0.25">
      <c r="A302" s="8"/>
      <c r="B302" s="127" t="s">
        <v>0</v>
      </c>
      <c r="C302" s="8" t="s">
        <v>10</v>
      </c>
      <c r="D302" s="224">
        <v>1.0640000000000001</v>
      </c>
      <c r="E302" s="225">
        <v>4.4279999999999999</v>
      </c>
      <c r="F302" s="225">
        <v>15.026</v>
      </c>
      <c r="G302" s="226">
        <v>8.9700000000000006</v>
      </c>
      <c r="H302" s="159"/>
      <c r="I302" s="12"/>
      <c r="J302" s="12"/>
      <c r="K302" s="11"/>
    </row>
    <row r="303" spans="1:11" x14ac:dyDescent="0.25">
      <c r="A303" s="8"/>
      <c r="B303" s="127"/>
      <c r="C303" s="8" t="s">
        <v>11</v>
      </c>
      <c r="D303" s="224">
        <v>1.113</v>
      </c>
      <c r="E303" s="225">
        <v>4.3239999999999998</v>
      </c>
      <c r="F303" s="225">
        <v>17.591999999999999</v>
      </c>
      <c r="G303" s="226">
        <v>8.5380000000000003</v>
      </c>
      <c r="H303" s="159"/>
      <c r="I303" s="12"/>
      <c r="J303" s="12"/>
      <c r="K303" s="11"/>
    </row>
    <row r="304" spans="1:11" x14ac:dyDescent="0.25">
      <c r="A304" s="8"/>
      <c r="B304" s="127"/>
      <c r="C304" s="8" t="s">
        <v>12</v>
      </c>
      <c r="D304" s="224">
        <v>1.1539999999999999</v>
      </c>
      <c r="E304" s="225">
        <v>4.1689999999999996</v>
      </c>
      <c r="F304" s="225">
        <v>18.199000000000002</v>
      </c>
      <c r="G304" s="226">
        <v>8.1959999999999997</v>
      </c>
      <c r="H304" s="159"/>
      <c r="I304" s="12"/>
      <c r="J304" s="12"/>
      <c r="K304" s="11"/>
    </row>
    <row r="305" spans="1:11" x14ac:dyDescent="0.25">
      <c r="A305" s="8"/>
      <c r="B305" s="127"/>
      <c r="C305" s="8" t="s">
        <v>13</v>
      </c>
      <c r="D305" s="224">
        <v>1.0940000000000001</v>
      </c>
      <c r="E305" s="225">
        <v>3.8820000000000001</v>
      </c>
      <c r="F305" s="225">
        <v>18.209</v>
      </c>
      <c r="G305" s="226">
        <v>8.2539999999999996</v>
      </c>
      <c r="H305" s="159"/>
      <c r="I305" s="12"/>
      <c r="J305" s="12"/>
      <c r="K305" s="11"/>
    </row>
    <row r="306" spans="1:11" x14ac:dyDescent="0.25">
      <c r="A306" s="8"/>
      <c r="B306" s="127" t="s">
        <v>1</v>
      </c>
      <c r="C306" s="8" t="s">
        <v>10</v>
      </c>
      <c r="D306" s="224">
        <v>1.0069999999999999</v>
      </c>
      <c r="E306" s="225">
        <v>3.7280000000000002</v>
      </c>
      <c r="F306" s="225">
        <v>17.52</v>
      </c>
      <c r="G306" s="226">
        <v>7.9039999999999999</v>
      </c>
      <c r="H306" s="159"/>
      <c r="I306" s="12"/>
      <c r="J306" s="12"/>
      <c r="K306" s="11"/>
    </row>
    <row r="307" spans="1:11" x14ac:dyDescent="0.25">
      <c r="A307" s="8"/>
      <c r="B307" s="127"/>
      <c r="C307" s="8" t="s">
        <v>11</v>
      </c>
      <c r="D307" s="224">
        <v>1.038</v>
      </c>
      <c r="E307" s="225">
        <v>3.492</v>
      </c>
      <c r="F307" s="225">
        <v>18.399000000000001</v>
      </c>
      <c r="G307" s="226">
        <v>7.4189999999999996</v>
      </c>
      <c r="H307" s="159"/>
      <c r="I307" s="12"/>
      <c r="J307" s="12"/>
      <c r="K307" s="11"/>
    </row>
    <row r="308" spans="1:11" x14ac:dyDescent="0.25">
      <c r="A308" s="8"/>
      <c r="B308" s="127"/>
      <c r="C308" s="8" t="s">
        <v>12</v>
      </c>
      <c r="D308" s="224">
        <v>1.0129999999999999</v>
      </c>
      <c r="E308" s="225">
        <v>3.1829999999999998</v>
      </c>
      <c r="F308" s="225">
        <v>16.832999999999998</v>
      </c>
      <c r="G308" s="226">
        <v>7.1909999999999998</v>
      </c>
      <c r="H308" s="159"/>
      <c r="I308" s="12"/>
      <c r="J308" s="12"/>
      <c r="K308" s="11"/>
    </row>
    <row r="309" spans="1:11" x14ac:dyDescent="0.25">
      <c r="A309" s="8"/>
      <c r="B309" s="127"/>
      <c r="C309" s="8" t="s">
        <v>13</v>
      </c>
      <c r="D309" s="224">
        <v>0.97</v>
      </c>
      <c r="E309" s="225">
        <v>3.0390000000000001</v>
      </c>
      <c r="F309" s="225">
        <v>17.256</v>
      </c>
      <c r="G309" s="226">
        <v>8.0299999999999994</v>
      </c>
      <c r="H309" s="11"/>
      <c r="I309" s="12"/>
      <c r="J309" s="12"/>
      <c r="K309" s="11"/>
    </row>
    <row r="310" spans="1:11" x14ac:dyDescent="0.25">
      <c r="A310" s="8"/>
      <c r="B310" s="127" t="s">
        <v>67</v>
      </c>
      <c r="C310" s="77" t="s">
        <v>10</v>
      </c>
      <c r="D310" s="224">
        <v>0.92</v>
      </c>
      <c r="E310" s="225">
        <v>2.6909999999999998</v>
      </c>
      <c r="F310" s="225">
        <v>15.355</v>
      </c>
      <c r="G310" s="226">
        <v>7.5039999999999996</v>
      </c>
      <c r="H310" s="198"/>
      <c r="I310" s="197"/>
      <c r="J310" s="197"/>
      <c r="K310" s="198"/>
    </row>
    <row r="311" spans="1:11" x14ac:dyDescent="0.25">
      <c r="A311" s="8"/>
      <c r="B311" s="127"/>
      <c r="C311" s="78" t="s">
        <v>11</v>
      </c>
      <c r="D311" s="224">
        <v>0.754</v>
      </c>
      <c r="E311" s="225">
        <v>2.8530000000000002</v>
      </c>
      <c r="F311" s="225">
        <v>14.856999999999999</v>
      </c>
      <c r="G311" s="226">
        <v>7.0629999999999997</v>
      </c>
      <c r="H311" s="125"/>
      <c r="I311" s="223"/>
      <c r="J311" s="223"/>
      <c r="K311" s="223"/>
    </row>
    <row r="312" spans="1:11" x14ac:dyDescent="0.25">
      <c r="A312" s="8"/>
      <c r="B312" s="127"/>
      <c r="C312" s="77" t="s">
        <v>12</v>
      </c>
      <c r="D312" s="224">
        <v>0.86599999999999999</v>
      </c>
      <c r="E312" s="225">
        <v>2.839</v>
      </c>
      <c r="F312" s="225">
        <v>15.848000000000001</v>
      </c>
      <c r="G312" s="226">
        <v>7.81</v>
      </c>
      <c r="H312" s="198"/>
      <c r="I312" s="197"/>
      <c r="J312" s="197"/>
      <c r="K312" s="198"/>
    </row>
    <row r="313" spans="1:11" s="8" customFormat="1" x14ac:dyDescent="0.25">
      <c r="B313" s="234"/>
      <c r="C313" s="78" t="s">
        <v>13</v>
      </c>
      <c r="D313" s="224">
        <v>0.81699999999999995</v>
      </c>
      <c r="E313" s="225">
        <v>2.8109999999999999</v>
      </c>
      <c r="F313" s="225">
        <v>15.112</v>
      </c>
      <c r="G313" s="226">
        <v>6.875</v>
      </c>
      <c r="H313" s="125"/>
      <c r="I313" s="223"/>
      <c r="J313" s="223"/>
      <c r="K313" s="223"/>
    </row>
    <row r="314" spans="1:11" x14ac:dyDescent="0.25">
      <c r="A314" s="8"/>
      <c r="B314" s="236" t="s">
        <v>164</v>
      </c>
      <c r="C314" s="180" t="s">
        <v>10</v>
      </c>
      <c r="D314" s="237">
        <v>0.80800000000000005</v>
      </c>
      <c r="E314" s="227">
        <v>2.3959999999999999</v>
      </c>
      <c r="F314" s="227">
        <v>12.33</v>
      </c>
      <c r="G314" s="228">
        <v>7.1539999999999999</v>
      </c>
      <c r="H314" s="238">
        <v>-0.12173913043478259</v>
      </c>
      <c r="I314" s="239">
        <v>-0.10962467484206613</v>
      </c>
      <c r="J314" s="239">
        <v>-0.19700423314881149</v>
      </c>
      <c r="K314" s="238">
        <v>-4.6641791044776074E-2</v>
      </c>
    </row>
    <row r="315" spans="1:11" x14ac:dyDescent="0.25">
      <c r="B315" s="8"/>
      <c r="C315" s="8"/>
      <c r="D315" s="8"/>
      <c r="E315" s="8"/>
      <c r="F315" s="8"/>
      <c r="G315" s="8"/>
      <c r="H315" s="8"/>
      <c r="I315" s="8"/>
      <c r="J315" s="8"/>
      <c r="K315" s="8"/>
    </row>
    <row r="336" spans="1:9" x14ac:dyDescent="0.25">
      <c r="A336" s="34"/>
      <c r="B336" s="34"/>
      <c r="C336" s="34"/>
      <c r="D336" s="34"/>
      <c r="E336" s="34"/>
      <c r="F336" s="34"/>
      <c r="G336" s="34"/>
      <c r="H336" s="34"/>
      <c r="I336" s="148" t="s">
        <v>114</v>
      </c>
    </row>
    <row r="337" spans="1:8" ht="26.25" customHeight="1" x14ac:dyDescent="0.25">
      <c r="B337" s="240" t="s">
        <v>155</v>
      </c>
      <c r="C337" s="8"/>
      <c r="D337" s="8"/>
      <c r="E337" s="8"/>
      <c r="F337" s="8"/>
      <c r="G337" s="8"/>
      <c r="H337" s="8"/>
    </row>
    <row r="338" spans="1:8" ht="45" x14ac:dyDescent="0.25">
      <c r="A338" s="8"/>
      <c r="B338" s="284" t="s">
        <v>103</v>
      </c>
      <c r="C338" s="285" t="s">
        <v>104</v>
      </c>
      <c r="D338" s="260" t="s">
        <v>97</v>
      </c>
      <c r="E338" s="261" t="s">
        <v>98</v>
      </c>
      <c r="F338" s="42" t="s">
        <v>9</v>
      </c>
    </row>
    <row r="339" spans="1:8" x14ac:dyDescent="0.25">
      <c r="B339" s="127" t="s">
        <v>0</v>
      </c>
      <c r="C339" s="4" t="s">
        <v>10</v>
      </c>
      <c r="D339" s="9">
        <v>57281</v>
      </c>
      <c r="E339" s="23">
        <v>57.280999999999999</v>
      </c>
      <c r="F339" s="11"/>
    </row>
    <row r="340" spans="1:8" x14ac:dyDescent="0.25">
      <c r="B340" s="127"/>
      <c r="C340" s="4" t="s">
        <v>11</v>
      </c>
      <c r="D340" s="9">
        <v>58648</v>
      </c>
      <c r="E340" s="23">
        <v>58.648000000000003</v>
      </c>
      <c r="F340" s="11"/>
    </row>
    <row r="341" spans="1:8" x14ac:dyDescent="0.25">
      <c r="B341" s="127"/>
      <c r="C341" s="4" t="s">
        <v>12</v>
      </c>
      <c r="D341" s="9">
        <v>59008</v>
      </c>
      <c r="E341" s="23">
        <v>59.008000000000003</v>
      </c>
      <c r="F341" s="11"/>
    </row>
    <row r="342" spans="1:8" x14ac:dyDescent="0.25">
      <c r="B342" s="127"/>
      <c r="C342" s="4" t="s">
        <v>13</v>
      </c>
      <c r="D342" s="9">
        <v>56958</v>
      </c>
      <c r="E342" s="23">
        <v>56.957999999999998</v>
      </c>
      <c r="F342" s="11"/>
    </row>
    <row r="343" spans="1:8" x14ac:dyDescent="0.25">
      <c r="A343" s="8"/>
      <c r="B343" s="127" t="s">
        <v>1</v>
      </c>
      <c r="C343" s="4" t="s">
        <v>10</v>
      </c>
      <c r="D343" s="9">
        <v>54751</v>
      </c>
      <c r="E343" s="23">
        <v>54.750999999999998</v>
      </c>
      <c r="F343" s="11"/>
    </row>
    <row r="344" spans="1:8" x14ac:dyDescent="0.25">
      <c r="A344" s="8"/>
      <c r="B344" s="127"/>
      <c r="C344" s="4" t="s">
        <v>11</v>
      </c>
      <c r="D344" s="9">
        <v>58217</v>
      </c>
      <c r="E344" s="23">
        <v>58.216999999999999</v>
      </c>
      <c r="F344" s="11"/>
    </row>
    <row r="345" spans="1:8" x14ac:dyDescent="0.25">
      <c r="A345" s="8"/>
      <c r="B345" s="127"/>
      <c r="C345" s="4" t="s">
        <v>12</v>
      </c>
      <c r="D345" s="9">
        <v>60385</v>
      </c>
      <c r="E345" s="23">
        <v>60.384999999999998</v>
      </c>
      <c r="F345" s="11"/>
    </row>
    <row r="346" spans="1:8" x14ac:dyDescent="0.25">
      <c r="A346" s="8"/>
      <c r="B346" s="127"/>
      <c r="C346" s="4" t="s">
        <v>13</v>
      </c>
      <c r="D346" s="9">
        <v>55258</v>
      </c>
      <c r="E346" s="23">
        <v>55.258000000000003</v>
      </c>
      <c r="F346" s="11"/>
    </row>
    <row r="347" spans="1:8" x14ac:dyDescent="0.25">
      <c r="A347" s="8"/>
      <c r="B347" s="127" t="s">
        <v>67</v>
      </c>
      <c r="C347" s="78" t="s">
        <v>10</v>
      </c>
      <c r="D347" s="9">
        <v>54440</v>
      </c>
      <c r="E347" s="23">
        <v>54.44</v>
      </c>
      <c r="F347" s="198"/>
    </row>
    <row r="348" spans="1:8" x14ac:dyDescent="0.25">
      <c r="A348" s="8"/>
      <c r="B348" s="127"/>
      <c r="C348" s="78" t="s">
        <v>11</v>
      </c>
      <c r="D348" s="10">
        <v>57501</v>
      </c>
      <c r="E348" s="23">
        <v>57.500999999999998</v>
      </c>
      <c r="F348" s="125"/>
    </row>
    <row r="349" spans="1:8" x14ac:dyDescent="0.25">
      <c r="A349" s="8"/>
      <c r="B349" s="127"/>
      <c r="C349" s="4" t="s">
        <v>12</v>
      </c>
      <c r="D349" s="9">
        <v>52735</v>
      </c>
      <c r="E349" s="23">
        <v>52.734999999999999</v>
      </c>
      <c r="F349" s="11"/>
    </row>
    <row r="350" spans="1:8" x14ac:dyDescent="0.25">
      <c r="A350" s="8"/>
      <c r="B350" s="127"/>
      <c r="C350" s="78" t="s">
        <v>13</v>
      </c>
      <c r="D350" s="9">
        <v>55809</v>
      </c>
      <c r="E350" s="23">
        <v>55.808999999999997</v>
      </c>
      <c r="F350" s="198"/>
    </row>
    <row r="351" spans="1:8" x14ac:dyDescent="0.25">
      <c r="A351" s="8"/>
      <c r="B351" s="167" t="s">
        <v>164</v>
      </c>
      <c r="C351" s="13" t="s">
        <v>10</v>
      </c>
      <c r="D351" s="38">
        <v>54999</v>
      </c>
      <c r="E351" s="24">
        <v>54.999000000000002</v>
      </c>
      <c r="F351" s="263">
        <v>1.0268185157972079E-2</v>
      </c>
    </row>
    <row r="373" spans="1:9" x14ac:dyDescent="0.25">
      <c r="A373" s="34"/>
      <c r="B373" s="34"/>
      <c r="C373" s="34"/>
      <c r="D373" s="34"/>
      <c r="E373" s="34"/>
      <c r="F373" s="34"/>
      <c r="G373" s="34"/>
      <c r="H373" s="34"/>
      <c r="I373" s="148" t="s">
        <v>114</v>
      </c>
    </row>
    <row r="374" spans="1:9" ht="26.25" customHeight="1" x14ac:dyDescent="0.25">
      <c r="B374" s="240" t="s">
        <v>157</v>
      </c>
      <c r="C374" s="8"/>
      <c r="D374" s="8"/>
      <c r="E374" s="8"/>
      <c r="F374" s="8"/>
      <c r="G374" s="8"/>
      <c r="H374" s="8"/>
    </row>
    <row r="375" spans="1:9" ht="45" x14ac:dyDescent="0.25">
      <c r="A375" s="8"/>
      <c r="B375" s="284" t="s">
        <v>58</v>
      </c>
      <c r="C375" s="285"/>
      <c r="D375" s="260" t="s">
        <v>99</v>
      </c>
      <c r="E375" s="43" t="s">
        <v>100</v>
      </c>
      <c r="F375" s="97" t="s">
        <v>9</v>
      </c>
    </row>
    <row r="376" spans="1:9" x14ac:dyDescent="0.25">
      <c r="A376" s="8"/>
      <c r="B376" s="171" t="s">
        <v>0</v>
      </c>
      <c r="C376" s="4" t="s">
        <v>10</v>
      </c>
      <c r="D376" s="9">
        <v>144370039.41999999</v>
      </c>
      <c r="E376" s="10">
        <v>144.37003941999998</v>
      </c>
      <c r="F376" s="12"/>
    </row>
    <row r="377" spans="1:9" x14ac:dyDescent="0.25">
      <c r="A377" s="8"/>
      <c r="B377" s="171"/>
      <c r="C377" s="4" t="s">
        <v>11</v>
      </c>
      <c r="D377" s="9">
        <v>156338727.30000004</v>
      </c>
      <c r="E377" s="10">
        <v>156.33872730000004</v>
      </c>
      <c r="F377" s="12"/>
    </row>
    <row r="378" spans="1:9" x14ac:dyDescent="0.25">
      <c r="A378" s="8"/>
      <c r="B378" s="171"/>
      <c r="C378" s="4" t="s">
        <v>12</v>
      </c>
      <c r="D378" s="9">
        <v>137062778.96999997</v>
      </c>
      <c r="E378" s="10">
        <v>137.06277896999998</v>
      </c>
      <c r="F378" s="12"/>
    </row>
    <row r="379" spans="1:9" x14ac:dyDescent="0.25">
      <c r="A379" s="8"/>
      <c r="B379" s="171"/>
      <c r="C379" s="4" t="s">
        <v>13</v>
      </c>
      <c r="D379" s="9">
        <v>138143180.60999995</v>
      </c>
      <c r="E379" s="10">
        <v>138.14318060999994</v>
      </c>
      <c r="F379" s="12"/>
    </row>
    <row r="380" spans="1:9" x14ac:dyDescent="0.25">
      <c r="A380" s="8"/>
      <c r="B380" s="171" t="s">
        <v>1</v>
      </c>
      <c r="C380" s="4" t="s">
        <v>10</v>
      </c>
      <c r="D380" s="9">
        <v>133745292.98999992</v>
      </c>
      <c r="E380" s="10">
        <v>133.74529298999991</v>
      </c>
      <c r="F380" s="12"/>
    </row>
    <row r="381" spans="1:9" x14ac:dyDescent="0.25">
      <c r="A381" s="8"/>
      <c r="B381" s="171"/>
      <c r="C381" s="4" t="s">
        <v>11</v>
      </c>
      <c r="D381" s="9">
        <v>146218179.18000001</v>
      </c>
      <c r="E381" s="10">
        <v>146.21817918000002</v>
      </c>
      <c r="F381" s="12"/>
    </row>
    <row r="382" spans="1:9" x14ac:dyDescent="0.25">
      <c r="A382" s="8"/>
      <c r="B382" s="171"/>
      <c r="C382" s="4" t="s">
        <v>12</v>
      </c>
      <c r="D382" s="9">
        <v>146260913.36000001</v>
      </c>
      <c r="E382" s="10">
        <v>146.26091336000002</v>
      </c>
      <c r="F382" s="12"/>
    </row>
    <row r="383" spans="1:9" x14ac:dyDescent="0.25">
      <c r="A383" s="8"/>
      <c r="B383" s="171"/>
      <c r="C383" s="4" t="s">
        <v>13</v>
      </c>
      <c r="D383" s="9">
        <v>135429680.59999999</v>
      </c>
      <c r="E383" s="10">
        <v>135.42968059999998</v>
      </c>
      <c r="F383" s="12"/>
    </row>
    <row r="384" spans="1:9" x14ac:dyDescent="0.25">
      <c r="A384" s="8"/>
      <c r="B384" s="171" t="s">
        <v>67</v>
      </c>
      <c r="C384" s="4" t="s">
        <v>10</v>
      </c>
      <c r="D384" s="10">
        <v>143732120.87000009</v>
      </c>
      <c r="E384" s="23">
        <v>143.7321208700001</v>
      </c>
      <c r="F384" s="199"/>
    </row>
    <row r="385" spans="1:6" x14ac:dyDescent="0.25">
      <c r="A385" s="8"/>
      <c r="B385" s="171"/>
      <c r="C385" s="4" t="s">
        <v>11</v>
      </c>
      <c r="D385" s="10">
        <v>163214204.41999984</v>
      </c>
      <c r="E385" s="23">
        <v>163.21420441999985</v>
      </c>
      <c r="F385" s="124"/>
    </row>
    <row r="386" spans="1:6" x14ac:dyDescent="0.25">
      <c r="A386" s="8"/>
      <c r="B386" s="171"/>
      <c r="C386" s="4" t="s">
        <v>12</v>
      </c>
      <c r="D386" s="10">
        <v>139401608.62000003</v>
      </c>
      <c r="E386" s="23">
        <v>139.40160862000005</v>
      </c>
      <c r="F386" s="124"/>
    </row>
    <row r="387" spans="1:6" x14ac:dyDescent="0.25">
      <c r="A387" s="8"/>
      <c r="B387" s="171"/>
      <c r="C387" s="4" t="s">
        <v>13</v>
      </c>
      <c r="D387" s="10">
        <v>147372424.37000012</v>
      </c>
      <c r="E387" s="23">
        <v>147.37242437000012</v>
      </c>
      <c r="F387" s="124"/>
    </row>
    <row r="388" spans="1:6" x14ac:dyDescent="0.25">
      <c r="A388" s="8"/>
      <c r="B388" s="147" t="s">
        <v>164</v>
      </c>
      <c r="C388" s="79" t="s">
        <v>10</v>
      </c>
      <c r="D388" s="39">
        <v>149841988.34000006</v>
      </c>
      <c r="E388" s="24">
        <v>149.84198834000006</v>
      </c>
      <c r="F388" s="235">
        <v>4.2508712965601457E-2</v>
      </c>
    </row>
    <row r="410" spans="1:10" x14ac:dyDescent="0.25">
      <c r="A410" s="34"/>
      <c r="B410" s="34"/>
      <c r="C410" s="34"/>
      <c r="D410" s="34"/>
      <c r="E410" s="34"/>
      <c r="F410" s="34"/>
      <c r="G410" s="34"/>
      <c r="H410" s="34"/>
      <c r="I410" s="148" t="s">
        <v>114</v>
      </c>
      <c r="J410" s="148" t="s">
        <v>115</v>
      </c>
    </row>
  </sheetData>
  <sheetProtection sheet="1" objects="1" scenarios="1"/>
  <mergeCells count="9">
    <mergeCell ref="B375:C375"/>
    <mergeCell ref="B338:C338"/>
    <mergeCell ref="B301:C301"/>
    <mergeCell ref="B73:C73"/>
    <mergeCell ref="B111:C111"/>
    <mergeCell ref="B150:C150"/>
    <mergeCell ref="B188:C188"/>
    <mergeCell ref="B226:C226"/>
    <mergeCell ref="B264:C264"/>
  </mergeCells>
  <hyperlinks>
    <hyperlink ref="I71" location="Index!D13" tooltip="Index" display="Return to index "/>
    <hyperlink ref="I108" location="Index!E20" tooltip="Index" display="Return to index "/>
    <hyperlink ref="I147" location="Index!E26" tooltip="Index" display="Return to index "/>
    <hyperlink ref="I185" location="Index!E34" tooltip="Index" display="Return to index "/>
    <hyperlink ref="I224" location="Index!E41" tooltip="Index" display="Return to index "/>
    <hyperlink ref="I262" location="Index!L12" tooltip="Index" display="Return to index "/>
    <hyperlink ref="I299" location="Index!L20" tooltip="Index" display="Return to index "/>
    <hyperlink ref="I336" location="Index!L26" tooltip="Index" display="Return to index "/>
    <hyperlink ref="I373" location="Index!L34" tooltip="Index" display="Return to index "/>
    <hyperlink ref="I410" location="Index!L40" tooltip="Index" display="Return to index "/>
    <hyperlink ref="J410" location="'SUMMARY crime'!A1" tooltip="Top of crime page" display="Return to top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4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33.85546875" bestFit="1" customWidth="1"/>
    <col min="3" max="3" width="10.42578125" customWidth="1"/>
    <col min="4" max="4" width="14.28515625" customWidth="1"/>
    <col min="5" max="5" width="12.28515625" customWidth="1"/>
    <col min="6" max="6" width="11.5703125" customWidth="1"/>
    <col min="7" max="7" width="12.28515625" customWidth="1"/>
    <col min="10" max="10" width="10.42578125" customWidth="1"/>
    <col min="11" max="12" width="10.140625" customWidth="1"/>
  </cols>
  <sheetData>
    <row r="1" spans="1:10" ht="25.5" customHeight="1" x14ac:dyDescent="0.25">
      <c r="B1" s="70" t="s">
        <v>158</v>
      </c>
    </row>
    <row r="2" spans="1:10" ht="60" x14ac:dyDescent="0.25">
      <c r="A2" s="8"/>
      <c r="B2" s="284" t="s">
        <v>58</v>
      </c>
      <c r="C2" s="285"/>
      <c r="D2" s="35" t="s">
        <v>17</v>
      </c>
      <c r="E2" s="36" t="s">
        <v>16</v>
      </c>
      <c r="F2" s="35" t="s">
        <v>14</v>
      </c>
      <c r="G2" s="37" t="s">
        <v>15</v>
      </c>
    </row>
    <row r="3" spans="1:10" x14ac:dyDescent="0.25">
      <c r="A3" s="8"/>
      <c r="B3" s="171" t="s">
        <v>0</v>
      </c>
      <c r="C3" s="4" t="s">
        <v>10</v>
      </c>
      <c r="D3" s="9">
        <v>34899</v>
      </c>
      <c r="E3" s="10">
        <v>34.899000000000001</v>
      </c>
      <c r="F3" s="9">
        <v>41428</v>
      </c>
      <c r="G3" s="23">
        <v>41.427999999999997</v>
      </c>
    </row>
    <row r="4" spans="1:10" x14ac:dyDescent="0.25">
      <c r="A4" s="8"/>
      <c r="B4" s="171"/>
      <c r="C4" s="4" t="s">
        <v>11</v>
      </c>
      <c r="D4" s="9">
        <v>25263</v>
      </c>
      <c r="E4" s="10">
        <v>25.263000000000002</v>
      </c>
      <c r="F4" s="9">
        <v>43919</v>
      </c>
      <c r="G4" s="23">
        <v>43.918999999999997</v>
      </c>
    </row>
    <row r="5" spans="1:10" x14ac:dyDescent="0.25">
      <c r="A5" s="8"/>
      <c r="B5" s="171"/>
      <c r="C5" s="4" t="s">
        <v>12</v>
      </c>
      <c r="D5" s="9">
        <v>23658</v>
      </c>
      <c r="E5" s="10">
        <v>23.658000000000001</v>
      </c>
      <c r="F5" s="9">
        <v>42120</v>
      </c>
      <c r="G5" s="23">
        <v>42.12</v>
      </c>
    </row>
    <row r="6" spans="1:10" x14ac:dyDescent="0.25">
      <c r="A6" s="8"/>
      <c r="B6" s="171"/>
      <c r="C6" s="4" t="s">
        <v>13</v>
      </c>
      <c r="D6" s="9">
        <v>24771</v>
      </c>
      <c r="E6" s="10">
        <v>24.771000000000001</v>
      </c>
      <c r="F6" s="9">
        <v>46122</v>
      </c>
      <c r="G6" s="23">
        <v>46.122</v>
      </c>
    </row>
    <row r="7" spans="1:10" x14ac:dyDescent="0.25">
      <c r="A7" s="8"/>
      <c r="B7" s="171" t="s">
        <v>1</v>
      </c>
      <c r="C7" s="4" t="s">
        <v>10</v>
      </c>
      <c r="D7" s="9">
        <v>23481</v>
      </c>
      <c r="E7" s="10">
        <v>23.481000000000002</v>
      </c>
      <c r="F7" s="9">
        <v>41607</v>
      </c>
      <c r="G7" s="23">
        <v>41.606999999999999</v>
      </c>
    </row>
    <row r="8" spans="1:10" x14ac:dyDescent="0.25">
      <c r="A8" s="8"/>
      <c r="B8" s="171"/>
      <c r="C8" s="4" t="s">
        <v>11</v>
      </c>
      <c r="D8" s="9">
        <v>24077</v>
      </c>
      <c r="E8" s="10">
        <v>24.077000000000002</v>
      </c>
      <c r="F8" s="9">
        <v>43256</v>
      </c>
      <c r="G8" s="23">
        <v>43.256</v>
      </c>
    </row>
    <row r="9" spans="1:10" x14ac:dyDescent="0.25">
      <c r="A9" s="8"/>
      <c r="B9" s="171"/>
      <c r="C9" s="4" t="s">
        <v>12</v>
      </c>
      <c r="D9" s="9">
        <v>22275</v>
      </c>
      <c r="E9" s="10">
        <v>22.274999999999999</v>
      </c>
      <c r="F9" s="9">
        <v>42747</v>
      </c>
      <c r="G9" s="23">
        <v>42.747</v>
      </c>
    </row>
    <row r="10" spans="1:10" x14ac:dyDescent="0.25">
      <c r="A10" s="8"/>
      <c r="B10" s="171"/>
      <c r="C10" s="4" t="s">
        <v>13</v>
      </c>
      <c r="D10" s="9">
        <v>23046</v>
      </c>
      <c r="E10" s="10">
        <v>23.045999999999999</v>
      </c>
      <c r="F10" s="9">
        <v>43959</v>
      </c>
      <c r="G10" s="23">
        <v>43.959000000000003</v>
      </c>
    </row>
    <row r="11" spans="1:10" x14ac:dyDescent="0.25">
      <c r="A11" s="8"/>
      <c r="B11" s="171" t="s">
        <v>67</v>
      </c>
      <c r="C11" s="4" t="s">
        <v>10</v>
      </c>
      <c r="D11" s="9">
        <v>24143</v>
      </c>
      <c r="E11" s="10">
        <v>24.143000000000001</v>
      </c>
      <c r="F11" s="9">
        <v>41065</v>
      </c>
      <c r="G11" s="23">
        <v>41.064999999999998</v>
      </c>
    </row>
    <row r="12" spans="1:10" x14ac:dyDescent="0.25">
      <c r="A12" s="8"/>
      <c r="B12" s="171"/>
      <c r="C12" s="4" t="s">
        <v>11</v>
      </c>
      <c r="D12" s="9">
        <v>26309</v>
      </c>
      <c r="E12" s="10">
        <v>26.309000000000001</v>
      </c>
      <c r="F12" s="9">
        <v>40001</v>
      </c>
      <c r="G12" s="23">
        <v>40.000999999999998</v>
      </c>
    </row>
    <row r="13" spans="1:10" x14ac:dyDescent="0.25">
      <c r="A13" s="8"/>
      <c r="B13" s="171"/>
      <c r="C13" s="78" t="s">
        <v>12</v>
      </c>
      <c r="D13" s="9">
        <v>24892</v>
      </c>
      <c r="E13" s="10">
        <v>24.891999999999999</v>
      </c>
      <c r="F13" s="9">
        <v>38556</v>
      </c>
      <c r="G13" s="23">
        <v>38.555999999999997</v>
      </c>
      <c r="H13" s="2"/>
      <c r="I13" s="2"/>
      <c r="J13" s="2"/>
    </row>
    <row r="14" spans="1:10" x14ac:dyDescent="0.25">
      <c r="A14" s="8"/>
      <c r="B14" s="230"/>
      <c r="C14" s="78" t="s">
        <v>13</v>
      </c>
      <c r="D14" s="9">
        <v>25390</v>
      </c>
      <c r="E14" s="10">
        <v>25.39</v>
      </c>
      <c r="F14" s="9">
        <v>38356</v>
      </c>
      <c r="G14" s="23">
        <v>38.356000000000002</v>
      </c>
      <c r="H14" s="2"/>
      <c r="I14" s="2"/>
      <c r="J14" s="2"/>
    </row>
    <row r="15" spans="1:10" x14ac:dyDescent="0.25">
      <c r="A15" s="8"/>
      <c r="B15" s="233" t="s">
        <v>164</v>
      </c>
      <c r="C15" s="79" t="s">
        <v>10</v>
      </c>
      <c r="D15" s="38">
        <v>25642</v>
      </c>
      <c r="E15" s="39">
        <v>25.641999999999999</v>
      </c>
      <c r="F15" s="38">
        <v>38099</v>
      </c>
      <c r="G15" s="24">
        <v>38.098999999999997</v>
      </c>
      <c r="H15" s="2"/>
      <c r="I15" s="2"/>
      <c r="J15" s="2"/>
    </row>
    <row r="37" spans="1:8" x14ac:dyDescent="0.25">
      <c r="A37" s="34"/>
      <c r="B37" s="34"/>
      <c r="C37" s="34"/>
      <c r="D37" s="34"/>
      <c r="E37" s="34"/>
      <c r="F37" s="34"/>
      <c r="G37" s="34"/>
      <c r="H37" s="148" t="s">
        <v>114</v>
      </c>
    </row>
    <row r="38" spans="1:8" ht="25.5" customHeight="1" x14ac:dyDescent="0.25">
      <c r="B38" s="128" t="s">
        <v>159</v>
      </c>
    </row>
    <row r="39" spans="1:8" ht="60" customHeight="1" x14ac:dyDescent="0.25">
      <c r="A39" s="8"/>
      <c r="B39" s="284" t="s">
        <v>58</v>
      </c>
      <c r="C39" s="285"/>
      <c r="D39" s="44" t="s">
        <v>17</v>
      </c>
      <c r="E39" s="45" t="s">
        <v>16</v>
      </c>
      <c r="F39" s="47" t="s">
        <v>18</v>
      </c>
      <c r="G39" s="46" t="s">
        <v>59</v>
      </c>
    </row>
    <row r="40" spans="1:8" x14ac:dyDescent="0.25">
      <c r="A40" s="8"/>
      <c r="B40" s="171" t="s">
        <v>0</v>
      </c>
      <c r="C40" s="4" t="s">
        <v>10</v>
      </c>
      <c r="D40" s="9">
        <v>34899</v>
      </c>
      <c r="E40" s="23">
        <v>34.899000000000001</v>
      </c>
      <c r="F40" s="9">
        <v>11009</v>
      </c>
      <c r="G40" s="23">
        <v>11.009</v>
      </c>
    </row>
    <row r="41" spans="1:8" x14ac:dyDescent="0.25">
      <c r="A41" s="8"/>
      <c r="B41" s="171"/>
      <c r="C41" s="4" t="s">
        <v>11</v>
      </c>
      <c r="D41" s="9">
        <v>25263</v>
      </c>
      <c r="E41" s="23">
        <v>25.263000000000002</v>
      </c>
      <c r="F41" s="9">
        <v>10832</v>
      </c>
      <c r="G41" s="23">
        <v>10.832000000000001</v>
      </c>
    </row>
    <row r="42" spans="1:8" x14ac:dyDescent="0.25">
      <c r="A42" s="8"/>
      <c r="B42" s="171"/>
      <c r="C42" s="4" t="s">
        <v>12</v>
      </c>
      <c r="D42" s="9">
        <v>23658</v>
      </c>
      <c r="E42" s="23">
        <v>23.658000000000001</v>
      </c>
      <c r="F42" s="9">
        <v>10455</v>
      </c>
      <c r="G42" s="23">
        <v>10.455</v>
      </c>
    </row>
    <row r="43" spans="1:8" x14ac:dyDescent="0.25">
      <c r="A43" s="8"/>
      <c r="B43" s="171"/>
      <c r="C43" s="4" t="s">
        <v>13</v>
      </c>
      <c r="D43" s="9">
        <v>24771</v>
      </c>
      <c r="E43" s="23">
        <v>24.771000000000001</v>
      </c>
      <c r="F43" s="9">
        <v>11849</v>
      </c>
      <c r="G43" s="23">
        <v>11.849</v>
      </c>
    </row>
    <row r="44" spans="1:8" x14ac:dyDescent="0.25">
      <c r="A44" s="8"/>
      <c r="B44" s="171" t="s">
        <v>1</v>
      </c>
      <c r="C44" s="4" t="s">
        <v>10</v>
      </c>
      <c r="D44" s="9">
        <v>23481</v>
      </c>
      <c r="E44" s="23">
        <v>23.481000000000002</v>
      </c>
      <c r="F44" s="9">
        <v>11111</v>
      </c>
      <c r="G44" s="23">
        <v>11.111000000000001</v>
      </c>
    </row>
    <row r="45" spans="1:8" x14ac:dyDescent="0.25">
      <c r="A45" s="8"/>
      <c r="B45" s="171"/>
      <c r="C45" s="4" t="s">
        <v>11</v>
      </c>
      <c r="D45" s="9">
        <v>24077</v>
      </c>
      <c r="E45" s="23">
        <v>24.077000000000002</v>
      </c>
      <c r="F45" s="9">
        <v>11081</v>
      </c>
      <c r="G45" s="23">
        <v>11.081</v>
      </c>
    </row>
    <row r="46" spans="1:8" x14ac:dyDescent="0.25">
      <c r="A46" s="8"/>
      <c r="B46" s="171"/>
      <c r="C46" s="4" t="s">
        <v>12</v>
      </c>
      <c r="D46" s="9">
        <v>22275</v>
      </c>
      <c r="E46" s="23">
        <v>22.274999999999999</v>
      </c>
      <c r="F46" s="9">
        <v>10763</v>
      </c>
      <c r="G46" s="23">
        <v>10.763</v>
      </c>
    </row>
    <row r="47" spans="1:8" x14ac:dyDescent="0.25">
      <c r="A47" s="8"/>
      <c r="B47" s="171"/>
      <c r="C47" s="4" t="s">
        <v>13</v>
      </c>
      <c r="D47" s="9">
        <v>23046</v>
      </c>
      <c r="E47" s="23">
        <v>23.045999999999999</v>
      </c>
      <c r="F47" s="9">
        <v>12181</v>
      </c>
      <c r="G47" s="23">
        <v>12.180999999999999</v>
      </c>
    </row>
    <row r="48" spans="1:8" x14ac:dyDescent="0.25">
      <c r="A48" s="8"/>
      <c r="B48" s="171" t="s">
        <v>67</v>
      </c>
      <c r="C48" s="4" t="s">
        <v>10</v>
      </c>
      <c r="D48" s="9">
        <v>24143</v>
      </c>
      <c r="E48" s="23">
        <v>24.143000000000001</v>
      </c>
      <c r="F48" s="9">
        <v>11521</v>
      </c>
      <c r="G48" s="23">
        <v>11.521000000000001</v>
      </c>
    </row>
    <row r="49" spans="1:7" x14ac:dyDescent="0.25">
      <c r="A49" s="8"/>
      <c r="B49" s="171"/>
      <c r="C49" s="4" t="s">
        <v>11</v>
      </c>
      <c r="D49" s="9">
        <v>26309</v>
      </c>
      <c r="E49" s="23">
        <v>26.309000000000001</v>
      </c>
      <c r="F49" s="9">
        <v>12622</v>
      </c>
      <c r="G49" s="23">
        <v>12.622</v>
      </c>
    </row>
    <row r="50" spans="1:7" x14ac:dyDescent="0.25">
      <c r="A50" s="8"/>
      <c r="B50" s="171"/>
      <c r="C50" s="4" t="s">
        <v>12</v>
      </c>
      <c r="D50" s="9">
        <v>24892</v>
      </c>
      <c r="E50" s="23">
        <v>24.891999999999999</v>
      </c>
      <c r="F50" s="9">
        <v>11867</v>
      </c>
      <c r="G50" s="23">
        <v>11.867000000000001</v>
      </c>
    </row>
    <row r="51" spans="1:7" x14ac:dyDescent="0.25">
      <c r="A51" s="8"/>
      <c r="B51" s="230"/>
      <c r="C51" s="4" t="s">
        <v>13</v>
      </c>
      <c r="D51" s="9">
        <v>25390</v>
      </c>
      <c r="E51" s="23">
        <v>25.39</v>
      </c>
      <c r="F51" s="9">
        <v>13123</v>
      </c>
      <c r="G51" s="23">
        <v>13.122999999999999</v>
      </c>
    </row>
    <row r="52" spans="1:7" x14ac:dyDescent="0.25">
      <c r="A52" s="8"/>
      <c r="B52" s="233" t="s">
        <v>164</v>
      </c>
      <c r="C52" s="13" t="s">
        <v>10</v>
      </c>
      <c r="D52" s="38">
        <v>25642</v>
      </c>
      <c r="E52" s="24">
        <v>25.641999999999999</v>
      </c>
      <c r="F52" s="38">
        <v>12109</v>
      </c>
      <c r="G52" s="24">
        <v>12.109</v>
      </c>
    </row>
    <row r="73" spans="1:12" x14ac:dyDescent="0.25">
      <c r="H73" s="148" t="s">
        <v>114</v>
      </c>
    </row>
    <row r="74" spans="1:12" x14ac:dyDescent="0.25">
      <c r="B74" s="34"/>
      <c r="C74" s="34"/>
      <c r="D74" s="34"/>
      <c r="E74" s="34"/>
      <c r="F74" s="34"/>
      <c r="G74" s="34"/>
      <c r="H74" s="34"/>
      <c r="I74" s="34"/>
      <c r="J74" s="34"/>
    </row>
    <row r="75" spans="1:12" ht="22.5" customHeight="1" x14ac:dyDescent="0.25">
      <c r="A75" s="50"/>
      <c r="B75" s="128" t="s">
        <v>162</v>
      </c>
    </row>
    <row r="76" spans="1:12" ht="34.5" customHeight="1" x14ac:dyDescent="0.25">
      <c r="B76" s="6"/>
      <c r="C76" s="40" t="s">
        <v>7</v>
      </c>
      <c r="D76" s="41" t="s">
        <v>8</v>
      </c>
      <c r="E76" s="205" t="s">
        <v>33</v>
      </c>
      <c r="F76" s="191" t="s">
        <v>68</v>
      </c>
      <c r="G76" s="42" t="s">
        <v>6</v>
      </c>
      <c r="H76" s="206" t="s">
        <v>50</v>
      </c>
      <c r="I76" s="189"/>
      <c r="J76" s="189"/>
      <c r="K76" s="189"/>
      <c r="L76" s="190"/>
    </row>
    <row r="77" spans="1:12" x14ac:dyDescent="0.25">
      <c r="B77" s="207" t="s">
        <v>30</v>
      </c>
      <c r="C77" s="192">
        <v>0</v>
      </c>
      <c r="D77" s="93">
        <v>0</v>
      </c>
      <c r="E77" s="169">
        <f>[1]Fig.14!E107</f>
        <v>254605</v>
      </c>
      <c r="F77" s="22">
        <f>ROUND(E77,-3)</f>
        <v>255000</v>
      </c>
      <c r="G77" s="208">
        <f>[1]Fig.14!G107</f>
        <v>1</v>
      </c>
      <c r="H77" s="163" t="str">
        <f>[1]Fig.14!H107</f>
        <v>Civil, 255,000</v>
      </c>
      <c r="I77" s="50"/>
      <c r="J77" s="50"/>
      <c r="K77" s="50"/>
      <c r="L77" s="187"/>
    </row>
    <row r="78" spans="1:12" x14ac:dyDescent="0.25">
      <c r="B78" s="200" t="s">
        <v>31</v>
      </c>
      <c r="C78" s="168">
        <v>-1.5</v>
      </c>
      <c r="D78" s="179">
        <v>380</v>
      </c>
      <c r="E78" s="188">
        <f>[1]Fig.14!E108</f>
        <v>117541</v>
      </c>
      <c r="F78" s="23">
        <f t="shared" ref="F78:F86" si="0">ROUND(E78,-3)</f>
        <v>118000</v>
      </c>
      <c r="G78" s="203">
        <f>[1]Fig.14!G108</f>
        <v>0.46166021877025198</v>
      </c>
      <c r="H78" s="94" t="str">
        <f>[1]Fig.14!H108</f>
        <v>Family, 118,000</v>
      </c>
      <c r="I78" s="8"/>
      <c r="J78" s="8"/>
      <c r="K78" s="8"/>
      <c r="L78" s="49"/>
    </row>
    <row r="79" spans="1:12" x14ac:dyDescent="0.25">
      <c r="B79" s="200" t="s">
        <v>51</v>
      </c>
      <c r="C79" s="168">
        <v>-3.5</v>
      </c>
      <c r="D79" s="179">
        <v>600</v>
      </c>
      <c r="E79" s="188">
        <f>[1]Fig.14!E109</f>
        <v>73922</v>
      </c>
      <c r="F79" s="23">
        <f t="shared" si="0"/>
        <v>74000</v>
      </c>
      <c r="G79" s="203">
        <f>[1]Fig.14!G109</f>
        <v>0.29033993833585359</v>
      </c>
      <c r="H79" s="94" t="str">
        <f>[1]Fig.14!H109</f>
        <v>Family public certificates /claims, 74,000</v>
      </c>
      <c r="I79" s="8"/>
      <c r="J79" s="8"/>
      <c r="K79" s="8"/>
      <c r="L79" s="49"/>
    </row>
    <row r="80" spans="1:12" x14ac:dyDescent="0.25">
      <c r="B80" s="200" t="s">
        <v>52</v>
      </c>
      <c r="C80" s="168">
        <v>-3.5</v>
      </c>
      <c r="D80" s="179">
        <v>150</v>
      </c>
      <c r="E80" s="188">
        <f>[1]Fig.14!E110</f>
        <v>43619</v>
      </c>
      <c r="F80" s="23">
        <f t="shared" si="0"/>
        <v>44000</v>
      </c>
      <c r="G80" s="203">
        <f>[1]Fig.14!G110</f>
        <v>0.17132028043439837</v>
      </c>
      <c r="H80" s="94" t="str">
        <f>[1]Fig.14!H110</f>
        <v>Family private certificates /claims, 44,000</v>
      </c>
      <c r="I80" s="8"/>
      <c r="J80" s="8"/>
      <c r="K80" s="8"/>
      <c r="L80" s="49"/>
    </row>
    <row r="81" spans="2:12" x14ac:dyDescent="0.25">
      <c r="B81" s="200" t="s">
        <v>56</v>
      </c>
      <c r="C81" s="168">
        <v>-4.5</v>
      </c>
      <c r="D81" s="179">
        <v>380</v>
      </c>
      <c r="E81" s="188">
        <f>[1]Fig.14!E111</f>
        <v>8473</v>
      </c>
      <c r="F81" s="23">
        <f t="shared" si="0"/>
        <v>8000</v>
      </c>
      <c r="G81" s="203">
        <f>[1]Fig.14!G111</f>
        <v>3.3279000805168789E-2</v>
      </c>
      <c r="H81" s="94" t="str">
        <f>[1]Fig.14!H111</f>
        <v>Mediation claims*, 8,000</v>
      </c>
      <c r="I81" s="8"/>
      <c r="J81" s="8"/>
      <c r="K81" s="8"/>
      <c r="L81" s="49"/>
    </row>
    <row r="82" spans="2:12" x14ac:dyDescent="0.25">
      <c r="B82" s="200" t="s">
        <v>32</v>
      </c>
      <c r="C82" s="168">
        <v>-1.5</v>
      </c>
      <c r="D82" s="179">
        <v>-270</v>
      </c>
      <c r="E82" s="188">
        <f>[1]Fig.14!E112</f>
        <v>137064</v>
      </c>
      <c r="F82" s="23">
        <f t="shared" si="0"/>
        <v>137000</v>
      </c>
      <c r="G82" s="203">
        <f>[1]Fig.14!G112</f>
        <v>0.53833978122974802</v>
      </c>
      <c r="H82" s="94" t="str">
        <f>[1]Fig.14!H112</f>
        <v>Non-Family, 137,000</v>
      </c>
      <c r="I82" s="8"/>
      <c r="J82" s="8"/>
      <c r="K82" s="8"/>
      <c r="L82" s="49"/>
    </row>
    <row r="83" spans="2:12" x14ac:dyDescent="0.25">
      <c r="B83" s="200" t="s">
        <v>53</v>
      </c>
      <c r="C83" s="168">
        <v>-3.5</v>
      </c>
      <c r="D83" s="179">
        <v>-250</v>
      </c>
      <c r="E83" s="188">
        <f>[1]Fig.14!E113</f>
        <v>44434</v>
      </c>
      <c r="F83" s="23">
        <f t="shared" si="0"/>
        <v>44000</v>
      </c>
      <c r="G83" s="203">
        <f>[1]Fig.14!G113</f>
        <v>0.17452131733469492</v>
      </c>
      <c r="H83" s="94" t="str">
        <f>[1]Fig.14!H113</f>
        <v>Housing certificates /claims, 44,000</v>
      </c>
      <c r="I83" s="8"/>
      <c r="J83" s="8"/>
      <c r="K83" s="8"/>
      <c r="L83" s="49"/>
    </row>
    <row r="84" spans="2:12" x14ac:dyDescent="0.25">
      <c r="B84" s="200" t="s">
        <v>57</v>
      </c>
      <c r="C84" s="168">
        <v>-3.5</v>
      </c>
      <c r="D84" s="179">
        <v>-420</v>
      </c>
      <c r="E84" s="188">
        <f>[1]Fig.14!E114</f>
        <v>43011</v>
      </c>
      <c r="F84" s="23">
        <f t="shared" si="0"/>
        <v>43000</v>
      </c>
      <c r="G84" s="203">
        <f>[1]Fig.14!G114</f>
        <v>0.16893226763025079</v>
      </c>
      <c r="H84" s="94" t="str">
        <f>[1]Fig.14!H114</f>
        <v>Immigration certificates /claims, 43,000</v>
      </c>
      <c r="I84" s="8"/>
      <c r="J84" s="8"/>
      <c r="K84" s="8"/>
      <c r="L84" s="49"/>
    </row>
    <row r="85" spans="2:12" x14ac:dyDescent="0.25">
      <c r="B85" s="200" t="s">
        <v>54</v>
      </c>
      <c r="C85" s="168">
        <v>-3.5</v>
      </c>
      <c r="D85" s="179">
        <v>-560</v>
      </c>
      <c r="E85" s="188">
        <f>[1]Fig.14!E115</f>
        <v>38766</v>
      </c>
      <c r="F85" s="23">
        <f t="shared" si="0"/>
        <v>39000</v>
      </c>
      <c r="G85" s="203">
        <f>[1]Fig.14!G115</f>
        <v>0.15225938218023999</v>
      </c>
      <c r="H85" s="94" t="str">
        <f>[1]Fig.14!H115</f>
        <v>Mental health certificates /claims, 39,000</v>
      </c>
      <c r="I85" s="8"/>
      <c r="J85" s="8"/>
      <c r="K85" s="8"/>
      <c r="L85" s="49"/>
    </row>
    <row r="86" spans="2:12" x14ac:dyDescent="0.25">
      <c r="B86" s="209" t="s">
        <v>55</v>
      </c>
      <c r="C86" s="126">
        <v>-3.5</v>
      </c>
      <c r="D86" s="75">
        <v>-700</v>
      </c>
      <c r="E86" s="72">
        <f>[1]Fig.14!E116</f>
        <v>10853</v>
      </c>
      <c r="F86" s="24">
        <f t="shared" si="0"/>
        <v>11000</v>
      </c>
      <c r="G86" s="204">
        <f>[1]Fig.14!G116</f>
        <v>4.2626814084562363E-2</v>
      </c>
      <c r="H86" s="151" t="str">
        <f>[1]Fig.14!H116</f>
        <v>Other non-family certificates /claims, 11,000</v>
      </c>
      <c r="I86" s="34"/>
      <c r="J86" s="34"/>
      <c r="K86" s="34"/>
      <c r="L86" s="52"/>
    </row>
    <row r="87" spans="2:12" x14ac:dyDescent="0.25">
      <c r="B87" s="201" t="s">
        <v>30</v>
      </c>
      <c r="C87" s="168">
        <v>0</v>
      </c>
      <c r="D87" s="179">
        <v>0</v>
      </c>
      <c r="E87" s="188">
        <f>[1]Fig.14!E117</f>
        <v>673009140.11000013</v>
      </c>
      <c r="F87" s="23">
        <f>(ROUND(E87,-6))/1000000</f>
        <v>673</v>
      </c>
      <c r="G87" s="203">
        <f>[1]Fig.14!G117</f>
        <v>1</v>
      </c>
      <c r="H87" s="94" t="str">
        <f>[1]Fig.14!H117</f>
        <v>Civil, £673m</v>
      </c>
      <c r="I87" s="8"/>
      <c r="J87" s="8"/>
      <c r="K87" s="8"/>
      <c r="L87" s="49"/>
    </row>
    <row r="88" spans="2:12" x14ac:dyDescent="0.25">
      <c r="B88" s="201" t="s">
        <v>31</v>
      </c>
      <c r="C88" s="168">
        <v>1.5</v>
      </c>
      <c r="D88" s="179">
        <v>380</v>
      </c>
      <c r="E88" s="188">
        <f>[1]Fig.14!E118</f>
        <v>530248826.41000009</v>
      </c>
      <c r="F88" s="23">
        <f t="shared" ref="F88:F96" si="1">(ROUND(E88,-6))/1000000</f>
        <v>530</v>
      </c>
      <c r="G88" s="203">
        <f>[1]Fig.14!G118</f>
        <v>0.78787760047855138</v>
      </c>
      <c r="H88" s="94" t="str">
        <f>[1]Fig.14!H118</f>
        <v>Family, £530m</v>
      </c>
      <c r="I88" s="8"/>
      <c r="J88" s="8"/>
      <c r="K88" s="8"/>
      <c r="L88" s="4"/>
    </row>
    <row r="89" spans="2:12" x14ac:dyDescent="0.25">
      <c r="B89" s="201" t="s">
        <v>51</v>
      </c>
      <c r="C89" s="168">
        <v>3.5</v>
      </c>
      <c r="D89" s="179">
        <v>600</v>
      </c>
      <c r="E89" s="188">
        <f>[1]Fig.14!E119</f>
        <v>400678458.03000009</v>
      </c>
      <c r="F89" s="23">
        <f t="shared" si="1"/>
        <v>401</v>
      </c>
      <c r="G89" s="203">
        <f>[1]Fig.14!G119</f>
        <v>0.59535366483211671</v>
      </c>
      <c r="H89" s="94" t="str">
        <f>[1]Fig.14!H119</f>
        <v>Family public, £401m</v>
      </c>
      <c r="I89" s="8"/>
      <c r="J89" s="8"/>
      <c r="K89" s="8"/>
      <c r="L89" s="4"/>
    </row>
    <row r="90" spans="2:12" x14ac:dyDescent="0.25">
      <c r="B90" s="201" t="s">
        <v>52</v>
      </c>
      <c r="C90" s="168">
        <v>3.5</v>
      </c>
      <c r="D90" s="179">
        <v>150</v>
      </c>
      <c r="E90" s="188">
        <f>[1]Fig.14!E120</f>
        <v>126149980.97999999</v>
      </c>
      <c r="F90" s="23">
        <f t="shared" si="1"/>
        <v>126</v>
      </c>
      <c r="G90" s="203">
        <f>[1]Fig.14!G120</f>
        <v>0.18744170541187802</v>
      </c>
      <c r="H90" s="94" t="str">
        <f>[1]Fig.14!H120</f>
        <v>Family private, £126m</v>
      </c>
      <c r="I90" s="8"/>
      <c r="J90" s="8"/>
      <c r="K90" s="8"/>
      <c r="L90" s="4"/>
    </row>
    <row r="91" spans="2:12" x14ac:dyDescent="0.25">
      <c r="B91" s="201" t="s">
        <v>56</v>
      </c>
      <c r="C91" s="168">
        <v>4.5</v>
      </c>
      <c r="D91" s="179">
        <v>380</v>
      </c>
      <c r="E91" s="188">
        <f>[1]Fig.14!E121</f>
        <v>3420387.4000000004</v>
      </c>
      <c r="F91" s="23">
        <f t="shared" si="1"/>
        <v>3</v>
      </c>
      <c r="G91" s="203">
        <f>[1]Fig.14!G121</f>
        <v>5.0822302345566277E-3</v>
      </c>
      <c r="H91" s="94" t="str">
        <f>[1]Fig.14!H121</f>
        <v>Mediation *, £3m</v>
      </c>
      <c r="I91" s="8"/>
      <c r="J91" s="8"/>
      <c r="K91" s="8"/>
      <c r="L91" s="4"/>
    </row>
    <row r="92" spans="2:12" x14ac:dyDescent="0.25">
      <c r="B92" s="201" t="s">
        <v>32</v>
      </c>
      <c r="C92" s="168">
        <v>1.5</v>
      </c>
      <c r="D92" s="179">
        <v>-250</v>
      </c>
      <c r="E92" s="188">
        <f>[1]Fig.14!E122</f>
        <v>142760313.70000002</v>
      </c>
      <c r="F92" s="23">
        <f t="shared" si="1"/>
        <v>143</v>
      </c>
      <c r="G92" s="203">
        <f>[1]Fig.14!G122</f>
        <v>0.2121223995214486</v>
      </c>
      <c r="H92" s="94" t="str">
        <f>[1]Fig.14!H122</f>
        <v>Non-Family, £143m</v>
      </c>
      <c r="I92" s="8"/>
      <c r="J92" s="8"/>
      <c r="K92" s="8"/>
      <c r="L92" s="4"/>
    </row>
    <row r="93" spans="2:12" x14ac:dyDescent="0.25">
      <c r="B93" s="201" t="s">
        <v>53</v>
      </c>
      <c r="C93" s="168">
        <v>3.5</v>
      </c>
      <c r="D93" s="179">
        <v>-250</v>
      </c>
      <c r="E93" s="188">
        <f>[1]Fig.14!E123</f>
        <v>30282097.450000003</v>
      </c>
      <c r="F93" s="23">
        <f t="shared" si="1"/>
        <v>30</v>
      </c>
      <c r="G93" s="203">
        <f>[1]Fig.14!G123</f>
        <v>4.4995076062489342E-2</v>
      </c>
      <c r="H93" s="94" t="str">
        <f>[1]Fig.14!H123</f>
        <v>Housing , £30m</v>
      </c>
      <c r="I93" s="8"/>
      <c r="J93" s="8"/>
      <c r="K93" s="8"/>
      <c r="L93" s="4"/>
    </row>
    <row r="94" spans="2:12" x14ac:dyDescent="0.25">
      <c r="B94" s="201" t="s">
        <v>57</v>
      </c>
      <c r="C94" s="168">
        <v>3.5</v>
      </c>
      <c r="D94" s="179">
        <v>-420</v>
      </c>
      <c r="E94" s="188">
        <f>[1]Fig.14!E124</f>
        <v>40014520.410000004</v>
      </c>
      <c r="F94" s="23">
        <f t="shared" si="1"/>
        <v>40</v>
      </c>
      <c r="G94" s="203">
        <f>[1]Fig.14!G124</f>
        <v>5.9456132205663391E-2</v>
      </c>
      <c r="H94" s="94" t="str">
        <f>[1]Fig.14!H124</f>
        <v>Immigration, £40m</v>
      </c>
      <c r="I94" s="8"/>
      <c r="J94" s="8"/>
      <c r="K94" s="8"/>
      <c r="L94" s="4"/>
    </row>
    <row r="95" spans="2:12" x14ac:dyDescent="0.25">
      <c r="B95" s="201" t="s">
        <v>54</v>
      </c>
      <c r="C95" s="168">
        <v>3.5</v>
      </c>
      <c r="D95" s="179">
        <v>-560</v>
      </c>
      <c r="E95" s="188">
        <f>[1]Fig.14!E125</f>
        <v>42351855.970000006</v>
      </c>
      <c r="F95" s="23">
        <f t="shared" si="1"/>
        <v>42</v>
      </c>
      <c r="G95" s="203">
        <f>[1]Fig.14!G125</f>
        <v>6.292909478625773E-2</v>
      </c>
      <c r="H95" s="94" t="str">
        <f>[1]Fig.14!H125</f>
        <v>Mental health, £42m</v>
      </c>
      <c r="I95" s="8"/>
      <c r="J95" s="8"/>
      <c r="K95" s="8"/>
      <c r="L95" s="4"/>
    </row>
    <row r="96" spans="2:12" x14ac:dyDescent="0.25">
      <c r="B96" s="202" t="s">
        <v>55</v>
      </c>
      <c r="C96" s="126">
        <v>3.5</v>
      </c>
      <c r="D96" s="75">
        <v>-700</v>
      </c>
      <c r="E96" s="72">
        <f>[1]Fig.14!E126</f>
        <v>30111839.870000001</v>
      </c>
      <c r="F96" s="24">
        <f t="shared" si="1"/>
        <v>30</v>
      </c>
      <c r="G96" s="204">
        <f>[1]Fig.14!G126</f>
        <v>4.4742096467038119E-2</v>
      </c>
      <c r="H96" s="151" t="str">
        <f>[1]Fig.14!H126</f>
        <v>Other non-family, £30m</v>
      </c>
      <c r="I96" s="34"/>
      <c r="J96" s="34"/>
      <c r="K96" s="34"/>
      <c r="L96" s="13"/>
    </row>
    <row r="140" spans="1:10" x14ac:dyDescent="0.25">
      <c r="B140" s="34"/>
      <c r="C140" s="34"/>
      <c r="D140" s="34"/>
      <c r="E140" s="34"/>
      <c r="F140" s="34"/>
      <c r="G140" s="34"/>
      <c r="H140" s="148" t="s">
        <v>114</v>
      </c>
    </row>
    <row r="141" spans="1:10" ht="24.75" customHeight="1" x14ac:dyDescent="0.25">
      <c r="A141" s="50"/>
      <c r="B141" s="70" t="s">
        <v>163</v>
      </c>
    </row>
    <row r="142" spans="1:10" ht="60" customHeight="1" x14ac:dyDescent="0.25">
      <c r="A142" s="8"/>
      <c r="B142" s="284" t="s">
        <v>58</v>
      </c>
      <c r="C142" s="285"/>
      <c r="D142" s="35" t="s">
        <v>17</v>
      </c>
      <c r="E142" s="36" t="s">
        <v>16</v>
      </c>
      <c r="F142" s="35" t="s">
        <v>14</v>
      </c>
      <c r="G142" s="37" t="s">
        <v>15</v>
      </c>
      <c r="H142" s="177" t="s">
        <v>19</v>
      </c>
      <c r="I142" s="178" t="s">
        <v>20</v>
      </c>
      <c r="J142" s="48" t="s">
        <v>9</v>
      </c>
    </row>
    <row r="143" spans="1:10" x14ac:dyDescent="0.25">
      <c r="A143" s="8"/>
      <c r="B143" s="171" t="s">
        <v>0</v>
      </c>
      <c r="C143" s="4" t="s">
        <v>10</v>
      </c>
      <c r="D143" s="9">
        <v>29991</v>
      </c>
      <c r="E143" s="23">
        <v>29.991</v>
      </c>
      <c r="F143" s="9">
        <v>10221</v>
      </c>
      <c r="G143" s="23">
        <v>10.221</v>
      </c>
      <c r="H143" s="174">
        <v>40212</v>
      </c>
      <c r="I143" s="80">
        <v>40.212000000000003</v>
      </c>
      <c r="J143" s="11"/>
    </row>
    <row r="144" spans="1:10" x14ac:dyDescent="0.25">
      <c r="A144" s="8"/>
      <c r="B144" s="171"/>
      <c r="C144" s="4" t="s">
        <v>11</v>
      </c>
      <c r="D144" s="9">
        <v>20773</v>
      </c>
      <c r="E144" s="23">
        <v>20.773</v>
      </c>
      <c r="F144" s="9">
        <v>11077</v>
      </c>
      <c r="G144" s="23">
        <v>11.077</v>
      </c>
      <c r="H144" s="174">
        <v>31850</v>
      </c>
      <c r="I144" s="80">
        <v>31.85</v>
      </c>
      <c r="J144" s="11"/>
    </row>
    <row r="145" spans="1:10" x14ac:dyDescent="0.25">
      <c r="A145" s="8"/>
      <c r="B145" s="171"/>
      <c r="C145" s="4" t="s">
        <v>12</v>
      </c>
      <c r="D145" s="9">
        <v>19256</v>
      </c>
      <c r="E145" s="23">
        <v>19.256</v>
      </c>
      <c r="F145" s="9">
        <v>10145</v>
      </c>
      <c r="G145" s="23">
        <v>10.145</v>
      </c>
      <c r="H145" s="174">
        <v>29401</v>
      </c>
      <c r="I145" s="80">
        <v>29.401</v>
      </c>
      <c r="J145" s="11"/>
    </row>
    <row r="146" spans="1:10" x14ac:dyDescent="0.25">
      <c r="A146" s="8"/>
      <c r="B146" s="171"/>
      <c r="C146" s="4" t="s">
        <v>13</v>
      </c>
      <c r="D146" s="9">
        <v>20198</v>
      </c>
      <c r="E146" s="23">
        <v>20.198</v>
      </c>
      <c r="F146" s="9">
        <v>11648</v>
      </c>
      <c r="G146" s="23">
        <v>11.648</v>
      </c>
      <c r="H146" s="174">
        <v>31846</v>
      </c>
      <c r="I146" s="80">
        <v>31.846</v>
      </c>
      <c r="J146" s="11"/>
    </row>
    <row r="147" spans="1:10" x14ac:dyDescent="0.25">
      <c r="A147" s="8"/>
      <c r="B147" s="171" t="s">
        <v>1</v>
      </c>
      <c r="C147" s="4" t="s">
        <v>10</v>
      </c>
      <c r="D147" s="9">
        <v>19072</v>
      </c>
      <c r="E147" s="23">
        <v>19.071999999999999</v>
      </c>
      <c r="F147" s="9">
        <v>10937</v>
      </c>
      <c r="G147" s="23">
        <v>10.936999999999999</v>
      </c>
      <c r="H147" s="174">
        <v>30009</v>
      </c>
      <c r="I147" s="80">
        <v>30.009</v>
      </c>
      <c r="J147" s="11"/>
    </row>
    <row r="148" spans="1:10" x14ac:dyDescent="0.25">
      <c r="A148" s="8"/>
      <c r="B148" s="171"/>
      <c r="C148" s="4" t="s">
        <v>11</v>
      </c>
      <c r="D148" s="9">
        <v>19930</v>
      </c>
      <c r="E148" s="23">
        <v>19.93</v>
      </c>
      <c r="F148" s="9">
        <v>11575</v>
      </c>
      <c r="G148" s="23">
        <v>11.574999999999999</v>
      </c>
      <c r="H148" s="174">
        <v>31505</v>
      </c>
      <c r="I148" s="80">
        <v>31.504999999999999</v>
      </c>
      <c r="J148" s="11"/>
    </row>
    <row r="149" spans="1:10" x14ac:dyDescent="0.25">
      <c r="A149" s="8"/>
      <c r="B149" s="171"/>
      <c r="C149" s="4" t="s">
        <v>12</v>
      </c>
      <c r="D149" s="9">
        <v>18534</v>
      </c>
      <c r="E149" s="23">
        <v>18.533999999999999</v>
      </c>
      <c r="F149" s="9">
        <v>10262</v>
      </c>
      <c r="G149" s="23">
        <v>10.262</v>
      </c>
      <c r="H149" s="174">
        <v>28796</v>
      </c>
      <c r="I149" s="80">
        <v>28.795999999999999</v>
      </c>
      <c r="J149" s="11"/>
    </row>
    <row r="150" spans="1:10" x14ac:dyDescent="0.25">
      <c r="A150" s="8"/>
      <c r="B150" s="171"/>
      <c r="C150" s="4" t="s">
        <v>13</v>
      </c>
      <c r="D150" s="9">
        <v>19134</v>
      </c>
      <c r="E150" s="23">
        <v>19.134</v>
      </c>
      <c r="F150" s="9">
        <v>11058</v>
      </c>
      <c r="G150" s="23">
        <v>11.058</v>
      </c>
      <c r="H150" s="174">
        <v>30192</v>
      </c>
      <c r="I150" s="80">
        <v>30.192</v>
      </c>
      <c r="J150" s="172"/>
    </row>
    <row r="151" spans="1:10" x14ac:dyDescent="0.25">
      <c r="A151" s="8"/>
      <c r="B151" s="171" t="s">
        <v>67</v>
      </c>
      <c r="C151" s="4" t="s">
        <v>10</v>
      </c>
      <c r="D151" s="9">
        <v>20199</v>
      </c>
      <c r="E151" s="23">
        <v>20.199000000000002</v>
      </c>
      <c r="F151" s="9">
        <v>9897</v>
      </c>
      <c r="G151" s="23">
        <v>9.8970000000000002</v>
      </c>
      <c r="H151" s="174">
        <v>30096</v>
      </c>
      <c r="I151" s="80">
        <v>30.096</v>
      </c>
      <c r="J151" s="123"/>
    </row>
    <row r="152" spans="1:10" x14ac:dyDescent="0.25">
      <c r="A152" s="8"/>
      <c r="B152" s="171"/>
      <c r="C152" s="4" t="s">
        <v>11</v>
      </c>
      <c r="D152" s="9">
        <v>22274</v>
      </c>
      <c r="E152" s="23">
        <v>22.274000000000001</v>
      </c>
      <c r="F152" s="9">
        <v>9700</v>
      </c>
      <c r="G152" s="23">
        <v>9.6999999999999993</v>
      </c>
      <c r="H152" s="174">
        <v>31974</v>
      </c>
      <c r="I152" s="80">
        <v>31.974</v>
      </c>
      <c r="J152" s="124"/>
    </row>
    <row r="153" spans="1:10" x14ac:dyDescent="0.25">
      <c r="A153" s="8"/>
      <c r="B153" s="171"/>
      <c r="C153" s="78" t="s">
        <v>12</v>
      </c>
      <c r="D153" s="9">
        <v>20951</v>
      </c>
      <c r="E153" s="23">
        <v>20.951000000000001</v>
      </c>
      <c r="F153" s="9">
        <v>8981</v>
      </c>
      <c r="G153" s="23">
        <v>8.9809999999999999</v>
      </c>
      <c r="H153" s="174">
        <v>29932</v>
      </c>
      <c r="I153" s="80">
        <v>29.931999999999999</v>
      </c>
      <c r="J153" s="124"/>
    </row>
    <row r="154" spans="1:10" x14ac:dyDescent="0.25">
      <c r="A154" s="8"/>
      <c r="B154" s="230"/>
      <c r="C154" s="78" t="s">
        <v>13</v>
      </c>
      <c r="D154" s="9">
        <v>21483</v>
      </c>
      <c r="E154" s="23">
        <v>21.483000000000001</v>
      </c>
      <c r="F154" s="9">
        <v>9114</v>
      </c>
      <c r="G154" s="23">
        <v>9.1140000000000008</v>
      </c>
      <c r="H154" s="174">
        <v>30597</v>
      </c>
      <c r="I154" s="80">
        <v>30.597000000000001</v>
      </c>
      <c r="J154" s="124"/>
    </row>
    <row r="155" spans="1:10" x14ac:dyDescent="0.25">
      <c r="A155" s="8"/>
      <c r="B155" s="233" t="s">
        <v>164</v>
      </c>
      <c r="C155" s="79" t="s">
        <v>10</v>
      </c>
      <c r="D155" s="38">
        <v>22233</v>
      </c>
      <c r="E155" s="24">
        <v>22.233000000000001</v>
      </c>
      <c r="F155" s="38">
        <v>8965</v>
      </c>
      <c r="G155" s="24">
        <v>8.9649999999999999</v>
      </c>
      <c r="H155" s="175">
        <v>31198</v>
      </c>
      <c r="I155" s="194">
        <v>31.198</v>
      </c>
      <c r="J155" s="166">
        <v>3.6616161616161616E-2</v>
      </c>
    </row>
    <row r="176" spans="8:8" x14ac:dyDescent="0.25">
      <c r="H176" s="148" t="s">
        <v>114</v>
      </c>
    </row>
    <row r="177" spans="1:10" x14ac:dyDescent="0.25">
      <c r="A177" s="34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0" x14ac:dyDescent="0.25">
      <c r="A178" s="8"/>
      <c r="B178" s="291" t="s">
        <v>207</v>
      </c>
      <c r="C178" s="291"/>
      <c r="D178" s="291"/>
      <c r="E178" s="291"/>
      <c r="F178" s="291"/>
      <c r="G178" s="291"/>
      <c r="H178" s="291"/>
      <c r="I178" s="291"/>
      <c r="J178" s="291"/>
    </row>
    <row r="179" spans="1:10" x14ac:dyDescent="0.25">
      <c r="A179" s="8"/>
      <c r="B179" s="291"/>
      <c r="C179" s="291"/>
      <c r="D179" s="291"/>
      <c r="E179" s="291"/>
      <c r="F179" s="291"/>
      <c r="G179" s="291"/>
      <c r="H179" s="291"/>
      <c r="I179" s="291"/>
      <c r="J179" s="291"/>
    </row>
    <row r="180" spans="1:10" x14ac:dyDescent="0.25">
      <c r="A180" s="8"/>
      <c r="B180" s="254" t="s">
        <v>58</v>
      </c>
      <c r="C180" s="256"/>
      <c r="D180" s="35" t="s">
        <v>130</v>
      </c>
      <c r="E180" s="185" t="s">
        <v>129</v>
      </c>
    </row>
    <row r="181" spans="1:10" x14ac:dyDescent="0.25">
      <c r="A181" s="8"/>
      <c r="B181" s="211" t="s">
        <v>0</v>
      </c>
      <c r="C181" s="50" t="s">
        <v>10</v>
      </c>
      <c r="D181" s="17">
        <v>1108</v>
      </c>
      <c r="E181" s="22">
        <v>618</v>
      </c>
    </row>
    <row r="182" spans="1:10" x14ac:dyDescent="0.25">
      <c r="A182" s="8"/>
      <c r="B182" s="171"/>
      <c r="C182" s="8" t="s">
        <v>11</v>
      </c>
      <c r="D182" s="18">
        <v>1802</v>
      </c>
      <c r="E182" s="23">
        <v>1179</v>
      </c>
    </row>
    <row r="183" spans="1:10" x14ac:dyDescent="0.25">
      <c r="A183" s="8"/>
      <c r="B183" s="171"/>
      <c r="C183" s="8" t="s">
        <v>12</v>
      </c>
      <c r="D183" s="18">
        <v>1637</v>
      </c>
      <c r="E183" s="23">
        <v>1096</v>
      </c>
    </row>
    <row r="184" spans="1:10" x14ac:dyDescent="0.25">
      <c r="A184" s="8"/>
      <c r="B184" s="171"/>
      <c r="C184" s="8" t="s">
        <v>13</v>
      </c>
      <c r="D184" s="18">
        <v>1851</v>
      </c>
      <c r="E184" s="23">
        <v>1254</v>
      </c>
    </row>
    <row r="185" spans="1:10" x14ac:dyDescent="0.25">
      <c r="A185" s="8"/>
      <c r="B185" s="171" t="s">
        <v>1</v>
      </c>
      <c r="C185" s="8" t="s">
        <v>10</v>
      </c>
      <c r="D185" s="18">
        <v>1745</v>
      </c>
      <c r="E185" s="23">
        <v>1203</v>
      </c>
    </row>
    <row r="186" spans="1:10" x14ac:dyDescent="0.25">
      <c r="A186" s="8"/>
      <c r="B186" s="171"/>
      <c r="C186" s="8" t="s">
        <v>11</v>
      </c>
      <c r="D186" s="18">
        <v>1959</v>
      </c>
      <c r="E186" s="23">
        <v>1192</v>
      </c>
    </row>
    <row r="187" spans="1:10" x14ac:dyDescent="0.25">
      <c r="A187" s="8"/>
      <c r="B187" s="171"/>
      <c r="C187" s="8" t="s">
        <v>12</v>
      </c>
      <c r="D187" s="18">
        <v>1929</v>
      </c>
      <c r="E187" s="23">
        <v>1196</v>
      </c>
    </row>
    <row r="188" spans="1:10" x14ac:dyDescent="0.25">
      <c r="A188" s="8"/>
      <c r="B188" s="171"/>
      <c r="C188" s="8" t="s">
        <v>13</v>
      </c>
      <c r="D188" s="18">
        <v>2109</v>
      </c>
      <c r="E188" s="23">
        <v>1259</v>
      </c>
    </row>
    <row r="189" spans="1:10" x14ac:dyDescent="0.25">
      <c r="A189" s="8"/>
      <c r="B189" s="171" t="s">
        <v>67</v>
      </c>
      <c r="C189" s="8" t="s">
        <v>10</v>
      </c>
      <c r="D189" s="18">
        <v>1913</v>
      </c>
      <c r="E189" s="23">
        <v>1327</v>
      </c>
    </row>
    <row r="190" spans="1:10" x14ac:dyDescent="0.25">
      <c r="A190" s="8"/>
      <c r="B190" s="171"/>
      <c r="C190" s="77" t="s">
        <v>11</v>
      </c>
      <c r="D190" s="18">
        <v>2019</v>
      </c>
      <c r="E190" s="23">
        <v>1381</v>
      </c>
    </row>
    <row r="191" spans="1:10" x14ac:dyDescent="0.25">
      <c r="A191" s="8"/>
      <c r="B191" s="171"/>
      <c r="C191" s="77" t="s">
        <v>12</v>
      </c>
      <c r="D191" s="9">
        <v>1959</v>
      </c>
      <c r="E191" s="18">
        <v>1408</v>
      </c>
      <c r="F191" s="2"/>
    </row>
    <row r="192" spans="1:10" x14ac:dyDescent="0.25">
      <c r="A192" s="8"/>
      <c r="B192" s="171"/>
      <c r="C192" s="77" t="s">
        <v>13</v>
      </c>
      <c r="D192" s="9">
        <v>2276</v>
      </c>
      <c r="E192" s="18">
        <v>1578</v>
      </c>
      <c r="F192" s="2"/>
    </row>
    <row r="193" spans="1:7" x14ac:dyDescent="0.25">
      <c r="A193" s="8"/>
      <c r="B193" s="147" t="s">
        <v>164</v>
      </c>
      <c r="C193" s="180" t="s">
        <v>10</v>
      </c>
      <c r="D193" s="38">
        <v>2891</v>
      </c>
      <c r="E193" s="19">
        <v>1789</v>
      </c>
      <c r="F193" s="2"/>
    </row>
    <row r="194" spans="1:7" x14ac:dyDescent="0.25">
      <c r="A194" s="8"/>
      <c r="B194" s="8"/>
      <c r="C194" s="8"/>
      <c r="D194" s="8"/>
      <c r="E194" s="8"/>
      <c r="F194" s="8"/>
      <c r="G194" s="8"/>
    </row>
    <row r="195" spans="1:7" x14ac:dyDescent="0.25">
      <c r="A195" s="8"/>
      <c r="B195" s="8"/>
      <c r="C195" s="8"/>
      <c r="D195" s="8"/>
      <c r="E195" s="8"/>
      <c r="F195" s="8"/>
      <c r="G195" s="8"/>
    </row>
    <row r="196" spans="1:7" x14ac:dyDescent="0.25">
      <c r="A196" s="8"/>
      <c r="B196" s="8"/>
      <c r="C196" s="8"/>
      <c r="D196" s="8"/>
      <c r="E196" s="8"/>
      <c r="F196" s="8"/>
      <c r="G196" s="8"/>
    </row>
    <row r="197" spans="1:7" x14ac:dyDescent="0.25">
      <c r="A197" s="8"/>
      <c r="B197" s="8"/>
      <c r="C197" s="8"/>
      <c r="D197" s="8"/>
      <c r="E197" s="8"/>
      <c r="F197" s="8"/>
      <c r="G197" s="8"/>
    </row>
    <row r="198" spans="1:7" x14ac:dyDescent="0.25">
      <c r="A198" s="8"/>
      <c r="B198" s="8"/>
      <c r="C198" s="8"/>
      <c r="D198" s="8"/>
      <c r="E198" s="8"/>
      <c r="F198" s="8"/>
      <c r="G198" s="8"/>
    </row>
    <row r="199" spans="1:7" x14ac:dyDescent="0.25">
      <c r="A199" s="8"/>
      <c r="B199" s="8"/>
      <c r="C199" s="8"/>
      <c r="D199" s="8"/>
      <c r="E199" s="8"/>
      <c r="F199" s="8"/>
      <c r="G199" s="8"/>
    </row>
    <row r="200" spans="1:7" x14ac:dyDescent="0.25">
      <c r="A200" s="8"/>
      <c r="B200" s="8"/>
      <c r="C200" s="8"/>
      <c r="D200" s="8"/>
      <c r="E200" s="8"/>
      <c r="F200" s="8"/>
      <c r="G200" s="8"/>
    </row>
    <row r="201" spans="1:7" x14ac:dyDescent="0.25">
      <c r="A201" s="8"/>
      <c r="B201" s="8"/>
      <c r="C201" s="8"/>
      <c r="D201" s="8"/>
      <c r="E201" s="8"/>
      <c r="F201" s="8"/>
      <c r="G201" s="8"/>
    </row>
    <row r="202" spans="1:7" x14ac:dyDescent="0.25">
      <c r="A202" s="8"/>
      <c r="B202" s="8"/>
      <c r="C202" s="8"/>
      <c r="D202" s="8"/>
      <c r="E202" s="8"/>
      <c r="F202" s="8"/>
      <c r="G202" s="8"/>
    </row>
    <row r="203" spans="1:7" x14ac:dyDescent="0.25">
      <c r="A203" s="8"/>
      <c r="B203" s="8"/>
      <c r="C203" s="8"/>
      <c r="D203" s="8"/>
      <c r="E203" s="8"/>
      <c r="F203" s="8"/>
      <c r="G203" s="8"/>
    </row>
    <row r="204" spans="1:7" x14ac:dyDescent="0.25">
      <c r="A204" s="8"/>
      <c r="B204" s="8"/>
      <c r="C204" s="8"/>
      <c r="D204" s="8"/>
      <c r="E204" s="8"/>
      <c r="F204" s="8"/>
      <c r="G204" s="8"/>
    </row>
    <row r="205" spans="1:7" x14ac:dyDescent="0.25">
      <c r="A205" s="8"/>
      <c r="B205" s="8"/>
      <c r="C205" s="8"/>
      <c r="D205" s="8"/>
      <c r="E205" s="8"/>
      <c r="F205" s="8"/>
      <c r="G205" s="8"/>
    </row>
    <row r="206" spans="1:7" x14ac:dyDescent="0.25">
      <c r="A206" s="8"/>
      <c r="B206" s="8"/>
      <c r="C206" s="8"/>
      <c r="D206" s="8"/>
      <c r="E206" s="8"/>
      <c r="F206" s="8"/>
      <c r="G206" s="8"/>
    </row>
    <row r="207" spans="1:7" x14ac:dyDescent="0.25">
      <c r="A207" s="8"/>
      <c r="B207" s="8"/>
      <c r="C207" s="8"/>
      <c r="D207" s="8"/>
      <c r="E207" s="8"/>
      <c r="F207" s="8"/>
      <c r="G207" s="8"/>
    </row>
    <row r="208" spans="1:7" x14ac:dyDescent="0.25">
      <c r="A208" s="8"/>
      <c r="B208" s="8"/>
      <c r="C208" s="8"/>
      <c r="D208" s="8"/>
      <c r="E208" s="8"/>
      <c r="F208" s="8"/>
      <c r="G208" s="8"/>
    </row>
    <row r="209" spans="1:9" x14ac:dyDescent="0.25">
      <c r="A209" s="8"/>
      <c r="B209" s="8"/>
      <c r="C209" s="8"/>
      <c r="D209" s="8"/>
      <c r="E209" s="8"/>
      <c r="F209" s="8"/>
      <c r="G209" s="8"/>
    </row>
    <row r="210" spans="1:9" x14ac:dyDescent="0.25">
      <c r="A210" s="8"/>
      <c r="B210" s="8"/>
      <c r="C210" s="8"/>
      <c r="D210" s="8"/>
      <c r="E210" s="8"/>
      <c r="F210" s="8"/>
      <c r="G210" s="8"/>
    </row>
    <row r="211" spans="1:9" x14ac:dyDescent="0.25">
      <c r="A211" s="8"/>
      <c r="B211" s="8"/>
      <c r="C211" s="8"/>
      <c r="D211" s="8"/>
      <c r="E211" s="8"/>
      <c r="F211" s="8"/>
      <c r="G211" s="8"/>
    </row>
    <row r="212" spans="1:9" x14ac:dyDescent="0.25">
      <c r="A212" s="8"/>
      <c r="B212" s="8"/>
      <c r="C212" s="8"/>
      <c r="D212" s="8"/>
      <c r="E212" s="8"/>
      <c r="F212" s="8"/>
      <c r="G212" s="8"/>
    </row>
    <row r="213" spans="1:9" x14ac:dyDescent="0.25">
      <c r="A213" s="8"/>
      <c r="B213" s="8"/>
      <c r="C213" s="8"/>
      <c r="D213" s="8"/>
      <c r="E213" s="8"/>
      <c r="F213" s="8"/>
      <c r="G213" s="8"/>
    </row>
    <row r="214" spans="1:9" x14ac:dyDescent="0.25">
      <c r="A214" s="8"/>
      <c r="B214" s="8"/>
      <c r="C214" s="8"/>
      <c r="D214" s="8"/>
      <c r="E214" s="8"/>
      <c r="F214" s="8"/>
      <c r="G214" s="8"/>
      <c r="H214" s="148" t="s">
        <v>114</v>
      </c>
    </row>
    <row r="215" spans="1:9" x14ac:dyDescent="0.25">
      <c r="A215" s="8"/>
      <c r="B215" s="34"/>
      <c r="C215" s="34"/>
      <c r="D215" s="34"/>
      <c r="E215" s="34"/>
      <c r="F215" s="34"/>
      <c r="G215" s="34"/>
      <c r="H215" s="34"/>
      <c r="I215" s="34"/>
    </row>
    <row r="216" spans="1:9" ht="26.25" customHeight="1" x14ac:dyDescent="0.25">
      <c r="B216" s="153" t="s">
        <v>168</v>
      </c>
    </row>
    <row r="217" spans="1:9" ht="25.5" customHeight="1" x14ac:dyDescent="0.25">
      <c r="B217" s="31"/>
      <c r="C217" s="284" t="s">
        <v>66</v>
      </c>
      <c r="D217" s="286"/>
      <c r="E217" s="285"/>
    </row>
    <row r="218" spans="1:9" ht="45" x14ac:dyDescent="0.25">
      <c r="B218" s="6" t="s">
        <v>61</v>
      </c>
      <c r="C218" s="260" t="s">
        <v>63</v>
      </c>
      <c r="D218" s="54" t="s">
        <v>48</v>
      </c>
      <c r="E218" s="261" t="s">
        <v>64</v>
      </c>
    </row>
    <row r="219" spans="1:9" x14ac:dyDescent="0.25">
      <c r="B219" s="58" t="s">
        <v>25</v>
      </c>
      <c r="C219" s="71">
        <v>0.49334875650665122</v>
      </c>
      <c r="D219" s="62">
        <v>9.8901098901098897E-2</v>
      </c>
      <c r="E219" s="63">
        <v>1.4459224985540775E-2</v>
      </c>
    </row>
    <row r="220" spans="1:9" x14ac:dyDescent="0.25">
      <c r="B220" s="58" t="s">
        <v>62</v>
      </c>
      <c r="C220" s="62">
        <v>0.65000921998893602</v>
      </c>
      <c r="D220" s="25" t="s">
        <v>65</v>
      </c>
      <c r="E220" s="30" t="s">
        <v>65</v>
      </c>
    </row>
    <row r="221" spans="1:9" x14ac:dyDescent="0.25">
      <c r="B221" s="59" t="s">
        <v>49</v>
      </c>
      <c r="C221" s="67">
        <v>0.52308856926570779</v>
      </c>
      <c r="D221" s="26" t="s">
        <v>65</v>
      </c>
      <c r="E221" s="253" t="s">
        <v>65</v>
      </c>
    </row>
    <row r="243" spans="1:12" x14ac:dyDescent="0.25">
      <c r="H243" s="148" t="s">
        <v>114</v>
      </c>
    </row>
    <row r="244" spans="1:12" ht="20.25" customHeight="1" x14ac:dyDescent="0.25">
      <c r="A244" s="34"/>
      <c r="B244" s="173" t="s">
        <v>128</v>
      </c>
      <c r="C244" s="34"/>
      <c r="D244" s="34"/>
      <c r="E244" s="34"/>
      <c r="F244" s="34"/>
      <c r="G244" s="34"/>
      <c r="H244" s="34"/>
    </row>
    <row r="245" spans="1:12" ht="18" customHeight="1" x14ac:dyDescent="0.25">
      <c r="B245" s="70" t="s">
        <v>205</v>
      </c>
    </row>
    <row r="246" spans="1:12" ht="30" x14ac:dyDescent="0.25">
      <c r="A246" s="8"/>
      <c r="B246" s="284" t="s">
        <v>58</v>
      </c>
      <c r="C246" s="285"/>
      <c r="D246" s="40" t="s">
        <v>21</v>
      </c>
      <c r="E246" s="43" t="s">
        <v>23</v>
      </c>
      <c r="F246" s="54" t="s">
        <v>141</v>
      </c>
      <c r="G246" s="41" t="s">
        <v>22</v>
      </c>
      <c r="H246" s="43" t="s">
        <v>24</v>
      </c>
      <c r="I246" s="260" t="s">
        <v>142</v>
      </c>
      <c r="J246" s="215" t="s">
        <v>138</v>
      </c>
      <c r="K246" s="216" t="s">
        <v>140</v>
      </c>
      <c r="L246" s="217" t="s">
        <v>143</v>
      </c>
    </row>
    <row r="247" spans="1:12" x14ac:dyDescent="0.25">
      <c r="A247" s="8"/>
      <c r="B247" s="171" t="s">
        <v>0</v>
      </c>
      <c r="C247" s="4" t="s">
        <v>10</v>
      </c>
      <c r="D247" s="9">
        <v>3959.5</v>
      </c>
      <c r="E247" s="23">
        <v>3.9594999999999998</v>
      </c>
      <c r="F247" s="12"/>
      <c r="G247" s="9">
        <v>2710</v>
      </c>
      <c r="H247" s="94">
        <v>2.71</v>
      </c>
      <c r="I247" s="12"/>
      <c r="J247" s="9">
        <v>2127</v>
      </c>
      <c r="K247" s="49">
        <v>2.1269999999999998</v>
      </c>
      <c r="L247" s="12"/>
    </row>
    <row r="248" spans="1:12" x14ac:dyDescent="0.25">
      <c r="A248" s="8"/>
      <c r="B248" s="171"/>
      <c r="C248" s="4" t="s">
        <v>11</v>
      </c>
      <c r="D248" s="9">
        <v>3345.5</v>
      </c>
      <c r="E248" s="23">
        <v>3.3454999999999999</v>
      </c>
      <c r="F248" s="12"/>
      <c r="G248" s="9">
        <v>2092</v>
      </c>
      <c r="H248" s="94">
        <v>2.0920000000000001</v>
      </c>
      <c r="I248" s="12"/>
      <c r="J248" s="9">
        <v>1753</v>
      </c>
      <c r="K248" s="49">
        <v>1.7529999999999999</v>
      </c>
      <c r="L248" s="12"/>
    </row>
    <row r="249" spans="1:12" x14ac:dyDescent="0.25">
      <c r="A249" s="8"/>
      <c r="B249" s="171"/>
      <c r="C249" s="4" t="s">
        <v>12</v>
      </c>
      <c r="D249" s="9">
        <v>2860.5</v>
      </c>
      <c r="E249" s="23">
        <v>2.8605</v>
      </c>
      <c r="F249" s="12"/>
      <c r="G249" s="9">
        <v>1883</v>
      </c>
      <c r="H249" s="94">
        <v>1.883</v>
      </c>
      <c r="I249" s="12"/>
      <c r="J249" s="9">
        <v>1430</v>
      </c>
      <c r="K249" s="49">
        <v>1.43</v>
      </c>
      <c r="L249" s="12"/>
    </row>
    <row r="250" spans="1:12" x14ac:dyDescent="0.25">
      <c r="A250" s="8"/>
      <c r="B250" s="171"/>
      <c r="C250" s="4" t="s">
        <v>13</v>
      </c>
      <c r="D250" s="9">
        <v>3224.5</v>
      </c>
      <c r="E250" s="23">
        <v>3.2244999999999999</v>
      </c>
      <c r="F250" s="12"/>
      <c r="G250" s="9">
        <v>1753</v>
      </c>
      <c r="H250" s="94">
        <v>1.7529999999999999</v>
      </c>
      <c r="I250" s="12"/>
      <c r="J250" s="9">
        <v>1278</v>
      </c>
      <c r="K250" s="49">
        <v>1.278</v>
      </c>
      <c r="L250" s="12"/>
    </row>
    <row r="251" spans="1:12" x14ac:dyDescent="0.25">
      <c r="A251" s="8"/>
      <c r="B251" s="171" t="s">
        <v>1</v>
      </c>
      <c r="C251" s="4" t="s">
        <v>10</v>
      </c>
      <c r="D251" s="9">
        <v>3612.5</v>
      </c>
      <c r="E251" s="23">
        <v>3.6124999999999998</v>
      </c>
      <c r="F251" s="12"/>
      <c r="G251" s="9">
        <v>1787</v>
      </c>
      <c r="H251" s="94">
        <v>1.7869999999999999</v>
      </c>
      <c r="I251" s="12"/>
      <c r="J251" s="9">
        <v>1206</v>
      </c>
      <c r="K251" s="49">
        <v>1.206</v>
      </c>
      <c r="L251" s="12"/>
    </row>
    <row r="252" spans="1:12" x14ac:dyDescent="0.25">
      <c r="A252" s="8"/>
      <c r="B252" s="171"/>
      <c r="C252" s="4" t="s">
        <v>11</v>
      </c>
      <c r="D252" s="9">
        <v>4082</v>
      </c>
      <c r="E252" s="23">
        <v>4.0819999999999999</v>
      </c>
      <c r="F252" s="12"/>
      <c r="G252" s="9">
        <v>1915</v>
      </c>
      <c r="H252" s="94">
        <v>1.915</v>
      </c>
      <c r="I252" s="12"/>
      <c r="J252" s="9">
        <v>1271</v>
      </c>
      <c r="K252" s="49">
        <v>1.2709999999999999</v>
      </c>
      <c r="L252" s="12"/>
    </row>
    <row r="253" spans="1:12" x14ac:dyDescent="0.25">
      <c r="A253" s="8"/>
      <c r="B253" s="171"/>
      <c r="C253" s="4" t="s">
        <v>12</v>
      </c>
      <c r="D253" s="9">
        <v>3441.5</v>
      </c>
      <c r="E253" s="23">
        <v>3.4415</v>
      </c>
      <c r="F253" s="12"/>
      <c r="G253" s="9">
        <v>1997</v>
      </c>
      <c r="H253" s="94">
        <v>1.9970000000000001</v>
      </c>
      <c r="I253" s="12"/>
      <c r="J253" s="9">
        <v>1278</v>
      </c>
      <c r="K253" s="49">
        <v>1.278</v>
      </c>
      <c r="L253" s="12"/>
    </row>
    <row r="254" spans="1:12" x14ac:dyDescent="0.25">
      <c r="A254" s="8"/>
      <c r="B254" s="171"/>
      <c r="C254" s="4" t="s">
        <v>13</v>
      </c>
      <c r="D254" s="9">
        <v>3946</v>
      </c>
      <c r="E254" s="23">
        <v>3.9460000000000002</v>
      </c>
      <c r="F254" s="12"/>
      <c r="G254" s="9">
        <v>2393</v>
      </c>
      <c r="H254" s="94">
        <v>2.3929999999999998</v>
      </c>
      <c r="I254" s="12"/>
      <c r="J254" s="9">
        <v>1397</v>
      </c>
      <c r="K254" s="49">
        <v>1.397</v>
      </c>
      <c r="L254" s="12"/>
    </row>
    <row r="255" spans="1:12" x14ac:dyDescent="0.25">
      <c r="A255" s="8"/>
      <c r="B255" s="171" t="s">
        <v>67</v>
      </c>
      <c r="C255" s="4" t="s">
        <v>10</v>
      </c>
      <c r="D255" s="9">
        <v>3547.5</v>
      </c>
      <c r="E255" s="23">
        <v>3.5474999999999999</v>
      </c>
      <c r="F255" s="210"/>
      <c r="G255" s="9">
        <v>2469</v>
      </c>
      <c r="H255" s="94">
        <v>2.4689999999999999</v>
      </c>
      <c r="I255" s="210"/>
      <c r="J255" s="9">
        <v>1357</v>
      </c>
      <c r="K255" s="49">
        <v>1.357</v>
      </c>
      <c r="L255" s="210"/>
    </row>
    <row r="256" spans="1:12" x14ac:dyDescent="0.25">
      <c r="A256" s="8"/>
      <c r="B256" s="171"/>
      <c r="C256" s="77" t="s">
        <v>11</v>
      </c>
      <c r="D256" s="9">
        <v>3507.5</v>
      </c>
      <c r="E256" s="23">
        <v>3.5074999999999998</v>
      </c>
      <c r="F256" s="229"/>
      <c r="G256" s="9">
        <v>2322</v>
      </c>
      <c r="H256" s="94">
        <v>2.3220000000000001</v>
      </c>
      <c r="I256" s="229"/>
      <c r="J256" s="9">
        <v>1370</v>
      </c>
      <c r="K256" s="49">
        <v>1.37</v>
      </c>
      <c r="L256" s="229"/>
    </row>
    <row r="257" spans="1:12" x14ac:dyDescent="0.25">
      <c r="A257" s="8"/>
      <c r="B257" s="171"/>
      <c r="C257" s="78" t="s">
        <v>12</v>
      </c>
      <c r="D257" s="9">
        <v>2922.5</v>
      </c>
      <c r="E257" s="23">
        <v>2.9224999999999999</v>
      </c>
      <c r="F257" s="229"/>
      <c r="G257" s="9">
        <v>2066</v>
      </c>
      <c r="H257" s="49">
        <v>2.0659999999999998</v>
      </c>
      <c r="I257" s="229"/>
      <c r="J257" s="9">
        <v>1330</v>
      </c>
      <c r="K257" s="49">
        <v>1.33</v>
      </c>
      <c r="L257" s="229"/>
    </row>
    <row r="258" spans="1:12" x14ac:dyDescent="0.25">
      <c r="A258" s="8"/>
      <c r="B258" s="230"/>
      <c r="C258" s="78" t="s">
        <v>13</v>
      </c>
      <c r="D258" s="9">
        <v>3406</v>
      </c>
      <c r="E258" s="23">
        <v>3.4060000000000001</v>
      </c>
      <c r="F258" s="229"/>
      <c r="G258" s="9">
        <v>1965</v>
      </c>
      <c r="H258" s="49">
        <v>1.9650000000000001</v>
      </c>
      <c r="I258" s="229"/>
      <c r="J258" s="9">
        <v>1320</v>
      </c>
      <c r="K258" s="49">
        <v>1.32</v>
      </c>
      <c r="L258" s="229"/>
    </row>
    <row r="259" spans="1:12" x14ac:dyDescent="0.25">
      <c r="A259" s="8"/>
      <c r="B259" s="233" t="s">
        <v>164</v>
      </c>
      <c r="C259" s="79" t="s">
        <v>10</v>
      </c>
      <c r="D259" s="38">
        <v>3127.5</v>
      </c>
      <c r="E259" s="24">
        <v>3.1274999999999999</v>
      </c>
      <c r="F259" s="245">
        <v>-0.11839323467230443</v>
      </c>
      <c r="G259" s="38">
        <v>2094</v>
      </c>
      <c r="H259" s="52">
        <v>2.0939999999999999</v>
      </c>
      <c r="I259" s="245">
        <v>-0.15188335358444716</v>
      </c>
      <c r="J259" s="38">
        <v>1245</v>
      </c>
      <c r="K259" s="52">
        <v>1.2450000000000001</v>
      </c>
      <c r="L259" s="245">
        <v>-8.2535003684598374E-2</v>
      </c>
    </row>
    <row r="260" spans="1:12" x14ac:dyDescent="0.25">
      <c r="A260" s="8"/>
    </row>
    <row r="261" spans="1:12" x14ac:dyDescent="0.25">
      <c r="A261" s="8"/>
    </row>
    <row r="262" spans="1:12" x14ac:dyDescent="0.25">
      <c r="A262" s="8"/>
    </row>
    <row r="263" spans="1:12" x14ac:dyDescent="0.25">
      <c r="A263" s="8"/>
    </row>
    <row r="264" spans="1:12" x14ac:dyDescent="0.25">
      <c r="A264" s="8"/>
    </row>
    <row r="265" spans="1:12" x14ac:dyDescent="0.25">
      <c r="A265" s="8"/>
    </row>
    <row r="266" spans="1:12" x14ac:dyDescent="0.25">
      <c r="A266" s="8"/>
    </row>
    <row r="267" spans="1:12" x14ac:dyDescent="0.25">
      <c r="A267" s="8"/>
    </row>
    <row r="268" spans="1:12" x14ac:dyDescent="0.25">
      <c r="A268" s="8"/>
    </row>
    <row r="269" spans="1:12" x14ac:dyDescent="0.25">
      <c r="A269" s="8"/>
    </row>
    <row r="270" spans="1:12" x14ac:dyDescent="0.25">
      <c r="A270" s="8"/>
    </row>
    <row r="271" spans="1:12" x14ac:dyDescent="0.25">
      <c r="A271" s="8"/>
    </row>
    <row r="272" spans="1:12" x14ac:dyDescent="0.25">
      <c r="A272" s="8"/>
    </row>
    <row r="273" spans="1:8" x14ac:dyDescent="0.25">
      <c r="A273" s="8"/>
    </row>
    <row r="274" spans="1:8" x14ac:dyDescent="0.25">
      <c r="A274" s="8"/>
    </row>
    <row r="275" spans="1:8" x14ac:dyDescent="0.25">
      <c r="A275" s="8"/>
    </row>
    <row r="276" spans="1:8" x14ac:dyDescent="0.25">
      <c r="A276" s="8"/>
    </row>
    <row r="277" spans="1:8" x14ac:dyDescent="0.25">
      <c r="A277" s="8"/>
    </row>
    <row r="278" spans="1:8" x14ac:dyDescent="0.25">
      <c r="A278" s="8"/>
    </row>
    <row r="279" spans="1:8" x14ac:dyDescent="0.25">
      <c r="A279" s="8"/>
    </row>
    <row r="280" spans="1:8" x14ac:dyDescent="0.25">
      <c r="A280" s="8"/>
      <c r="H280" s="148" t="s">
        <v>114</v>
      </c>
    </row>
    <row r="281" spans="1:8" x14ac:dyDescent="0.25">
      <c r="A281" s="8"/>
      <c r="B281" s="34"/>
      <c r="C281" s="34"/>
      <c r="D281" s="34"/>
      <c r="E281" s="34"/>
      <c r="F281" s="34"/>
      <c r="G281" s="34"/>
      <c r="H281" s="34"/>
    </row>
    <row r="282" spans="1:8" s="33" customFormat="1" ht="26.25" customHeight="1" x14ac:dyDescent="0.25">
      <c r="B282" s="128" t="s">
        <v>200</v>
      </c>
    </row>
    <row r="283" spans="1:8" ht="34.5" customHeight="1" x14ac:dyDescent="0.25">
      <c r="A283" s="8"/>
      <c r="B283" s="284" t="s">
        <v>58</v>
      </c>
      <c r="C283" s="285"/>
      <c r="D283" s="260" t="s">
        <v>28</v>
      </c>
      <c r="E283" s="43" t="s">
        <v>29</v>
      </c>
      <c r="F283" s="54" t="s">
        <v>9</v>
      </c>
    </row>
    <row r="284" spans="1:8" x14ac:dyDescent="0.25">
      <c r="A284" s="8"/>
      <c r="B284" s="171" t="s">
        <v>0</v>
      </c>
      <c r="C284" s="4" t="s">
        <v>10</v>
      </c>
      <c r="D284" s="10">
        <v>10655</v>
      </c>
      <c r="E284" s="23">
        <v>10.654999999999999</v>
      </c>
      <c r="F284" s="12"/>
    </row>
    <row r="285" spans="1:8" x14ac:dyDescent="0.25">
      <c r="A285" s="8"/>
      <c r="B285" s="171"/>
      <c r="C285" s="4" t="s">
        <v>11</v>
      </c>
      <c r="D285" s="10">
        <v>10576</v>
      </c>
      <c r="E285" s="23">
        <v>10.576000000000001</v>
      </c>
      <c r="F285" s="12"/>
    </row>
    <row r="286" spans="1:8" x14ac:dyDescent="0.25">
      <c r="A286" s="8"/>
      <c r="B286" s="171"/>
      <c r="C286" s="4" t="s">
        <v>12</v>
      </c>
      <c r="D286" s="10">
        <v>10383</v>
      </c>
      <c r="E286" s="23">
        <v>10.382999999999999</v>
      </c>
      <c r="F286" s="12"/>
    </row>
    <row r="287" spans="1:8" x14ac:dyDescent="0.25">
      <c r="A287" s="8"/>
      <c r="B287" s="171"/>
      <c r="C287" s="4" t="s">
        <v>13</v>
      </c>
      <c r="D287" s="10">
        <v>11101</v>
      </c>
      <c r="E287" s="23">
        <v>11.101000000000001</v>
      </c>
      <c r="F287" s="12"/>
    </row>
    <row r="288" spans="1:8" x14ac:dyDescent="0.25">
      <c r="A288" s="8"/>
      <c r="B288" s="171" t="s">
        <v>1</v>
      </c>
      <c r="C288" s="4" t="s">
        <v>10</v>
      </c>
      <c r="D288" s="10">
        <v>10674</v>
      </c>
      <c r="E288" s="23">
        <v>10.673999999999999</v>
      </c>
      <c r="F288" s="12"/>
    </row>
    <row r="289" spans="1:6" x14ac:dyDescent="0.25">
      <c r="A289" s="8"/>
      <c r="B289" s="171"/>
      <c r="C289" s="4" t="s">
        <v>11</v>
      </c>
      <c r="D289" s="10">
        <v>10717</v>
      </c>
      <c r="E289" s="23">
        <v>10.717000000000001</v>
      </c>
      <c r="F289" s="12"/>
    </row>
    <row r="290" spans="1:6" x14ac:dyDescent="0.25">
      <c r="A290" s="8"/>
      <c r="B290" s="171"/>
      <c r="C290" s="4" t="s">
        <v>12</v>
      </c>
      <c r="D290" s="10">
        <v>11272</v>
      </c>
      <c r="E290" s="23">
        <v>11.272</v>
      </c>
      <c r="F290" s="12"/>
    </row>
    <row r="291" spans="1:6" x14ac:dyDescent="0.25">
      <c r="A291" s="8"/>
      <c r="B291" s="171"/>
      <c r="C291" s="4" t="s">
        <v>13</v>
      </c>
      <c r="D291" s="10">
        <v>10746</v>
      </c>
      <c r="E291" s="23">
        <v>10.746</v>
      </c>
      <c r="F291" s="12"/>
    </row>
    <row r="292" spans="1:6" x14ac:dyDescent="0.25">
      <c r="A292" s="8"/>
      <c r="B292" s="171" t="s">
        <v>67</v>
      </c>
      <c r="C292" s="4" t="s">
        <v>10</v>
      </c>
      <c r="D292" s="10">
        <v>10621</v>
      </c>
      <c r="E292" s="23">
        <v>10.621</v>
      </c>
      <c r="F292" s="123"/>
    </row>
    <row r="293" spans="1:6" x14ac:dyDescent="0.25">
      <c r="A293" s="8"/>
      <c r="B293" s="171"/>
      <c r="C293" s="78" t="s">
        <v>11</v>
      </c>
      <c r="D293" s="10">
        <v>9794</v>
      </c>
      <c r="E293" s="23">
        <v>9.7940000000000005</v>
      </c>
      <c r="F293" s="124"/>
    </row>
    <row r="294" spans="1:6" x14ac:dyDescent="0.25">
      <c r="A294" s="8"/>
      <c r="B294" s="171"/>
      <c r="C294" s="78" t="s">
        <v>12</v>
      </c>
      <c r="D294" s="10">
        <v>9546</v>
      </c>
      <c r="E294" s="23">
        <v>9.5459999999999994</v>
      </c>
      <c r="F294" s="124"/>
    </row>
    <row r="295" spans="1:6" x14ac:dyDescent="0.25">
      <c r="A295" s="8"/>
      <c r="B295" s="230"/>
      <c r="C295" s="78" t="s">
        <v>13</v>
      </c>
      <c r="D295" s="10">
        <v>10010</v>
      </c>
      <c r="E295" s="23">
        <v>10.01</v>
      </c>
      <c r="F295" s="124"/>
    </row>
    <row r="296" spans="1:6" x14ac:dyDescent="0.25">
      <c r="A296" s="8"/>
      <c r="B296" s="233" t="s">
        <v>164</v>
      </c>
      <c r="C296" s="79" t="s">
        <v>10</v>
      </c>
      <c r="D296" s="39">
        <v>9587</v>
      </c>
      <c r="E296" s="24">
        <v>9.5869999999999997</v>
      </c>
      <c r="F296" s="166">
        <v>-9.7354298088692212E-2</v>
      </c>
    </row>
    <row r="318" spans="1:8" x14ac:dyDescent="0.25">
      <c r="H318" s="148" t="s">
        <v>114</v>
      </c>
    </row>
    <row r="319" spans="1:8" x14ac:dyDescent="0.25">
      <c r="A319" s="34"/>
      <c r="B319" s="34"/>
      <c r="C319" s="34"/>
      <c r="D319" s="34"/>
      <c r="E319" s="34"/>
      <c r="F319" s="34"/>
      <c r="G319" s="34"/>
      <c r="H319" s="34"/>
    </row>
    <row r="320" spans="1:8" ht="26.25" customHeight="1" x14ac:dyDescent="0.25">
      <c r="B320" s="70" t="s">
        <v>201</v>
      </c>
    </row>
    <row r="321" spans="1:10" ht="47.25" customHeight="1" x14ac:dyDescent="0.25">
      <c r="A321" s="8"/>
      <c r="B321" s="284" t="s">
        <v>58</v>
      </c>
      <c r="C321" s="285"/>
      <c r="D321" s="260" t="s">
        <v>26</v>
      </c>
      <c r="E321" s="43" t="s">
        <v>27</v>
      </c>
      <c r="F321" s="261" t="s">
        <v>170</v>
      </c>
      <c r="G321" s="176" t="s">
        <v>60</v>
      </c>
      <c r="H321" s="54" t="s">
        <v>133</v>
      </c>
    </row>
    <row r="322" spans="1:10" x14ac:dyDescent="0.25">
      <c r="A322" s="8"/>
      <c r="B322" s="171" t="s">
        <v>0</v>
      </c>
      <c r="C322" s="4" t="s">
        <v>10</v>
      </c>
      <c r="D322" s="9">
        <v>562</v>
      </c>
      <c r="E322" s="10">
        <v>6602</v>
      </c>
      <c r="F322" s="23">
        <v>31</v>
      </c>
      <c r="G322" s="162">
        <v>7195</v>
      </c>
      <c r="H322" s="12"/>
    </row>
    <row r="323" spans="1:10" x14ac:dyDescent="0.25">
      <c r="A323" s="8"/>
      <c r="B323" s="171"/>
      <c r="C323" s="4" t="s">
        <v>11</v>
      </c>
      <c r="D323" s="9">
        <v>704</v>
      </c>
      <c r="E323" s="10">
        <v>7165</v>
      </c>
      <c r="F323" s="23">
        <v>16</v>
      </c>
      <c r="G323" s="162">
        <v>7885</v>
      </c>
      <c r="H323" s="12"/>
    </row>
    <row r="324" spans="1:10" x14ac:dyDescent="0.25">
      <c r="A324" s="8"/>
      <c r="B324" s="171"/>
      <c r="C324" s="4" t="s">
        <v>12</v>
      </c>
      <c r="D324" s="9">
        <v>718</v>
      </c>
      <c r="E324" s="10">
        <v>6975</v>
      </c>
      <c r="F324" s="23">
        <v>3</v>
      </c>
      <c r="G324" s="162">
        <v>7696</v>
      </c>
      <c r="H324" s="12"/>
    </row>
    <row r="325" spans="1:10" x14ac:dyDescent="0.25">
      <c r="A325" s="8"/>
      <c r="B325" s="171"/>
      <c r="C325" s="4" t="s">
        <v>13</v>
      </c>
      <c r="D325" s="9">
        <v>564</v>
      </c>
      <c r="E325" s="10">
        <v>7348</v>
      </c>
      <c r="F325" s="23">
        <v>17</v>
      </c>
      <c r="G325" s="162">
        <v>7929</v>
      </c>
      <c r="H325" s="12"/>
    </row>
    <row r="326" spans="1:10" x14ac:dyDescent="0.25">
      <c r="A326" s="8"/>
      <c r="B326" s="171" t="s">
        <v>1</v>
      </c>
      <c r="C326" s="4" t="s">
        <v>10</v>
      </c>
      <c r="D326" s="9">
        <v>563</v>
      </c>
      <c r="E326" s="10">
        <v>6951</v>
      </c>
      <c r="F326" s="23">
        <v>8</v>
      </c>
      <c r="G326" s="162">
        <v>7522</v>
      </c>
      <c r="H326" s="12"/>
    </row>
    <row r="327" spans="1:10" x14ac:dyDescent="0.25">
      <c r="A327" s="8"/>
      <c r="B327" s="171"/>
      <c r="C327" s="4" t="s">
        <v>11</v>
      </c>
      <c r="D327" s="9">
        <v>389</v>
      </c>
      <c r="E327" s="10">
        <v>7809</v>
      </c>
      <c r="F327" s="23">
        <v>2</v>
      </c>
      <c r="G327" s="162">
        <v>8200</v>
      </c>
      <c r="H327" s="12"/>
    </row>
    <row r="328" spans="1:10" x14ac:dyDescent="0.25">
      <c r="A328" s="8"/>
      <c r="B328" s="171"/>
      <c r="C328" s="4" t="s">
        <v>12</v>
      </c>
      <c r="D328" s="9">
        <v>317</v>
      </c>
      <c r="E328" s="10">
        <v>7827</v>
      </c>
      <c r="F328" s="23">
        <v>7</v>
      </c>
      <c r="G328" s="162">
        <v>8151</v>
      </c>
      <c r="H328" s="12"/>
    </row>
    <row r="329" spans="1:10" x14ac:dyDescent="0.25">
      <c r="A329" s="8"/>
      <c r="B329" s="171"/>
      <c r="C329" s="4" t="s">
        <v>13</v>
      </c>
      <c r="D329" s="9">
        <v>358</v>
      </c>
      <c r="E329" s="10">
        <v>7754</v>
      </c>
      <c r="F329" s="23">
        <v>4</v>
      </c>
      <c r="G329" s="162">
        <v>8116</v>
      </c>
      <c r="H329" s="12"/>
    </row>
    <row r="330" spans="1:10" x14ac:dyDescent="0.25">
      <c r="A330" s="8"/>
      <c r="B330" s="171" t="s">
        <v>67</v>
      </c>
      <c r="C330" s="4" t="s">
        <v>10</v>
      </c>
      <c r="D330" s="9">
        <v>354</v>
      </c>
      <c r="E330" s="10">
        <v>6956</v>
      </c>
      <c r="F330" s="23">
        <v>3</v>
      </c>
      <c r="G330" s="162">
        <v>7313</v>
      </c>
      <c r="H330" s="123"/>
    </row>
    <row r="331" spans="1:10" x14ac:dyDescent="0.25">
      <c r="A331" s="8"/>
      <c r="B331" s="171"/>
      <c r="C331" s="78" t="s">
        <v>11</v>
      </c>
      <c r="D331" s="9">
        <v>435</v>
      </c>
      <c r="E331" s="10">
        <v>8579</v>
      </c>
      <c r="F331" s="23">
        <v>0</v>
      </c>
      <c r="G331" s="162">
        <v>9014</v>
      </c>
      <c r="H331" s="124"/>
      <c r="J331" s="2"/>
    </row>
    <row r="332" spans="1:10" x14ac:dyDescent="0.25">
      <c r="A332" s="8"/>
      <c r="B332" s="171"/>
      <c r="C332" s="78" t="s">
        <v>12</v>
      </c>
      <c r="D332" s="9">
        <v>435</v>
      </c>
      <c r="E332" s="10">
        <v>8737</v>
      </c>
      <c r="F332" s="23">
        <v>3</v>
      </c>
      <c r="G332" s="162">
        <v>9175</v>
      </c>
      <c r="H332" s="124"/>
    </row>
    <row r="333" spans="1:10" x14ac:dyDescent="0.25">
      <c r="A333" s="8"/>
      <c r="B333" s="171"/>
      <c r="C333" s="78" t="s">
        <v>13</v>
      </c>
      <c r="D333" s="9">
        <v>448</v>
      </c>
      <c r="E333" s="10">
        <v>7422</v>
      </c>
      <c r="F333" s="23">
        <v>0</v>
      </c>
      <c r="G333" s="162">
        <v>7870</v>
      </c>
      <c r="H333" s="124"/>
    </row>
    <row r="334" spans="1:10" x14ac:dyDescent="0.25">
      <c r="A334" s="8"/>
      <c r="B334" s="147" t="s">
        <v>164</v>
      </c>
      <c r="C334" s="79" t="s">
        <v>10</v>
      </c>
      <c r="D334" s="38">
        <v>384</v>
      </c>
      <c r="E334" s="39">
        <v>8148</v>
      </c>
      <c r="F334" s="24">
        <v>0</v>
      </c>
      <c r="G334" s="264">
        <v>8532</v>
      </c>
      <c r="H334" s="166">
        <v>0.16668945713113634</v>
      </c>
    </row>
    <row r="355" spans="1:10" x14ac:dyDescent="0.25">
      <c r="H355" s="148" t="s">
        <v>114</v>
      </c>
    </row>
    <row r="356" spans="1:10" x14ac:dyDescent="0.25">
      <c r="A356" s="34"/>
      <c r="B356" s="34"/>
      <c r="C356" s="34"/>
      <c r="D356" s="34"/>
      <c r="E356" s="34"/>
      <c r="F356" s="34"/>
      <c r="G356" s="34"/>
      <c r="H356" s="34"/>
    </row>
    <row r="357" spans="1:10" ht="25.5" customHeight="1" x14ac:dyDescent="0.25">
      <c r="B357" s="70" t="s">
        <v>206</v>
      </c>
    </row>
    <row r="358" spans="1:10" ht="60" x14ac:dyDescent="0.25">
      <c r="A358" s="8"/>
      <c r="B358" s="254" t="s">
        <v>58</v>
      </c>
      <c r="C358" s="255"/>
      <c r="D358" s="57" t="s">
        <v>17</v>
      </c>
      <c r="E358" s="55" t="s">
        <v>37</v>
      </c>
      <c r="F358" s="57" t="s">
        <v>34</v>
      </c>
      <c r="G358" s="55" t="s">
        <v>38</v>
      </c>
      <c r="H358" s="16" t="s">
        <v>35</v>
      </c>
      <c r="I358" s="15" t="s">
        <v>36</v>
      </c>
      <c r="J358" s="56" t="s">
        <v>9</v>
      </c>
    </row>
    <row r="359" spans="1:10" x14ac:dyDescent="0.25">
      <c r="A359" s="8"/>
      <c r="B359" s="171" t="s">
        <v>0</v>
      </c>
      <c r="C359" s="4" t="s">
        <v>10</v>
      </c>
      <c r="D359" s="9">
        <v>2753</v>
      </c>
      <c r="E359" s="10">
        <v>2.7530000000000001</v>
      </c>
      <c r="F359" s="9">
        <v>10348</v>
      </c>
      <c r="G359" s="23">
        <v>10.348000000000001</v>
      </c>
      <c r="H359" s="174">
        <v>13101</v>
      </c>
      <c r="I359" s="96">
        <v>13.101000000000001</v>
      </c>
      <c r="J359" s="11"/>
    </row>
    <row r="360" spans="1:10" x14ac:dyDescent="0.25">
      <c r="A360" s="8"/>
      <c r="B360" s="171"/>
      <c r="C360" s="4" t="s">
        <v>11</v>
      </c>
      <c r="D360" s="9">
        <v>2682</v>
      </c>
      <c r="E360" s="10">
        <v>2.6819999999999999</v>
      </c>
      <c r="F360" s="9">
        <v>11792</v>
      </c>
      <c r="G360" s="23">
        <v>11.792</v>
      </c>
      <c r="H360" s="174">
        <v>14474</v>
      </c>
      <c r="I360" s="96">
        <v>14.474</v>
      </c>
      <c r="J360" s="11"/>
    </row>
    <row r="361" spans="1:10" x14ac:dyDescent="0.25">
      <c r="A361" s="8"/>
      <c r="B361" s="171"/>
      <c r="C361" s="4" t="s">
        <v>12</v>
      </c>
      <c r="D361" s="9">
        <v>2625</v>
      </c>
      <c r="E361" s="10">
        <v>2.625</v>
      </c>
      <c r="F361" s="9">
        <v>11870</v>
      </c>
      <c r="G361" s="23">
        <v>11.87</v>
      </c>
      <c r="H361" s="174">
        <v>14495</v>
      </c>
      <c r="I361" s="96">
        <v>14.494999999999999</v>
      </c>
      <c r="J361" s="11"/>
    </row>
    <row r="362" spans="1:10" x14ac:dyDescent="0.25">
      <c r="A362" s="8"/>
      <c r="B362" s="171"/>
      <c r="C362" s="4" t="s">
        <v>13</v>
      </c>
      <c r="D362" s="9">
        <v>2827</v>
      </c>
      <c r="E362" s="10">
        <v>2.827</v>
      </c>
      <c r="F362" s="9">
        <v>13153</v>
      </c>
      <c r="G362" s="23">
        <v>13.153</v>
      </c>
      <c r="H362" s="174">
        <v>15980</v>
      </c>
      <c r="I362" s="96">
        <v>15.98</v>
      </c>
      <c r="J362" s="11"/>
    </row>
    <row r="363" spans="1:10" x14ac:dyDescent="0.25">
      <c r="A363" s="8"/>
      <c r="B363" s="171" t="s">
        <v>1</v>
      </c>
      <c r="C363" s="4" t="s">
        <v>10</v>
      </c>
      <c r="D363" s="9">
        <v>2676</v>
      </c>
      <c r="E363" s="10">
        <v>2.6760000000000002</v>
      </c>
      <c r="F363" s="9">
        <v>10268</v>
      </c>
      <c r="G363" s="23">
        <v>10.268000000000001</v>
      </c>
      <c r="H363" s="174">
        <v>12944</v>
      </c>
      <c r="I363" s="96">
        <v>12.944000000000001</v>
      </c>
      <c r="J363" s="11"/>
    </row>
    <row r="364" spans="1:10" x14ac:dyDescent="0.25">
      <c r="A364" s="8"/>
      <c r="B364" s="171"/>
      <c r="C364" s="4" t="s">
        <v>11</v>
      </c>
      <c r="D364" s="9">
        <v>2657</v>
      </c>
      <c r="E364" s="10">
        <v>2.657</v>
      </c>
      <c r="F364" s="9">
        <v>10580</v>
      </c>
      <c r="G364" s="23">
        <v>10.58</v>
      </c>
      <c r="H364" s="174">
        <v>13237</v>
      </c>
      <c r="I364" s="96">
        <v>13.237</v>
      </c>
      <c r="J364" s="11"/>
    </row>
    <row r="365" spans="1:10" x14ac:dyDescent="0.25">
      <c r="A365" s="8"/>
      <c r="B365" s="171"/>
      <c r="C365" s="4" t="s">
        <v>12</v>
      </c>
      <c r="D365" s="9">
        <v>2319</v>
      </c>
      <c r="E365" s="10">
        <v>2.319</v>
      </c>
      <c r="F365" s="9">
        <v>10556</v>
      </c>
      <c r="G365" s="23">
        <v>10.555999999999999</v>
      </c>
      <c r="H365" s="174">
        <v>12875</v>
      </c>
      <c r="I365" s="96">
        <v>12.875</v>
      </c>
      <c r="J365" s="11"/>
    </row>
    <row r="366" spans="1:10" x14ac:dyDescent="0.25">
      <c r="A366" s="8"/>
      <c r="B366" s="171"/>
      <c r="C366" s="4" t="s">
        <v>13</v>
      </c>
      <c r="D366" s="9">
        <v>2643</v>
      </c>
      <c r="E366" s="10">
        <v>2.6429999999999998</v>
      </c>
      <c r="F366" s="9">
        <v>11485</v>
      </c>
      <c r="G366" s="23">
        <v>11.484999999999999</v>
      </c>
      <c r="H366" s="174">
        <v>14128</v>
      </c>
      <c r="I366" s="96">
        <v>14.128</v>
      </c>
      <c r="J366" s="12"/>
    </row>
    <row r="367" spans="1:10" x14ac:dyDescent="0.25">
      <c r="A367" s="8"/>
      <c r="B367" s="171" t="s">
        <v>67</v>
      </c>
      <c r="C367" s="4" t="s">
        <v>10</v>
      </c>
      <c r="D367" s="9">
        <v>2465</v>
      </c>
      <c r="E367" s="10">
        <v>2.4649999999999999</v>
      </c>
      <c r="F367" s="9">
        <v>10688</v>
      </c>
      <c r="G367" s="23">
        <v>10.688000000000001</v>
      </c>
      <c r="H367" s="174">
        <v>13153</v>
      </c>
      <c r="I367" s="96">
        <v>13.153</v>
      </c>
      <c r="J367" s="123"/>
    </row>
    <row r="368" spans="1:10" x14ac:dyDescent="0.25">
      <c r="A368" s="8"/>
      <c r="B368" s="171"/>
      <c r="C368" s="78" t="s">
        <v>11</v>
      </c>
      <c r="D368" s="9">
        <v>2301</v>
      </c>
      <c r="E368" s="23">
        <v>2.3010000000000002</v>
      </c>
      <c r="F368" s="9">
        <v>9797</v>
      </c>
      <c r="G368" s="23">
        <v>9.7970000000000006</v>
      </c>
      <c r="H368" s="174">
        <v>12098</v>
      </c>
      <c r="I368" s="96">
        <v>12.098000000000001</v>
      </c>
      <c r="J368" s="124"/>
    </row>
    <row r="369" spans="1:10" x14ac:dyDescent="0.25">
      <c r="A369" s="8"/>
      <c r="B369" s="171"/>
      <c r="C369" s="78" t="s">
        <v>12</v>
      </c>
      <c r="D369" s="9">
        <v>2184</v>
      </c>
      <c r="E369" s="10">
        <v>2.1840000000000002</v>
      </c>
      <c r="F369" s="9">
        <v>9295</v>
      </c>
      <c r="G369" s="23">
        <v>9.2949999999999999</v>
      </c>
      <c r="H369" s="174">
        <v>11479</v>
      </c>
      <c r="I369" s="96">
        <v>11.478999999999999</v>
      </c>
      <c r="J369" s="124"/>
    </row>
    <row r="370" spans="1:10" x14ac:dyDescent="0.25">
      <c r="A370" s="8"/>
      <c r="B370" s="171"/>
      <c r="C370" s="78" t="s">
        <v>13</v>
      </c>
      <c r="D370" s="9">
        <v>2188</v>
      </c>
      <c r="E370" s="10">
        <v>2.1880000000000002</v>
      </c>
      <c r="F370" s="9">
        <v>9521</v>
      </c>
      <c r="G370" s="23">
        <v>9.5210000000000008</v>
      </c>
      <c r="H370" s="174">
        <v>11709</v>
      </c>
      <c r="I370" s="96">
        <v>11.709</v>
      </c>
      <c r="J370" s="124"/>
    </row>
    <row r="371" spans="1:10" x14ac:dyDescent="0.25">
      <c r="A371" s="8"/>
      <c r="B371" s="147" t="s">
        <v>164</v>
      </c>
      <c r="C371" s="79" t="s">
        <v>10</v>
      </c>
      <c r="D371" s="38">
        <v>1863</v>
      </c>
      <c r="E371" s="39">
        <v>1.863</v>
      </c>
      <c r="F371" s="38">
        <v>8888</v>
      </c>
      <c r="G371" s="24">
        <v>8.8879999999999999</v>
      </c>
      <c r="H371" s="175">
        <v>10751</v>
      </c>
      <c r="I371" s="244">
        <v>10.750999999999999</v>
      </c>
      <c r="J371" s="166">
        <v>-0.18261993461567702</v>
      </c>
    </row>
    <row r="392" spans="1:8" x14ac:dyDescent="0.25">
      <c r="H392" s="148" t="s">
        <v>114</v>
      </c>
    </row>
    <row r="393" spans="1:8" x14ac:dyDescent="0.25">
      <c r="A393" s="34"/>
      <c r="B393" s="34"/>
      <c r="C393" s="34"/>
      <c r="D393" s="34"/>
      <c r="E393" s="34"/>
      <c r="F393" s="34"/>
      <c r="G393" s="34"/>
      <c r="H393" s="34"/>
    </row>
    <row r="394" spans="1:8" ht="26.25" customHeight="1" x14ac:dyDescent="0.25">
      <c r="B394" s="70" t="s">
        <v>203</v>
      </c>
    </row>
    <row r="395" spans="1:8" ht="32.25" customHeight="1" x14ac:dyDescent="0.25">
      <c r="B395" s="31"/>
      <c r="C395" s="41" t="s">
        <v>7</v>
      </c>
      <c r="D395" s="40" t="s">
        <v>8</v>
      </c>
      <c r="E395" s="54" t="s">
        <v>39</v>
      </c>
    </row>
    <row r="396" spans="1:8" x14ac:dyDescent="0.25">
      <c r="B396" s="88" t="s">
        <v>194</v>
      </c>
      <c r="C396" s="84">
        <v>0</v>
      </c>
      <c r="D396" s="90">
        <v>150</v>
      </c>
      <c r="E396" s="218">
        <v>159051</v>
      </c>
    </row>
    <row r="397" spans="1:8" ht="30" x14ac:dyDescent="0.25">
      <c r="B397" s="89" t="s">
        <v>195</v>
      </c>
      <c r="C397" s="86">
        <v>3.5</v>
      </c>
      <c r="D397" s="87">
        <v>80</v>
      </c>
      <c r="E397" s="219">
        <v>128471</v>
      </c>
    </row>
    <row r="398" spans="1:8" ht="30" x14ac:dyDescent="0.25">
      <c r="B398" s="89" t="s">
        <v>196</v>
      </c>
      <c r="C398" s="86">
        <v>3.5</v>
      </c>
      <c r="D398" s="87">
        <v>220</v>
      </c>
      <c r="E398" s="219">
        <v>30580</v>
      </c>
    </row>
    <row r="399" spans="1:8" ht="30" x14ac:dyDescent="0.25">
      <c r="B399" s="89" t="s">
        <v>197</v>
      </c>
      <c r="C399" s="86">
        <v>7</v>
      </c>
      <c r="D399" s="87">
        <v>250</v>
      </c>
      <c r="E399" s="219">
        <v>16044</v>
      </c>
    </row>
    <row r="400" spans="1:8" ht="30" x14ac:dyDescent="0.25">
      <c r="B400" s="91" t="s">
        <v>198</v>
      </c>
      <c r="C400" s="85">
        <v>7</v>
      </c>
      <c r="D400" s="92">
        <v>180</v>
      </c>
      <c r="E400" s="220">
        <v>14536</v>
      </c>
    </row>
    <row r="421" spans="1:10" x14ac:dyDescent="0.25">
      <c r="H421" s="148" t="s">
        <v>114</v>
      </c>
    </row>
    <row r="422" spans="1:10" x14ac:dyDescent="0.25">
      <c r="A422" s="34"/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1:10" ht="23.25" customHeight="1" x14ac:dyDescent="0.25">
      <c r="B423" s="70" t="s">
        <v>161</v>
      </c>
    </row>
    <row r="424" spans="1:10" ht="25.5" customHeight="1" x14ac:dyDescent="0.25">
      <c r="A424" s="8"/>
      <c r="B424" s="254" t="s">
        <v>58</v>
      </c>
      <c r="C424" s="256"/>
      <c r="D424" s="170" t="s">
        <v>40</v>
      </c>
      <c r="E424" s="181" t="s">
        <v>41</v>
      </c>
      <c r="F424" s="196" t="s">
        <v>5</v>
      </c>
    </row>
    <row r="425" spans="1:10" x14ac:dyDescent="0.25">
      <c r="A425" s="8"/>
      <c r="B425" s="211" t="s">
        <v>0</v>
      </c>
      <c r="C425" s="50" t="s">
        <v>10</v>
      </c>
      <c r="D425" s="76">
        <v>234</v>
      </c>
      <c r="E425" s="76">
        <v>38</v>
      </c>
      <c r="F425" s="81">
        <v>272</v>
      </c>
      <c r="G425" s="2"/>
    </row>
    <row r="426" spans="1:10" x14ac:dyDescent="0.25">
      <c r="A426" s="8"/>
      <c r="B426" s="171"/>
      <c r="C426" s="8" t="s">
        <v>11</v>
      </c>
      <c r="D426" s="29">
        <v>372</v>
      </c>
      <c r="E426" s="29">
        <v>100</v>
      </c>
      <c r="F426" s="82">
        <v>472</v>
      </c>
      <c r="G426" s="2"/>
    </row>
    <row r="427" spans="1:10" x14ac:dyDescent="0.25">
      <c r="A427" s="8"/>
      <c r="B427" s="171"/>
      <c r="C427" s="8" t="s">
        <v>12</v>
      </c>
      <c r="D427" s="29">
        <v>301</v>
      </c>
      <c r="E427" s="29">
        <v>102</v>
      </c>
      <c r="F427" s="82">
        <v>403</v>
      </c>
      <c r="G427" s="2"/>
    </row>
    <row r="428" spans="1:10" x14ac:dyDescent="0.25">
      <c r="A428" s="8"/>
      <c r="B428" s="171"/>
      <c r="C428" s="8" t="s">
        <v>13</v>
      </c>
      <c r="D428" s="29">
        <v>276</v>
      </c>
      <c r="E428" s="29">
        <v>93</v>
      </c>
      <c r="F428" s="82">
        <v>369</v>
      </c>
      <c r="G428" s="2"/>
    </row>
    <row r="429" spans="1:10" x14ac:dyDescent="0.25">
      <c r="A429" s="8"/>
      <c r="B429" s="171" t="s">
        <v>1</v>
      </c>
      <c r="C429" s="8" t="s">
        <v>10</v>
      </c>
      <c r="D429" s="29">
        <v>208</v>
      </c>
      <c r="E429" s="29">
        <v>62</v>
      </c>
      <c r="F429" s="82">
        <v>270</v>
      </c>
      <c r="G429" s="2"/>
    </row>
    <row r="430" spans="1:10" x14ac:dyDescent="0.25">
      <c r="A430" s="8"/>
      <c r="B430" s="171"/>
      <c r="C430" s="8" t="s">
        <v>11</v>
      </c>
      <c r="D430" s="29">
        <v>221</v>
      </c>
      <c r="E430" s="29">
        <v>78</v>
      </c>
      <c r="F430" s="82">
        <v>299</v>
      </c>
      <c r="G430" s="2"/>
    </row>
    <row r="431" spans="1:10" x14ac:dyDescent="0.25">
      <c r="A431" s="8"/>
      <c r="B431" s="171"/>
      <c r="C431" s="8" t="s">
        <v>12</v>
      </c>
      <c r="D431" s="29">
        <v>209</v>
      </c>
      <c r="E431" s="29">
        <v>71</v>
      </c>
      <c r="F431" s="82">
        <v>280</v>
      </c>
      <c r="G431" s="2"/>
    </row>
    <row r="432" spans="1:10" x14ac:dyDescent="0.25">
      <c r="A432" s="8"/>
      <c r="B432" s="171"/>
      <c r="C432" s="8" t="s">
        <v>13</v>
      </c>
      <c r="D432" s="29">
        <v>260</v>
      </c>
      <c r="E432" s="29">
        <v>63</v>
      </c>
      <c r="F432" s="82">
        <v>323</v>
      </c>
      <c r="G432" s="2"/>
    </row>
    <row r="433" spans="2:7" x14ac:dyDescent="0.25">
      <c r="B433" s="171" t="s">
        <v>67</v>
      </c>
      <c r="C433" s="8" t="s">
        <v>10</v>
      </c>
      <c r="D433" s="29">
        <v>281</v>
      </c>
      <c r="E433" s="29">
        <v>67</v>
      </c>
      <c r="F433" s="82">
        <v>348</v>
      </c>
      <c r="G433" s="2"/>
    </row>
    <row r="434" spans="2:7" x14ac:dyDescent="0.25">
      <c r="B434" s="171"/>
      <c r="C434" s="78" t="s">
        <v>11</v>
      </c>
      <c r="D434" s="29">
        <v>243</v>
      </c>
      <c r="E434" s="29">
        <v>55</v>
      </c>
      <c r="F434" s="82">
        <v>298</v>
      </c>
      <c r="G434" s="2"/>
    </row>
    <row r="435" spans="2:7" x14ac:dyDescent="0.25">
      <c r="B435" s="171"/>
      <c r="C435" s="77" t="s">
        <v>12</v>
      </c>
      <c r="D435" s="29">
        <v>279</v>
      </c>
      <c r="E435" s="20">
        <v>29</v>
      </c>
      <c r="F435" s="82">
        <v>308</v>
      </c>
      <c r="G435" s="2"/>
    </row>
    <row r="436" spans="2:7" x14ac:dyDescent="0.25">
      <c r="B436" s="171"/>
      <c r="C436" s="78" t="s">
        <v>13</v>
      </c>
      <c r="D436" s="29">
        <v>355</v>
      </c>
      <c r="E436" s="29">
        <v>35</v>
      </c>
      <c r="F436" s="82">
        <v>390</v>
      </c>
      <c r="G436" s="2"/>
    </row>
    <row r="437" spans="2:7" x14ac:dyDescent="0.25">
      <c r="B437" s="147" t="s">
        <v>164</v>
      </c>
      <c r="C437" s="79" t="s">
        <v>10</v>
      </c>
      <c r="D437" s="21">
        <v>383</v>
      </c>
      <c r="E437" s="21">
        <v>41</v>
      </c>
      <c r="F437" s="83">
        <v>424</v>
      </c>
      <c r="G437" s="2"/>
    </row>
    <row r="458" spans="1:8" x14ac:dyDescent="0.25">
      <c r="H458" s="148" t="s">
        <v>114</v>
      </c>
    </row>
    <row r="459" spans="1:8" x14ac:dyDescent="0.25">
      <c r="A459" s="34"/>
      <c r="B459" s="34"/>
      <c r="C459" s="34"/>
      <c r="D459" s="34"/>
      <c r="E459" s="34"/>
      <c r="F459" s="34"/>
      <c r="G459" s="34"/>
    </row>
    <row r="460" spans="1:8" ht="26.25" customHeight="1" x14ac:dyDescent="0.25">
      <c r="B460" s="70" t="s">
        <v>173</v>
      </c>
    </row>
    <row r="461" spans="1:8" ht="25.5" customHeight="1" x14ac:dyDescent="0.25">
      <c r="B461" s="287" t="s">
        <v>58</v>
      </c>
      <c r="C461" s="288"/>
      <c r="D461" s="286" t="s">
        <v>40</v>
      </c>
      <c r="E461" s="286"/>
      <c r="F461" s="286" t="s">
        <v>41</v>
      </c>
      <c r="G461" s="285"/>
    </row>
    <row r="462" spans="1:8" x14ac:dyDescent="0.25">
      <c r="A462" s="8"/>
      <c r="B462" s="289"/>
      <c r="C462" s="290"/>
      <c r="D462" s="40" t="s">
        <v>42</v>
      </c>
      <c r="E462" s="41" t="s">
        <v>43</v>
      </c>
      <c r="F462" s="40" t="s">
        <v>42</v>
      </c>
      <c r="G462" s="42" t="s">
        <v>43</v>
      </c>
    </row>
    <row r="463" spans="1:8" x14ac:dyDescent="0.25">
      <c r="A463" s="8"/>
      <c r="B463" s="211" t="s">
        <v>0</v>
      </c>
      <c r="C463" s="50" t="s">
        <v>10</v>
      </c>
      <c r="D463" s="246">
        <v>4.5470085470085468</v>
      </c>
      <c r="E463" s="50">
        <v>20</v>
      </c>
      <c r="F463" s="246">
        <v>5.3421052631578947</v>
      </c>
      <c r="G463" s="5">
        <v>10</v>
      </c>
    </row>
    <row r="464" spans="1:8" x14ac:dyDescent="0.25">
      <c r="A464" s="8"/>
      <c r="B464" s="171"/>
      <c r="C464" s="8" t="s">
        <v>11</v>
      </c>
      <c r="D464" s="247">
        <v>8.4193548387096779</v>
      </c>
      <c r="E464" s="8">
        <v>20</v>
      </c>
      <c r="F464" s="247">
        <v>5.85</v>
      </c>
      <c r="G464" s="4">
        <v>10</v>
      </c>
    </row>
    <row r="465" spans="1:7" x14ac:dyDescent="0.25">
      <c r="A465" s="8"/>
      <c r="B465" s="171"/>
      <c r="C465" s="8" t="s">
        <v>12</v>
      </c>
      <c r="D465" s="247">
        <v>7.0963455149501664</v>
      </c>
      <c r="E465" s="8">
        <v>20</v>
      </c>
      <c r="F465" s="247">
        <v>8.6862745098039209</v>
      </c>
      <c r="G465" s="4">
        <v>10</v>
      </c>
    </row>
    <row r="466" spans="1:7" x14ac:dyDescent="0.25">
      <c r="A466" s="8"/>
      <c r="B466" s="171"/>
      <c r="C466" s="8" t="s">
        <v>13</v>
      </c>
      <c r="D466" s="247">
        <v>7.7717391304347823</v>
      </c>
      <c r="E466" s="8">
        <v>20</v>
      </c>
      <c r="F466" s="247">
        <v>7.795698924731183</v>
      </c>
      <c r="G466" s="4">
        <v>10</v>
      </c>
    </row>
    <row r="467" spans="1:7" x14ac:dyDescent="0.25">
      <c r="A467" s="8"/>
      <c r="B467" s="171" t="s">
        <v>1</v>
      </c>
      <c r="C467" s="8" t="s">
        <v>10</v>
      </c>
      <c r="D467" s="247">
        <v>9.6442307692307701</v>
      </c>
      <c r="E467" s="8">
        <v>20</v>
      </c>
      <c r="F467" s="247">
        <v>7.161290322580645</v>
      </c>
      <c r="G467" s="4">
        <v>10</v>
      </c>
    </row>
    <row r="468" spans="1:7" x14ac:dyDescent="0.25">
      <c r="A468" s="8"/>
      <c r="B468" s="171"/>
      <c r="C468" s="8" t="s">
        <v>11</v>
      </c>
      <c r="D468" s="247">
        <v>9.8235294117647065</v>
      </c>
      <c r="E468" s="8">
        <v>20</v>
      </c>
      <c r="F468" s="247">
        <v>7.1410256410256414</v>
      </c>
      <c r="G468" s="4">
        <v>10</v>
      </c>
    </row>
    <row r="469" spans="1:7" x14ac:dyDescent="0.25">
      <c r="A469" s="8"/>
      <c r="B469" s="171"/>
      <c r="C469" s="8" t="s">
        <v>12</v>
      </c>
      <c r="D469" s="247">
        <v>17.263157894736842</v>
      </c>
      <c r="E469" s="8">
        <v>20</v>
      </c>
      <c r="F469" s="247">
        <v>11.338028169014084</v>
      </c>
      <c r="G469" s="4">
        <v>10</v>
      </c>
    </row>
    <row r="470" spans="1:7" x14ac:dyDescent="0.25">
      <c r="A470" s="8"/>
      <c r="B470" s="171"/>
      <c r="C470" s="8" t="s">
        <v>13</v>
      </c>
      <c r="D470" s="247">
        <v>14.753846153846155</v>
      </c>
      <c r="E470" s="8">
        <v>20</v>
      </c>
      <c r="F470" s="247">
        <v>8.7619047619047628</v>
      </c>
      <c r="G470" s="4">
        <v>10</v>
      </c>
    </row>
    <row r="471" spans="1:7" x14ac:dyDescent="0.25">
      <c r="A471" s="8"/>
      <c r="B471" s="171" t="s">
        <v>67</v>
      </c>
      <c r="C471" s="8" t="s">
        <v>10</v>
      </c>
      <c r="D471" s="247">
        <v>12.565836298932384</v>
      </c>
      <c r="E471" s="8">
        <v>20</v>
      </c>
      <c r="F471" s="247">
        <v>12.26865671641791</v>
      </c>
      <c r="G471" s="4">
        <v>10</v>
      </c>
    </row>
    <row r="472" spans="1:7" x14ac:dyDescent="0.25">
      <c r="A472" s="8"/>
      <c r="B472" s="171"/>
      <c r="C472" s="78" t="s">
        <v>11</v>
      </c>
      <c r="D472" s="247">
        <v>10.876543209876543</v>
      </c>
      <c r="E472" s="8">
        <v>20</v>
      </c>
      <c r="F472" s="247">
        <v>9.3818181818181809</v>
      </c>
      <c r="G472" s="4">
        <v>10</v>
      </c>
    </row>
    <row r="473" spans="1:7" x14ac:dyDescent="0.25">
      <c r="A473" s="8"/>
      <c r="B473" s="171"/>
      <c r="C473" s="78" t="s">
        <v>12</v>
      </c>
      <c r="D473" s="247">
        <v>11.534050179211469</v>
      </c>
      <c r="E473" s="8">
        <v>20</v>
      </c>
      <c r="F473" s="247">
        <v>13.689655172413794</v>
      </c>
      <c r="G473" s="4">
        <v>10</v>
      </c>
    </row>
    <row r="474" spans="1:7" x14ac:dyDescent="0.25">
      <c r="A474" s="8"/>
      <c r="B474" s="171"/>
      <c r="C474" s="78" t="s">
        <v>13</v>
      </c>
      <c r="D474" s="247">
        <v>13.504225352112677</v>
      </c>
      <c r="E474" s="8">
        <v>20</v>
      </c>
      <c r="F474" s="247">
        <v>8.0285714285714285</v>
      </c>
      <c r="G474" s="4">
        <v>10</v>
      </c>
    </row>
    <row r="475" spans="1:7" x14ac:dyDescent="0.25">
      <c r="A475" s="8"/>
      <c r="B475" s="147" t="s">
        <v>164</v>
      </c>
      <c r="C475" s="79" t="s">
        <v>10</v>
      </c>
      <c r="D475" s="248">
        <v>14.073107049608355</v>
      </c>
      <c r="E475" s="34">
        <v>20</v>
      </c>
      <c r="F475" s="248">
        <v>9.6829268292682933</v>
      </c>
      <c r="G475" s="13">
        <v>10</v>
      </c>
    </row>
    <row r="476" spans="1:7" x14ac:dyDescent="0.25">
      <c r="B476" s="8"/>
      <c r="C476" s="8"/>
      <c r="D476" s="8"/>
      <c r="E476" s="8"/>
      <c r="F476" s="8"/>
      <c r="G476" s="8"/>
    </row>
    <row r="496" spans="9:9" x14ac:dyDescent="0.25">
      <c r="I496" s="148" t="s">
        <v>114</v>
      </c>
    </row>
    <row r="497" spans="1:8" x14ac:dyDescent="0.25">
      <c r="A497" s="34"/>
      <c r="B497" s="34"/>
      <c r="C497" s="34"/>
      <c r="D497" s="34"/>
      <c r="E497" s="34"/>
      <c r="F497" s="34"/>
      <c r="G497" s="34"/>
      <c r="H497" s="34"/>
    </row>
    <row r="498" spans="1:8" ht="22.5" customHeight="1" x14ac:dyDescent="0.25">
      <c r="B498" s="70" t="s">
        <v>169</v>
      </c>
    </row>
    <row r="499" spans="1:8" ht="29.25" customHeight="1" x14ac:dyDescent="0.25">
      <c r="A499" s="8"/>
      <c r="B499" s="254" t="s">
        <v>58</v>
      </c>
      <c r="C499" s="256"/>
      <c r="D499" s="182" t="s">
        <v>44</v>
      </c>
      <c r="E499" s="64" t="s">
        <v>45</v>
      </c>
      <c r="F499" s="66" t="s">
        <v>46</v>
      </c>
      <c r="G499" s="65" t="s">
        <v>47</v>
      </c>
    </row>
    <row r="500" spans="1:8" x14ac:dyDescent="0.25">
      <c r="A500" s="8"/>
      <c r="B500" s="211" t="s">
        <v>0</v>
      </c>
      <c r="C500" s="50" t="s">
        <v>10</v>
      </c>
      <c r="D500" s="212">
        <v>272</v>
      </c>
      <c r="E500" s="195">
        <v>2.5735294117647058E-2</v>
      </c>
      <c r="F500" s="71">
        <v>0.6029411764705882</v>
      </c>
      <c r="G500" s="213">
        <v>0.37132352941176472</v>
      </c>
    </row>
    <row r="501" spans="1:8" x14ac:dyDescent="0.25">
      <c r="A501" s="8"/>
      <c r="B501" s="171"/>
      <c r="C501" s="8" t="s">
        <v>11</v>
      </c>
      <c r="D501" s="183">
        <v>472</v>
      </c>
      <c r="E501" s="60">
        <v>2.7542372881355932E-2</v>
      </c>
      <c r="F501" s="62">
        <v>0.72245762711864403</v>
      </c>
      <c r="G501" s="63">
        <v>0.25</v>
      </c>
    </row>
    <row r="502" spans="1:8" x14ac:dyDescent="0.25">
      <c r="A502" s="8"/>
      <c r="B502" s="171"/>
      <c r="C502" s="8" t="s">
        <v>12</v>
      </c>
      <c r="D502" s="183">
        <v>403</v>
      </c>
      <c r="E502" s="60">
        <v>5.9553349875930521E-2</v>
      </c>
      <c r="F502" s="62">
        <v>0.72456575682382129</v>
      </c>
      <c r="G502" s="63">
        <v>0.20595533498759305</v>
      </c>
    </row>
    <row r="503" spans="1:8" x14ac:dyDescent="0.25">
      <c r="A503" s="8"/>
      <c r="B503" s="171"/>
      <c r="C503" s="8" t="s">
        <v>13</v>
      </c>
      <c r="D503" s="183">
        <v>369</v>
      </c>
      <c r="E503" s="60">
        <v>7.0460704607046065E-2</v>
      </c>
      <c r="F503" s="62">
        <v>0.68021680216802172</v>
      </c>
      <c r="G503" s="63">
        <v>0.23035230352303523</v>
      </c>
    </row>
    <row r="504" spans="1:8" x14ac:dyDescent="0.25">
      <c r="A504" s="8"/>
      <c r="B504" s="171" t="s">
        <v>1</v>
      </c>
      <c r="C504" s="8" t="s">
        <v>10</v>
      </c>
      <c r="D504" s="183">
        <v>270</v>
      </c>
      <c r="E504" s="60">
        <v>0.14074074074074075</v>
      </c>
      <c r="F504" s="62">
        <v>0.67777777777777781</v>
      </c>
      <c r="G504" s="63">
        <v>0.17407407407407408</v>
      </c>
    </row>
    <row r="505" spans="1:8" x14ac:dyDescent="0.25">
      <c r="A505" s="8"/>
      <c r="B505" s="171"/>
      <c r="C505" s="8" t="s">
        <v>11</v>
      </c>
      <c r="D505" s="183">
        <v>299</v>
      </c>
      <c r="E505" s="60">
        <v>0.16722408026755853</v>
      </c>
      <c r="F505" s="62">
        <v>0.59866220735785958</v>
      </c>
      <c r="G505" s="63">
        <v>0.22742474916387959</v>
      </c>
    </row>
    <row r="506" spans="1:8" x14ac:dyDescent="0.25">
      <c r="A506" s="8"/>
      <c r="B506" s="171"/>
      <c r="C506" s="8" t="s">
        <v>12</v>
      </c>
      <c r="D506" s="183">
        <v>280</v>
      </c>
      <c r="E506" s="60">
        <v>0.25714285714285712</v>
      </c>
      <c r="F506" s="62">
        <v>0.52142857142857146</v>
      </c>
      <c r="G506" s="63">
        <v>0.21428571428571427</v>
      </c>
    </row>
    <row r="507" spans="1:8" x14ac:dyDescent="0.25">
      <c r="A507" s="8"/>
      <c r="B507" s="171"/>
      <c r="C507" s="8" t="s">
        <v>13</v>
      </c>
      <c r="D507" s="183">
        <v>321</v>
      </c>
      <c r="E507" s="60">
        <v>0.20560747663551401</v>
      </c>
      <c r="F507" s="62">
        <v>0.5389408099688473</v>
      </c>
      <c r="G507" s="63">
        <v>0.24610591900311526</v>
      </c>
    </row>
    <row r="508" spans="1:8" x14ac:dyDescent="0.25">
      <c r="A508" s="8"/>
      <c r="B508" s="171" t="s">
        <v>67</v>
      </c>
      <c r="C508" s="4" t="s">
        <v>10</v>
      </c>
      <c r="D508" s="183">
        <v>346</v>
      </c>
      <c r="E508" s="60">
        <v>0.37861271676300579</v>
      </c>
      <c r="F508" s="62">
        <v>0.36127167630057805</v>
      </c>
      <c r="G508" s="63">
        <v>0.25433526011560692</v>
      </c>
    </row>
    <row r="509" spans="1:8" x14ac:dyDescent="0.25">
      <c r="A509" s="8"/>
      <c r="B509" s="171"/>
      <c r="C509" s="4" t="s">
        <v>11</v>
      </c>
      <c r="D509" s="183">
        <v>296</v>
      </c>
      <c r="E509" s="60">
        <v>0.47972972972972971</v>
      </c>
      <c r="F509" s="62">
        <v>0.26689189189189189</v>
      </c>
      <c r="G509" s="63">
        <v>0.25</v>
      </c>
    </row>
    <row r="510" spans="1:8" x14ac:dyDescent="0.25">
      <c r="A510" s="8"/>
      <c r="B510" s="171"/>
      <c r="C510" s="78" t="s">
        <v>12</v>
      </c>
      <c r="D510" s="183">
        <v>302</v>
      </c>
      <c r="E510" s="60">
        <v>0.57284768211920534</v>
      </c>
      <c r="F510" s="62">
        <v>0.20860927152317882</v>
      </c>
      <c r="G510" s="63">
        <v>0.20529801324503311</v>
      </c>
      <c r="H510" s="32"/>
    </row>
    <row r="511" spans="1:8" x14ac:dyDescent="0.25">
      <c r="A511" s="8"/>
      <c r="B511" s="171"/>
      <c r="C511" s="78" t="s">
        <v>13</v>
      </c>
      <c r="D511" s="183">
        <v>381</v>
      </c>
      <c r="E511" s="60">
        <v>0.54855643044619418</v>
      </c>
      <c r="F511" s="62">
        <v>0.24146981627296588</v>
      </c>
      <c r="G511" s="63">
        <v>0.18372703412073491</v>
      </c>
      <c r="H511" s="32"/>
    </row>
    <row r="512" spans="1:8" x14ac:dyDescent="0.25">
      <c r="A512" s="8"/>
      <c r="B512" s="147" t="s">
        <v>164</v>
      </c>
      <c r="C512" s="79" t="s">
        <v>10</v>
      </c>
      <c r="D512" s="193">
        <v>401</v>
      </c>
      <c r="E512" s="61">
        <v>0.53366583541147128</v>
      </c>
      <c r="F512" s="67">
        <v>0.2793017456359102</v>
      </c>
      <c r="G512" s="68">
        <v>0.17705735660847879</v>
      </c>
      <c r="H512" s="32"/>
    </row>
    <row r="513" spans="4:4" x14ac:dyDescent="0.25">
      <c r="D513" s="8"/>
    </row>
    <row r="533" spans="1:10" x14ac:dyDescent="0.25">
      <c r="H533" s="148" t="s">
        <v>114</v>
      </c>
      <c r="J533" s="148" t="s">
        <v>115</v>
      </c>
    </row>
    <row r="534" spans="1:10" x14ac:dyDescent="0.25">
      <c r="A534" s="34"/>
      <c r="B534" s="34"/>
      <c r="C534" s="34"/>
      <c r="D534" s="34"/>
      <c r="E534" s="34"/>
      <c r="F534" s="34"/>
      <c r="G534" s="34"/>
      <c r="H534" s="34"/>
    </row>
  </sheetData>
  <sheetProtection sheet="1" objects="1" scenarios="1"/>
  <mergeCells count="11">
    <mergeCell ref="B2:C2"/>
    <mergeCell ref="B39:C39"/>
    <mergeCell ref="B142:C142"/>
    <mergeCell ref="B246:C246"/>
    <mergeCell ref="F461:G461"/>
    <mergeCell ref="B321:C321"/>
    <mergeCell ref="B283:C283"/>
    <mergeCell ref="D461:E461"/>
    <mergeCell ref="C217:E217"/>
    <mergeCell ref="B461:C462"/>
    <mergeCell ref="B178:J179"/>
  </mergeCells>
  <hyperlinks>
    <hyperlink ref="H37" location="Index!U5" tooltip="Index" display="Return to index "/>
    <hyperlink ref="H73" location="Index!U13" tooltip="Index" display="Return to index "/>
    <hyperlink ref="H140" location="Index!T22" tooltip="Index" display="Return to index "/>
    <hyperlink ref="H176" location="Index!U32" tooltip="Index" display="Return to index "/>
    <hyperlink ref="H280" location="Index!AB14" tooltip="Index" display="Return to index "/>
    <hyperlink ref="H243" location="Index!AB5" tooltip="Index" display="Return to index "/>
    <hyperlink ref="H318" location="Index!AB22" tooltip="Index" display="Return to index "/>
    <hyperlink ref="H355" location="Index!AB32" tooltip="Index" display="Return to index "/>
    <hyperlink ref="H392" location="Index!AB40" tooltip="Index" display="Return to index "/>
    <hyperlink ref="H421" location="Index!AI5" tooltip="Index" display="Return to index "/>
    <hyperlink ref="H458" location="Index!AI14" tooltip="Index" display="Return to index "/>
    <hyperlink ref="I496" location="Index!AI23" tooltip="Index" display="Return to index "/>
    <hyperlink ref="H533" location="Index!AI31" tooltip="Index" display="Return to index "/>
    <hyperlink ref="J533" location="'SUMMARY civil'!A1" tooltip="Top of civil page" display="Return to top"/>
    <hyperlink ref="H214" location="Index!U39" tooltip="Index" display="Return to index 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</vt:lpstr>
      <vt:lpstr>Fig.1</vt:lpstr>
      <vt:lpstr>SUMMARY crime</vt:lpstr>
      <vt:lpstr>SUMMARY civil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Charlotte (LAA)</dc:creator>
  <cp:lastModifiedBy>Wright, Charlotte (LAA)</cp:lastModifiedBy>
  <dcterms:created xsi:type="dcterms:W3CDTF">2015-03-26T17:40:31Z</dcterms:created>
  <dcterms:modified xsi:type="dcterms:W3CDTF">2016-09-27T16:06:34Z</dcterms:modified>
</cp:coreProperties>
</file>